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<sst xmlns="http://schemas.openxmlformats.org/spreadsheetml/2006/main" uniqueCount="1652">
  <si>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</si>
  <si>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</si>
  <si>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</si>
  <si>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</si>
  <si>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</si>
  <si>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</si>
  <si>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</si>
  <si>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</si>
  <si>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</si>
  <si>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</si>
  <si>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</si>
  <si>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</si>
  <si>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</si>
  <si>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</si>
  <si>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</si>
  <si>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</si>
  <si>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</si>
  <si>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</si>
  <si>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</si>
  <si>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</si>
  <si>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</si>
  <si>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</si>
  <si>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</si>
  <si>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</si>
  <si>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</si>
  <si>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</si>
  <si>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</si>
  <si>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</si>
  <si>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</si>
  <si>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</si>
  <si>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</si>
  <si>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</si>
  <si>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</si>
  <si>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</si>
  <si>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</si>
  <si>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</si>
  <si>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</si>
  <si>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</si>
  <si>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</si>
  <si>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</si>
  <si>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</si>
  <si>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</si>
  <si>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</si>
  <si>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</si>
  <si>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</si>
  <si>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</si>
  <si>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</si>
  <si>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</si>
  <si>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</si>
  <si>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</si>
  <si>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</si>
  <si>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</si>
  <si>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</si>
  <si>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</si>
  <si>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</si>
  <si>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</si>
  <si>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</si>
  <si>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</si>
  <si>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</si>
  <si>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</si>
  <si>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</si>
  <si>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</si>
  <si>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</si>
  <si>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</si>
  <si>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</si>
  <si>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</si>
  <si>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</si>
  <si>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</si>
  <si>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</si>
  <si>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</si>
  <si>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05/12/2018 18:55</t>
  </si>
  <si>
    <t>Bedsonline</t>
  </si>
  <si>
    <t>02/01/2019</t>
  </si>
  <si>
    <t>Apartamentos Tramuntana</t>
  </si>
  <si>
    <t>ES</t>
  </si>
  <si>
    <t>IBZ</t>
  </si>
  <si>
    <t>0</t>
  </si>
  <si>
    <t>APARTMENT CAPACITY 4 TWO BEDROOMS</t>
  </si>
  <si>
    <t>X09</t>
  </si>
  <si>
    <t>2EST</t>
  </si>
  <si>
    <t>294.57</t>
  </si>
  <si>
    <t>EUR</t>
  </si>
  <si>
    <t>No</t>
  </si>
  <si>
    <t>Available</t>
  </si>
  <si>
    <t>SC</t>
  </si>
  <si>
    <t>Completed</t>
  </si>
  <si>
    <t>CG-TODOS APT2</t>
  </si>
  <si>
    <t>NOR</t>
  </si>
  <si>
    <t>BO</t>
  </si>
  <si>
    <t>253.33</t>
  </si>
  <si>
    <t>N</t>
  </si>
  <si>
    <t>Y</t>
  </si>
  <si>
    <t>Early Booking discount</t>
  </si>
  <si>
    <t>Free</t>
  </si>
  <si>
    <t>1</t>
  </si>
  <si>
    <t>2 Adt</t>
  </si>
  <si>
    <t>RMTRHB</t>
  </si>
  <si>
    <t>BISBE TORRES, 5B, SANT ANTONI DE PORTMANY 07820</t>
  </si>
  <si>
    <t>198.20</t>
  </si>
  <si>
    <t>29.46</t>
  </si>
  <si>
    <t>APT.B2-C4</t>
  </si>
  <si>
    <t>San Antonio [Centro]</t>
  </si>
  <si>
    <t>APARTMENT CAPACITY 5 TWO BEDROOMS</t>
  </si>
  <si>
    <t>360.03</t>
  </si>
  <si>
    <t>309.63</t>
  </si>
  <si>
    <t>242.25</t>
  </si>
  <si>
    <t>36.00</t>
  </si>
  <si>
    <t>APT.B2-C5</t>
  </si>
  <si>
    <t>APARTMENT CAPACITY 6 TWO BEDROOMS</t>
  </si>
  <si>
    <t>425.46</t>
  </si>
  <si>
    <t>365.9</t>
  </si>
  <si>
    <t>286.30</t>
  </si>
  <si>
    <t>42.55</t>
  </si>
  <si>
    <t>APT.B2-C6</t>
  </si>
  <si>
    <t>CASA MACA (Es Trull de Can Palau)</t>
  </si>
  <si>
    <t>JUNIOR SUITE CAPACITY 2</t>
  </si>
  <si>
    <t>Casa Maca (Es Trull de Can Palau)</t>
  </si>
  <si>
    <t>4EST</t>
  </si>
  <si>
    <t>731.67</t>
  </si>
  <si>
    <t>RO</t>
  </si>
  <si>
    <t>CG-TODOS NRF</t>
  </si>
  <si>
    <t>NRF</t>
  </si>
  <si>
    <t>629.24</t>
  </si>
  <si>
    <t>7</t>
  </si>
  <si>
    <t>CAN PALAU DE DALT, IBIZA 07800</t>
  </si>
  <si>
    <t>477.27</t>
  </si>
  <si>
    <t>73.17</t>
  </si>
  <si>
    <t>JSU.C2</t>
  </si>
  <si>
    <t>Ibiza</t>
  </si>
  <si>
    <t>06/03/2019</t>
  </si>
  <si>
    <t>Lux Isla</t>
  </si>
  <si>
    <t>Double or Twin STANDARD</t>
  </si>
  <si>
    <t>3EST</t>
  </si>
  <si>
    <t>255.36</t>
  </si>
  <si>
    <t>BB</t>
  </si>
  <si>
    <t>CG-TODOS</t>
  </si>
  <si>
    <t>219.61</t>
  </si>
  <si>
    <t>2</t>
  </si>
  <si>
    <t>171.82</t>
  </si>
  <si>
    <t>25.54</t>
  </si>
  <si>
    <t>DBT.ST-1</t>
  </si>
  <si>
    <t>Playa de Talamanca</t>
  </si>
  <si>
    <t>Double or Twin WITH BALCONY</t>
  </si>
  <si>
    <t>275.61</t>
  </si>
  <si>
    <t>237.02</t>
  </si>
  <si>
    <t>185.45</t>
  </si>
  <si>
    <t>27.56</t>
  </si>
  <si>
    <t>DBT.BL</t>
  </si>
  <si>
    <t>Can Lluc</t>
  </si>
  <si>
    <t>DOUBLE STANDARD</t>
  </si>
  <si>
    <t>PENDI</t>
  </si>
  <si>
    <t>508.26</t>
  </si>
  <si>
    <t>CG-BAR TODOS</t>
  </si>
  <si>
    <t>437.1</t>
  </si>
  <si>
    <t>Exclusive discount</t>
  </si>
  <si>
    <t>CTRA. SANT RAFEL A SANTA AGNES KM 2, SANT RAFEL 07816</t>
  </si>
  <si>
    <t>342.00</t>
  </si>
  <si>
    <t>DBL.ST</t>
  </si>
  <si>
    <t>Santa Ines</t>
  </si>
  <si>
    <t>50.83</t>
  </si>
  <si>
    <t>535.02</t>
  </si>
  <si>
    <t>460.12</t>
  </si>
  <si>
    <t>360.00</t>
  </si>
  <si>
    <t>53.50</t>
  </si>
  <si>
    <t>Double or Twin WITH TERRACE</t>
  </si>
  <si>
    <t>571.80</t>
  </si>
  <si>
    <t>491.75</t>
  </si>
  <si>
    <t>571.8</t>
  </si>
  <si>
    <t>4</t>
  </si>
  <si>
    <t>384.76</t>
  </si>
  <si>
    <t>DBT.TR</t>
  </si>
  <si>
    <t>57.18</t>
  </si>
  <si>
    <t>601.92</t>
  </si>
  <si>
    <t>517.65</t>
  </si>
  <si>
    <t>405.01</t>
  </si>
  <si>
    <t>60.19</t>
  </si>
  <si>
    <t>DOUBLE SUPERIOR</t>
  </si>
  <si>
    <t>952.98</t>
  </si>
  <si>
    <t>819.56</t>
  </si>
  <si>
    <t>3</t>
  </si>
  <si>
    <t>641.26</t>
  </si>
  <si>
    <t>DBL.SU</t>
  </si>
  <si>
    <t>95.30</t>
  </si>
  <si>
    <t>1003.17</t>
  </si>
  <si>
    <t>862.73</t>
  </si>
  <si>
    <t>675.01</t>
  </si>
  <si>
    <t>100.32</t>
  </si>
  <si>
    <t>VILLA SUITE</t>
  </si>
  <si>
    <t>1143.63</t>
  </si>
  <si>
    <t>983.52</t>
  </si>
  <si>
    <t>769.50</t>
  </si>
  <si>
    <t>VIL.ST-1</t>
  </si>
  <si>
    <t>114.36</t>
  </si>
  <si>
    <t>1203.81</t>
  </si>
  <si>
    <t>1035.28</t>
  </si>
  <si>
    <t>810.00</t>
  </si>
  <si>
    <t>120.38</t>
  </si>
  <si>
    <t>Cel Blau Apartamentos</t>
  </si>
  <si>
    <t>375.00</t>
  </si>
  <si>
    <t>CG-BARCOM1</t>
  </si>
  <si>
    <t>322.5</t>
  </si>
  <si>
    <t>375.0</t>
  </si>
  <si>
    <t>AVDA. PUNTA ARABI, 113, ES CANAR-STA EULALIA DEL RIO 07840</t>
  </si>
  <si>
    <t>272.73</t>
  </si>
  <si>
    <t>Santa Eulalia</t>
  </si>
  <si>
    <t>37.50</t>
  </si>
  <si>
    <t>APARTMENT TWO BEDROOMS WITH TERRACE</t>
  </si>
  <si>
    <t>APT.B2-TR</t>
  </si>
  <si>
    <t>Eurostars Ibiza</t>
  </si>
  <si>
    <t>SUITE CAPACITY 2</t>
  </si>
  <si>
    <t>292.50</t>
  </si>
  <si>
    <t>NRF-BARRO</t>
  </si>
  <si>
    <t>263.25</t>
  </si>
  <si>
    <t>292.5</t>
  </si>
  <si>
    <t>Non-refundable rate</t>
  </si>
  <si>
    <t>11</t>
  </si>
  <si>
    <t>220.70</t>
  </si>
  <si>
    <t>SUI.C2-1</t>
  </si>
  <si>
    <t>29.25</t>
  </si>
  <si>
    <t>325.00</t>
  </si>
  <si>
    <t>CG-BARRO</t>
  </si>
  <si>
    <t>325.0</t>
  </si>
  <si>
    <t>245.23</t>
  </si>
  <si>
    <t>32.50</t>
  </si>
  <si>
    <t>357.30</t>
  </si>
  <si>
    <t>NRF-BARBB</t>
  </si>
  <si>
    <t>321.57</t>
  </si>
  <si>
    <t>357.3</t>
  </si>
  <si>
    <t>269.60</t>
  </si>
  <si>
    <t>35.73</t>
  </si>
  <si>
    <t>397.00</t>
  </si>
  <si>
    <t>CG-BARBB</t>
  </si>
  <si>
    <t>397.0</t>
  </si>
  <si>
    <t>299.55</t>
  </si>
  <si>
    <t>39.70</t>
  </si>
  <si>
    <t>APARTMENT DUPLEX  VISTA MAR 2 ADULTO</t>
  </si>
  <si>
    <t>373.50</t>
  </si>
  <si>
    <t>336.15</t>
  </si>
  <si>
    <t>373.5</t>
  </si>
  <si>
    <t>281.82</t>
  </si>
  <si>
    <t>APT.DP-2</t>
  </si>
  <si>
    <t>37.35</t>
  </si>
  <si>
    <t>415.00</t>
  </si>
  <si>
    <t>415.0</t>
  </si>
  <si>
    <t>313.14</t>
  </si>
  <si>
    <t>41.50</t>
  </si>
  <si>
    <t>438.30</t>
  </si>
  <si>
    <t>394.47</t>
  </si>
  <si>
    <t>438.3</t>
  </si>
  <si>
    <t>330.72</t>
  </si>
  <si>
    <t>43.83</t>
  </si>
  <si>
    <t>487.00</t>
  </si>
  <si>
    <t>487.0</t>
  </si>
  <si>
    <t>367.46</t>
  </si>
  <si>
    <t>48.70</t>
  </si>
  <si>
    <t>SUITE CAPACITY 3</t>
  </si>
  <si>
    <t>427.50</t>
  </si>
  <si>
    <t>384.75</t>
  </si>
  <si>
    <t>427.5</t>
  </si>
  <si>
    <t>322.57</t>
  </si>
  <si>
    <t>SUI.C3</t>
  </si>
  <si>
    <t>42.75</t>
  </si>
  <si>
    <t>475.00</t>
  </si>
  <si>
    <t>475.0</t>
  </si>
  <si>
    <t>358.41</t>
  </si>
  <si>
    <t>47.50</t>
  </si>
  <si>
    <t>524.70</t>
  </si>
  <si>
    <t>472.23</t>
  </si>
  <si>
    <t>524.7</t>
  </si>
  <si>
    <t>395.91</t>
  </si>
  <si>
    <t>52.47</t>
  </si>
  <si>
    <t>583.00</t>
  </si>
  <si>
    <t>583.0</t>
  </si>
  <si>
    <t>439.90</t>
  </si>
  <si>
    <t>58.30</t>
  </si>
  <si>
    <t>APARTMENT DUPLEX  VISTA MAR 3 ADULTO</t>
  </si>
  <si>
    <t>508.50</t>
  </si>
  <si>
    <t>457.65</t>
  </si>
  <si>
    <t>508.5</t>
  </si>
  <si>
    <t>383.69</t>
  </si>
  <si>
    <t>APT.DP-3</t>
  </si>
  <si>
    <t>50.85</t>
  </si>
  <si>
    <t>565.00</t>
  </si>
  <si>
    <t>565.0</t>
  </si>
  <si>
    <t>426.32</t>
  </si>
  <si>
    <t>56.50</t>
  </si>
  <si>
    <t>605.70</t>
  </si>
  <si>
    <t>545.13</t>
  </si>
  <si>
    <t>605.7</t>
  </si>
  <si>
    <t>457.03</t>
  </si>
  <si>
    <t>60.57</t>
  </si>
  <si>
    <t>673.00</t>
  </si>
  <si>
    <t>673.0</t>
  </si>
  <si>
    <t>507.81</t>
  </si>
  <si>
    <t>67.30</t>
  </si>
  <si>
    <t>OD Ocean Drive</t>
  </si>
  <si>
    <t>Double or Twin DELUXE</t>
  </si>
  <si>
    <t>408.57</t>
  </si>
  <si>
    <t>CG-BAR NRF BB</t>
  </si>
  <si>
    <t>351.37</t>
  </si>
  <si>
    <t>PASEO  JOAN CARLES I, 66, IBIZA 07800</t>
  </si>
  <si>
    <t>274.91</t>
  </si>
  <si>
    <t>40.86</t>
  </si>
  <si>
    <t>DBT.DX</t>
  </si>
  <si>
    <t>453.96</t>
  </si>
  <si>
    <t>CG-BAR BB</t>
  </si>
  <si>
    <t>390.41</t>
  </si>
  <si>
    <t>305.45</t>
  </si>
  <si>
    <t>45.40</t>
  </si>
  <si>
    <t>DOUBLE DELUXE</t>
  </si>
  <si>
    <t>409.98</t>
  </si>
  <si>
    <t>ID_B2B_43#FITNRF</t>
  </si>
  <si>
    <t>352.58</t>
  </si>
  <si>
    <t>10</t>
  </si>
  <si>
    <t>285.22</t>
  </si>
  <si>
    <t>41.00</t>
  </si>
  <si>
    <t>DBL.DX</t>
  </si>
  <si>
    <t>455.53</t>
  </si>
  <si>
    <t>ID_B2B_43#FIT</t>
  </si>
  <si>
    <t>391.76</t>
  </si>
  <si>
    <t>316.91</t>
  </si>
  <si>
    <t>45.55</t>
  </si>
  <si>
    <t>542.35</t>
  </si>
  <si>
    <t>ID_B2B_50#PAQ</t>
  </si>
  <si>
    <t>466.42</t>
  </si>
  <si>
    <t>342.63</t>
  </si>
  <si>
    <t>54.24</t>
  </si>
  <si>
    <t>542.64</t>
  </si>
  <si>
    <t>ID_B2B_50#PAQNRF</t>
  </si>
  <si>
    <t>466.67</t>
  </si>
  <si>
    <t>342.81</t>
  </si>
  <si>
    <t>54.26</t>
  </si>
  <si>
    <t>Room DELUXE</t>
  </si>
  <si>
    <t>450.97</t>
  </si>
  <si>
    <t>ID_B2B_50#NRF</t>
  </si>
  <si>
    <t>387.83</t>
  </si>
  <si>
    <t>284.90</t>
  </si>
  <si>
    <t>45.10</t>
  </si>
  <si>
    <t>ROO.DX</t>
  </si>
  <si>
    <t>489.85</t>
  </si>
  <si>
    <t>421.27</t>
  </si>
  <si>
    <t>309.46</t>
  </si>
  <si>
    <t>48.99</t>
  </si>
  <si>
    <t>495.91</t>
  </si>
  <si>
    <t>ID_B2B_50#NOR</t>
  </si>
  <si>
    <t>426.48</t>
  </si>
  <si>
    <t>313.29</t>
  </si>
  <si>
    <t>49.59</t>
  </si>
  <si>
    <t>611.03</t>
  </si>
  <si>
    <t>525.49</t>
  </si>
  <si>
    <t>386.02</t>
  </si>
  <si>
    <t>61.10</t>
  </si>
  <si>
    <t>Double or Twin DELUXE SEA VIEW</t>
  </si>
  <si>
    <t>452.35</t>
  </si>
  <si>
    <t>389.02</t>
  </si>
  <si>
    <t>23</t>
  </si>
  <si>
    <t>304.36</t>
  </si>
  <si>
    <t>45.23</t>
  </si>
  <si>
    <t>DBT.DX-VM</t>
  </si>
  <si>
    <t>502.60</t>
  </si>
  <si>
    <t>432.24</t>
  </si>
  <si>
    <t>502.6</t>
  </si>
  <si>
    <t>338.18</t>
  </si>
  <si>
    <t>50.26</t>
  </si>
  <si>
    <t>DOUBLE DELUXE SEA VIEW</t>
  </si>
  <si>
    <t>453.91</t>
  </si>
  <si>
    <t>390.36</t>
  </si>
  <si>
    <t>315.78</t>
  </si>
  <si>
    <t>45.39</t>
  </si>
  <si>
    <t>DBL.DX-VM</t>
  </si>
  <si>
    <t>504.34</t>
  </si>
  <si>
    <t>433.73</t>
  </si>
  <si>
    <t>350.86</t>
  </si>
  <si>
    <t>50.43</t>
  </si>
  <si>
    <t>Room SEA VIEW</t>
  </si>
  <si>
    <t>499.29</t>
  </si>
  <si>
    <t>429.39</t>
  </si>
  <si>
    <t>315.43</t>
  </si>
  <si>
    <t>49.93</t>
  </si>
  <si>
    <t>ROO.VM</t>
  </si>
  <si>
    <t>549.05</t>
  </si>
  <si>
    <t>472.18</t>
  </si>
  <si>
    <t>346.86</t>
  </si>
  <si>
    <t>54.91</t>
  </si>
  <si>
    <t>Agroturismo Can Guillem</t>
  </si>
  <si>
    <t>300.60</t>
  </si>
  <si>
    <t>CG-BARCOM19 NRF</t>
  </si>
  <si>
    <t>258.52</t>
  </si>
  <si>
    <t>300.6</t>
  </si>
  <si>
    <t>CTRA SANTA GERTRUDIS  KM. 0.100, SANTA GERTRUDIS 07814</t>
  </si>
  <si>
    <t>198.82</t>
  </si>
  <si>
    <t>30.06</t>
  </si>
  <si>
    <t>333.99</t>
  </si>
  <si>
    <t>CG-BARCOM 19</t>
  </si>
  <si>
    <t>287.23</t>
  </si>
  <si>
    <t>220.91</t>
  </si>
  <si>
    <t>33.40</t>
  </si>
  <si>
    <t>BUNGALOW STANDARD</t>
  </si>
  <si>
    <t>338.19</t>
  </si>
  <si>
    <t>290.84</t>
  </si>
  <si>
    <t>223.67</t>
  </si>
  <si>
    <t>33.82</t>
  </si>
  <si>
    <t>BUN.ST</t>
  </si>
  <si>
    <t>375.75</t>
  </si>
  <si>
    <t>323.14</t>
  </si>
  <si>
    <t>248.52</t>
  </si>
  <si>
    <t>37.58</t>
  </si>
  <si>
    <t>976.86</t>
  </si>
  <si>
    <t>840.1</t>
  </si>
  <si>
    <t>646.16</t>
  </si>
  <si>
    <t>97.69</t>
  </si>
  <si>
    <t>1085.43</t>
  </si>
  <si>
    <t>933.47</t>
  </si>
  <si>
    <t>717.95</t>
  </si>
  <si>
    <t>108.54</t>
  </si>
  <si>
    <t>Duquesa Playa</t>
  </si>
  <si>
    <t>APARTMENT VISTA PUEBLO 2 ADULTOS</t>
  </si>
  <si>
    <t>246.60</t>
  </si>
  <si>
    <t>212.08</t>
  </si>
  <si>
    <t>246.6</t>
  </si>
  <si>
    <t>SAN LORENZO, 16-18, SANTA EULALIA 07840</t>
  </si>
  <si>
    <t>165.93</t>
  </si>
  <si>
    <t>APT.ST</t>
  </si>
  <si>
    <t>24.66</t>
  </si>
  <si>
    <t>267.67</t>
  </si>
  <si>
    <t>230.2</t>
  </si>
  <si>
    <t>169.10</t>
  </si>
  <si>
    <t>26.77</t>
  </si>
  <si>
    <t>335.76</t>
  </si>
  <si>
    <t>288.75</t>
  </si>
  <si>
    <t>225.93</t>
  </si>
  <si>
    <t>33.58</t>
  </si>
  <si>
    <t>449.28</t>
  </si>
  <si>
    <t>HB</t>
  </si>
  <si>
    <t>386.38</t>
  </si>
  <si>
    <t>302.29</t>
  </si>
  <si>
    <t>44.93</t>
  </si>
  <si>
    <t>APARTMENT CAPACITY 2</t>
  </si>
  <si>
    <t>253.17</t>
  </si>
  <si>
    <t>217.73</t>
  </si>
  <si>
    <t>176.13</t>
  </si>
  <si>
    <t>25.32</t>
  </si>
  <si>
    <t>APT.C2</t>
  </si>
  <si>
    <t>342.75</t>
  </si>
  <si>
    <t>294.76</t>
  </si>
  <si>
    <t>238.45</t>
  </si>
  <si>
    <t>34.27</t>
  </si>
  <si>
    <t>456.96</t>
  </si>
  <si>
    <t>392.99</t>
  </si>
  <si>
    <t>317.92</t>
  </si>
  <si>
    <t>45.70</t>
  </si>
  <si>
    <t>APARTMENT 2 ADULTOS VISTA LATERAL PUERTO DEPORTIVO</t>
  </si>
  <si>
    <t>284.55</t>
  </si>
  <si>
    <t>244.71</t>
  </si>
  <si>
    <t>191.45</t>
  </si>
  <si>
    <t>APT.SU</t>
  </si>
  <si>
    <t>28.45</t>
  </si>
  <si>
    <t>337.51</t>
  </si>
  <si>
    <t>290.26</t>
  </si>
  <si>
    <t>213.22</t>
  </si>
  <si>
    <t>33.75</t>
  </si>
  <si>
    <t>373.71</t>
  </si>
  <si>
    <t>321.39</t>
  </si>
  <si>
    <t>251.45</t>
  </si>
  <si>
    <t>37.37</t>
  </si>
  <si>
    <t>487.23</t>
  </si>
  <si>
    <t>419.02</t>
  </si>
  <si>
    <t>327.82</t>
  </si>
  <si>
    <t>48.72</t>
  </si>
  <si>
    <t>APARTMENT VISTA PUEBLO 2 ADULTOS + 1 NIÃO</t>
  </si>
  <si>
    <t>289.59</t>
  </si>
  <si>
    <t>249.05</t>
  </si>
  <si>
    <t>194.86</t>
  </si>
  <si>
    <t>APT.ST-2</t>
  </si>
  <si>
    <t>28.96</t>
  </si>
  <si>
    <t>378.75</t>
  </si>
  <si>
    <t>325.73</t>
  </si>
  <si>
    <t>254.86</t>
  </si>
  <si>
    <t>37.88</t>
  </si>
  <si>
    <t>492.27</t>
  </si>
  <si>
    <t>423.35</t>
  </si>
  <si>
    <t>331.23</t>
  </si>
  <si>
    <t>49.23</t>
  </si>
  <si>
    <t>APARTMENT CITY VIEW</t>
  </si>
  <si>
    <t>318.42</t>
  </si>
  <si>
    <t>273.84</t>
  </si>
  <si>
    <t>201.16</t>
  </si>
  <si>
    <t>31.84</t>
  </si>
  <si>
    <t>APT.CV</t>
  </si>
  <si>
    <t>430.18</t>
  </si>
  <si>
    <t>369.95</t>
  </si>
  <si>
    <t>271.76</t>
  </si>
  <si>
    <t>43.02</t>
  </si>
  <si>
    <t>572.54</t>
  </si>
  <si>
    <t>492.38</t>
  </si>
  <si>
    <t>361.70</t>
  </si>
  <si>
    <t>57.25</t>
  </si>
  <si>
    <t>APARTMENT 2 ADULTOS + 1 NIÃO VISTA LATERAL PUERTO DEPORTIVO</t>
  </si>
  <si>
    <t>335.13</t>
  </si>
  <si>
    <t>288.21</t>
  </si>
  <si>
    <t>225.49</t>
  </si>
  <si>
    <t>APT.SU-2</t>
  </si>
  <si>
    <t>33.51</t>
  </si>
  <si>
    <t>424.29</t>
  </si>
  <si>
    <t>364.89</t>
  </si>
  <si>
    <t>285.49</t>
  </si>
  <si>
    <t>42.43</t>
  </si>
  <si>
    <t>537.81</t>
  </si>
  <si>
    <t>462.52</t>
  </si>
  <si>
    <t>361.85</t>
  </si>
  <si>
    <t>53.78</t>
  </si>
  <si>
    <t>APARTMENT SEA VIEW</t>
  </si>
  <si>
    <t>365.88</t>
  </si>
  <si>
    <t>314.66</t>
  </si>
  <si>
    <t>231.15</t>
  </si>
  <si>
    <t>36.59</t>
  </si>
  <si>
    <t>APT.VM</t>
  </si>
  <si>
    <t>479.16</t>
  </si>
  <si>
    <t>412.08</t>
  </si>
  <si>
    <t>302.71</t>
  </si>
  <si>
    <t>47.92</t>
  </si>
  <si>
    <t>621.52</t>
  </si>
  <si>
    <t>534.51</t>
  </si>
  <si>
    <t>392.65</t>
  </si>
  <si>
    <t>62.15</t>
  </si>
  <si>
    <t>Room STANDARD</t>
  </si>
  <si>
    <t>399.10</t>
  </si>
  <si>
    <t>343.23</t>
  </si>
  <si>
    <t>399.1</t>
  </si>
  <si>
    <t>252.13</t>
  </si>
  <si>
    <t>39.91</t>
  </si>
  <si>
    <t>ROO.ST</t>
  </si>
  <si>
    <t>532.10</t>
  </si>
  <si>
    <t>457.61</t>
  </si>
  <si>
    <t>532.1</t>
  </si>
  <si>
    <t>53.21</t>
  </si>
  <si>
    <t>APARTMENT FAMILIAR 2 ADULTOS VISTA LATERAL PUERTO DEPORTIVO</t>
  </si>
  <si>
    <t>426.81</t>
  </si>
  <si>
    <t>367.06</t>
  </si>
  <si>
    <t>287.18</t>
  </si>
  <si>
    <t>APT.B2</t>
  </si>
  <si>
    <t>42.68</t>
  </si>
  <si>
    <t>506.29</t>
  </si>
  <si>
    <t>435.41</t>
  </si>
  <si>
    <t>319.85</t>
  </si>
  <si>
    <t>50.63</t>
  </si>
  <si>
    <t>515.97</t>
  </si>
  <si>
    <t>443.73</t>
  </si>
  <si>
    <t>347.18</t>
  </si>
  <si>
    <t>51.60</t>
  </si>
  <si>
    <t>629.49</t>
  </si>
  <si>
    <t>541.36</t>
  </si>
  <si>
    <t>423.55</t>
  </si>
  <si>
    <t>62.95</t>
  </si>
  <si>
    <t>APARTMENT FAMILIAR 2 ADULTOS + 2 NIÃOS VISTA LATERAL PUERTO DEPORTIVO</t>
  </si>
  <si>
    <t>444.42</t>
  </si>
  <si>
    <t>382.2</t>
  </si>
  <si>
    <t>280.76</t>
  </si>
  <si>
    <t>44.44</t>
  </si>
  <si>
    <t>577.48</t>
  </si>
  <si>
    <t>496.63</t>
  </si>
  <si>
    <t>364.82</t>
  </si>
  <si>
    <t>57.75</t>
  </si>
  <si>
    <t>APARTMENT FAMILIAR 4 ADULTOS + 1 NIÃO VISTA LATERAL PUERTO DEPORTIVO</t>
  </si>
  <si>
    <t>466.32</t>
  </si>
  <si>
    <t>401.04</t>
  </si>
  <si>
    <t>313.77</t>
  </si>
  <si>
    <t>APT.B2-5</t>
  </si>
  <si>
    <t>46.63</t>
  </si>
  <si>
    <t>555.48</t>
  </si>
  <si>
    <t>477.71</t>
  </si>
  <si>
    <t>373.77</t>
  </si>
  <si>
    <t>55.55</t>
  </si>
  <si>
    <t>669.00</t>
  </si>
  <si>
    <t>575.34</t>
  </si>
  <si>
    <t>669.0</t>
  </si>
  <si>
    <t>450.14</t>
  </si>
  <si>
    <t>66.90</t>
  </si>
  <si>
    <t>El Hotel Pacha</t>
  </si>
  <si>
    <t>492.90</t>
  </si>
  <si>
    <t>CG-BARCOM</t>
  </si>
  <si>
    <t>423.89</t>
  </si>
  <si>
    <t>492.9</t>
  </si>
  <si>
    <t>37</t>
  </si>
  <si>
    <t>HISTORIADOR JOAN MARI CARDONA, 3, IBIZA 07800</t>
  </si>
  <si>
    <t>362.95</t>
  </si>
  <si>
    <t>49.29</t>
  </si>
  <si>
    <t>530.00</t>
  </si>
  <si>
    <t>455.8</t>
  </si>
  <si>
    <t>530.0</t>
  </si>
  <si>
    <t>390.27</t>
  </si>
  <si>
    <t>53.00</t>
  </si>
  <si>
    <t>JUNIOR SUITE STANDARD</t>
  </si>
  <si>
    <t>588.68</t>
  </si>
  <si>
    <t>506.26</t>
  </si>
  <si>
    <t>409.55</t>
  </si>
  <si>
    <t>58.87</t>
  </si>
  <si>
    <t>JSU.ST</t>
  </si>
  <si>
    <t>688.02</t>
  </si>
  <si>
    <t>591.7</t>
  </si>
  <si>
    <t>434.65</t>
  </si>
  <si>
    <t>68.80</t>
  </si>
  <si>
    <t>755.29</t>
  </si>
  <si>
    <t>649.55</t>
  </si>
  <si>
    <t>525.45</t>
  </si>
  <si>
    <t>75.53</t>
  </si>
  <si>
    <t>Royal Plaza</t>
  </si>
  <si>
    <t>298.00</t>
  </si>
  <si>
    <t>NRF-TODOSRO</t>
  </si>
  <si>
    <t>256.28</t>
  </si>
  <si>
    <t>298.0</t>
  </si>
  <si>
    <t>20</t>
  </si>
  <si>
    <t>CALLE DE PERE FRANCES, 27-29, IBIZA 7800</t>
  </si>
  <si>
    <t>199.82</t>
  </si>
  <si>
    <t>29.80</t>
  </si>
  <si>
    <t>367.90</t>
  </si>
  <si>
    <t>CG-TODOSRO</t>
  </si>
  <si>
    <t>316.39</t>
  </si>
  <si>
    <t>367.9</t>
  </si>
  <si>
    <t>246.70</t>
  </si>
  <si>
    <t>36.79</t>
  </si>
  <si>
    <t>386.94</t>
  </si>
  <si>
    <t>NRF-TODOSBB</t>
  </si>
  <si>
    <t>332.77</t>
  </si>
  <si>
    <t>259.47</t>
  </si>
  <si>
    <t>38.69</t>
  </si>
  <si>
    <t>466.74</t>
  </si>
  <si>
    <t>CG-TODOSBB</t>
  </si>
  <si>
    <t>401.4</t>
  </si>
  <si>
    <t>312.98</t>
  </si>
  <si>
    <t>46.67</t>
  </si>
  <si>
    <t>475.89</t>
  </si>
  <si>
    <t>NRF-TODOSHB</t>
  </si>
  <si>
    <t>409.27</t>
  </si>
  <si>
    <t>319.12</t>
  </si>
  <si>
    <t>47.59</t>
  </si>
  <si>
    <t>565.56</t>
  </si>
  <si>
    <t>CG-TODOSHB</t>
  </si>
  <si>
    <t>486.38</t>
  </si>
  <si>
    <t>379.25</t>
  </si>
  <si>
    <t>56.56</t>
  </si>
  <si>
    <t>TWIN TWO BEDS</t>
  </si>
  <si>
    <t>320.40</t>
  </si>
  <si>
    <t>275.54</t>
  </si>
  <si>
    <t>320.4</t>
  </si>
  <si>
    <t>214.85</t>
  </si>
  <si>
    <t>32.04</t>
  </si>
  <si>
    <t>TWN.2B</t>
  </si>
  <si>
    <t>406.49</t>
  </si>
  <si>
    <t>349.58</t>
  </si>
  <si>
    <t>272.58</t>
  </si>
  <si>
    <t>40.65</t>
  </si>
  <si>
    <t>492.56</t>
  </si>
  <si>
    <t>423.6</t>
  </si>
  <si>
    <t>330.30</t>
  </si>
  <si>
    <t>49.26</t>
  </si>
  <si>
    <t>616.90</t>
  </si>
  <si>
    <t>530.53</t>
  </si>
  <si>
    <t>616.9</t>
  </si>
  <si>
    <t>413.68</t>
  </si>
  <si>
    <t>61.69</t>
  </si>
  <si>
    <t>702.98</t>
  </si>
  <si>
    <t>604.56</t>
  </si>
  <si>
    <t>471.40</t>
  </si>
  <si>
    <t>70.30</t>
  </si>
  <si>
    <t>789.06</t>
  </si>
  <si>
    <t>678.59</t>
  </si>
  <si>
    <t>529.13</t>
  </si>
  <si>
    <t>78.91</t>
  </si>
  <si>
    <t>Simbad</t>
  </si>
  <si>
    <t>330.00</t>
  </si>
  <si>
    <t>CG-TODOS INVI</t>
  </si>
  <si>
    <t>283.8</t>
  </si>
  <si>
    <t>330.0</t>
  </si>
  <si>
    <t>99</t>
  </si>
  <si>
    <t>SES FIGUERES, 22, IBIZA 07800</t>
  </si>
  <si>
    <t>240.00</t>
  </si>
  <si>
    <t>33.00</t>
  </si>
  <si>
    <t>DBT.ST</t>
  </si>
  <si>
    <t>438.78</t>
  </si>
  <si>
    <t>377.35</t>
  </si>
  <si>
    <t>319.11</t>
  </si>
  <si>
    <t>43.88</t>
  </si>
  <si>
    <t>Double or Twin SEA VIEW</t>
  </si>
  <si>
    <t>397.50</t>
  </si>
  <si>
    <t>341.85</t>
  </si>
  <si>
    <t>397.5</t>
  </si>
  <si>
    <t>289.09</t>
  </si>
  <si>
    <t>39.75</t>
  </si>
  <si>
    <t>DBT.VM</t>
  </si>
  <si>
    <t>506.28</t>
  </si>
  <si>
    <t>435.4</t>
  </si>
  <si>
    <t>368.20</t>
  </si>
  <si>
    <t>Fleming 50 Apartments</t>
  </si>
  <si>
    <t>APARTMENT ONE BEDROOM</t>
  </si>
  <si>
    <t>243.28</t>
  </si>
  <si>
    <t>NRF-BARCOM</t>
  </si>
  <si>
    <t>209.22</t>
  </si>
  <si>
    <t>18</t>
  </si>
  <si>
    <t>AVDA. DOCTOR FLEMING, 48-50, SANT ANTONI DE PORTMANY 07820</t>
  </si>
  <si>
    <t>163.69</t>
  </si>
  <si>
    <t>24.33</t>
  </si>
  <si>
    <t>APT.B1</t>
  </si>
  <si>
    <t>San Antonio [Bahia]</t>
  </si>
  <si>
    <t>270.32</t>
  </si>
  <si>
    <t>232.48</t>
  </si>
  <si>
    <t>181.88</t>
  </si>
  <si>
    <t>27.03</t>
  </si>
  <si>
    <t>Hostal Adelino</t>
  </si>
  <si>
    <t>Double or Twin WITH AIR CONDITIONING</t>
  </si>
  <si>
    <t>178.35</t>
  </si>
  <si>
    <t>153.38</t>
  </si>
  <si>
    <t>ALICANTE, 16, SAN ANTONIO 07820</t>
  </si>
  <si>
    <t>120.00</t>
  </si>
  <si>
    <t>17.84</t>
  </si>
  <si>
    <t>DBT.AC</t>
  </si>
  <si>
    <t>TRIPLE SUPERIOR</t>
  </si>
  <si>
    <t>247.26</t>
  </si>
  <si>
    <t>212.64</t>
  </si>
  <si>
    <t>166.36</t>
  </si>
  <si>
    <t>24.73</t>
  </si>
  <si>
    <t>TPL.SU</t>
  </si>
  <si>
    <t>Gran Htl Montesol Ibiza Curio Collect</t>
  </si>
  <si>
    <t>DOUBLE CLASSIC KING BED</t>
  </si>
  <si>
    <t>5EST</t>
  </si>
  <si>
    <t>472.50</t>
  </si>
  <si>
    <t>ID_B2B_15#ODAP18</t>
  </si>
  <si>
    <t>425.25</t>
  </si>
  <si>
    <t>472.5</t>
  </si>
  <si>
    <t>PASEO VARA DE REY, 2, IBIZA 07800</t>
  </si>
  <si>
    <t>405.55</t>
  </si>
  <si>
    <t>47.25</t>
  </si>
  <si>
    <t>DBL.AS-KG</t>
  </si>
  <si>
    <t>ID_B2B_15#ODES18</t>
  </si>
  <si>
    <t>675.00</t>
  </si>
  <si>
    <t>ID_B2B_15#ODBB25</t>
  </si>
  <si>
    <t>607.5</t>
  </si>
  <si>
    <t>675.0</t>
  </si>
  <si>
    <t>589.64</t>
  </si>
  <si>
    <t>67.50</t>
  </si>
  <si>
    <t>TWIN CLASSIC ACCESSIBLE</t>
  </si>
  <si>
    <t>TWN.AS</t>
  </si>
  <si>
    <t>DOUBLE PREMIER</t>
  </si>
  <si>
    <t>682.50</t>
  </si>
  <si>
    <t>614.25</t>
  </si>
  <si>
    <t>682.5</t>
  </si>
  <si>
    <t>596.45</t>
  </si>
  <si>
    <t>68.25</t>
  </si>
  <si>
    <t>DBL.PE</t>
  </si>
  <si>
    <t>742.50</t>
  </si>
  <si>
    <t>668.25</t>
  </si>
  <si>
    <t>742.5</t>
  </si>
  <si>
    <t>651.00</t>
  </si>
  <si>
    <t>74.25</t>
  </si>
  <si>
    <t>975.00</t>
  </si>
  <si>
    <t>877.5</t>
  </si>
  <si>
    <t>975.0</t>
  </si>
  <si>
    <t>862.36</t>
  </si>
  <si>
    <t>97.50</t>
  </si>
  <si>
    <t>SUITE MARINA VIEW</t>
  </si>
  <si>
    <t>1312.50</t>
  </si>
  <si>
    <t>1181.25</t>
  </si>
  <si>
    <t>1312.5</t>
  </si>
  <si>
    <t>1169.18</t>
  </si>
  <si>
    <t>131.25</t>
  </si>
  <si>
    <t>SUI.MV</t>
  </si>
  <si>
    <t>1552.50</t>
  </si>
  <si>
    <t>1397.25</t>
  </si>
  <si>
    <t>1552.5</t>
  </si>
  <si>
    <t>1387.36</t>
  </si>
  <si>
    <t>155.25</t>
  </si>
  <si>
    <t>1875.00</t>
  </si>
  <si>
    <t>1687.5</t>
  </si>
  <si>
    <t>1875.0</t>
  </si>
  <si>
    <t>1680.55</t>
  </si>
  <si>
    <t>187.50</t>
  </si>
  <si>
    <t>Hostal La Torre</t>
  </si>
  <si>
    <t>Hostal  La Torre</t>
  </si>
  <si>
    <t>1EST</t>
  </si>
  <si>
    <t>288.48</t>
  </si>
  <si>
    <t>248.09</t>
  </si>
  <si>
    <t>17</t>
  </si>
  <si>
    <t>CAP NEGRET, 25, SANT ANTONI DE PORTMANY 7820</t>
  </si>
  <si>
    <t>188.18</t>
  </si>
  <si>
    <t>28.85</t>
  </si>
  <si>
    <t>Cala Gracio</t>
  </si>
  <si>
    <t>321.93</t>
  </si>
  <si>
    <t>CG-TODOS 1</t>
  </si>
  <si>
    <t>276.86</t>
  </si>
  <si>
    <t>210.00</t>
  </si>
  <si>
    <t>32.19</t>
  </si>
  <si>
    <t>422.25</t>
  </si>
  <si>
    <t>363.13</t>
  </si>
  <si>
    <t>275.45</t>
  </si>
  <si>
    <t>42.23</t>
  </si>
  <si>
    <t>284.06</t>
  </si>
  <si>
    <t>330.3</t>
  </si>
  <si>
    <t>215.45</t>
  </si>
  <si>
    <t>33.03</t>
  </si>
  <si>
    <t>367.92</t>
  </si>
  <si>
    <t>316.41</t>
  </si>
  <si>
    <t>468.24</t>
  </si>
  <si>
    <t>402.69</t>
  </si>
  <si>
    <t>46.82</t>
  </si>
  <si>
    <t>405.57</t>
  </si>
  <si>
    <t>348.79</t>
  </si>
  <si>
    <t>264.55</t>
  </si>
  <si>
    <t>40.56</t>
  </si>
  <si>
    <t>328.90</t>
  </si>
  <si>
    <t>282.85</t>
  </si>
  <si>
    <t>328.9</t>
  </si>
  <si>
    <t>214.55</t>
  </si>
  <si>
    <t>32.89</t>
  </si>
  <si>
    <t>365.14</t>
  </si>
  <si>
    <t>314.02</t>
  </si>
  <si>
    <t>238.18</t>
  </si>
  <si>
    <t>36.51</t>
  </si>
  <si>
    <t>465.46</t>
  </si>
  <si>
    <t>400.3</t>
  </si>
  <si>
    <t>303.64</t>
  </si>
  <si>
    <t>46.55</t>
  </si>
  <si>
    <t>203.88</t>
  </si>
  <si>
    <t>175.34</t>
  </si>
  <si>
    <t>137.18</t>
  </si>
  <si>
    <t>20.39</t>
  </si>
  <si>
    <t>226.53</t>
  </si>
  <si>
    <t>194.82</t>
  </si>
  <si>
    <t>152.43</t>
  </si>
  <si>
    <t>22.65</t>
  </si>
  <si>
    <t>APARTMENT STANDARD</t>
  </si>
  <si>
    <t>244.44</t>
  </si>
  <si>
    <t>210.22</t>
  </si>
  <si>
    <t>154.43</t>
  </si>
  <si>
    <t>24.44</t>
  </si>
  <si>
    <t>THB Los Molinos Class</t>
  </si>
  <si>
    <t>Double or Twin CITY VIEW</t>
  </si>
  <si>
    <t>THB Los Molinos</t>
  </si>
  <si>
    <t>336.00</t>
  </si>
  <si>
    <t>CG-PVP</t>
  </si>
  <si>
    <t>288.96</t>
  </si>
  <si>
    <t>336.0</t>
  </si>
  <si>
    <t>14</t>
  </si>
  <si>
    <t>CALLE RAMON MUNTANER, 60, IBIZA 07800</t>
  </si>
  <si>
    <t>33.60</t>
  </si>
  <si>
    <t>DBT.CV</t>
  </si>
  <si>
    <t>340.48</t>
  </si>
  <si>
    <t>292.81</t>
  </si>
  <si>
    <t>229.09</t>
  </si>
  <si>
    <t>34.05</t>
  </si>
  <si>
    <t>CG-PVP BB</t>
  </si>
  <si>
    <t>309.6</t>
  </si>
  <si>
    <t>360.0</t>
  </si>
  <si>
    <t>327.27</t>
  </si>
  <si>
    <t>364.78</t>
  </si>
  <si>
    <t>313.71</t>
  </si>
  <si>
    <t>245.45</t>
  </si>
  <si>
    <t>36.48</t>
  </si>
  <si>
    <t>480.00</t>
  </si>
  <si>
    <t>CG-PVP HB</t>
  </si>
  <si>
    <t>412.8</t>
  </si>
  <si>
    <t>480.0</t>
  </si>
  <si>
    <t>436.36</t>
  </si>
  <si>
    <t>48.00</t>
  </si>
  <si>
    <t>486.40</t>
  </si>
  <si>
    <t>418.3</t>
  </si>
  <si>
    <t>486.4</t>
  </si>
  <si>
    <t>48.64</t>
  </si>
  <si>
    <t>367.00</t>
  </si>
  <si>
    <t>315.62</t>
  </si>
  <si>
    <t>367.0</t>
  </si>
  <si>
    <t>13</t>
  </si>
  <si>
    <t>333.64</t>
  </si>
  <si>
    <t>36.70</t>
  </si>
  <si>
    <t>371.88</t>
  </si>
  <si>
    <t>319.82</t>
  </si>
  <si>
    <t>250.23</t>
  </si>
  <si>
    <t>37.19</t>
  </si>
  <si>
    <t>391.00</t>
  </si>
  <si>
    <t>336.26</t>
  </si>
  <si>
    <t>391.0</t>
  </si>
  <si>
    <t>355.45</t>
  </si>
  <si>
    <t>39.10</t>
  </si>
  <si>
    <t>396.20</t>
  </si>
  <si>
    <t>340.73</t>
  </si>
  <si>
    <t>396.2</t>
  </si>
  <si>
    <t>266.59</t>
  </si>
  <si>
    <t>39.62</t>
  </si>
  <si>
    <t>510.50</t>
  </si>
  <si>
    <t>439.03</t>
  </si>
  <si>
    <t>510.5</t>
  </si>
  <si>
    <t>464.09</t>
  </si>
  <si>
    <t>51.05</t>
  </si>
  <si>
    <t>517.30</t>
  </si>
  <si>
    <t>444.88</t>
  </si>
  <si>
    <t>517.3</t>
  </si>
  <si>
    <t>348.07</t>
  </si>
  <si>
    <t>51.73</t>
  </si>
  <si>
    <t>APARTMENT CAPACITY 2 ONE BEDROOM</t>
  </si>
  <si>
    <t>149.19</t>
  </si>
  <si>
    <t>128.3</t>
  </si>
  <si>
    <t>100.40</t>
  </si>
  <si>
    <t>14.92</t>
  </si>
  <si>
    <t>APT.B1-C2</t>
  </si>
  <si>
    <t>APARTMENT CAPACITY 3 ONE BEDROOM</t>
  </si>
  <si>
    <t>214.65</t>
  </si>
  <si>
    <t>184.6</t>
  </si>
  <si>
    <t>144.44</t>
  </si>
  <si>
    <t>21.46</t>
  </si>
  <si>
    <t>APT.B1-C3</t>
  </si>
  <si>
    <t>383.02</t>
  </si>
  <si>
    <t>329.4</t>
  </si>
  <si>
    <t>252.47</t>
  </si>
  <si>
    <t>38.30</t>
  </si>
  <si>
    <t>411.86</t>
  </si>
  <si>
    <t>354.2</t>
  </si>
  <si>
    <t>271.48</t>
  </si>
  <si>
    <t>41.19</t>
  </si>
  <si>
    <t>509.25</t>
  </si>
  <si>
    <t>437.95</t>
  </si>
  <si>
    <t>335.67</t>
  </si>
  <si>
    <t>50.93</t>
  </si>
  <si>
    <t>461.37</t>
  </si>
  <si>
    <t>396.78</t>
  </si>
  <si>
    <t>304.12</t>
  </si>
  <si>
    <t>46.14</t>
  </si>
  <si>
    <t>496.10</t>
  </si>
  <si>
    <t>426.65</t>
  </si>
  <si>
    <t>496.1</t>
  </si>
  <si>
    <t>327.01</t>
  </si>
  <si>
    <t>49.61</t>
  </si>
  <si>
    <t>587.60</t>
  </si>
  <si>
    <t>505.34</t>
  </si>
  <si>
    <t>587.6</t>
  </si>
  <si>
    <t>387.32</t>
  </si>
  <si>
    <t>58.76</t>
  </si>
  <si>
    <t>Apartamentos San Antonio Beach</t>
  </si>
  <si>
    <t>193.65</t>
  </si>
  <si>
    <t>CG-BARCOM NRF</t>
  </si>
  <si>
    <t>166.54</t>
  </si>
  <si>
    <t>ES CALO, 77, SAN JOSé ( BAHIA DE SAN ANTONIO ) 0783</t>
  </si>
  <si>
    <t>127.64</t>
  </si>
  <si>
    <t>19.36</t>
  </si>
  <si>
    <t>APT.B1-3</t>
  </si>
  <si>
    <t>215.16</t>
  </si>
  <si>
    <t>185.04</t>
  </si>
  <si>
    <t>141.82</t>
  </si>
  <si>
    <t>21.52</t>
  </si>
  <si>
    <t>15</t>
  </si>
  <si>
    <t>Room CITY VIEW</t>
  </si>
  <si>
    <t>379.87</t>
  </si>
  <si>
    <t>326.69</t>
  </si>
  <si>
    <t>239.98</t>
  </si>
  <si>
    <t>37.99</t>
  </si>
  <si>
    <t>ROO.CV</t>
  </si>
  <si>
    <t>406.84</t>
  </si>
  <si>
    <t>349.88</t>
  </si>
  <si>
    <t>257.02</t>
  </si>
  <si>
    <t>40.68</t>
  </si>
  <si>
    <t>541.70</t>
  </si>
  <si>
    <t>465.86</t>
  </si>
  <si>
    <t>541.7</t>
  </si>
  <si>
    <t>342.22</t>
  </si>
  <si>
    <t>54.17</t>
  </si>
  <si>
    <t>412.84</t>
  </si>
  <si>
    <t>355.04</t>
  </si>
  <si>
    <t>260.81</t>
  </si>
  <si>
    <t>41.28</t>
  </si>
  <si>
    <t>439.81</t>
  </si>
  <si>
    <t>378.24</t>
  </si>
  <si>
    <t>277.85</t>
  </si>
  <si>
    <t>43.98</t>
  </si>
  <si>
    <t>586.34</t>
  </si>
  <si>
    <t>504.25</t>
  </si>
  <si>
    <t>370.42</t>
  </si>
  <si>
    <t>58.63</t>
  </si>
  <si>
    <t>513.99</t>
  </si>
  <si>
    <t>442.03</t>
  </si>
  <si>
    <t>324.71</t>
  </si>
  <si>
    <t>51.40</t>
  </si>
  <si>
    <t>540.95</t>
  </si>
  <si>
    <t>465.22</t>
  </si>
  <si>
    <t>341.75</t>
  </si>
  <si>
    <t>54.10</t>
  </si>
  <si>
    <t>675.82</t>
  </si>
  <si>
    <t>581.21</t>
  </si>
  <si>
    <t>426.95</t>
  </si>
  <si>
    <t>67.58</t>
  </si>
  <si>
    <t>Las Mimosas Ibiza</t>
  </si>
  <si>
    <t>479.36</t>
  </si>
  <si>
    <t>CG-NRF  EN BB</t>
  </si>
  <si>
    <t>412.25</t>
  </si>
  <si>
    <t>9</t>
  </si>
  <si>
    <t>BURGOS  (ES SERRAL), CALA DE BOU 07829</t>
  </si>
  <si>
    <t>311.59</t>
  </si>
  <si>
    <t>47.94</t>
  </si>
  <si>
    <t>JSU.C2-2</t>
  </si>
  <si>
    <t>490.88</t>
  </si>
  <si>
    <t>CG-NRF EN RO</t>
  </si>
  <si>
    <t>422.16</t>
  </si>
  <si>
    <t>319.09</t>
  </si>
  <si>
    <t>49.09</t>
  </si>
  <si>
    <t>SUI.C2-2</t>
  </si>
  <si>
    <t>560.12</t>
  </si>
  <si>
    <t>481.7</t>
  </si>
  <si>
    <t>364.09</t>
  </si>
  <si>
    <t>56.01</t>
  </si>
  <si>
    <t>533.20</t>
  </si>
  <si>
    <t>CG-FIT</t>
  </si>
  <si>
    <t>458.55</t>
  </si>
  <si>
    <t>533.2</t>
  </si>
  <si>
    <t>346.59</t>
  </si>
  <si>
    <t>53.32</t>
  </si>
  <si>
    <t>633.88</t>
  </si>
  <si>
    <t>545.14</t>
  </si>
  <si>
    <t>412.05</t>
  </si>
  <si>
    <t>63.39</t>
  </si>
  <si>
    <t>SUITE STANDARD</t>
  </si>
  <si>
    <t>655.58</t>
  </si>
  <si>
    <t>563.8</t>
  </si>
  <si>
    <t>426.14</t>
  </si>
  <si>
    <t>65.56</t>
  </si>
  <si>
    <t>SUI.ST</t>
  </si>
  <si>
    <t>756.26</t>
  </si>
  <si>
    <t>650.38</t>
  </si>
  <si>
    <t>491.59</t>
  </si>
  <si>
    <t>75.63</t>
  </si>
  <si>
    <t>145.98</t>
  </si>
  <si>
    <t>125.54</t>
  </si>
  <si>
    <t>19</t>
  </si>
  <si>
    <t>96.22</t>
  </si>
  <si>
    <t>14.60</t>
  </si>
  <si>
    <t>162.18</t>
  </si>
  <si>
    <t>139.47</t>
  </si>
  <si>
    <t>106.91</t>
  </si>
  <si>
    <t>16.22</t>
  </si>
  <si>
    <t>368.19</t>
  </si>
  <si>
    <t>316.64</t>
  </si>
  <si>
    <t>243.55</t>
  </si>
  <si>
    <t>36.82</t>
  </si>
  <si>
    <t>409.12</t>
  </si>
  <si>
    <t>351.84</t>
  </si>
  <si>
    <t>270.61</t>
  </si>
  <si>
    <t>40.91</t>
  </si>
  <si>
    <t>400.78</t>
  </si>
  <si>
    <t>344.67</t>
  </si>
  <si>
    <t>265.09</t>
  </si>
  <si>
    <t>40.08</t>
  </si>
  <si>
    <t>445.31</t>
  </si>
  <si>
    <t>382.97</t>
  </si>
  <si>
    <t>294.55</t>
  </si>
  <si>
    <t>44.53</t>
  </si>
  <si>
    <t>576.15</t>
  </si>
  <si>
    <t>495.49</t>
  </si>
  <si>
    <t>381.07</t>
  </si>
  <si>
    <t>57.62</t>
  </si>
  <si>
    <t>640.15</t>
  </si>
  <si>
    <t>550.53</t>
  </si>
  <si>
    <t>423.41</t>
  </si>
  <si>
    <t>64.02</t>
  </si>
  <si>
    <t>269.32</t>
  </si>
  <si>
    <t>Villas S'Argamassa</t>
  </si>
  <si>
    <t>VILLA THREE BEDROOMS</t>
  </si>
  <si>
    <t>1083.00</t>
  </si>
  <si>
    <t>931.38</t>
  </si>
  <si>
    <t>1083.0</t>
  </si>
  <si>
    <t>AVENIDA S'ARGAMASSA, 103, SANTA EULALIA DEL RIO 07840</t>
  </si>
  <si>
    <t>984.55</t>
  </si>
  <si>
    <t>108.30</t>
  </si>
  <si>
    <t>VIL.B3</t>
  </si>
  <si>
    <t>1199.07</t>
  </si>
  <si>
    <t>1031.2</t>
  </si>
  <si>
    <t>787.64</t>
  </si>
  <si>
    <t>119.91</t>
  </si>
  <si>
    <t>1262.19</t>
  </si>
  <si>
    <t>1085.48</t>
  </si>
  <si>
    <t>829.09</t>
  </si>
  <si>
    <t>126.22</t>
  </si>
  <si>
    <t>Bahia de San Antonio</t>
  </si>
  <si>
    <t>APARTMENT CAPACITY 2 WITH AIR CONDITIONING</t>
  </si>
  <si>
    <t>212.85</t>
  </si>
  <si>
    <t>CG-BAR</t>
  </si>
  <si>
    <t>183.05</t>
  </si>
  <si>
    <t>ES CALO, 78, CALA DE BOU 07829</t>
  </si>
  <si>
    <t>143.22</t>
  </si>
  <si>
    <t>21.29</t>
  </si>
  <si>
    <t>APT.AC-C2</t>
  </si>
  <si>
    <t>191.16</t>
  </si>
  <si>
    <t>164.4</t>
  </si>
  <si>
    <t>120.76</t>
  </si>
  <si>
    <t>19.12</t>
  </si>
  <si>
    <t>Puchet</t>
  </si>
  <si>
    <t>DOUBLE CAPACITY 2</t>
  </si>
  <si>
    <t>277.23</t>
  </si>
  <si>
    <t>CG- NRF INV</t>
  </si>
  <si>
    <t>238.42</t>
  </si>
  <si>
    <t>98</t>
  </si>
  <si>
    <t>DOCTOR FLEMING, 51, SAN ANTONIO ABAD 07820</t>
  </si>
  <si>
    <t>186.55</t>
  </si>
  <si>
    <t>27.72</t>
  </si>
  <si>
    <t>DBL.C2</t>
  </si>
  <si>
    <t>292.65</t>
  </si>
  <si>
    <t>CG-OPACA</t>
  </si>
  <si>
    <t>251.68</t>
  </si>
  <si>
    <t>196.91</t>
  </si>
  <si>
    <t>29.27</t>
  </si>
  <si>
    <t>308.04</t>
  </si>
  <si>
    <t>264.91</t>
  </si>
  <si>
    <t>207.27</t>
  </si>
  <si>
    <t>30.80</t>
  </si>
  <si>
    <t>379.41</t>
  </si>
  <si>
    <t>326.29</t>
  </si>
  <si>
    <t>255.27</t>
  </si>
  <si>
    <t>37.94</t>
  </si>
  <si>
    <t>400.50</t>
  </si>
  <si>
    <t>344.43</t>
  </si>
  <si>
    <t>400.5</t>
  </si>
  <si>
    <t>269.45</t>
  </si>
  <si>
    <t>40.05</t>
  </si>
  <si>
    <t>421.56</t>
  </si>
  <si>
    <t>362.54</t>
  </si>
  <si>
    <t>283.64</t>
  </si>
  <si>
    <t>42.16</t>
  </si>
  <si>
    <t>332.41</t>
  </si>
  <si>
    <t>285.87</t>
  </si>
  <si>
    <t>33.24</t>
  </si>
  <si>
    <t>460.30</t>
  </si>
  <si>
    <t>395.86</t>
  </si>
  <si>
    <t>460.3</t>
  </si>
  <si>
    <t>290.79</t>
  </si>
  <si>
    <t>46.03</t>
  </si>
  <si>
    <t>629.87</t>
  </si>
  <si>
    <t>541.69</t>
  </si>
  <si>
    <t>397.92</t>
  </si>
  <si>
    <t>62.99</t>
  </si>
  <si>
    <t>689.85</t>
  </si>
  <si>
    <t>593.27</t>
  </si>
  <si>
    <t>8</t>
  </si>
  <si>
    <t>450.00</t>
  </si>
  <si>
    <t>68.98</t>
  </si>
  <si>
    <t>495.00</t>
  </si>
  <si>
    <t>445.5</t>
  </si>
  <si>
    <t>495.0</t>
  </si>
  <si>
    <t>49.50</t>
  </si>
  <si>
    <t>550.00</t>
  </si>
  <si>
    <t>550.0</t>
  </si>
  <si>
    <t>55.00</t>
  </si>
  <si>
    <t>559.80</t>
  </si>
  <si>
    <t>503.82</t>
  </si>
  <si>
    <t>559.8</t>
  </si>
  <si>
    <t>422.39</t>
  </si>
  <si>
    <t>55.98</t>
  </si>
  <si>
    <t>622.00</t>
  </si>
  <si>
    <t>622.0</t>
  </si>
  <si>
    <t>469.33</t>
  </si>
  <si>
    <t>62.20</t>
  </si>
  <si>
    <t>576.00</t>
  </si>
  <si>
    <t>518.4</t>
  </si>
  <si>
    <t>576.0</t>
  </si>
  <si>
    <t>434.62</t>
  </si>
  <si>
    <t>57.60</t>
  </si>
  <si>
    <t>640.00</t>
  </si>
  <si>
    <t>640.0</t>
  </si>
  <si>
    <t>482.91</t>
  </si>
  <si>
    <t>64.00</t>
  </si>
  <si>
    <t>640.80</t>
  </si>
  <si>
    <t>576.72</t>
  </si>
  <si>
    <t>640.8</t>
  </si>
  <si>
    <t>483.51</t>
  </si>
  <si>
    <t>64.08</t>
  </si>
  <si>
    <t>712.00</t>
  </si>
  <si>
    <t>712.0</t>
  </si>
  <si>
    <t>537.24</t>
  </si>
  <si>
    <t>71.20</t>
  </si>
  <si>
    <t>630.00</t>
  </si>
  <si>
    <t>567.0</t>
  </si>
  <si>
    <t>630.0</t>
  </si>
  <si>
    <t>475.36</t>
  </si>
  <si>
    <t>63.00</t>
  </si>
  <si>
    <t>700.00</t>
  </si>
  <si>
    <t>700.0</t>
  </si>
  <si>
    <t>528.18</t>
  </si>
  <si>
    <t>70.00</t>
  </si>
  <si>
    <t>727.20</t>
  </si>
  <si>
    <t>654.48</t>
  </si>
  <si>
    <t>727.2</t>
  </si>
  <si>
    <t>548.71</t>
  </si>
  <si>
    <t>72.72</t>
  </si>
  <si>
    <t>808.00</t>
  </si>
  <si>
    <t>808.0</t>
  </si>
  <si>
    <t>609.67</t>
  </si>
  <si>
    <t>80.80</t>
  </si>
  <si>
    <t>711.00</t>
  </si>
  <si>
    <t>639.9</t>
  </si>
  <si>
    <t>711.0</t>
  </si>
  <si>
    <t>536.48</t>
  </si>
  <si>
    <t>71.10</t>
  </si>
  <si>
    <t>790.00</t>
  </si>
  <si>
    <t>790.0</t>
  </si>
  <si>
    <t>596.09</t>
  </si>
  <si>
    <t>79.00</t>
  </si>
  <si>
    <t>808.20</t>
  </si>
  <si>
    <t>727.38</t>
  </si>
  <si>
    <t>808.2</t>
  </si>
  <si>
    <t>609.82</t>
  </si>
  <si>
    <t>80.82</t>
  </si>
  <si>
    <t>898.00</t>
  </si>
  <si>
    <t>898.0</t>
  </si>
  <si>
    <t>677.58</t>
  </si>
  <si>
    <t>89.80</t>
  </si>
  <si>
    <t>SUITE DELUXE (3 ADULTS)</t>
  </si>
  <si>
    <t>792.00</t>
  </si>
  <si>
    <t>712.8</t>
  </si>
  <si>
    <t>792.0</t>
  </si>
  <si>
    <t>597.60</t>
  </si>
  <si>
    <t>79.20</t>
  </si>
  <si>
    <t>SUI.DX-1</t>
  </si>
  <si>
    <t>880.00</t>
  </si>
  <si>
    <t>880.0</t>
  </si>
  <si>
    <t>664.00</t>
  </si>
  <si>
    <t>88.00</t>
  </si>
  <si>
    <t>889.20</t>
  </si>
  <si>
    <t>800.28</t>
  </si>
  <si>
    <t>889.2</t>
  </si>
  <si>
    <t>670.94</t>
  </si>
  <si>
    <t>88.92</t>
  </si>
  <si>
    <t>988.00</t>
  </si>
  <si>
    <t>988.0</t>
  </si>
  <si>
    <t>745.49</t>
  </si>
  <si>
    <t>98.80</t>
  </si>
  <si>
    <t>SUITE DELUXE CAPACITY 4</t>
  </si>
  <si>
    <t>927.00</t>
  </si>
  <si>
    <t>834.3</t>
  </si>
  <si>
    <t>927.0</t>
  </si>
  <si>
    <t>699.46</t>
  </si>
  <si>
    <t>92.70</t>
  </si>
  <si>
    <t>SUI.C4-DX</t>
  </si>
  <si>
    <t>1030.00</t>
  </si>
  <si>
    <t>1030.0</t>
  </si>
  <si>
    <t>777.18</t>
  </si>
  <si>
    <t>103.00</t>
  </si>
  <si>
    <t>1056.60</t>
  </si>
  <si>
    <t>950.94</t>
  </si>
  <si>
    <t>1056.6</t>
  </si>
  <si>
    <t>797.25</t>
  </si>
  <si>
    <t>105.66</t>
  </si>
  <si>
    <t>1174.00</t>
  </si>
  <si>
    <t>1174.0</t>
  </si>
  <si>
    <t>885.84</t>
  </si>
  <si>
    <t>117.40</t>
  </si>
  <si>
    <t>SUITE DELUXE 5 ADULTS</t>
  </si>
  <si>
    <t>1062.00</t>
  </si>
  <si>
    <t>955.8</t>
  </si>
  <si>
    <t>1062.0</t>
  </si>
  <si>
    <t>801.33</t>
  </si>
  <si>
    <t>106.20</t>
  </si>
  <si>
    <t>SUI.DX-2</t>
  </si>
  <si>
    <t>1180.00</t>
  </si>
  <si>
    <t>1180.0</t>
  </si>
  <si>
    <t>890.36</t>
  </si>
  <si>
    <t>118.00</t>
  </si>
  <si>
    <t>1224.00</t>
  </si>
  <si>
    <t>1101.6</t>
  </si>
  <si>
    <t>1224.0</t>
  </si>
  <si>
    <t>923.56</t>
  </si>
  <si>
    <t>122.40</t>
  </si>
  <si>
    <t>1360.00</t>
  </si>
  <si>
    <t>1360.0</t>
  </si>
  <si>
    <t>1026.18</t>
  </si>
  <si>
    <t>136.00</t>
  </si>
  <si>
    <t>SUITE DELUXE</t>
  </si>
  <si>
    <t>1197.00</t>
  </si>
  <si>
    <t>1077.3</t>
  </si>
  <si>
    <t>1197.0</t>
  </si>
  <si>
    <t>903.19</t>
  </si>
  <si>
    <t>119.70</t>
  </si>
  <si>
    <t>SUI.DX</t>
  </si>
  <si>
    <t>1330.00</t>
  </si>
  <si>
    <t>1330.0</t>
  </si>
  <si>
    <t>1003.55</t>
  </si>
  <si>
    <t>133.00</t>
  </si>
  <si>
    <t>1391.40</t>
  </si>
  <si>
    <t>1252.26</t>
  </si>
  <si>
    <t>1391.4</t>
  </si>
  <si>
    <t>1049.87</t>
  </si>
  <si>
    <t>139.14</t>
  </si>
  <si>
    <t>1546.00</t>
  </si>
  <si>
    <t>1546.0</t>
  </si>
  <si>
    <t>1166.53</t>
  </si>
  <si>
    <t>154.60</t>
  </si>
  <si>
    <t>SUITE DELUXE 6 ADULTS</t>
  </si>
  <si>
    <t>SUI.DX-3</t>
  </si>
  <si>
    <t>Apartamentos del Rey</t>
  </si>
  <si>
    <t>176.97</t>
  </si>
  <si>
    <t>CG-TODOS ESP</t>
  </si>
  <si>
    <t>152.19</t>
  </si>
  <si>
    <t>CTRA. VéNDA DE PORTINATX, 62-66, SANT JOAN DE LABRITJA 0781</t>
  </si>
  <si>
    <t>119.07</t>
  </si>
  <si>
    <t>17.70</t>
  </si>
  <si>
    <t>Cala Portinatx</t>
  </si>
  <si>
    <t>233.73</t>
  </si>
  <si>
    <t>201.01</t>
  </si>
  <si>
    <t>157.25</t>
  </si>
  <si>
    <t>23.37</t>
  </si>
  <si>
    <t>355.29</t>
  </si>
  <si>
    <t>305.55</t>
  </si>
  <si>
    <t>239.07</t>
  </si>
  <si>
    <t>35.53</t>
  </si>
  <si>
    <t>APARTMENT TWO BEDROOMS</t>
  </si>
  <si>
    <t>249.15</t>
  </si>
  <si>
    <t>214.27</t>
  </si>
  <si>
    <t>167.65</t>
  </si>
  <si>
    <t>24.91</t>
  </si>
  <si>
    <t>305.91</t>
  </si>
  <si>
    <t>263.08</t>
  </si>
  <si>
    <t>205.83</t>
  </si>
  <si>
    <t>30.59</t>
  </si>
  <si>
    <t>427.47</t>
  </si>
  <si>
    <t>367.62</t>
  </si>
  <si>
    <t>287.65</t>
  </si>
  <si>
    <t>218.85</t>
  </si>
  <si>
    <t>188.21</t>
  </si>
  <si>
    <t>147.27</t>
  </si>
  <si>
    <t>21.89</t>
  </si>
  <si>
    <t>231.03</t>
  </si>
  <si>
    <t>198.69</t>
  </si>
  <si>
    <t>155.45</t>
  </si>
  <si>
    <t>23.10</t>
  </si>
  <si>
    <t>243.18</t>
  </si>
  <si>
    <t>209.13</t>
  </si>
  <si>
    <t>163.64</t>
  </si>
  <si>
    <t>24.32</t>
  </si>
  <si>
    <t>321.03</t>
  </si>
  <si>
    <t>276.09</t>
  </si>
  <si>
    <t>216.00</t>
  </si>
  <si>
    <t>32.10</t>
  </si>
  <si>
    <t>338.88</t>
  </si>
  <si>
    <t>291.44</t>
  </si>
  <si>
    <t>228.00</t>
  </si>
  <si>
    <t>33.89</t>
  </si>
  <si>
    <t>356.70</t>
  </si>
  <si>
    <t>306.76</t>
  </si>
  <si>
    <t>356.7</t>
  </si>
  <si>
    <t>35.67</t>
  </si>
  <si>
    <t>380.36</t>
  </si>
  <si>
    <t>327.11</t>
  </si>
  <si>
    <t>5</t>
  </si>
  <si>
    <t>255.93</t>
  </si>
  <si>
    <t>38.04</t>
  </si>
  <si>
    <t>422.61</t>
  </si>
  <si>
    <t>363.44</t>
  </si>
  <si>
    <t>284.36</t>
  </si>
  <si>
    <t>42.26</t>
  </si>
  <si>
    <t>381.67</t>
  </si>
  <si>
    <t>328.24</t>
  </si>
  <si>
    <t>265.53</t>
  </si>
  <si>
    <t>38.17</t>
  </si>
  <si>
    <t>424.07</t>
  </si>
  <si>
    <t>364.7</t>
  </si>
  <si>
    <t>295.03</t>
  </si>
  <si>
    <t>42.41</t>
  </si>
  <si>
    <t>393.97</t>
  </si>
  <si>
    <t>338.81</t>
  </si>
  <si>
    <t>26</t>
  </si>
  <si>
    <t>39.40</t>
  </si>
  <si>
    <t>437.75</t>
  </si>
  <si>
    <t>376.46</t>
  </si>
  <si>
    <t>43.78</t>
  </si>
  <si>
    <t>395.34</t>
  </si>
  <si>
    <t>339.99</t>
  </si>
  <si>
    <t>275.04</t>
  </si>
  <si>
    <t>39.53</t>
  </si>
  <si>
    <t>439.26</t>
  </si>
  <si>
    <t>377.76</t>
  </si>
  <si>
    <t>305.59</t>
  </si>
  <si>
    <t>43.93</t>
  </si>
  <si>
    <t>SUITE SUPERIOR CITY VIEW</t>
  </si>
  <si>
    <t>627.45</t>
  </si>
  <si>
    <t>539.61</t>
  </si>
  <si>
    <t>422.18</t>
  </si>
  <si>
    <t>62.75</t>
  </si>
  <si>
    <t>SUI.CV-SU</t>
  </si>
  <si>
    <t>697.17</t>
  </si>
  <si>
    <t>599.57</t>
  </si>
  <si>
    <t>469.09</t>
  </si>
  <si>
    <t>69.72</t>
  </si>
  <si>
    <t>629.58</t>
  </si>
  <si>
    <t>541.44</t>
  </si>
  <si>
    <t>438.00</t>
  </si>
  <si>
    <t>62.96</t>
  </si>
  <si>
    <t>699.54</t>
  </si>
  <si>
    <t>601.6</t>
  </si>
  <si>
    <t>486.68</t>
  </si>
  <si>
    <t>69.95</t>
  </si>
  <si>
    <t>823.95</t>
  </si>
  <si>
    <t>708.6</t>
  </si>
  <si>
    <t>554.40</t>
  </si>
  <si>
    <t>82.40</t>
  </si>
  <si>
    <t>915.49</t>
  </si>
  <si>
    <t>787.32</t>
  </si>
  <si>
    <t>616.00</t>
  </si>
  <si>
    <t>91.55</t>
  </si>
  <si>
    <t>SUITE SEA VIEW</t>
  </si>
  <si>
    <t>826.77</t>
  </si>
  <si>
    <t>711.02</t>
  </si>
  <si>
    <t>575.19</t>
  </si>
  <si>
    <t>82.68</t>
  </si>
  <si>
    <t>SUI.VM</t>
  </si>
  <si>
    <t>918.63</t>
  </si>
  <si>
    <t>790.02</t>
  </si>
  <si>
    <t>639.10</t>
  </si>
  <si>
    <t>91.86</t>
  </si>
  <si>
    <t>317.17</t>
  </si>
  <si>
    <t>272.77</t>
  </si>
  <si>
    <t>200.37</t>
  </si>
  <si>
    <t>31.72</t>
  </si>
  <si>
    <t>1368.00</t>
  </si>
  <si>
    <t>1176.48</t>
  </si>
  <si>
    <t>1368.0</t>
  </si>
  <si>
    <t>1243.64</t>
  </si>
  <si>
    <t>136.80</t>
  </si>
  <si>
    <t>1514.61</t>
  </si>
  <si>
    <t>1302.56</t>
  </si>
  <si>
    <t>994.91</t>
  </si>
  <si>
    <t>151.46</t>
  </si>
  <si>
    <t>1594.32</t>
  </si>
  <si>
    <t>1371.12</t>
  </si>
  <si>
    <t>1047.27</t>
  </si>
  <si>
    <t>159.43</t>
  </si>
  <si>
    <t>433.38</t>
  </si>
  <si>
    <t>372.71</t>
  </si>
  <si>
    <t>54</t>
  </si>
  <si>
    <t>319.13</t>
  </si>
  <si>
    <t>43.34</t>
  </si>
  <si>
    <t>433.48</t>
  </si>
  <si>
    <t>CG-OFER NRF</t>
  </si>
  <si>
    <t>372.79</t>
  </si>
  <si>
    <t>291.67</t>
  </si>
  <si>
    <t>43.35</t>
  </si>
  <si>
    <t>466.00</t>
  </si>
  <si>
    <t>400.76</t>
  </si>
  <si>
    <t>466.0</t>
  </si>
  <si>
    <t>343.15</t>
  </si>
  <si>
    <t>46.60</t>
  </si>
  <si>
    <t>466.61</t>
  </si>
  <si>
    <t>401.28</t>
  </si>
  <si>
    <t>324.62</t>
  </si>
  <si>
    <t>46.66</t>
  </si>
  <si>
    <t>616.57</t>
  </si>
  <si>
    <t>530.25</t>
  </si>
  <si>
    <t>428.95</t>
  </si>
  <si>
    <t>61.66</t>
  </si>
  <si>
    <t>274.88</t>
  </si>
  <si>
    <t>236.4</t>
  </si>
  <si>
    <t>6</t>
  </si>
  <si>
    <t>184.32</t>
  </si>
  <si>
    <t>27.49</t>
  </si>
  <si>
    <t>339.32</t>
  </si>
  <si>
    <t>291.82</t>
  </si>
  <si>
    <t>227.54</t>
  </si>
  <si>
    <t>33.93</t>
  </si>
  <si>
    <t>363.81</t>
  </si>
  <si>
    <t>312.88</t>
  </si>
  <si>
    <t>243.97</t>
  </si>
  <si>
    <t>36.38</t>
  </si>
  <si>
    <t>438.18</t>
  </si>
  <si>
    <t>376.83</t>
  </si>
  <si>
    <t>293.84</t>
  </si>
  <si>
    <t>43.82</t>
  </si>
  <si>
    <t>452.76</t>
  </si>
  <si>
    <t>389.37</t>
  </si>
  <si>
    <t>303.61</t>
  </si>
  <si>
    <t>45.28</t>
  </si>
  <si>
    <t>537.02</t>
  </si>
  <si>
    <t>461.84</t>
  </si>
  <si>
    <t>360.11</t>
  </si>
  <si>
    <t>53.70</t>
  </si>
  <si>
    <t>295.54</t>
  </si>
  <si>
    <t>254.16</t>
  </si>
  <si>
    <t>198.18</t>
  </si>
  <si>
    <t>29.55</t>
  </si>
  <si>
    <t>381.61</t>
  </si>
  <si>
    <t>328.18</t>
  </si>
  <si>
    <t>255.90</t>
  </si>
  <si>
    <t>38.16</t>
  </si>
  <si>
    <t>467.70</t>
  </si>
  <si>
    <t>402.22</t>
  </si>
  <si>
    <t>467.7</t>
  </si>
  <si>
    <t>313.63</t>
  </si>
  <si>
    <t>46.77</t>
  </si>
  <si>
    <t>318.19</t>
  </si>
  <si>
    <t>273.64</t>
  </si>
  <si>
    <t>213.37</t>
  </si>
  <si>
    <t>31.82</t>
  </si>
  <si>
    <t>410.87</t>
  </si>
  <si>
    <t>353.35</t>
  </si>
  <si>
    <t>275.52</t>
  </si>
  <si>
    <t>41.09</t>
  </si>
  <si>
    <t>503.56</t>
  </si>
  <si>
    <t>433.06</t>
  </si>
  <si>
    <t>337.67</t>
  </si>
  <si>
    <t>50.36</t>
  </si>
  <si>
    <t>621.69</t>
  </si>
  <si>
    <t>534.65</t>
  </si>
  <si>
    <t>416.89</t>
  </si>
  <si>
    <t>62.17</t>
  </si>
  <si>
    <t>707.76</t>
  </si>
  <si>
    <t>608.67</t>
  </si>
  <si>
    <t>474.61</t>
  </si>
  <si>
    <t>70.78</t>
  </si>
  <si>
    <t>793.85</t>
  </si>
  <si>
    <t>682.71</t>
  </si>
  <si>
    <t>532.34</t>
  </si>
  <si>
    <t>79.39</t>
  </si>
  <si>
    <t>04/12/2018 14:12</t>
  </si>
  <si>
    <t>Free Event</t>
  </si>
  <si>
    <t>540.00</t>
  </si>
  <si>
    <t>486.0</t>
  </si>
  <si>
    <t>540.0</t>
  </si>
  <si>
    <t>466.91</t>
  </si>
  <si>
    <t>54.00</t>
  </si>
  <si>
    <t>ID_B2B_15#ODAB18</t>
  </si>
  <si>
    <t>750.00</t>
  </si>
  <si>
    <t>750.0</t>
  </si>
  <si>
    <t>657.82</t>
  </si>
  <si>
    <t>75.00</t>
  </si>
  <si>
    <t>DOUBLE SUPERIOR CITY VIEW</t>
  </si>
  <si>
    <t>DBL.CV-SU</t>
  </si>
  <si>
    <t>729.0</t>
  </si>
  <si>
    <t>810.0</t>
  </si>
  <si>
    <t>712.36</t>
  </si>
  <si>
    <t>81.00</t>
  </si>
  <si>
    <t>900.00</t>
  </si>
  <si>
    <t>900.0</t>
  </si>
  <si>
    <t>794.18</t>
  </si>
  <si>
    <t>90.00</t>
  </si>
  <si>
    <t>675.13</t>
  </si>
  <si>
    <t>607.62</t>
  </si>
  <si>
    <t>448.10</t>
  </si>
  <si>
    <t>67.51</t>
  </si>
  <si>
    <t>681.28</t>
  </si>
  <si>
    <t>613.15</t>
  </si>
  <si>
    <t>452.18</t>
  </si>
  <si>
    <t>68.13</t>
  </si>
  <si>
    <t>851.60</t>
  </si>
  <si>
    <t>766.44</t>
  </si>
  <si>
    <t>851.6</t>
  </si>
  <si>
    <t>565.23</t>
  </si>
  <si>
    <t>85.16</t>
  </si>
  <si>
    <t>945.00</t>
  </si>
  <si>
    <t>850.5</t>
  </si>
  <si>
    <t>945.0</t>
  </si>
  <si>
    <t>835.09</t>
  </si>
  <si>
    <t>94.50</t>
  </si>
  <si>
    <t>1050.00</t>
  </si>
  <si>
    <t>1050.0</t>
  </si>
  <si>
    <t>930.55</t>
  </si>
  <si>
    <t>105.00</t>
  </si>
  <si>
    <t>Room SUPERIOR CITY VIEW</t>
  </si>
  <si>
    <t>843.91</t>
  </si>
  <si>
    <t>759.52</t>
  </si>
  <si>
    <t>560.13</t>
  </si>
  <si>
    <t>84.39</t>
  </si>
  <si>
    <t>ROO.CV-SU</t>
  </si>
  <si>
    <t>1021.90</t>
  </si>
  <si>
    <t>919.71</t>
  </si>
  <si>
    <t>1021.9</t>
  </si>
  <si>
    <t>678.26</t>
  </si>
  <si>
    <t>102.19</t>
  </si>
  <si>
    <t>Room PROMO</t>
  </si>
  <si>
    <t>1012.70</t>
  </si>
  <si>
    <t>911.43</t>
  </si>
  <si>
    <t>1012.7</t>
  </si>
  <si>
    <t>672.15</t>
  </si>
  <si>
    <t>101.27</t>
  </si>
  <si>
    <t>ROO.PR</t>
  </si>
  <si>
    <t>1192.22</t>
  </si>
  <si>
    <t>1073.0</t>
  </si>
  <si>
    <t>791.31</t>
  </si>
  <si>
    <t>119.22</t>
  </si>
  <si>
    <t>1091.32</t>
  </si>
  <si>
    <t>982.19</t>
  </si>
  <si>
    <t>724.34</t>
  </si>
  <si>
    <t>109.13</t>
  </si>
  <si>
    <t>1113.41</t>
  </si>
  <si>
    <t>1002.07</t>
  </si>
  <si>
    <t>739.00</t>
  </si>
  <si>
    <t>111.34</t>
  </si>
  <si>
    <t>1620.00</t>
  </si>
  <si>
    <t>1458.0</t>
  </si>
  <si>
    <t>1620.0</t>
  </si>
  <si>
    <t>1448.73</t>
  </si>
  <si>
    <t>162.00</t>
  </si>
  <si>
    <t>1755.00</t>
  </si>
  <si>
    <t>1579.5</t>
  </si>
  <si>
    <t>1755.0</t>
  </si>
  <si>
    <t>1571.45</t>
  </si>
  <si>
    <t>175.50</t>
  </si>
  <si>
    <t>1950.00</t>
  </si>
  <si>
    <t>1950.0</t>
  </si>
  <si>
    <t>1748.73</t>
  </si>
  <si>
    <t>195.00</t>
  </si>
  <si>
    <t>2025.40</t>
  </si>
  <si>
    <t>1822.86</t>
  </si>
  <si>
    <t>2025.4</t>
  </si>
  <si>
    <t>1344.31</t>
  </si>
  <si>
    <t>202.54</t>
  </si>
  <si>
    <t>2043.82</t>
  </si>
  <si>
    <t>1839.44</t>
  </si>
  <si>
    <t>1356.54</t>
  </si>
  <si>
    <t>204.38</t>
  </si>
  <si>
    <t>2214.14</t>
  </si>
  <si>
    <t>1992.73</t>
  </si>
  <si>
    <t>1469.58</t>
  </si>
  <si>
    <t>221.41</t>
  </si>
  <si>
    <t>2182.65</t>
  </si>
  <si>
    <t>1964.38</t>
  </si>
  <si>
    <t>1448.68</t>
  </si>
  <si>
    <t>218.27</t>
  </si>
  <si>
    <t>2226.84</t>
  </si>
  <si>
    <t>2004.16</t>
  </si>
  <si>
    <t>1478.01</t>
  </si>
  <si>
    <t>222.68</t>
  </si>
  <si>
    <t>Seven Pines Resort Ibiza</t>
  </si>
  <si>
    <t>SUITE GARDEN VIEW ONE BEDROOM</t>
  </si>
  <si>
    <t>1183.56</t>
  </si>
  <si>
    <t>1017.86</t>
  </si>
  <si>
    <t>186</t>
  </si>
  <si>
    <t>CALLE PUIG DELFIN, SN, SANT JOSEP DE SA TALAIA 07830</t>
  </si>
  <si>
    <t>796.36</t>
  </si>
  <si>
    <t>SUI.B1-GV</t>
  </si>
  <si>
    <t>Playa d'en Bossa</t>
  </si>
  <si>
    <t>118.36</t>
  </si>
  <si>
    <t>SUITE LAGUNA</t>
  </si>
  <si>
    <t>1349.73</t>
  </si>
  <si>
    <t>1160.77</t>
  </si>
  <si>
    <t>908.18</t>
  </si>
  <si>
    <t>SUI.B1-VP</t>
  </si>
  <si>
    <t>134.97</t>
  </si>
  <si>
    <t>SUITE GARDEN VIEW WITH POOL</t>
  </si>
  <si>
    <t>1519.98</t>
  </si>
  <si>
    <t>1307.18</t>
  </si>
  <si>
    <t>1022.73</t>
  </si>
  <si>
    <t>SUI.GV-1</t>
  </si>
  <si>
    <t>152.00</t>
  </si>
  <si>
    <t>SUITE LAGUNA SEA VIEW</t>
  </si>
  <si>
    <t>SUI.VM-VP</t>
  </si>
  <si>
    <t>SUITE SEA VIEW ONE BEDROOM</t>
  </si>
  <si>
    <t>2196.87</t>
  </si>
  <si>
    <t>1889.31</t>
  </si>
  <si>
    <t>1478.18</t>
  </si>
  <si>
    <t>SUI.B1-VM</t>
  </si>
  <si>
    <t>219.69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</si>
</sst>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3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156607</v>
      </c>
      <c r="G2" t="s">
        <v>74</v>
      </c>
      <c r="H2" t="s">
        <v>75</v>
      </c>
      <c r="I2" t="s"/>
      <c r="J2" t="s">
        <v>74</v>
      </c>
      <c r="K2" t="n">
        <v>98.19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HYPERLINK("https://hotelmonitor-cachepage.eclerx.com/savepage/tk_15440163147630832_sr_2157.html","info")</f>
        <v/>
      </c>
      <c r="AA2" t="n">
        <v>73239</v>
      </c>
      <c r="AB2" t="s">
        <v>86</v>
      </c>
      <c r="AC2" t="s">
        <v>87</v>
      </c>
      <c r="AD2" t="s">
        <v>88</v>
      </c>
      <c r="AE2" t="s"/>
      <c r="AF2" t="s"/>
      <c r="AG2" t="s"/>
      <c r="AH2" t="s">
        <v>89</v>
      </c>
      <c r="AI2" t="s">
        <v>80</v>
      </c>
      <c r="AJ2" t="s"/>
      <c r="AK2" t="s">
        <v>90</v>
      </c>
      <c r="AL2" t="s"/>
      <c r="AM2" t="s"/>
      <c r="AN2" t="s">
        <v>91</v>
      </c>
      <c r="AO2" t="s">
        <v>92</v>
      </c>
      <c r="AP2" t="n">
        <v>10</v>
      </c>
      <c r="AQ2" t="s">
        <v>93</v>
      </c>
      <c r="AR2" t="s"/>
      <c r="AS2" t="s">
        <v>94</v>
      </c>
      <c r="AT2" t="s">
        <v>95</v>
      </c>
      <c r="AU2" t="s">
        <v>90</v>
      </c>
      <c r="AV2" t="s"/>
      <c r="AW2" t="s">
        <v>96</v>
      </c>
      <c r="AX2" t="s"/>
      <c r="AY2" t="n">
        <v>426812</v>
      </c>
      <c r="AZ2" t="s">
        <v>97</v>
      </c>
      <c r="BA2" t="s"/>
      <c r="BB2" t="s"/>
      <c r="BC2" t="n">
        <v>1.30454</v>
      </c>
      <c r="BD2" t="n">
        <v>38.9806</v>
      </c>
      <c r="BE2" t="s">
        <v>98</v>
      </c>
      <c r="BF2" t="s">
        <v>81</v>
      </c>
      <c r="BG2" t="s"/>
      <c r="BH2" t="s"/>
      <c r="BI2" t="s"/>
      <c r="BJ2" t="s"/>
      <c r="BK2" t="s">
        <v>99</v>
      </c>
      <c r="BL2" t="s"/>
      <c r="BM2" t="s">
        <v>91</v>
      </c>
      <c r="BN2" t="s"/>
      <c r="BO2" t="s"/>
      <c r="BP2" t="s"/>
      <c r="BQ2" t="s">
        <v>100</v>
      </c>
      <c r="BR2" t="s">
        <v>101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n">
        <v>156607</v>
      </c>
      <c r="G3" t="s">
        <v>74</v>
      </c>
      <c r="H3" t="s">
        <v>75</v>
      </c>
      <c r="I3" t="s"/>
      <c r="J3" t="s">
        <v>74</v>
      </c>
      <c r="K3" t="n">
        <v>98.19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80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HYPERLINK("https://hotelmonitor-cachepage.eclerx.com/savepage/tk_15440163147630832_sr_2157.html","info")</f>
        <v/>
      </c>
      <c r="AA3" t="n">
        <v>73239</v>
      </c>
      <c r="AB3" t="s">
        <v>86</v>
      </c>
      <c r="AC3" t="s">
        <v>87</v>
      </c>
      <c r="AD3" t="s">
        <v>88</v>
      </c>
      <c r="AE3" t="s"/>
      <c r="AF3" t="s"/>
      <c r="AG3" t="s"/>
      <c r="AH3" t="s">
        <v>89</v>
      </c>
      <c r="AI3" t="s">
        <v>80</v>
      </c>
      <c r="AJ3" t="s"/>
      <c r="AK3" t="s">
        <v>90</v>
      </c>
      <c r="AL3" t="s"/>
      <c r="AM3" t="s"/>
      <c r="AN3" t="s">
        <v>91</v>
      </c>
      <c r="AO3" t="s">
        <v>92</v>
      </c>
      <c r="AP3" t="n">
        <v>10</v>
      </c>
      <c r="AQ3" t="s">
        <v>93</v>
      </c>
      <c r="AR3" t="s"/>
      <c r="AS3" t="s">
        <v>94</v>
      </c>
      <c r="AT3" t="s">
        <v>95</v>
      </c>
      <c r="AU3" t="s">
        <v>90</v>
      </c>
      <c r="AV3" t="s"/>
      <c r="AW3" t="s">
        <v>96</v>
      </c>
      <c r="AX3" t="s"/>
      <c r="AY3" t="n">
        <v>426812</v>
      </c>
      <c r="AZ3" t="s">
        <v>97</v>
      </c>
      <c r="BA3" t="s"/>
      <c r="BB3" t="s"/>
      <c r="BC3" t="n">
        <v>1.30454</v>
      </c>
      <c r="BD3" t="n">
        <v>38.9806</v>
      </c>
      <c r="BE3" t="s">
        <v>98</v>
      </c>
      <c r="BF3" t="s">
        <v>81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>
        <v>100</v>
      </c>
      <c r="BR3" t="s">
        <v>101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73</v>
      </c>
      <c r="F4" t="n">
        <v>156607</v>
      </c>
      <c r="G4" t="s">
        <v>74</v>
      </c>
      <c r="H4" t="s">
        <v>75</v>
      </c>
      <c r="I4" t="s"/>
      <c r="J4" t="s">
        <v>74</v>
      </c>
      <c r="K4" t="n">
        <v>120.01</v>
      </c>
      <c r="L4" t="s">
        <v>76</v>
      </c>
      <c r="M4" t="s"/>
      <c r="N4" t="s">
        <v>102</v>
      </c>
      <c r="O4" t="s">
        <v>78</v>
      </c>
      <c r="P4" t="s">
        <v>73</v>
      </c>
      <c r="Q4" t="s"/>
      <c r="R4" t="s">
        <v>79</v>
      </c>
      <c r="S4" t="s">
        <v>103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HYPERLINK("https://hotelmonitor-cachepage.eclerx.com/savepage/tk_15440163147630832_sr_2157.html","info")</f>
        <v/>
      </c>
      <c r="AA4" t="n">
        <v>73239</v>
      </c>
      <c r="AB4" t="s">
        <v>86</v>
      </c>
      <c r="AC4" t="s">
        <v>87</v>
      </c>
      <c r="AD4" t="s">
        <v>88</v>
      </c>
      <c r="AE4" t="s"/>
      <c r="AF4" t="s"/>
      <c r="AG4" t="s"/>
      <c r="AH4" t="s">
        <v>104</v>
      </c>
      <c r="AI4" t="s">
        <v>103</v>
      </c>
      <c r="AJ4" t="s"/>
      <c r="AK4" t="s">
        <v>90</v>
      </c>
      <c r="AL4" t="s"/>
      <c r="AM4" t="s"/>
      <c r="AN4" t="s">
        <v>91</v>
      </c>
      <c r="AO4" t="s">
        <v>92</v>
      </c>
      <c r="AP4" t="n">
        <v>10</v>
      </c>
      <c r="AQ4" t="s">
        <v>93</v>
      </c>
      <c r="AR4" t="s"/>
      <c r="AS4" t="s">
        <v>94</v>
      </c>
      <c r="AT4" t="s">
        <v>95</v>
      </c>
      <c r="AU4" t="s">
        <v>90</v>
      </c>
      <c r="AV4" t="s"/>
      <c r="AW4" t="s">
        <v>96</v>
      </c>
      <c r="AX4" t="s"/>
      <c r="AY4" t="n">
        <v>426812</v>
      </c>
      <c r="AZ4" t="s">
        <v>97</v>
      </c>
      <c r="BA4" t="s"/>
      <c r="BB4" t="s"/>
      <c r="BC4" t="n">
        <v>1.30454</v>
      </c>
      <c r="BD4" t="n">
        <v>38.9806</v>
      </c>
      <c r="BE4" t="s">
        <v>105</v>
      </c>
      <c r="BF4" t="s">
        <v>81</v>
      </c>
      <c r="BG4" t="s"/>
      <c r="BH4" t="s"/>
      <c r="BI4" t="s"/>
      <c r="BJ4" t="s"/>
      <c r="BK4" t="s">
        <v>106</v>
      </c>
      <c r="BL4" t="s"/>
      <c r="BM4" t="s">
        <v>91</v>
      </c>
      <c r="BN4" t="s"/>
      <c r="BO4" t="s"/>
      <c r="BP4" t="s"/>
      <c r="BQ4" t="s">
        <v>107</v>
      </c>
      <c r="BR4" t="s">
        <v>101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73</v>
      </c>
      <c r="F5" t="n">
        <v>156607</v>
      </c>
      <c r="G5" t="s">
        <v>74</v>
      </c>
      <c r="H5" t="s">
        <v>75</v>
      </c>
      <c r="I5" t="s"/>
      <c r="J5" t="s">
        <v>74</v>
      </c>
      <c r="K5" t="n">
        <v>120.01</v>
      </c>
      <c r="L5" t="s">
        <v>76</v>
      </c>
      <c r="M5" t="s"/>
      <c r="N5" t="s">
        <v>102</v>
      </c>
      <c r="O5" t="s">
        <v>78</v>
      </c>
      <c r="P5" t="s">
        <v>73</v>
      </c>
      <c r="Q5" t="s"/>
      <c r="R5" t="s">
        <v>79</v>
      </c>
      <c r="S5" t="s">
        <v>103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HYPERLINK("https://hotelmonitor-cachepage.eclerx.com/savepage/tk_15440163147630832_sr_2157.html","info")</f>
        <v/>
      </c>
      <c r="AA5" t="n">
        <v>73239</v>
      </c>
      <c r="AB5" t="s">
        <v>86</v>
      </c>
      <c r="AC5" t="s">
        <v>87</v>
      </c>
      <c r="AD5" t="s">
        <v>88</v>
      </c>
      <c r="AE5" t="s"/>
      <c r="AF5" t="s"/>
      <c r="AG5" t="s"/>
      <c r="AH5" t="s">
        <v>104</v>
      </c>
      <c r="AI5" t="s">
        <v>103</v>
      </c>
      <c r="AJ5" t="s"/>
      <c r="AK5" t="s">
        <v>90</v>
      </c>
      <c r="AL5" t="s"/>
      <c r="AM5" t="s"/>
      <c r="AN5" t="s">
        <v>91</v>
      </c>
      <c r="AO5" t="s">
        <v>92</v>
      </c>
      <c r="AP5" t="n">
        <v>10</v>
      </c>
      <c r="AQ5" t="s">
        <v>93</v>
      </c>
      <c r="AR5" t="s"/>
      <c r="AS5" t="s">
        <v>94</v>
      </c>
      <c r="AT5" t="s">
        <v>95</v>
      </c>
      <c r="AU5" t="s">
        <v>90</v>
      </c>
      <c r="AV5" t="s"/>
      <c r="AW5" t="s">
        <v>96</v>
      </c>
      <c r="AX5" t="s"/>
      <c r="AY5" t="n">
        <v>426812</v>
      </c>
      <c r="AZ5" t="s">
        <v>97</v>
      </c>
      <c r="BA5" t="s"/>
      <c r="BB5" t="s"/>
      <c r="BC5" t="n">
        <v>1.30454</v>
      </c>
      <c r="BD5" t="n">
        <v>38.9806</v>
      </c>
      <c r="BE5" t="s">
        <v>105</v>
      </c>
      <c r="BF5" t="s">
        <v>81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>
        <v>107</v>
      </c>
      <c r="BR5" t="s">
        <v>101</v>
      </c>
    </row>
    <row r="6" spans="1:70">
      <c r="A6" t="s">
        <v>70</v>
      </c>
      <c r="B6" t="s">
        <v>71</v>
      </c>
      <c r="C6" t="s">
        <v>72</v>
      </c>
      <c r="D6" t="n">
        <v>3</v>
      </c>
      <c r="E6" t="s">
        <v>73</v>
      </c>
      <c r="F6" t="n">
        <v>156607</v>
      </c>
      <c r="G6" t="s">
        <v>74</v>
      </c>
      <c r="H6" t="s">
        <v>75</v>
      </c>
      <c r="I6" t="s"/>
      <c r="J6" t="s">
        <v>74</v>
      </c>
      <c r="K6" t="n">
        <v>141.82</v>
      </c>
      <c r="L6" t="s">
        <v>76</v>
      </c>
      <c r="M6" t="s"/>
      <c r="N6" t="s">
        <v>108</v>
      </c>
      <c r="O6" t="s">
        <v>78</v>
      </c>
      <c r="P6" t="s">
        <v>73</v>
      </c>
      <c r="Q6" t="s"/>
      <c r="R6" t="s">
        <v>79</v>
      </c>
      <c r="S6" t="s">
        <v>109</v>
      </c>
      <c r="T6" t="s">
        <v>81</v>
      </c>
      <c r="U6" t="s">
        <v>82</v>
      </c>
      <c r="V6" t="s">
        <v>83</v>
      </c>
      <c r="W6" t="s">
        <v>84</v>
      </c>
      <c r="X6" t="s"/>
      <c r="Y6" t="s">
        <v>85</v>
      </c>
      <c r="Z6">
        <f>HYPERLINK("https://hotelmonitor-cachepage.eclerx.com/savepage/tk_15440163147630832_sr_2157.html","info")</f>
        <v/>
      </c>
      <c r="AA6" t="n">
        <v>73239</v>
      </c>
      <c r="AB6" t="s">
        <v>86</v>
      </c>
      <c r="AC6" t="s">
        <v>87</v>
      </c>
      <c r="AD6" t="s">
        <v>88</v>
      </c>
      <c r="AE6" t="s"/>
      <c r="AF6" t="s"/>
      <c r="AG6" t="s"/>
      <c r="AH6" t="s">
        <v>110</v>
      </c>
      <c r="AI6" t="s">
        <v>109</v>
      </c>
      <c r="AJ6" t="s"/>
      <c r="AK6" t="s">
        <v>90</v>
      </c>
      <c r="AL6" t="s"/>
      <c r="AM6" t="s"/>
      <c r="AN6" t="s">
        <v>91</v>
      </c>
      <c r="AO6" t="s">
        <v>92</v>
      </c>
      <c r="AP6" t="n">
        <v>10</v>
      </c>
      <c r="AQ6" t="s">
        <v>93</v>
      </c>
      <c r="AR6" t="s"/>
      <c r="AS6" t="s">
        <v>94</v>
      </c>
      <c r="AT6" t="s">
        <v>95</v>
      </c>
      <c r="AU6" t="s">
        <v>90</v>
      </c>
      <c r="AV6" t="s"/>
      <c r="AW6" t="s">
        <v>96</v>
      </c>
      <c r="AX6" t="s"/>
      <c r="AY6" t="n">
        <v>426812</v>
      </c>
      <c r="AZ6" t="s">
        <v>97</v>
      </c>
      <c r="BA6" t="s"/>
      <c r="BB6" t="s"/>
      <c r="BC6" t="n">
        <v>1.30454</v>
      </c>
      <c r="BD6" t="n">
        <v>38.9806</v>
      </c>
      <c r="BE6" t="s">
        <v>111</v>
      </c>
      <c r="BF6" t="s">
        <v>81</v>
      </c>
      <c r="BG6" t="s"/>
      <c r="BH6" t="s"/>
      <c r="BI6" t="s"/>
      <c r="BJ6" t="s"/>
      <c r="BK6" t="s">
        <v>112</v>
      </c>
      <c r="BL6" t="s"/>
      <c r="BM6" t="s">
        <v>91</v>
      </c>
      <c r="BN6" t="s"/>
      <c r="BO6" t="s"/>
      <c r="BP6" t="s"/>
      <c r="BQ6" t="s">
        <v>113</v>
      </c>
      <c r="BR6" t="s">
        <v>101</v>
      </c>
    </row>
    <row r="7" spans="1:70">
      <c r="A7" t="s">
        <v>70</v>
      </c>
      <c r="B7" t="s">
        <v>71</v>
      </c>
      <c r="C7" t="s">
        <v>72</v>
      </c>
      <c r="D7" t="n">
        <v>3</v>
      </c>
      <c r="E7" t="s">
        <v>73</v>
      </c>
      <c r="F7" t="n">
        <v>156607</v>
      </c>
      <c r="G7" t="s">
        <v>74</v>
      </c>
      <c r="H7" t="s">
        <v>75</v>
      </c>
      <c r="I7" t="s"/>
      <c r="J7" t="s">
        <v>74</v>
      </c>
      <c r="K7" t="n">
        <v>141.82</v>
      </c>
      <c r="L7" t="s">
        <v>76</v>
      </c>
      <c r="M7" t="s"/>
      <c r="N7" t="s">
        <v>108</v>
      </c>
      <c r="O7" t="s">
        <v>78</v>
      </c>
      <c r="P7" t="s">
        <v>73</v>
      </c>
      <c r="Q7" t="s"/>
      <c r="R7" t="s">
        <v>79</v>
      </c>
      <c r="S7" t="s">
        <v>109</v>
      </c>
      <c r="T7" t="s">
        <v>81</v>
      </c>
      <c r="U7" t="s">
        <v>82</v>
      </c>
      <c r="V7" t="s">
        <v>83</v>
      </c>
      <c r="W7" t="s">
        <v>84</v>
      </c>
      <c r="X7" t="s"/>
      <c r="Y7" t="s">
        <v>85</v>
      </c>
      <c r="Z7">
        <f>HYPERLINK("https://hotelmonitor-cachepage.eclerx.com/savepage/tk_15440163147630832_sr_2157.html","info")</f>
        <v/>
      </c>
      <c r="AA7" t="n">
        <v>73239</v>
      </c>
      <c r="AB7" t="s">
        <v>86</v>
      </c>
      <c r="AC7" t="s">
        <v>87</v>
      </c>
      <c r="AD7" t="s">
        <v>88</v>
      </c>
      <c r="AE7" t="s"/>
      <c r="AF7" t="s"/>
      <c r="AG7" t="s"/>
      <c r="AH7" t="s">
        <v>110</v>
      </c>
      <c r="AI7" t="s">
        <v>109</v>
      </c>
      <c r="AJ7" t="s"/>
      <c r="AK7" t="s">
        <v>90</v>
      </c>
      <c r="AL7" t="s"/>
      <c r="AM7" t="s"/>
      <c r="AN7" t="s">
        <v>91</v>
      </c>
      <c r="AO7" t="s">
        <v>92</v>
      </c>
      <c r="AP7" t="n">
        <v>10</v>
      </c>
      <c r="AQ7" t="s">
        <v>93</v>
      </c>
      <c r="AR7" t="s"/>
      <c r="AS7" t="s">
        <v>94</v>
      </c>
      <c r="AT7" t="s">
        <v>95</v>
      </c>
      <c r="AU7" t="s">
        <v>90</v>
      </c>
      <c r="AV7" t="s"/>
      <c r="AW7" t="s">
        <v>96</v>
      </c>
      <c r="AX7" t="s"/>
      <c r="AY7" t="n">
        <v>426812</v>
      </c>
      <c r="AZ7" t="s">
        <v>97</v>
      </c>
      <c r="BA7" t="s"/>
      <c r="BB7" t="s"/>
      <c r="BC7" t="n">
        <v>1.30454</v>
      </c>
      <c r="BD7" t="n">
        <v>38.9806</v>
      </c>
      <c r="BE7" t="s">
        <v>111</v>
      </c>
      <c r="BF7" t="s">
        <v>81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>
        <v>113</v>
      </c>
      <c r="BR7" t="s">
        <v>101</v>
      </c>
    </row>
    <row r="8" spans="1:70">
      <c r="A8" t="s">
        <v>70</v>
      </c>
      <c r="B8" t="s">
        <v>71</v>
      </c>
      <c r="C8" t="s">
        <v>72</v>
      </c>
      <c r="D8" t="n">
        <v>3</v>
      </c>
      <c r="E8" t="s">
        <v>114</v>
      </c>
      <c r="F8" t="n">
        <v>6518259</v>
      </c>
      <c r="G8" t="s">
        <v>74</v>
      </c>
      <c r="H8" t="s">
        <v>75</v>
      </c>
      <c r="I8" t="s"/>
      <c r="J8" t="s">
        <v>74</v>
      </c>
      <c r="K8" t="n">
        <v>243.89</v>
      </c>
      <c r="L8" t="s">
        <v>76</v>
      </c>
      <c r="M8" t="s"/>
      <c r="N8" t="s">
        <v>115</v>
      </c>
      <c r="O8" t="s">
        <v>78</v>
      </c>
      <c r="P8" t="s">
        <v>116</v>
      </c>
      <c r="Q8" t="s"/>
      <c r="R8" t="s">
        <v>117</v>
      </c>
      <c r="S8" t="s">
        <v>118</v>
      </c>
      <c r="T8" t="s">
        <v>81</v>
      </c>
      <c r="U8" t="s">
        <v>82</v>
      </c>
      <c r="V8" t="s">
        <v>83</v>
      </c>
      <c r="W8" t="s">
        <v>119</v>
      </c>
      <c r="X8" t="s"/>
      <c r="Y8" t="s">
        <v>85</v>
      </c>
      <c r="Z8">
        <f>HYPERLINK("https://hotelmonitor-cachepage.eclerx.com/savepage/tk_15440163147583559_sr_2157.html","info")</f>
        <v/>
      </c>
      <c r="AA8" t="n">
        <v>143156</v>
      </c>
      <c r="AB8" t="s">
        <v>120</v>
      </c>
      <c r="AC8" t="s">
        <v>121</v>
      </c>
      <c r="AD8" t="s">
        <v>88</v>
      </c>
      <c r="AE8" t="s"/>
      <c r="AF8" t="s"/>
      <c r="AG8" t="s"/>
      <c r="AH8" t="s">
        <v>122</v>
      </c>
      <c r="AI8" t="s">
        <v>118</v>
      </c>
      <c r="AJ8" t="s"/>
      <c r="AK8" t="s">
        <v>90</v>
      </c>
      <c r="AL8" t="s"/>
      <c r="AM8" t="s"/>
      <c r="AN8" t="s">
        <v>90</v>
      </c>
      <c r="AO8" t="s"/>
      <c r="AP8" t="n">
        <v>9</v>
      </c>
      <c r="AQ8" t="s">
        <v>93</v>
      </c>
      <c r="AR8" t="s"/>
      <c r="AS8" t="s">
        <v>123</v>
      </c>
      <c r="AT8" t="s">
        <v>95</v>
      </c>
      <c r="AU8" t="s">
        <v>90</v>
      </c>
      <c r="AV8" t="s"/>
      <c r="AW8" t="s">
        <v>96</v>
      </c>
      <c r="AX8" t="s"/>
      <c r="AY8" t="n">
        <v>6525565</v>
      </c>
      <c r="AZ8" t="s">
        <v>124</v>
      </c>
      <c r="BA8" t="s"/>
      <c r="BB8" t="s"/>
      <c r="BC8" t="n">
        <v>1.41271</v>
      </c>
      <c r="BD8" t="n">
        <v>38.9194</v>
      </c>
      <c r="BE8" t="s">
        <v>125</v>
      </c>
      <c r="BF8" t="s">
        <v>81</v>
      </c>
      <c r="BG8" t="s"/>
      <c r="BH8" t="s"/>
      <c r="BI8" t="s"/>
      <c r="BJ8" t="s"/>
      <c r="BK8" t="s">
        <v>126</v>
      </c>
      <c r="BL8" t="s"/>
      <c r="BM8" t="s">
        <v>91</v>
      </c>
      <c r="BN8" t="s"/>
      <c r="BO8" t="s"/>
      <c r="BP8" t="s"/>
      <c r="BQ8" t="s">
        <v>127</v>
      </c>
      <c r="BR8" t="s">
        <v>128</v>
      </c>
    </row>
    <row r="9" spans="1:70">
      <c r="A9" t="s">
        <v>70</v>
      </c>
      <c r="B9" t="s">
        <v>71</v>
      </c>
      <c r="C9" t="s">
        <v>72</v>
      </c>
      <c r="D9" t="n">
        <v>3</v>
      </c>
      <c r="E9" t="s">
        <v>114</v>
      </c>
      <c r="F9" t="n">
        <v>6518259</v>
      </c>
      <c r="G9" t="s">
        <v>74</v>
      </c>
      <c r="H9" t="s">
        <v>75</v>
      </c>
      <c r="I9" t="s"/>
      <c r="J9" t="s">
        <v>74</v>
      </c>
      <c r="K9" t="n">
        <v>243.89</v>
      </c>
      <c r="L9" t="s">
        <v>76</v>
      </c>
      <c r="M9" t="s"/>
      <c r="N9" t="s">
        <v>115</v>
      </c>
      <c r="O9" t="s">
        <v>78</v>
      </c>
      <c r="P9" t="s">
        <v>116</v>
      </c>
      <c r="Q9" t="s"/>
      <c r="R9" t="s">
        <v>117</v>
      </c>
      <c r="S9" t="s">
        <v>118</v>
      </c>
      <c r="T9" t="s">
        <v>81</v>
      </c>
      <c r="U9" t="s">
        <v>82</v>
      </c>
      <c r="V9" t="s">
        <v>83</v>
      </c>
      <c r="W9" t="s">
        <v>119</v>
      </c>
      <c r="X9" t="s"/>
      <c r="Y9" t="s">
        <v>85</v>
      </c>
      <c r="Z9">
        <f>HYPERLINK("https://hotelmonitor-cachepage.eclerx.com/savepage/tk_15440163147583559_sr_2157.html","info")</f>
        <v/>
      </c>
      <c r="AA9" t="n">
        <v>143156</v>
      </c>
      <c r="AB9" t="s">
        <v>120</v>
      </c>
      <c r="AC9" t="s">
        <v>121</v>
      </c>
      <c r="AD9" t="s">
        <v>88</v>
      </c>
      <c r="AE9" t="s"/>
      <c r="AF9" t="s"/>
      <c r="AG9" t="s"/>
      <c r="AH9" t="s">
        <v>122</v>
      </c>
      <c r="AI9" t="s">
        <v>118</v>
      </c>
      <c r="AJ9" t="s"/>
      <c r="AK9" t="s">
        <v>90</v>
      </c>
      <c r="AL9" t="s"/>
      <c r="AM9" t="s"/>
      <c r="AN9" t="s">
        <v>90</v>
      </c>
      <c r="AO9" t="s"/>
      <c r="AP9" t="n">
        <v>9</v>
      </c>
      <c r="AQ9" t="s">
        <v>93</v>
      </c>
      <c r="AR9" t="s"/>
      <c r="AS9" t="s">
        <v>123</v>
      </c>
      <c r="AT9" t="s">
        <v>95</v>
      </c>
      <c r="AU9" t="s">
        <v>90</v>
      </c>
      <c r="AV9" t="s"/>
      <c r="AW9" t="s">
        <v>96</v>
      </c>
      <c r="AX9" t="s"/>
      <c r="AY9" t="n">
        <v>6525565</v>
      </c>
      <c r="AZ9" t="s">
        <v>124</v>
      </c>
      <c r="BA9" t="s"/>
      <c r="BB9" t="s"/>
      <c r="BC9" t="n">
        <v>1.41271</v>
      </c>
      <c r="BD9" t="n">
        <v>38.9194</v>
      </c>
      <c r="BE9" t="s">
        <v>125</v>
      </c>
      <c r="BF9" t="s">
        <v>81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>
        <v>127</v>
      </c>
      <c r="BR9" t="s">
        <v>128</v>
      </c>
    </row>
    <row r="10" spans="1:70">
      <c r="A10" t="s">
        <v>70</v>
      </c>
      <c r="B10" t="s">
        <v>71</v>
      </c>
      <c r="C10" t="s">
        <v>129</v>
      </c>
      <c r="D10" t="n">
        <v>3</v>
      </c>
      <c r="E10" t="s">
        <v>130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85.12</v>
      </c>
      <c r="L10" t="s">
        <v>76</v>
      </c>
      <c r="M10" t="s"/>
      <c r="N10" t="s">
        <v>131</v>
      </c>
      <c r="O10" t="s">
        <v>78</v>
      </c>
      <c r="P10" t="s">
        <v>130</v>
      </c>
      <c r="Q10" t="s"/>
      <c r="R10" t="s">
        <v>132</v>
      </c>
      <c r="S10" t="s">
        <v>133</v>
      </c>
      <c r="T10" t="s">
        <v>81</v>
      </c>
      <c r="U10" t="s">
        <v>82</v>
      </c>
      <c r="V10" t="s">
        <v>83</v>
      </c>
      <c r="W10" t="s">
        <v>134</v>
      </c>
      <c r="X10" t="s"/>
      <c r="Y10" t="s">
        <v>85</v>
      </c>
      <c r="Z10">
        <f>HYPERLINK("https://hotelmonitor-cachepage.eclerx.com/savepage/tk_1544016314500027_sr_2158.html","info")</f>
        <v/>
      </c>
      <c r="AA10" t="n">
        <v>-6797529</v>
      </c>
      <c r="AB10" t="s">
        <v>135</v>
      </c>
      <c r="AC10" t="s">
        <v>87</v>
      </c>
      <c r="AD10" t="s">
        <v>88</v>
      </c>
      <c r="AE10" t="s"/>
      <c r="AF10" t="s"/>
      <c r="AG10" t="s"/>
      <c r="AH10" t="s">
        <v>136</v>
      </c>
      <c r="AI10" t="s">
        <v>133</v>
      </c>
      <c r="AJ10" t="s"/>
      <c r="AK10" t="s">
        <v>90</v>
      </c>
      <c r="AL10" t="s"/>
      <c r="AM10" t="s"/>
      <c r="AN10" t="s">
        <v>90</v>
      </c>
      <c r="AO10" t="s"/>
      <c r="AP10" t="n">
        <v>10</v>
      </c>
      <c r="AQ10" t="s">
        <v>93</v>
      </c>
      <c r="AR10" t="s"/>
      <c r="AS10" t="s">
        <v>137</v>
      </c>
      <c r="AT10" t="s">
        <v>95</v>
      </c>
      <c r="AU10" t="s">
        <v>90</v>
      </c>
      <c r="AV10" t="s"/>
      <c r="AW10" t="s">
        <v>96</v>
      </c>
      <c r="AX10" t="s"/>
      <c r="AY10" t="n">
        <v>6797529</v>
      </c>
      <c r="AZ10" t="s"/>
      <c r="BA10" t="s"/>
      <c r="BB10" t="s"/>
      <c r="BC10" t="s"/>
      <c r="BD10" t="s"/>
      <c r="BE10" t="s">
        <v>138</v>
      </c>
      <c r="BF10" t="s">
        <v>81</v>
      </c>
      <c r="BG10" t="s"/>
      <c r="BH10" t="s"/>
      <c r="BI10" t="s"/>
      <c r="BJ10" t="s"/>
      <c r="BK10" t="s">
        <v>139</v>
      </c>
      <c r="BL10" t="s"/>
      <c r="BM10" t="s">
        <v>91</v>
      </c>
      <c r="BN10" t="s"/>
      <c r="BO10" t="s"/>
      <c r="BP10" t="s"/>
      <c r="BQ10" t="s">
        <v>140</v>
      </c>
      <c r="BR10" t="s">
        <v>141</v>
      </c>
    </row>
    <row r="11" spans="1:70">
      <c r="A11" t="s">
        <v>70</v>
      </c>
      <c r="B11" t="s">
        <v>71</v>
      </c>
      <c r="C11" t="s">
        <v>129</v>
      </c>
      <c r="D11" t="n">
        <v>3</v>
      </c>
      <c r="E11" t="s">
        <v>130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85.12</v>
      </c>
      <c r="L11" t="s">
        <v>76</v>
      </c>
      <c r="M11" t="s"/>
      <c r="N11" t="s">
        <v>131</v>
      </c>
      <c r="O11" t="s">
        <v>78</v>
      </c>
      <c r="P11" t="s">
        <v>130</v>
      </c>
      <c r="Q11" t="s"/>
      <c r="R11" t="s">
        <v>132</v>
      </c>
      <c r="S11" t="s">
        <v>133</v>
      </c>
      <c r="T11" t="s">
        <v>81</v>
      </c>
      <c r="U11" t="s">
        <v>82</v>
      </c>
      <c r="V11" t="s">
        <v>83</v>
      </c>
      <c r="W11" t="s">
        <v>134</v>
      </c>
      <c r="X11" t="s"/>
      <c r="Y11" t="s">
        <v>85</v>
      </c>
      <c r="Z11">
        <f>HYPERLINK("https://hotelmonitor-cachepage.eclerx.com/savepage/tk_1544016314500027_sr_2158.html","info")</f>
        <v/>
      </c>
      <c r="AA11" t="n">
        <v>-6797529</v>
      </c>
      <c r="AB11" t="s">
        <v>135</v>
      </c>
      <c r="AC11" t="s">
        <v>87</v>
      </c>
      <c r="AD11" t="s">
        <v>88</v>
      </c>
      <c r="AE11" t="s"/>
      <c r="AF11" t="s"/>
      <c r="AG11" t="s"/>
      <c r="AH11" t="s">
        <v>136</v>
      </c>
      <c r="AI11" t="s">
        <v>133</v>
      </c>
      <c r="AJ11" t="s"/>
      <c r="AK11" t="s">
        <v>90</v>
      </c>
      <c r="AL11" t="s"/>
      <c r="AM11" t="s"/>
      <c r="AN11" t="s">
        <v>90</v>
      </c>
      <c r="AO11" t="s"/>
      <c r="AP11" t="n">
        <v>10</v>
      </c>
      <c r="AQ11" t="s">
        <v>93</v>
      </c>
      <c r="AR11" t="s"/>
      <c r="AS11" t="s">
        <v>137</v>
      </c>
      <c r="AT11" t="s">
        <v>95</v>
      </c>
      <c r="AU11" t="s">
        <v>90</v>
      </c>
      <c r="AV11" t="s"/>
      <c r="AW11" t="s">
        <v>96</v>
      </c>
      <c r="AX11" t="s"/>
      <c r="AY11" t="n">
        <v>6797529</v>
      </c>
      <c r="AZ11" t="s"/>
      <c r="BA11" t="s"/>
      <c r="BB11" t="s"/>
      <c r="BC11" t="s"/>
      <c r="BD11" t="s"/>
      <c r="BE11" t="s">
        <v>138</v>
      </c>
      <c r="BF11" t="s">
        <v>81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>
        <v>140</v>
      </c>
      <c r="BR11" t="s">
        <v>141</v>
      </c>
    </row>
    <row r="12" spans="1:70">
      <c r="A12" t="s">
        <v>70</v>
      </c>
      <c r="B12" t="s">
        <v>71</v>
      </c>
      <c r="C12" t="s">
        <v>129</v>
      </c>
      <c r="D12" t="n">
        <v>3</v>
      </c>
      <c r="E12" t="s">
        <v>130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91.87</v>
      </c>
      <c r="L12" t="s">
        <v>76</v>
      </c>
      <c r="M12" t="s"/>
      <c r="N12" t="s">
        <v>142</v>
      </c>
      <c r="O12" t="s">
        <v>78</v>
      </c>
      <c r="P12" t="s">
        <v>130</v>
      </c>
      <c r="Q12" t="s"/>
      <c r="R12" t="s">
        <v>132</v>
      </c>
      <c r="S12" t="s">
        <v>143</v>
      </c>
      <c r="T12" t="s">
        <v>81</v>
      </c>
      <c r="U12" t="s">
        <v>82</v>
      </c>
      <c r="V12" t="s">
        <v>83</v>
      </c>
      <c r="W12" t="s">
        <v>134</v>
      </c>
      <c r="X12" t="s"/>
      <c r="Y12" t="s">
        <v>85</v>
      </c>
      <c r="Z12">
        <f>HYPERLINK("https://hotelmonitor-cachepage.eclerx.com/savepage/tk_1544016314500027_sr_2158.html","info")</f>
        <v/>
      </c>
      <c r="AA12" t="n">
        <v>-6797529</v>
      </c>
      <c r="AB12" t="s">
        <v>135</v>
      </c>
      <c r="AC12" t="s">
        <v>87</v>
      </c>
      <c r="AD12" t="s">
        <v>88</v>
      </c>
      <c r="AE12" t="s"/>
      <c r="AF12" t="s"/>
      <c r="AG12" t="s"/>
      <c r="AH12" t="s">
        <v>144</v>
      </c>
      <c r="AI12" t="s">
        <v>143</v>
      </c>
      <c r="AJ12" t="s"/>
      <c r="AK12" t="s">
        <v>90</v>
      </c>
      <c r="AL12" t="s"/>
      <c r="AM12" t="s"/>
      <c r="AN12" t="s">
        <v>90</v>
      </c>
      <c r="AO12" t="s"/>
      <c r="AP12" t="n">
        <v>10</v>
      </c>
      <c r="AQ12" t="s">
        <v>93</v>
      </c>
      <c r="AR12" t="s"/>
      <c r="AS12" t="s">
        <v>137</v>
      </c>
      <c r="AT12" t="s">
        <v>95</v>
      </c>
      <c r="AU12" t="s">
        <v>90</v>
      </c>
      <c r="AV12" t="s"/>
      <c r="AW12" t="s">
        <v>96</v>
      </c>
      <c r="AX12" t="s"/>
      <c r="AY12" t="n">
        <v>6797529</v>
      </c>
      <c r="AZ12" t="s"/>
      <c r="BA12" t="s"/>
      <c r="BB12" t="s"/>
      <c r="BC12" t="s"/>
      <c r="BD12" t="s"/>
      <c r="BE12" t="s">
        <v>145</v>
      </c>
      <c r="BF12" t="s">
        <v>81</v>
      </c>
      <c r="BG12" t="s"/>
      <c r="BH12" t="s"/>
      <c r="BI12" t="s"/>
      <c r="BJ12" t="s"/>
      <c r="BK12" t="s">
        <v>146</v>
      </c>
      <c r="BL12" t="s"/>
      <c r="BM12" t="s">
        <v>91</v>
      </c>
      <c r="BN12" t="s"/>
      <c r="BO12" t="s"/>
      <c r="BP12" t="s"/>
      <c r="BQ12" t="s">
        <v>147</v>
      </c>
      <c r="BR12" t="s">
        <v>141</v>
      </c>
    </row>
    <row r="13" spans="1:70">
      <c r="A13" t="s">
        <v>70</v>
      </c>
      <c r="B13" t="s">
        <v>71</v>
      </c>
      <c r="C13" t="s">
        <v>129</v>
      </c>
      <c r="D13" t="n">
        <v>3</v>
      </c>
      <c r="E13" t="s">
        <v>130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91.87</v>
      </c>
      <c r="L13" t="s">
        <v>76</v>
      </c>
      <c r="M13" t="s"/>
      <c r="N13" t="s">
        <v>142</v>
      </c>
      <c r="O13" t="s">
        <v>78</v>
      </c>
      <c r="P13" t="s">
        <v>130</v>
      </c>
      <c r="Q13" t="s"/>
      <c r="R13" t="s">
        <v>132</v>
      </c>
      <c r="S13" t="s">
        <v>143</v>
      </c>
      <c r="T13" t="s">
        <v>81</v>
      </c>
      <c r="U13" t="s">
        <v>82</v>
      </c>
      <c r="V13" t="s">
        <v>83</v>
      </c>
      <c r="W13" t="s">
        <v>134</v>
      </c>
      <c r="X13" t="s"/>
      <c r="Y13" t="s">
        <v>85</v>
      </c>
      <c r="Z13">
        <f>HYPERLINK("https://hotelmonitor-cachepage.eclerx.com/savepage/tk_1544016314500027_sr_2158.html","info")</f>
        <v/>
      </c>
      <c r="AA13" t="n">
        <v>-6797529</v>
      </c>
      <c r="AB13" t="s">
        <v>135</v>
      </c>
      <c r="AC13" t="s">
        <v>87</v>
      </c>
      <c r="AD13" t="s">
        <v>88</v>
      </c>
      <c r="AE13" t="s"/>
      <c r="AF13" t="s"/>
      <c r="AG13" t="s"/>
      <c r="AH13" t="s">
        <v>144</v>
      </c>
      <c r="AI13" t="s">
        <v>143</v>
      </c>
      <c r="AJ13" t="s"/>
      <c r="AK13" t="s">
        <v>90</v>
      </c>
      <c r="AL13" t="s"/>
      <c r="AM13" t="s"/>
      <c r="AN13" t="s">
        <v>90</v>
      </c>
      <c r="AO13" t="s"/>
      <c r="AP13" t="n">
        <v>10</v>
      </c>
      <c r="AQ13" t="s">
        <v>93</v>
      </c>
      <c r="AR13" t="s"/>
      <c r="AS13" t="s">
        <v>137</v>
      </c>
      <c r="AT13" t="s">
        <v>95</v>
      </c>
      <c r="AU13" t="s">
        <v>90</v>
      </c>
      <c r="AV13" t="s"/>
      <c r="AW13" t="s">
        <v>96</v>
      </c>
      <c r="AX13" t="s"/>
      <c r="AY13" t="n">
        <v>6797529</v>
      </c>
      <c r="AZ13" t="s"/>
      <c r="BA13" t="s"/>
      <c r="BB13" t="s"/>
      <c r="BC13" t="s"/>
      <c r="BD13" t="s"/>
      <c r="BE13" t="s">
        <v>145</v>
      </c>
      <c r="BF13" t="s">
        <v>81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>
        <v>147</v>
      </c>
      <c r="BR13" t="s">
        <v>141</v>
      </c>
    </row>
    <row r="14" spans="1:70">
      <c r="A14" t="s">
        <v>70</v>
      </c>
      <c r="B14" t="s">
        <v>71</v>
      </c>
      <c r="C14" t="s">
        <v>129</v>
      </c>
      <c r="D14" t="n">
        <v>3</v>
      </c>
      <c r="E14" t="s">
        <v>148</v>
      </c>
      <c r="F14" t="n">
        <v>132111</v>
      </c>
      <c r="G14" t="s">
        <v>74</v>
      </c>
      <c r="H14" t="s">
        <v>75</v>
      </c>
      <c r="I14" t="s"/>
      <c r="J14" t="s">
        <v>74</v>
      </c>
      <c r="K14" t="n">
        <v>169.42</v>
      </c>
      <c r="L14" t="s">
        <v>76</v>
      </c>
      <c r="M14" t="s"/>
      <c r="N14" t="s">
        <v>149</v>
      </c>
      <c r="O14" t="s">
        <v>78</v>
      </c>
      <c r="P14" t="s">
        <v>148</v>
      </c>
      <c r="Q14" t="s"/>
      <c r="R14" t="s">
        <v>150</v>
      </c>
      <c r="S14" t="s">
        <v>151</v>
      </c>
      <c r="T14" t="s">
        <v>81</v>
      </c>
      <c r="U14" t="s">
        <v>82</v>
      </c>
      <c r="V14" t="s">
        <v>83</v>
      </c>
      <c r="W14" t="s">
        <v>134</v>
      </c>
      <c r="X14" t="s"/>
      <c r="Y14" t="s">
        <v>85</v>
      </c>
      <c r="Z14">
        <f>HYPERLINK("https://hotelmonitor-cachepage.eclerx.com/savepage/tk_1544016314527469_sr_2158.html","info")</f>
        <v/>
      </c>
      <c r="AA14" t="n">
        <v>48051</v>
      </c>
      <c r="AB14" t="s">
        <v>152</v>
      </c>
      <c r="AC14" t="s">
        <v>87</v>
      </c>
      <c r="AD14" t="s">
        <v>88</v>
      </c>
      <c r="AE14" t="s"/>
      <c r="AF14" t="s"/>
      <c r="AG14" t="s"/>
      <c r="AH14" t="s">
        <v>153</v>
      </c>
      <c r="AI14" t="s">
        <v>151</v>
      </c>
      <c r="AJ14" t="s"/>
      <c r="AK14" t="s">
        <v>90</v>
      </c>
      <c r="AL14" t="s"/>
      <c r="AM14" t="s"/>
      <c r="AN14" t="s">
        <v>91</v>
      </c>
      <c r="AO14" t="s">
        <v>154</v>
      </c>
      <c r="AP14" t="n">
        <v>15</v>
      </c>
      <c r="AQ14" t="s">
        <v>93</v>
      </c>
      <c r="AR14" t="s"/>
      <c r="AS14" t="s">
        <v>94</v>
      </c>
      <c r="AT14" t="s">
        <v>95</v>
      </c>
      <c r="AU14" t="s">
        <v>91</v>
      </c>
      <c r="AV14" t="s"/>
      <c r="AW14" t="s">
        <v>96</v>
      </c>
      <c r="AX14" t="s"/>
      <c r="AY14" t="n">
        <v>419260</v>
      </c>
      <c r="AZ14" t="s">
        <v>155</v>
      </c>
      <c r="BA14" t="s"/>
      <c r="BB14" t="s"/>
      <c r="BC14" t="n">
        <v>1.39008</v>
      </c>
      <c r="BD14" t="n">
        <v>38.9816</v>
      </c>
      <c r="BE14" t="s">
        <v>156</v>
      </c>
      <c r="BF14" t="s">
        <v>81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>
        <v>157</v>
      </c>
      <c r="BR14" t="s">
        <v>158</v>
      </c>
    </row>
    <row r="15" spans="1:70">
      <c r="A15" t="s">
        <v>70</v>
      </c>
      <c r="B15" t="s">
        <v>71</v>
      </c>
      <c r="C15" t="s">
        <v>129</v>
      </c>
      <c r="D15" t="n">
        <v>3</v>
      </c>
      <c r="E15" t="s">
        <v>148</v>
      </c>
      <c r="F15" t="n">
        <v>132111</v>
      </c>
      <c r="G15" t="s">
        <v>74</v>
      </c>
      <c r="H15" t="s">
        <v>75</v>
      </c>
      <c r="I15" t="s"/>
      <c r="J15" t="s">
        <v>74</v>
      </c>
      <c r="K15" t="n">
        <v>169.42</v>
      </c>
      <c r="L15" t="s">
        <v>76</v>
      </c>
      <c r="M15" t="s"/>
      <c r="N15" t="s">
        <v>149</v>
      </c>
      <c r="O15" t="s">
        <v>78</v>
      </c>
      <c r="P15" t="s">
        <v>148</v>
      </c>
      <c r="Q15" t="s"/>
      <c r="R15" t="s">
        <v>150</v>
      </c>
      <c r="S15" t="s">
        <v>151</v>
      </c>
      <c r="T15" t="s">
        <v>81</v>
      </c>
      <c r="U15" t="s">
        <v>82</v>
      </c>
      <c r="V15" t="s">
        <v>83</v>
      </c>
      <c r="W15" t="s">
        <v>134</v>
      </c>
      <c r="X15" t="s"/>
      <c r="Y15" t="s">
        <v>85</v>
      </c>
      <c r="Z15">
        <f>HYPERLINK("https://hotelmonitor-cachepage.eclerx.com/savepage/tk_1544016314527469_sr_2158.html","info")</f>
        <v/>
      </c>
      <c r="AA15" t="n">
        <v>48051</v>
      </c>
      <c r="AB15" t="s">
        <v>152</v>
      </c>
      <c r="AC15" t="s">
        <v>87</v>
      </c>
      <c r="AD15" t="s">
        <v>88</v>
      </c>
      <c r="AE15" t="s"/>
      <c r="AF15" t="s"/>
      <c r="AG15" t="s"/>
      <c r="AH15" t="s">
        <v>153</v>
      </c>
      <c r="AI15" t="s">
        <v>151</v>
      </c>
      <c r="AJ15" t="s"/>
      <c r="AK15" t="s">
        <v>90</v>
      </c>
      <c r="AL15" t="s"/>
      <c r="AM15" t="s"/>
      <c r="AN15" t="s">
        <v>91</v>
      </c>
      <c r="AO15" t="s">
        <v>154</v>
      </c>
      <c r="AP15" t="n">
        <v>15</v>
      </c>
      <c r="AQ15" t="s">
        <v>93</v>
      </c>
      <c r="AR15" t="s"/>
      <c r="AS15" t="s">
        <v>94</v>
      </c>
      <c r="AT15" t="s">
        <v>95</v>
      </c>
      <c r="AU15" t="s">
        <v>91</v>
      </c>
      <c r="AV15" t="s"/>
      <c r="AW15" t="s">
        <v>96</v>
      </c>
      <c r="AX15" t="s"/>
      <c r="AY15" t="n">
        <v>419260</v>
      </c>
      <c r="AZ15" t="s">
        <v>155</v>
      </c>
      <c r="BA15" t="s"/>
      <c r="BB15" t="s"/>
      <c r="BC15" t="n">
        <v>1.39008</v>
      </c>
      <c r="BD15" t="n">
        <v>38.9816</v>
      </c>
      <c r="BE15" t="s">
        <v>156</v>
      </c>
      <c r="BF15" t="s">
        <v>81</v>
      </c>
      <c r="BG15" t="s"/>
      <c r="BH15" t="s"/>
      <c r="BI15" t="s"/>
      <c r="BJ15" t="s"/>
      <c r="BK15" t="s">
        <v>159</v>
      </c>
      <c r="BL15" t="s"/>
      <c r="BM15" t="s">
        <v>91</v>
      </c>
      <c r="BN15" t="s"/>
      <c r="BO15" t="s"/>
      <c r="BP15" t="s"/>
      <c r="BQ15" t="s">
        <v>157</v>
      </c>
      <c r="BR15" t="s">
        <v>158</v>
      </c>
    </row>
    <row r="16" spans="1:70">
      <c r="A16" t="s">
        <v>70</v>
      </c>
      <c r="B16" t="s">
        <v>71</v>
      </c>
      <c r="C16" t="s">
        <v>129</v>
      </c>
      <c r="D16" t="n">
        <v>3</v>
      </c>
      <c r="E16" t="s">
        <v>148</v>
      </c>
      <c r="F16" t="n">
        <v>132111</v>
      </c>
      <c r="G16" t="s">
        <v>74</v>
      </c>
      <c r="H16" t="s">
        <v>75</v>
      </c>
      <c r="I16" t="s"/>
      <c r="J16" t="s">
        <v>74</v>
      </c>
      <c r="K16" t="n">
        <v>178.34</v>
      </c>
      <c r="L16" t="s">
        <v>76</v>
      </c>
      <c r="M16" t="s"/>
      <c r="N16" t="s">
        <v>149</v>
      </c>
      <c r="O16" t="s">
        <v>78</v>
      </c>
      <c r="P16" t="s">
        <v>148</v>
      </c>
      <c r="Q16" t="s"/>
      <c r="R16" t="s">
        <v>150</v>
      </c>
      <c r="S16" t="s">
        <v>160</v>
      </c>
      <c r="T16" t="s">
        <v>81</v>
      </c>
      <c r="U16" t="s">
        <v>82</v>
      </c>
      <c r="V16" t="s">
        <v>83</v>
      </c>
      <c r="W16" t="s">
        <v>134</v>
      </c>
      <c r="X16" t="s"/>
      <c r="Y16" t="s">
        <v>85</v>
      </c>
      <c r="Z16">
        <f>HYPERLINK("https://hotelmonitor-cachepage.eclerx.com/savepage/tk_1544016314527469_sr_2158.html","info")</f>
        <v/>
      </c>
      <c r="AA16" t="n">
        <v>48051</v>
      </c>
      <c r="AB16" t="s">
        <v>152</v>
      </c>
      <c r="AC16" t="s">
        <v>87</v>
      </c>
      <c r="AD16" t="s">
        <v>88</v>
      </c>
      <c r="AE16" t="s"/>
      <c r="AF16" t="s"/>
      <c r="AG16" t="s"/>
      <c r="AH16" t="s">
        <v>161</v>
      </c>
      <c r="AI16" t="s">
        <v>160</v>
      </c>
      <c r="AJ16" t="s"/>
      <c r="AK16" t="s">
        <v>90</v>
      </c>
      <c r="AL16" t="s"/>
      <c r="AM16" t="s"/>
      <c r="AN16" t="s">
        <v>90</v>
      </c>
      <c r="AO16" t="s"/>
      <c r="AP16" t="n">
        <v>15</v>
      </c>
      <c r="AQ16" t="s">
        <v>93</v>
      </c>
      <c r="AR16" t="s"/>
      <c r="AS16" t="s">
        <v>94</v>
      </c>
      <c r="AT16" t="s">
        <v>95</v>
      </c>
      <c r="AU16" t="s">
        <v>90</v>
      </c>
      <c r="AV16" t="s"/>
      <c r="AW16" t="s">
        <v>96</v>
      </c>
      <c r="AX16" t="s"/>
      <c r="AY16" t="n">
        <v>419260</v>
      </c>
      <c r="AZ16" t="s">
        <v>155</v>
      </c>
      <c r="BA16" t="s"/>
      <c r="BB16" t="s"/>
      <c r="BC16" t="n">
        <v>1.39008</v>
      </c>
      <c r="BD16" t="n">
        <v>38.9816</v>
      </c>
      <c r="BE16" t="s">
        <v>162</v>
      </c>
      <c r="BF16" t="s">
        <v>81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>
        <v>157</v>
      </c>
      <c r="BR16" t="s">
        <v>158</v>
      </c>
    </row>
    <row r="17" spans="1:70">
      <c r="A17" t="s">
        <v>70</v>
      </c>
      <c r="B17" t="s">
        <v>71</v>
      </c>
      <c r="C17" t="s">
        <v>129</v>
      </c>
      <c r="D17" t="n">
        <v>3</v>
      </c>
      <c r="E17" t="s">
        <v>148</v>
      </c>
      <c r="F17" t="n">
        <v>132111</v>
      </c>
      <c r="G17" t="s">
        <v>74</v>
      </c>
      <c r="H17" t="s">
        <v>75</v>
      </c>
      <c r="I17" t="s"/>
      <c r="J17" t="s">
        <v>74</v>
      </c>
      <c r="K17" t="n">
        <v>178.34</v>
      </c>
      <c r="L17" t="s">
        <v>76</v>
      </c>
      <c r="M17" t="s"/>
      <c r="N17" t="s">
        <v>149</v>
      </c>
      <c r="O17" t="s">
        <v>78</v>
      </c>
      <c r="P17" t="s">
        <v>148</v>
      </c>
      <c r="Q17" t="s"/>
      <c r="R17" t="s">
        <v>150</v>
      </c>
      <c r="S17" t="s">
        <v>160</v>
      </c>
      <c r="T17" t="s">
        <v>81</v>
      </c>
      <c r="U17" t="s">
        <v>82</v>
      </c>
      <c r="V17" t="s">
        <v>83</v>
      </c>
      <c r="W17" t="s">
        <v>134</v>
      </c>
      <c r="X17" t="s"/>
      <c r="Y17" t="s">
        <v>85</v>
      </c>
      <c r="Z17">
        <f>HYPERLINK("https://hotelmonitor-cachepage.eclerx.com/savepage/tk_1544016314527469_sr_2158.html","info")</f>
        <v/>
      </c>
      <c r="AA17" t="n">
        <v>48051</v>
      </c>
      <c r="AB17" t="s">
        <v>152</v>
      </c>
      <c r="AC17" t="s">
        <v>87</v>
      </c>
      <c r="AD17" t="s">
        <v>88</v>
      </c>
      <c r="AE17" t="s"/>
      <c r="AF17" t="s"/>
      <c r="AG17" t="s"/>
      <c r="AH17" t="s">
        <v>161</v>
      </c>
      <c r="AI17" t="s">
        <v>160</v>
      </c>
      <c r="AJ17" t="s"/>
      <c r="AK17" t="s">
        <v>90</v>
      </c>
      <c r="AL17" t="s"/>
      <c r="AM17" t="s"/>
      <c r="AN17" t="s">
        <v>90</v>
      </c>
      <c r="AO17" t="s"/>
      <c r="AP17" t="n">
        <v>15</v>
      </c>
      <c r="AQ17" t="s">
        <v>93</v>
      </c>
      <c r="AR17" t="s"/>
      <c r="AS17" t="s">
        <v>94</v>
      </c>
      <c r="AT17" t="s">
        <v>95</v>
      </c>
      <c r="AU17" t="s">
        <v>90</v>
      </c>
      <c r="AV17" t="s"/>
      <c r="AW17" t="s">
        <v>96</v>
      </c>
      <c r="AX17" t="s"/>
      <c r="AY17" t="n">
        <v>419260</v>
      </c>
      <c r="AZ17" t="s">
        <v>155</v>
      </c>
      <c r="BA17" t="s"/>
      <c r="BB17" t="s"/>
      <c r="BC17" t="n">
        <v>1.39008</v>
      </c>
      <c r="BD17" t="n">
        <v>38.9816</v>
      </c>
      <c r="BE17" t="s">
        <v>162</v>
      </c>
      <c r="BF17" t="s">
        <v>81</v>
      </c>
      <c r="BG17" t="s"/>
      <c r="BH17" t="s"/>
      <c r="BI17" t="s"/>
      <c r="BJ17" t="s"/>
      <c r="BK17" t="s">
        <v>163</v>
      </c>
      <c r="BL17" t="s"/>
      <c r="BM17" t="s">
        <v>91</v>
      </c>
      <c r="BN17" t="s"/>
      <c r="BO17" t="s"/>
      <c r="BP17" t="s"/>
      <c r="BQ17" t="s">
        <v>157</v>
      </c>
      <c r="BR17" t="s">
        <v>158</v>
      </c>
    </row>
    <row r="18" spans="1:70">
      <c r="A18" t="s">
        <v>70</v>
      </c>
      <c r="B18" t="s">
        <v>71</v>
      </c>
      <c r="C18" t="s">
        <v>129</v>
      </c>
      <c r="D18" t="n">
        <v>3</v>
      </c>
      <c r="E18" t="s">
        <v>148</v>
      </c>
      <c r="F18" t="n">
        <v>132111</v>
      </c>
      <c r="G18" t="s">
        <v>74</v>
      </c>
      <c r="H18" t="s">
        <v>75</v>
      </c>
      <c r="I18" t="s"/>
      <c r="J18" t="s">
        <v>74</v>
      </c>
      <c r="K18" t="n">
        <v>190.6</v>
      </c>
      <c r="L18" t="s">
        <v>76</v>
      </c>
      <c r="M18" t="s"/>
      <c r="N18" t="s">
        <v>164</v>
      </c>
      <c r="O18" t="s">
        <v>78</v>
      </c>
      <c r="P18" t="s">
        <v>148</v>
      </c>
      <c r="Q18" t="s"/>
      <c r="R18" t="s">
        <v>150</v>
      </c>
      <c r="S18" t="s">
        <v>165</v>
      </c>
      <c r="T18" t="s">
        <v>81</v>
      </c>
      <c r="U18" t="s">
        <v>82</v>
      </c>
      <c r="V18" t="s">
        <v>83</v>
      </c>
      <c r="W18" t="s">
        <v>134</v>
      </c>
      <c r="X18" t="s"/>
      <c r="Y18" t="s">
        <v>85</v>
      </c>
      <c r="Z18">
        <f>HYPERLINK("https://hotelmonitor-cachepage.eclerx.com/savepage/tk_1544016314527469_sr_2158.html","info")</f>
        <v/>
      </c>
      <c r="AA18" t="n">
        <v>48051</v>
      </c>
      <c r="AB18" t="s">
        <v>152</v>
      </c>
      <c r="AC18" t="s">
        <v>87</v>
      </c>
      <c r="AD18" t="s">
        <v>88</v>
      </c>
      <c r="AE18" t="s"/>
      <c r="AF18" t="s"/>
      <c r="AG18" t="s"/>
      <c r="AH18" t="s">
        <v>166</v>
      </c>
      <c r="AI18" t="s">
        <v>167</v>
      </c>
      <c r="AJ18" t="s"/>
      <c r="AK18" t="s">
        <v>90</v>
      </c>
      <c r="AL18" t="s"/>
      <c r="AM18" t="s"/>
      <c r="AN18" t="s">
        <v>91</v>
      </c>
      <c r="AO18" t="s">
        <v>154</v>
      </c>
      <c r="AP18" t="n">
        <v>15</v>
      </c>
      <c r="AQ18" t="s">
        <v>93</v>
      </c>
      <c r="AR18" t="s"/>
      <c r="AS18" t="s">
        <v>168</v>
      </c>
      <c r="AT18" t="s">
        <v>95</v>
      </c>
      <c r="AU18" t="s">
        <v>91</v>
      </c>
      <c r="AV18" t="s"/>
      <c r="AW18" t="s">
        <v>96</v>
      </c>
      <c r="AX18" t="s"/>
      <c r="AY18" t="n">
        <v>419260</v>
      </c>
      <c r="AZ18" t="s">
        <v>155</v>
      </c>
      <c r="BA18" t="s"/>
      <c r="BB18" t="s"/>
      <c r="BC18" t="n">
        <v>1.39008</v>
      </c>
      <c r="BD18" t="n">
        <v>38.9816</v>
      </c>
      <c r="BE18" t="s">
        <v>169</v>
      </c>
      <c r="BF18" t="s">
        <v>81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>
        <v>170</v>
      </c>
      <c r="BR18" t="s">
        <v>158</v>
      </c>
    </row>
    <row r="19" spans="1:70">
      <c r="A19" t="s">
        <v>70</v>
      </c>
      <c r="B19" t="s">
        <v>71</v>
      </c>
      <c r="C19" t="s">
        <v>129</v>
      </c>
      <c r="D19" t="n">
        <v>3</v>
      </c>
      <c r="E19" t="s">
        <v>148</v>
      </c>
      <c r="F19" t="n">
        <v>132111</v>
      </c>
      <c r="G19" t="s">
        <v>74</v>
      </c>
      <c r="H19" t="s">
        <v>75</v>
      </c>
      <c r="I19" t="s"/>
      <c r="J19" t="s">
        <v>74</v>
      </c>
      <c r="K19" t="n">
        <v>190.6</v>
      </c>
      <c r="L19" t="s">
        <v>76</v>
      </c>
      <c r="M19" t="s"/>
      <c r="N19" t="s">
        <v>164</v>
      </c>
      <c r="O19" t="s">
        <v>78</v>
      </c>
      <c r="P19" t="s">
        <v>148</v>
      </c>
      <c r="Q19" t="s"/>
      <c r="R19" t="s">
        <v>150</v>
      </c>
      <c r="S19" t="s">
        <v>165</v>
      </c>
      <c r="T19" t="s">
        <v>81</v>
      </c>
      <c r="U19" t="s">
        <v>82</v>
      </c>
      <c r="V19" t="s">
        <v>83</v>
      </c>
      <c r="W19" t="s">
        <v>134</v>
      </c>
      <c r="X19" t="s"/>
      <c r="Y19" t="s">
        <v>85</v>
      </c>
      <c r="Z19">
        <f>HYPERLINK("https://hotelmonitor-cachepage.eclerx.com/savepage/tk_1544016314527469_sr_2158.html","info")</f>
        <v/>
      </c>
      <c r="AA19" t="n">
        <v>48051</v>
      </c>
      <c r="AB19" t="s">
        <v>152</v>
      </c>
      <c r="AC19" t="s">
        <v>87</v>
      </c>
      <c r="AD19" t="s">
        <v>88</v>
      </c>
      <c r="AE19" t="s"/>
      <c r="AF19" t="s"/>
      <c r="AG19" t="s"/>
      <c r="AH19" t="s">
        <v>166</v>
      </c>
      <c r="AI19" t="s">
        <v>167</v>
      </c>
      <c r="AJ19" t="s"/>
      <c r="AK19" t="s">
        <v>90</v>
      </c>
      <c r="AL19" t="s"/>
      <c r="AM19" t="s"/>
      <c r="AN19" t="s">
        <v>91</v>
      </c>
      <c r="AO19" t="s">
        <v>154</v>
      </c>
      <c r="AP19" t="n">
        <v>15</v>
      </c>
      <c r="AQ19" t="s">
        <v>93</v>
      </c>
      <c r="AR19" t="s"/>
      <c r="AS19" t="s">
        <v>168</v>
      </c>
      <c r="AT19" t="s">
        <v>95</v>
      </c>
      <c r="AU19" t="s">
        <v>91</v>
      </c>
      <c r="AV19" t="s"/>
      <c r="AW19" t="s">
        <v>96</v>
      </c>
      <c r="AX19" t="s"/>
      <c r="AY19" t="n">
        <v>419260</v>
      </c>
      <c r="AZ19" t="s">
        <v>155</v>
      </c>
      <c r="BA19" t="s"/>
      <c r="BB19" t="s"/>
      <c r="BC19" t="n">
        <v>1.39008</v>
      </c>
      <c r="BD19" t="n">
        <v>38.9816</v>
      </c>
      <c r="BE19" t="s">
        <v>169</v>
      </c>
      <c r="BF19" t="s">
        <v>81</v>
      </c>
      <c r="BG19" t="s"/>
      <c r="BH19" t="s"/>
      <c r="BI19" t="s"/>
      <c r="BJ19" t="s"/>
      <c r="BK19" t="s">
        <v>171</v>
      </c>
      <c r="BL19" t="s"/>
      <c r="BM19" t="s">
        <v>91</v>
      </c>
      <c r="BN19" t="s"/>
      <c r="BO19" t="s"/>
      <c r="BP19" t="s"/>
      <c r="BQ19" t="s">
        <v>170</v>
      </c>
      <c r="BR19" t="s">
        <v>158</v>
      </c>
    </row>
    <row r="20" spans="1:70">
      <c r="A20" t="s">
        <v>70</v>
      </c>
      <c r="B20" t="s">
        <v>71</v>
      </c>
      <c r="C20" t="s">
        <v>129</v>
      </c>
      <c r="D20" t="n">
        <v>3</v>
      </c>
      <c r="E20" t="s">
        <v>148</v>
      </c>
      <c r="F20" t="n">
        <v>132111</v>
      </c>
      <c r="G20" t="s">
        <v>74</v>
      </c>
      <c r="H20" t="s">
        <v>75</v>
      </c>
      <c r="I20" t="s"/>
      <c r="J20" t="s">
        <v>74</v>
      </c>
      <c r="K20" t="n">
        <v>200.64</v>
      </c>
      <c r="L20" t="s">
        <v>76</v>
      </c>
      <c r="M20" t="s"/>
      <c r="N20" t="s">
        <v>164</v>
      </c>
      <c r="O20" t="s">
        <v>78</v>
      </c>
      <c r="P20" t="s">
        <v>148</v>
      </c>
      <c r="Q20" t="s"/>
      <c r="R20" t="s">
        <v>150</v>
      </c>
      <c r="S20" t="s">
        <v>172</v>
      </c>
      <c r="T20" t="s">
        <v>81</v>
      </c>
      <c r="U20" t="s">
        <v>82</v>
      </c>
      <c r="V20" t="s">
        <v>83</v>
      </c>
      <c r="W20" t="s">
        <v>134</v>
      </c>
      <c r="X20" t="s"/>
      <c r="Y20" t="s">
        <v>85</v>
      </c>
      <c r="Z20">
        <f>HYPERLINK("https://hotelmonitor-cachepage.eclerx.com/savepage/tk_1544016314527469_sr_2158.html","info")</f>
        <v/>
      </c>
      <c r="AA20" t="n">
        <v>48051</v>
      </c>
      <c r="AB20" t="s">
        <v>152</v>
      </c>
      <c r="AC20" t="s">
        <v>87</v>
      </c>
      <c r="AD20" t="s">
        <v>88</v>
      </c>
      <c r="AE20" t="s"/>
      <c r="AF20" t="s"/>
      <c r="AG20" t="s"/>
      <c r="AH20" t="s">
        <v>173</v>
      </c>
      <c r="AI20" t="s">
        <v>172</v>
      </c>
      <c r="AJ20" t="s"/>
      <c r="AK20" t="s">
        <v>90</v>
      </c>
      <c r="AL20" t="s"/>
      <c r="AM20" t="s"/>
      <c r="AN20" t="s">
        <v>90</v>
      </c>
      <c r="AO20" t="s"/>
      <c r="AP20" t="n">
        <v>15</v>
      </c>
      <c r="AQ20" t="s">
        <v>93</v>
      </c>
      <c r="AR20" t="s"/>
      <c r="AS20" t="s">
        <v>168</v>
      </c>
      <c r="AT20" t="s">
        <v>95</v>
      </c>
      <c r="AU20" t="s">
        <v>90</v>
      </c>
      <c r="AV20" t="s"/>
      <c r="AW20" t="s">
        <v>96</v>
      </c>
      <c r="AX20" t="s"/>
      <c r="AY20" t="n">
        <v>419260</v>
      </c>
      <c r="AZ20" t="s">
        <v>155</v>
      </c>
      <c r="BA20" t="s"/>
      <c r="BB20" t="s"/>
      <c r="BC20" t="n">
        <v>1.39008</v>
      </c>
      <c r="BD20" t="n">
        <v>38.9816</v>
      </c>
      <c r="BE20" t="s">
        <v>174</v>
      </c>
      <c r="BF20" t="s">
        <v>81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>
        <v>170</v>
      </c>
      <c r="BR20" t="s">
        <v>158</v>
      </c>
    </row>
    <row r="21" spans="1:70">
      <c r="A21" t="s">
        <v>70</v>
      </c>
      <c r="B21" t="s">
        <v>71</v>
      </c>
      <c r="C21" t="s">
        <v>129</v>
      </c>
      <c r="D21" t="n">
        <v>3</v>
      </c>
      <c r="E21" t="s">
        <v>148</v>
      </c>
      <c r="F21" t="n">
        <v>132111</v>
      </c>
      <c r="G21" t="s">
        <v>74</v>
      </c>
      <c r="H21" t="s">
        <v>75</v>
      </c>
      <c r="I21" t="s"/>
      <c r="J21" t="s">
        <v>74</v>
      </c>
      <c r="K21" t="n">
        <v>200.64</v>
      </c>
      <c r="L21" t="s">
        <v>76</v>
      </c>
      <c r="M21" t="s"/>
      <c r="N21" t="s">
        <v>164</v>
      </c>
      <c r="O21" t="s">
        <v>78</v>
      </c>
      <c r="P21" t="s">
        <v>148</v>
      </c>
      <c r="Q21" t="s"/>
      <c r="R21" t="s">
        <v>150</v>
      </c>
      <c r="S21" t="s">
        <v>172</v>
      </c>
      <c r="T21" t="s">
        <v>81</v>
      </c>
      <c r="U21" t="s">
        <v>82</v>
      </c>
      <c r="V21" t="s">
        <v>83</v>
      </c>
      <c r="W21" t="s">
        <v>134</v>
      </c>
      <c r="X21" t="s"/>
      <c r="Y21" t="s">
        <v>85</v>
      </c>
      <c r="Z21">
        <f>HYPERLINK("https://hotelmonitor-cachepage.eclerx.com/savepage/tk_1544016314527469_sr_2158.html","info")</f>
        <v/>
      </c>
      <c r="AA21" t="n">
        <v>48051</v>
      </c>
      <c r="AB21" t="s">
        <v>152</v>
      </c>
      <c r="AC21" t="s">
        <v>87</v>
      </c>
      <c r="AD21" t="s">
        <v>88</v>
      </c>
      <c r="AE21" t="s"/>
      <c r="AF21" t="s"/>
      <c r="AG21" t="s"/>
      <c r="AH21" t="s">
        <v>173</v>
      </c>
      <c r="AI21" t="s">
        <v>172</v>
      </c>
      <c r="AJ21" t="s"/>
      <c r="AK21" t="s">
        <v>90</v>
      </c>
      <c r="AL21" t="s"/>
      <c r="AM21" t="s"/>
      <c r="AN21" t="s">
        <v>90</v>
      </c>
      <c r="AO21" t="s"/>
      <c r="AP21" t="n">
        <v>15</v>
      </c>
      <c r="AQ21" t="s">
        <v>93</v>
      </c>
      <c r="AR21" t="s"/>
      <c r="AS21" t="s">
        <v>168</v>
      </c>
      <c r="AT21" t="s">
        <v>95</v>
      </c>
      <c r="AU21" t="s">
        <v>90</v>
      </c>
      <c r="AV21" t="s"/>
      <c r="AW21" t="s">
        <v>96</v>
      </c>
      <c r="AX21" t="s"/>
      <c r="AY21" t="n">
        <v>419260</v>
      </c>
      <c r="AZ21" t="s">
        <v>155</v>
      </c>
      <c r="BA21" t="s"/>
      <c r="BB21" t="s"/>
      <c r="BC21" t="n">
        <v>1.39008</v>
      </c>
      <c r="BD21" t="n">
        <v>38.9816</v>
      </c>
      <c r="BE21" t="s">
        <v>174</v>
      </c>
      <c r="BF21" t="s">
        <v>81</v>
      </c>
      <c r="BG21" t="s"/>
      <c r="BH21" t="s"/>
      <c r="BI21" t="s"/>
      <c r="BJ21" t="s"/>
      <c r="BK21" t="s">
        <v>175</v>
      </c>
      <c r="BL21" t="s"/>
      <c r="BM21" t="s">
        <v>91</v>
      </c>
      <c r="BN21" t="s"/>
      <c r="BO21" t="s"/>
      <c r="BP21" t="s"/>
      <c r="BQ21" t="s">
        <v>170</v>
      </c>
      <c r="BR21" t="s">
        <v>158</v>
      </c>
    </row>
    <row r="22" spans="1:70">
      <c r="A22" t="s">
        <v>70</v>
      </c>
      <c r="B22" t="s">
        <v>71</v>
      </c>
      <c r="C22" t="s">
        <v>129</v>
      </c>
      <c r="D22" t="n">
        <v>3</v>
      </c>
      <c r="E22" t="s">
        <v>148</v>
      </c>
      <c r="F22" t="n">
        <v>132111</v>
      </c>
      <c r="G22" t="s">
        <v>74</v>
      </c>
      <c r="H22" t="s">
        <v>75</v>
      </c>
      <c r="I22" t="s"/>
      <c r="J22" t="s">
        <v>74</v>
      </c>
      <c r="K22" t="n">
        <v>317.66</v>
      </c>
      <c r="L22" t="s">
        <v>76</v>
      </c>
      <c r="M22" t="s"/>
      <c r="N22" t="s">
        <v>176</v>
      </c>
      <c r="O22" t="s">
        <v>78</v>
      </c>
      <c r="P22" t="s">
        <v>148</v>
      </c>
      <c r="Q22" t="s"/>
      <c r="R22" t="s">
        <v>150</v>
      </c>
      <c r="S22" t="s">
        <v>177</v>
      </c>
      <c r="T22" t="s">
        <v>81</v>
      </c>
      <c r="U22" t="s">
        <v>82</v>
      </c>
      <c r="V22" t="s">
        <v>83</v>
      </c>
      <c r="W22" t="s">
        <v>134</v>
      </c>
      <c r="X22" t="s"/>
      <c r="Y22" t="s">
        <v>85</v>
      </c>
      <c r="Z22">
        <f>HYPERLINK("https://hotelmonitor-cachepage.eclerx.com/savepage/tk_1544016314527469_sr_2158.html","info")</f>
        <v/>
      </c>
      <c r="AA22" t="n">
        <v>48051</v>
      </c>
      <c r="AB22" t="s">
        <v>152</v>
      </c>
      <c r="AC22" t="s">
        <v>87</v>
      </c>
      <c r="AD22" t="s">
        <v>88</v>
      </c>
      <c r="AE22" t="s"/>
      <c r="AF22" t="s"/>
      <c r="AG22" t="s"/>
      <c r="AH22" t="s">
        <v>178</v>
      </c>
      <c r="AI22" t="s">
        <v>177</v>
      </c>
      <c r="AJ22" t="s"/>
      <c r="AK22" t="s">
        <v>90</v>
      </c>
      <c r="AL22" t="s"/>
      <c r="AM22" t="s"/>
      <c r="AN22" t="s">
        <v>91</v>
      </c>
      <c r="AO22" t="s">
        <v>154</v>
      </c>
      <c r="AP22" t="n">
        <v>15</v>
      </c>
      <c r="AQ22" t="s">
        <v>93</v>
      </c>
      <c r="AR22" t="s"/>
      <c r="AS22" t="s">
        <v>179</v>
      </c>
      <c r="AT22" t="s">
        <v>95</v>
      </c>
      <c r="AU22" t="s">
        <v>91</v>
      </c>
      <c r="AV22" t="s"/>
      <c r="AW22" t="s">
        <v>96</v>
      </c>
      <c r="AX22" t="s"/>
      <c r="AY22" t="n">
        <v>419260</v>
      </c>
      <c r="AZ22" t="s">
        <v>155</v>
      </c>
      <c r="BA22" t="s"/>
      <c r="BB22" t="s"/>
      <c r="BC22" t="n">
        <v>1.39008</v>
      </c>
      <c r="BD22" t="n">
        <v>38.9816</v>
      </c>
      <c r="BE22" t="s">
        <v>180</v>
      </c>
      <c r="BF22" t="s">
        <v>81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>
        <v>181</v>
      </c>
      <c r="BR22" t="s">
        <v>158</v>
      </c>
    </row>
    <row r="23" spans="1:70">
      <c r="A23" t="s">
        <v>70</v>
      </c>
      <c r="B23" t="s">
        <v>71</v>
      </c>
      <c r="C23" t="s">
        <v>129</v>
      </c>
      <c r="D23" t="n">
        <v>3</v>
      </c>
      <c r="E23" t="s">
        <v>148</v>
      </c>
      <c r="F23" t="n">
        <v>132111</v>
      </c>
      <c r="G23" t="s">
        <v>74</v>
      </c>
      <c r="H23" t="s">
        <v>75</v>
      </c>
      <c r="I23" t="s"/>
      <c r="J23" t="s">
        <v>74</v>
      </c>
      <c r="K23" t="n">
        <v>317.66</v>
      </c>
      <c r="L23" t="s">
        <v>76</v>
      </c>
      <c r="M23" t="s"/>
      <c r="N23" t="s">
        <v>176</v>
      </c>
      <c r="O23" t="s">
        <v>78</v>
      </c>
      <c r="P23" t="s">
        <v>148</v>
      </c>
      <c r="Q23" t="s"/>
      <c r="R23" t="s">
        <v>150</v>
      </c>
      <c r="S23" t="s">
        <v>177</v>
      </c>
      <c r="T23" t="s">
        <v>81</v>
      </c>
      <c r="U23" t="s">
        <v>82</v>
      </c>
      <c r="V23" t="s">
        <v>83</v>
      </c>
      <c r="W23" t="s">
        <v>134</v>
      </c>
      <c r="X23" t="s"/>
      <c r="Y23" t="s">
        <v>85</v>
      </c>
      <c r="Z23">
        <f>HYPERLINK("https://hotelmonitor-cachepage.eclerx.com/savepage/tk_1544016314527469_sr_2158.html","info")</f>
        <v/>
      </c>
      <c r="AA23" t="n">
        <v>48051</v>
      </c>
      <c r="AB23" t="s">
        <v>152</v>
      </c>
      <c r="AC23" t="s">
        <v>87</v>
      </c>
      <c r="AD23" t="s">
        <v>88</v>
      </c>
      <c r="AE23" t="s"/>
      <c r="AF23" t="s"/>
      <c r="AG23" t="s"/>
      <c r="AH23" t="s">
        <v>178</v>
      </c>
      <c r="AI23" t="s">
        <v>177</v>
      </c>
      <c r="AJ23" t="s"/>
      <c r="AK23" t="s">
        <v>90</v>
      </c>
      <c r="AL23" t="s"/>
      <c r="AM23" t="s"/>
      <c r="AN23" t="s">
        <v>91</v>
      </c>
      <c r="AO23" t="s">
        <v>154</v>
      </c>
      <c r="AP23" t="n">
        <v>15</v>
      </c>
      <c r="AQ23" t="s">
        <v>93</v>
      </c>
      <c r="AR23" t="s"/>
      <c r="AS23" t="s">
        <v>179</v>
      </c>
      <c r="AT23" t="s">
        <v>95</v>
      </c>
      <c r="AU23" t="s">
        <v>91</v>
      </c>
      <c r="AV23" t="s"/>
      <c r="AW23" t="s">
        <v>96</v>
      </c>
      <c r="AX23" t="s"/>
      <c r="AY23" t="n">
        <v>419260</v>
      </c>
      <c r="AZ23" t="s">
        <v>155</v>
      </c>
      <c r="BA23" t="s"/>
      <c r="BB23" t="s"/>
      <c r="BC23" t="n">
        <v>1.39008</v>
      </c>
      <c r="BD23" t="n">
        <v>38.9816</v>
      </c>
      <c r="BE23" t="s">
        <v>180</v>
      </c>
      <c r="BF23" t="s">
        <v>81</v>
      </c>
      <c r="BG23" t="s"/>
      <c r="BH23" t="s"/>
      <c r="BI23" t="s"/>
      <c r="BJ23" t="s"/>
      <c r="BK23" t="s">
        <v>182</v>
      </c>
      <c r="BL23" t="s"/>
      <c r="BM23" t="s">
        <v>91</v>
      </c>
      <c r="BN23" t="s"/>
      <c r="BO23" t="s"/>
      <c r="BP23" t="s"/>
      <c r="BQ23" t="s">
        <v>181</v>
      </c>
      <c r="BR23" t="s">
        <v>158</v>
      </c>
    </row>
    <row r="24" spans="1:70">
      <c r="A24" t="s">
        <v>70</v>
      </c>
      <c r="B24" t="s">
        <v>71</v>
      </c>
      <c r="C24" t="s">
        <v>129</v>
      </c>
      <c r="D24" t="n">
        <v>3</v>
      </c>
      <c r="E24" t="s">
        <v>148</v>
      </c>
      <c r="F24" t="n">
        <v>132111</v>
      </c>
      <c r="G24" t="s">
        <v>74</v>
      </c>
      <c r="H24" t="s">
        <v>75</v>
      </c>
      <c r="I24" t="s"/>
      <c r="J24" t="s">
        <v>74</v>
      </c>
      <c r="K24" t="n">
        <v>334.39</v>
      </c>
      <c r="L24" t="s">
        <v>76</v>
      </c>
      <c r="M24" t="s"/>
      <c r="N24" t="s">
        <v>176</v>
      </c>
      <c r="O24" t="s">
        <v>78</v>
      </c>
      <c r="P24" t="s">
        <v>148</v>
      </c>
      <c r="Q24" t="s"/>
      <c r="R24" t="s">
        <v>150</v>
      </c>
      <c r="S24" t="s">
        <v>183</v>
      </c>
      <c r="T24" t="s">
        <v>81</v>
      </c>
      <c r="U24" t="s">
        <v>82</v>
      </c>
      <c r="V24" t="s">
        <v>83</v>
      </c>
      <c r="W24" t="s">
        <v>134</v>
      </c>
      <c r="X24" t="s"/>
      <c r="Y24" t="s">
        <v>85</v>
      </c>
      <c r="Z24">
        <f>HYPERLINK("https://hotelmonitor-cachepage.eclerx.com/savepage/tk_1544016314527469_sr_2158.html","info")</f>
        <v/>
      </c>
      <c r="AA24" t="n">
        <v>48051</v>
      </c>
      <c r="AB24" t="s">
        <v>152</v>
      </c>
      <c r="AC24" t="s">
        <v>87</v>
      </c>
      <c r="AD24" t="s">
        <v>88</v>
      </c>
      <c r="AE24" t="s"/>
      <c r="AF24" t="s"/>
      <c r="AG24" t="s"/>
      <c r="AH24" t="s">
        <v>184</v>
      </c>
      <c r="AI24" t="s">
        <v>183</v>
      </c>
      <c r="AJ24" t="s"/>
      <c r="AK24" t="s">
        <v>90</v>
      </c>
      <c r="AL24" t="s"/>
      <c r="AM24" t="s"/>
      <c r="AN24" t="s">
        <v>90</v>
      </c>
      <c r="AO24" t="s"/>
      <c r="AP24" t="n">
        <v>15</v>
      </c>
      <c r="AQ24" t="s">
        <v>93</v>
      </c>
      <c r="AR24" t="s"/>
      <c r="AS24" t="s">
        <v>179</v>
      </c>
      <c r="AT24" t="s">
        <v>95</v>
      </c>
      <c r="AU24" t="s">
        <v>90</v>
      </c>
      <c r="AV24" t="s"/>
      <c r="AW24" t="s">
        <v>96</v>
      </c>
      <c r="AX24" t="s"/>
      <c r="AY24" t="n">
        <v>419260</v>
      </c>
      <c r="AZ24" t="s">
        <v>155</v>
      </c>
      <c r="BA24" t="s"/>
      <c r="BB24" t="s"/>
      <c r="BC24" t="n">
        <v>1.39008</v>
      </c>
      <c r="BD24" t="n">
        <v>38.9816</v>
      </c>
      <c r="BE24" t="s">
        <v>185</v>
      </c>
      <c r="BF24" t="s">
        <v>81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>
        <v>181</v>
      </c>
      <c r="BR24" t="s">
        <v>158</v>
      </c>
    </row>
    <row r="25" spans="1:70">
      <c r="A25" t="s">
        <v>70</v>
      </c>
      <c r="B25" t="s">
        <v>71</v>
      </c>
      <c r="C25" t="s">
        <v>129</v>
      </c>
      <c r="D25" t="n">
        <v>3</v>
      </c>
      <c r="E25" t="s">
        <v>148</v>
      </c>
      <c r="F25" t="n">
        <v>132111</v>
      </c>
      <c r="G25" t="s">
        <v>74</v>
      </c>
      <c r="H25" t="s">
        <v>75</v>
      </c>
      <c r="I25" t="s"/>
      <c r="J25" t="s">
        <v>74</v>
      </c>
      <c r="K25" t="n">
        <v>334.39</v>
      </c>
      <c r="L25" t="s">
        <v>76</v>
      </c>
      <c r="M25" t="s"/>
      <c r="N25" t="s">
        <v>176</v>
      </c>
      <c r="O25" t="s">
        <v>78</v>
      </c>
      <c r="P25" t="s">
        <v>148</v>
      </c>
      <c r="Q25" t="s"/>
      <c r="R25" t="s">
        <v>150</v>
      </c>
      <c r="S25" t="s">
        <v>183</v>
      </c>
      <c r="T25" t="s">
        <v>81</v>
      </c>
      <c r="U25" t="s">
        <v>82</v>
      </c>
      <c r="V25" t="s">
        <v>83</v>
      </c>
      <c r="W25" t="s">
        <v>134</v>
      </c>
      <c r="X25" t="s"/>
      <c r="Y25" t="s">
        <v>85</v>
      </c>
      <c r="Z25">
        <f>HYPERLINK("https://hotelmonitor-cachepage.eclerx.com/savepage/tk_1544016314527469_sr_2158.html","info")</f>
        <v/>
      </c>
      <c r="AA25" t="n">
        <v>48051</v>
      </c>
      <c r="AB25" t="s">
        <v>152</v>
      </c>
      <c r="AC25" t="s">
        <v>87</v>
      </c>
      <c r="AD25" t="s">
        <v>88</v>
      </c>
      <c r="AE25" t="s"/>
      <c r="AF25" t="s"/>
      <c r="AG25" t="s"/>
      <c r="AH25" t="s">
        <v>184</v>
      </c>
      <c r="AI25" t="s">
        <v>183</v>
      </c>
      <c r="AJ25" t="s"/>
      <c r="AK25" t="s">
        <v>90</v>
      </c>
      <c r="AL25" t="s"/>
      <c r="AM25" t="s"/>
      <c r="AN25" t="s">
        <v>90</v>
      </c>
      <c r="AO25" t="s"/>
      <c r="AP25" t="n">
        <v>15</v>
      </c>
      <c r="AQ25" t="s">
        <v>93</v>
      </c>
      <c r="AR25" t="s"/>
      <c r="AS25" t="s">
        <v>179</v>
      </c>
      <c r="AT25" t="s">
        <v>95</v>
      </c>
      <c r="AU25" t="s">
        <v>90</v>
      </c>
      <c r="AV25" t="s"/>
      <c r="AW25" t="s">
        <v>96</v>
      </c>
      <c r="AX25" t="s"/>
      <c r="AY25" t="n">
        <v>419260</v>
      </c>
      <c r="AZ25" t="s">
        <v>155</v>
      </c>
      <c r="BA25" t="s"/>
      <c r="BB25" t="s"/>
      <c r="BC25" t="n">
        <v>1.39008</v>
      </c>
      <c r="BD25" t="n">
        <v>38.9816</v>
      </c>
      <c r="BE25" t="s">
        <v>185</v>
      </c>
      <c r="BF25" t="s">
        <v>81</v>
      </c>
      <c r="BG25" t="s"/>
      <c r="BH25" t="s"/>
      <c r="BI25" t="s"/>
      <c r="BJ25" t="s"/>
      <c r="BK25" t="s">
        <v>186</v>
      </c>
      <c r="BL25" t="s"/>
      <c r="BM25" t="s">
        <v>91</v>
      </c>
      <c r="BN25" t="s"/>
      <c r="BO25" t="s"/>
      <c r="BP25" t="s"/>
      <c r="BQ25" t="s">
        <v>181</v>
      </c>
      <c r="BR25" t="s">
        <v>158</v>
      </c>
    </row>
    <row r="26" spans="1:70">
      <c r="A26" t="s">
        <v>70</v>
      </c>
      <c r="B26" t="s">
        <v>71</v>
      </c>
      <c r="C26" t="s">
        <v>129</v>
      </c>
      <c r="D26" t="n">
        <v>3</v>
      </c>
      <c r="E26" t="s">
        <v>148</v>
      </c>
      <c r="F26" t="n">
        <v>132111</v>
      </c>
      <c r="G26" t="s">
        <v>74</v>
      </c>
      <c r="H26" t="s">
        <v>75</v>
      </c>
      <c r="I26" t="s"/>
      <c r="J26" t="s">
        <v>74</v>
      </c>
      <c r="K26" t="n">
        <v>381.21</v>
      </c>
      <c r="L26" t="s">
        <v>76</v>
      </c>
      <c r="M26" t="s"/>
      <c r="N26" t="s">
        <v>187</v>
      </c>
      <c r="O26" t="s">
        <v>78</v>
      </c>
      <c r="P26" t="s">
        <v>148</v>
      </c>
      <c r="Q26" t="s"/>
      <c r="R26" t="s">
        <v>150</v>
      </c>
      <c r="S26" t="s">
        <v>188</v>
      </c>
      <c r="T26" t="s">
        <v>81</v>
      </c>
      <c r="U26" t="s">
        <v>82</v>
      </c>
      <c r="V26" t="s">
        <v>83</v>
      </c>
      <c r="W26" t="s">
        <v>134</v>
      </c>
      <c r="X26" t="s"/>
      <c r="Y26" t="s">
        <v>85</v>
      </c>
      <c r="Z26">
        <f>HYPERLINK("https://hotelmonitor-cachepage.eclerx.com/savepage/tk_1544016314527469_sr_2158.html","info")</f>
        <v/>
      </c>
      <c r="AA26" t="n">
        <v>48051</v>
      </c>
      <c r="AB26" t="s">
        <v>152</v>
      </c>
      <c r="AC26" t="s">
        <v>87</v>
      </c>
      <c r="AD26" t="s">
        <v>88</v>
      </c>
      <c r="AE26" t="s"/>
      <c r="AF26" t="s"/>
      <c r="AG26" t="s"/>
      <c r="AH26" t="s">
        <v>189</v>
      </c>
      <c r="AI26" t="s">
        <v>188</v>
      </c>
      <c r="AJ26" t="s"/>
      <c r="AK26" t="s">
        <v>90</v>
      </c>
      <c r="AL26" t="s"/>
      <c r="AM26" t="s"/>
      <c r="AN26" t="s">
        <v>91</v>
      </c>
      <c r="AO26" t="s">
        <v>154</v>
      </c>
      <c r="AP26" t="n">
        <v>15</v>
      </c>
      <c r="AQ26" t="s">
        <v>93</v>
      </c>
      <c r="AR26" t="s"/>
      <c r="AS26" t="s">
        <v>168</v>
      </c>
      <c r="AT26" t="s">
        <v>95</v>
      </c>
      <c r="AU26" t="s">
        <v>91</v>
      </c>
      <c r="AV26" t="s"/>
      <c r="AW26" t="s">
        <v>96</v>
      </c>
      <c r="AX26" t="s"/>
      <c r="AY26" t="n">
        <v>419260</v>
      </c>
      <c r="AZ26" t="s">
        <v>155</v>
      </c>
      <c r="BA26" t="s"/>
      <c r="BB26" t="s"/>
      <c r="BC26" t="n">
        <v>1.39008</v>
      </c>
      <c r="BD26" t="n">
        <v>38.9816</v>
      </c>
      <c r="BE26" t="s">
        <v>190</v>
      </c>
      <c r="BF26" t="s">
        <v>81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>
        <v>191</v>
      </c>
      <c r="BR26" t="s">
        <v>158</v>
      </c>
    </row>
    <row r="27" spans="1:70">
      <c r="A27" t="s">
        <v>70</v>
      </c>
      <c r="B27" t="s">
        <v>71</v>
      </c>
      <c r="C27" t="s">
        <v>129</v>
      </c>
      <c r="D27" t="n">
        <v>3</v>
      </c>
      <c r="E27" t="s">
        <v>148</v>
      </c>
      <c r="F27" t="n">
        <v>132111</v>
      </c>
      <c r="G27" t="s">
        <v>74</v>
      </c>
      <c r="H27" t="s">
        <v>75</v>
      </c>
      <c r="I27" t="s"/>
      <c r="J27" t="s">
        <v>74</v>
      </c>
      <c r="K27" t="n">
        <v>381.21</v>
      </c>
      <c r="L27" t="s">
        <v>76</v>
      </c>
      <c r="M27" t="s"/>
      <c r="N27" t="s">
        <v>187</v>
      </c>
      <c r="O27" t="s">
        <v>78</v>
      </c>
      <c r="P27" t="s">
        <v>148</v>
      </c>
      <c r="Q27" t="s"/>
      <c r="R27" t="s">
        <v>150</v>
      </c>
      <c r="S27" t="s">
        <v>188</v>
      </c>
      <c r="T27" t="s">
        <v>81</v>
      </c>
      <c r="U27" t="s">
        <v>82</v>
      </c>
      <c r="V27" t="s">
        <v>83</v>
      </c>
      <c r="W27" t="s">
        <v>134</v>
      </c>
      <c r="X27" t="s"/>
      <c r="Y27" t="s">
        <v>85</v>
      </c>
      <c r="Z27">
        <f>HYPERLINK("https://hotelmonitor-cachepage.eclerx.com/savepage/tk_1544016314527469_sr_2158.html","info")</f>
        <v/>
      </c>
      <c r="AA27" t="n">
        <v>48051</v>
      </c>
      <c r="AB27" t="s">
        <v>152</v>
      </c>
      <c r="AC27" t="s">
        <v>87</v>
      </c>
      <c r="AD27" t="s">
        <v>88</v>
      </c>
      <c r="AE27" t="s"/>
      <c r="AF27" t="s"/>
      <c r="AG27" t="s"/>
      <c r="AH27" t="s">
        <v>189</v>
      </c>
      <c r="AI27" t="s">
        <v>188</v>
      </c>
      <c r="AJ27" t="s"/>
      <c r="AK27" t="s">
        <v>90</v>
      </c>
      <c r="AL27" t="s"/>
      <c r="AM27" t="s"/>
      <c r="AN27" t="s">
        <v>91</v>
      </c>
      <c r="AO27" t="s">
        <v>154</v>
      </c>
      <c r="AP27" t="n">
        <v>15</v>
      </c>
      <c r="AQ27" t="s">
        <v>93</v>
      </c>
      <c r="AR27" t="s"/>
      <c r="AS27" t="s">
        <v>168</v>
      </c>
      <c r="AT27" t="s">
        <v>95</v>
      </c>
      <c r="AU27" t="s">
        <v>91</v>
      </c>
      <c r="AV27" t="s"/>
      <c r="AW27" t="s">
        <v>96</v>
      </c>
      <c r="AX27" t="s"/>
      <c r="AY27" t="n">
        <v>419260</v>
      </c>
      <c r="AZ27" t="s">
        <v>155</v>
      </c>
      <c r="BA27" t="s"/>
      <c r="BB27" t="s"/>
      <c r="BC27" t="n">
        <v>1.39008</v>
      </c>
      <c r="BD27" t="n">
        <v>38.9816</v>
      </c>
      <c r="BE27" t="s">
        <v>190</v>
      </c>
      <c r="BF27" t="s">
        <v>81</v>
      </c>
      <c r="BG27" t="s"/>
      <c r="BH27" t="s"/>
      <c r="BI27" t="s"/>
      <c r="BJ27" t="s"/>
      <c r="BK27" t="s">
        <v>192</v>
      </c>
      <c r="BL27" t="s"/>
      <c r="BM27" t="s">
        <v>91</v>
      </c>
      <c r="BN27" t="s"/>
      <c r="BO27" t="s"/>
      <c r="BP27" t="s"/>
      <c r="BQ27" t="s">
        <v>191</v>
      </c>
      <c r="BR27" t="s">
        <v>158</v>
      </c>
    </row>
    <row r="28" spans="1:70">
      <c r="A28" t="s">
        <v>70</v>
      </c>
      <c r="B28" t="s">
        <v>71</v>
      </c>
      <c r="C28" t="s">
        <v>129</v>
      </c>
      <c r="D28" t="n">
        <v>3</v>
      </c>
      <c r="E28" t="s">
        <v>148</v>
      </c>
      <c r="F28" t="n">
        <v>132111</v>
      </c>
      <c r="G28" t="s">
        <v>74</v>
      </c>
      <c r="H28" t="s">
        <v>75</v>
      </c>
      <c r="I28" t="s"/>
      <c r="J28" t="s">
        <v>74</v>
      </c>
      <c r="K28" t="n">
        <v>401.27</v>
      </c>
      <c r="L28" t="s">
        <v>76</v>
      </c>
      <c r="M28" t="s"/>
      <c r="N28" t="s">
        <v>187</v>
      </c>
      <c r="O28" t="s">
        <v>78</v>
      </c>
      <c r="P28" t="s">
        <v>148</v>
      </c>
      <c r="Q28" t="s"/>
      <c r="R28" t="s">
        <v>150</v>
      </c>
      <c r="S28" t="s">
        <v>193</v>
      </c>
      <c r="T28" t="s">
        <v>81</v>
      </c>
      <c r="U28" t="s">
        <v>82</v>
      </c>
      <c r="V28" t="s">
        <v>83</v>
      </c>
      <c r="W28" t="s">
        <v>134</v>
      </c>
      <c r="X28" t="s"/>
      <c r="Y28" t="s">
        <v>85</v>
      </c>
      <c r="Z28">
        <f>HYPERLINK("https://hotelmonitor-cachepage.eclerx.com/savepage/tk_1544016314527469_sr_2158.html","info")</f>
        <v/>
      </c>
      <c r="AA28" t="n">
        <v>48051</v>
      </c>
      <c r="AB28" t="s">
        <v>152</v>
      </c>
      <c r="AC28" t="s">
        <v>87</v>
      </c>
      <c r="AD28" t="s">
        <v>88</v>
      </c>
      <c r="AE28" t="s"/>
      <c r="AF28" t="s"/>
      <c r="AG28" t="s"/>
      <c r="AH28" t="s">
        <v>194</v>
      </c>
      <c r="AI28" t="s">
        <v>193</v>
      </c>
      <c r="AJ28" t="s"/>
      <c r="AK28" t="s">
        <v>90</v>
      </c>
      <c r="AL28" t="s"/>
      <c r="AM28" t="s"/>
      <c r="AN28" t="s">
        <v>90</v>
      </c>
      <c r="AO28" t="s"/>
      <c r="AP28" t="n">
        <v>15</v>
      </c>
      <c r="AQ28" t="s">
        <v>93</v>
      </c>
      <c r="AR28" t="s"/>
      <c r="AS28" t="s">
        <v>168</v>
      </c>
      <c r="AT28" t="s">
        <v>95</v>
      </c>
      <c r="AU28" t="s">
        <v>90</v>
      </c>
      <c r="AV28" t="s"/>
      <c r="AW28" t="s">
        <v>96</v>
      </c>
      <c r="AX28" t="s"/>
      <c r="AY28" t="n">
        <v>419260</v>
      </c>
      <c r="AZ28" t="s">
        <v>155</v>
      </c>
      <c r="BA28" t="s"/>
      <c r="BB28" t="s"/>
      <c r="BC28" t="n">
        <v>1.39008</v>
      </c>
      <c r="BD28" t="n">
        <v>38.9816</v>
      </c>
      <c r="BE28" t="s">
        <v>195</v>
      </c>
      <c r="BF28" t="s">
        <v>81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>
        <v>191</v>
      </c>
      <c r="BR28" t="s">
        <v>158</v>
      </c>
    </row>
    <row r="29" spans="1:70">
      <c r="A29" t="s">
        <v>70</v>
      </c>
      <c r="B29" t="s">
        <v>71</v>
      </c>
      <c r="C29" t="s">
        <v>129</v>
      </c>
      <c r="D29" t="n">
        <v>3</v>
      </c>
      <c r="E29" t="s">
        <v>148</v>
      </c>
      <c r="F29" t="n">
        <v>132111</v>
      </c>
      <c r="G29" t="s">
        <v>74</v>
      </c>
      <c r="H29" t="s">
        <v>75</v>
      </c>
      <c r="I29" t="s"/>
      <c r="J29" t="s">
        <v>74</v>
      </c>
      <c r="K29" t="n">
        <v>401.27</v>
      </c>
      <c r="L29" t="s">
        <v>76</v>
      </c>
      <c r="M29" t="s"/>
      <c r="N29" t="s">
        <v>187</v>
      </c>
      <c r="O29" t="s">
        <v>78</v>
      </c>
      <c r="P29" t="s">
        <v>148</v>
      </c>
      <c r="Q29" t="s"/>
      <c r="R29" t="s">
        <v>150</v>
      </c>
      <c r="S29" t="s">
        <v>193</v>
      </c>
      <c r="T29" t="s">
        <v>81</v>
      </c>
      <c r="U29" t="s">
        <v>82</v>
      </c>
      <c r="V29" t="s">
        <v>83</v>
      </c>
      <c r="W29" t="s">
        <v>134</v>
      </c>
      <c r="X29" t="s"/>
      <c r="Y29" t="s">
        <v>85</v>
      </c>
      <c r="Z29">
        <f>HYPERLINK("https://hotelmonitor-cachepage.eclerx.com/savepage/tk_1544016314527469_sr_2158.html","info")</f>
        <v/>
      </c>
      <c r="AA29" t="n">
        <v>48051</v>
      </c>
      <c r="AB29" t="s">
        <v>152</v>
      </c>
      <c r="AC29" t="s">
        <v>87</v>
      </c>
      <c r="AD29" t="s">
        <v>88</v>
      </c>
      <c r="AE29" t="s"/>
      <c r="AF29" t="s"/>
      <c r="AG29" t="s"/>
      <c r="AH29" t="s">
        <v>194</v>
      </c>
      <c r="AI29" t="s">
        <v>193</v>
      </c>
      <c r="AJ29" t="s"/>
      <c r="AK29" t="s">
        <v>90</v>
      </c>
      <c r="AL29" t="s"/>
      <c r="AM29" t="s"/>
      <c r="AN29" t="s">
        <v>90</v>
      </c>
      <c r="AO29" t="s"/>
      <c r="AP29" t="n">
        <v>15</v>
      </c>
      <c r="AQ29" t="s">
        <v>93</v>
      </c>
      <c r="AR29" t="s"/>
      <c r="AS29" t="s">
        <v>168</v>
      </c>
      <c r="AT29" t="s">
        <v>95</v>
      </c>
      <c r="AU29" t="s">
        <v>90</v>
      </c>
      <c r="AV29" t="s"/>
      <c r="AW29" t="s">
        <v>96</v>
      </c>
      <c r="AX29" t="s"/>
      <c r="AY29" t="n">
        <v>419260</v>
      </c>
      <c r="AZ29" t="s">
        <v>155</v>
      </c>
      <c r="BA29" t="s"/>
      <c r="BB29" t="s"/>
      <c r="BC29" t="n">
        <v>1.39008</v>
      </c>
      <c r="BD29" t="n">
        <v>38.9816</v>
      </c>
      <c r="BE29" t="s">
        <v>195</v>
      </c>
      <c r="BF29" t="s">
        <v>81</v>
      </c>
      <c r="BG29" t="s"/>
      <c r="BH29" t="s"/>
      <c r="BI29" t="s"/>
      <c r="BJ29" t="s"/>
      <c r="BK29" t="s">
        <v>196</v>
      </c>
      <c r="BL29" t="s"/>
      <c r="BM29" t="s">
        <v>91</v>
      </c>
      <c r="BN29" t="s"/>
      <c r="BO29" t="s"/>
      <c r="BP29" t="s"/>
      <c r="BQ29" t="s">
        <v>191</v>
      </c>
      <c r="BR29" t="s">
        <v>158</v>
      </c>
    </row>
    <row r="30" spans="1:70">
      <c r="A30" t="s">
        <v>70</v>
      </c>
      <c r="B30" t="s">
        <v>71</v>
      </c>
      <c r="C30" t="s">
        <v>72</v>
      </c>
      <c r="D30" t="n">
        <v>3</v>
      </c>
      <c r="E30" t="s">
        <v>197</v>
      </c>
      <c r="F30" t="n">
        <v>771831</v>
      </c>
      <c r="G30" t="s">
        <v>74</v>
      </c>
      <c r="H30" t="s">
        <v>75</v>
      </c>
      <c r="I30" t="s"/>
      <c r="J30" t="s">
        <v>74</v>
      </c>
      <c r="K30" t="n">
        <v>125</v>
      </c>
      <c r="L30" t="s">
        <v>76</v>
      </c>
      <c r="M30" t="s"/>
      <c r="N30" t="s">
        <v>77</v>
      </c>
      <c r="O30" t="s">
        <v>78</v>
      </c>
      <c r="P30" t="s">
        <v>197</v>
      </c>
      <c r="Q30" t="s"/>
      <c r="R30" t="s">
        <v>150</v>
      </c>
      <c r="S30" t="s">
        <v>198</v>
      </c>
      <c r="T30" t="s">
        <v>81</v>
      </c>
      <c r="U30" t="s">
        <v>82</v>
      </c>
      <c r="V30" t="s">
        <v>83</v>
      </c>
      <c r="W30" t="s">
        <v>84</v>
      </c>
      <c r="X30" t="s"/>
      <c r="Y30" t="s">
        <v>85</v>
      </c>
      <c r="Z30">
        <f>HYPERLINK("https://hotelmonitor-cachepage.eclerx.com/savepage/tk_15440163147794268_sr_2157.html","info")</f>
        <v/>
      </c>
      <c r="AA30" t="n">
        <v>151391</v>
      </c>
      <c r="AB30" t="s">
        <v>199</v>
      </c>
      <c r="AC30" t="s">
        <v>87</v>
      </c>
      <c r="AD30" t="s">
        <v>88</v>
      </c>
      <c r="AE30" t="s"/>
      <c r="AF30" t="s"/>
      <c r="AG30" t="s"/>
      <c r="AH30" t="s">
        <v>200</v>
      </c>
      <c r="AI30" t="s">
        <v>201</v>
      </c>
      <c r="AJ30" t="s"/>
      <c r="AK30" t="s">
        <v>90</v>
      </c>
      <c r="AL30" t="s"/>
      <c r="AM30" t="s"/>
      <c r="AN30" t="s">
        <v>90</v>
      </c>
      <c r="AO30" t="s"/>
      <c r="AP30" t="n">
        <v>13</v>
      </c>
      <c r="AQ30" t="s">
        <v>93</v>
      </c>
      <c r="AR30" t="s"/>
      <c r="AS30" t="s">
        <v>94</v>
      </c>
      <c r="AT30" t="s">
        <v>95</v>
      </c>
      <c r="AU30" t="s">
        <v>90</v>
      </c>
      <c r="AV30" t="s"/>
      <c r="AW30" t="s">
        <v>96</v>
      </c>
      <c r="AX30" t="s"/>
      <c r="AY30" t="n">
        <v>771959</v>
      </c>
      <c r="AZ30" t="s">
        <v>202</v>
      </c>
      <c r="BA30" t="s"/>
      <c r="BB30" t="s"/>
      <c r="BC30" t="n">
        <v>1.57856</v>
      </c>
      <c r="BD30" t="n">
        <v>38.9972</v>
      </c>
      <c r="BE30" t="s">
        <v>203</v>
      </c>
      <c r="BF30" t="s">
        <v>81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>
        <v>100</v>
      </c>
      <c r="BR30" t="s">
        <v>204</v>
      </c>
    </row>
    <row r="31" spans="1:70">
      <c r="A31" t="s">
        <v>70</v>
      </c>
      <c r="B31" t="s">
        <v>71</v>
      </c>
      <c r="C31" t="s">
        <v>72</v>
      </c>
      <c r="D31" t="n">
        <v>3</v>
      </c>
      <c r="E31" t="s">
        <v>197</v>
      </c>
      <c r="F31" t="n">
        <v>771831</v>
      </c>
      <c r="G31" t="s">
        <v>74</v>
      </c>
      <c r="H31" t="s">
        <v>75</v>
      </c>
      <c r="I31" t="s"/>
      <c r="J31" t="s">
        <v>74</v>
      </c>
      <c r="K31" t="n">
        <v>125</v>
      </c>
      <c r="L31" t="s">
        <v>76</v>
      </c>
      <c r="M31" t="s"/>
      <c r="N31" t="s">
        <v>77</v>
      </c>
      <c r="O31" t="s">
        <v>78</v>
      </c>
      <c r="P31" t="s">
        <v>197</v>
      </c>
      <c r="Q31" t="s"/>
      <c r="R31" t="s">
        <v>150</v>
      </c>
      <c r="S31" t="s">
        <v>198</v>
      </c>
      <c r="T31" t="s">
        <v>81</v>
      </c>
      <c r="U31" t="s">
        <v>82</v>
      </c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HYPERLINK("https://hotelmonitor-cachepage.eclerx.com/savepage/tk_15440163147794268_sr_2157.html","info")</f>
        <v/>
      </c>
      <c r="AA31" t="n">
        <v>151391</v>
      </c>
      <c r="AB31" t="s">
        <v>199</v>
      </c>
      <c r="AC31" t="s">
        <v>87</v>
      </c>
      <c r="AD31" t="s">
        <v>88</v>
      </c>
      <c r="AE31" t="s"/>
      <c r="AF31" t="s"/>
      <c r="AG31" t="s"/>
      <c r="AH31" t="s">
        <v>200</v>
      </c>
      <c r="AI31" t="s">
        <v>201</v>
      </c>
      <c r="AJ31" t="s"/>
      <c r="AK31" t="s">
        <v>90</v>
      </c>
      <c r="AL31" t="s"/>
      <c r="AM31" t="s"/>
      <c r="AN31" t="s">
        <v>90</v>
      </c>
      <c r="AO31" t="s"/>
      <c r="AP31" t="n">
        <v>13</v>
      </c>
      <c r="AQ31" t="s">
        <v>93</v>
      </c>
      <c r="AR31" t="s"/>
      <c r="AS31" t="s">
        <v>94</v>
      </c>
      <c r="AT31" t="s">
        <v>95</v>
      </c>
      <c r="AU31" t="s">
        <v>90</v>
      </c>
      <c r="AV31" t="s"/>
      <c r="AW31" t="s">
        <v>96</v>
      </c>
      <c r="AX31" t="s"/>
      <c r="AY31" t="n">
        <v>771959</v>
      </c>
      <c r="AZ31" t="s">
        <v>202</v>
      </c>
      <c r="BA31" t="s"/>
      <c r="BB31" t="s"/>
      <c r="BC31" t="n">
        <v>1.57856</v>
      </c>
      <c r="BD31" t="n">
        <v>38.9972</v>
      </c>
      <c r="BE31" t="s">
        <v>203</v>
      </c>
      <c r="BF31" t="s">
        <v>81</v>
      </c>
      <c r="BG31" t="s"/>
      <c r="BH31" t="s"/>
      <c r="BI31" t="s"/>
      <c r="BJ31" t="s"/>
      <c r="BK31" t="s">
        <v>205</v>
      </c>
      <c r="BL31" t="s"/>
      <c r="BM31" t="s">
        <v>91</v>
      </c>
      <c r="BN31" t="s"/>
      <c r="BO31" t="s"/>
      <c r="BP31" t="s"/>
      <c r="BQ31" t="s">
        <v>100</v>
      </c>
      <c r="BR31" t="s">
        <v>204</v>
      </c>
    </row>
    <row r="32" spans="1:70">
      <c r="A32" t="s">
        <v>70</v>
      </c>
      <c r="B32" t="s">
        <v>71</v>
      </c>
      <c r="C32" t="s">
        <v>72</v>
      </c>
      <c r="D32" t="n">
        <v>3</v>
      </c>
      <c r="E32" t="s">
        <v>197</v>
      </c>
      <c r="F32" t="n">
        <v>771831</v>
      </c>
      <c r="G32" t="s">
        <v>74</v>
      </c>
      <c r="H32" t="s">
        <v>75</v>
      </c>
      <c r="I32" t="s"/>
      <c r="J32" t="s">
        <v>74</v>
      </c>
      <c r="K32" t="n">
        <v>125</v>
      </c>
      <c r="L32" t="s">
        <v>76</v>
      </c>
      <c r="M32" t="s"/>
      <c r="N32" t="s">
        <v>206</v>
      </c>
      <c r="O32" t="s">
        <v>78</v>
      </c>
      <c r="P32" t="s">
        <v>197</v>
      </c>
      <c r="Q32" t="s"/>
      <c r="R32" t="s">
        <v>150</v>
      </c>
      <c r="S32" t="s">
        <v>198</v>
      </c>
      <c r="T32" t="s">
        <v>81</v>
      </c>
      <c r="U32" t="s">
        <v>82</v>
      </c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HYPERLINK("https://hotelmonitor-cachepage.eclerx.com/savepage/tk_15440163147794268_sr_2157.html","info")</f>
        <v/>
      </c>
      <c r="AA32" t="n">
        <v>151391</v>
      </c>
      <c r="AB32" t="s">
        <v>199</v>
      </c>
      <c r="AC32" t="s">
        <v>87</v>
      </c>
      <c r="AD32" t="s">
        <v>88</v>
      </c>
      <c r="AE32" t="s"/>
      <c r="AF32" t="s"/>
      <c r="AG32" t="s"/>
      <c r="AH32" t="s">
        <v>200</v>
      </c>
      <c r="AI32" t="s">
        <v>201</v>
      </c>
      <c r="AJ32" t="s"/>
      <c r="AK32" t="s">
        <v>90</v>
      </c>
      <c r="AL32" t="s"/>
      <c r="AM32" t="s"/>
      <c r="AN32" t="s">
        <v>90</v>
      </c>
      <c r="AO32" t="s"/>
      <c r="AP32" t="n">
        <v>13</v>
      </c>
      <c r="AQ32" t="s">
        <v>93</v>
      </c>
      <c r="AR32" t="s"/>
      <c r="AS32" t="s">
        <v>94</v>
      </c>
      <c r="AT32" t="s">
        <v>95</v>
      </c>
      <c r="AU32" t="s">
        <v>90</v>
      </c>
      <c r="AV32" t="s"/>
      <c r="AW32" t="s">
        <v>96</v>
      </c>
      <c r="AX32" t="s"/>
      <c r="AY32" t="n">
        <v>771959</v>
      </c>
      <c r="AZ32" t="s">
        <v>202</v>
      </c>
      <c r="BA32" t="s"/>
      <c r="BB32" t="s"/>
      <c r="BC32" t="n">
        <v>1.57856</v>
      </c>
      <c r="BD32" t="n">
        <v>38.9972</v>
      </c>
      <c r="BE32" t="s">
        <v>203</v>
      </c>
      <c r="BF32" t="s">
        <v>81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>
        <v>207</v>
      </c>
      <c r="BR32" t="s">
        <v>204</v>
      </c>
    </row>
    <row r="33" spans="1:70">
      <c r="A33" t="s">
        <v>70</v>
      </c>
      <c r="B33" t="s">
        <v>71</v>
      </c>
      <c r="C33" t="s">
        <v>72</v>
      </c>
      <c r="D33" t="n">
        <v>3</v>
      </c>
      <c r="E33" t="s">
        <v>197</v>
      </c>
      <c r="F33" t="n">
        <v>771831</v>
      </c>
      <c r="G33" t="s">
        <v>74</v>
      </c>
      <c r="H33" t="s">
        <v>75</v>
      </c>
      <c r="I33" t="s"/>
      <c r="J33" t="s">
        <v>74</v>
      </c>
      <c r="K33" t="n">
        <v>125</v>
      </c>
      <c r="L33" t="s">
        <v>76</v>
      </c>
      <c r="M33" t="s"/>
      <c r="N33" t="s">
        <v>206</v>
      </c>
      <c r="O33" t="s">
        <v>78</v>
      </c>
      <c r="P33" t="s">
        <v>197</v>
      </c>
      <c r="Q33" t="s"/>
      <c r="R33" t="s">
        <v>150</v>
      </c>
      <c r="S33" t="s">
        <v>198</v>
      </c>
      <c r="T33" t="s">
        <v>81</v>
      </c>
      <c r="U33" t="s">
        <v>82</v>
      </c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HYPERLINK("https://hotelmonitor-cachepage.eclerx.com/savepage/tk_15440163147794268_sr_2157.html","info")</f>
        <v/>
      </c>
      <c r="AA33" t="n">
        <v>151391</v>
      </c>
      <c r="AB33" t="s">
        <v>199</v>
      </c>
      <c r="AC33" t="s">
        <v>87</v>
      </c>
      <c r="AD33" t="s">
        <v>88</v>
      </c>
      <c r="AE33" t="s"/>
      <c r="AF33" t="s"/>
      <c r="AG33" t="s"/>
      <c r="AH33" t="s">
        <v>200</v>
      </c>
      <c r="AI33" t="s">
        <v>201</v>
      </c>
      <c r="AJ33" t="s"/>
      <c r="AK33" t="s">
        <v>90</v>
      </c>
      <c r="AL33" t="s"/>
      <c r="AM33" t="s"/>
      <c r="AN33" t="s">
        <v>90</v>
      </c>
      <c r="AO33" t="s"/>
      <c r="AP33" t="n">
        <v>13</v>
      </c>
      <c r="AQ33" t="s">
        <v>93</v>
      </c>
      <c r="AR33" t="s"/>
      <c r="AS33" t="s">
        <v>94</v>
      </c>
      <c r="AT33" t="s">
        <v>95</v>
      </c>
      <c r="AU33" t="s">
        <v>90</v>
      </c>
      <c r="AV33" t="s"/>
      <c r="AW33" t="s">
        <v>96</v>
      </c>
      <c r="AX33" t="s"/>
      <c r="AY33" t="n">
        <v>771959</v>
      </c>
      <c r="AZ33" t="s">
        <v>202</v>
      </c>
      <c r="BA33" t="s"/>
      <c r="BB33" t="s"/>
      <c r="BC33" t="n">
        <v>1.57856</v>
      </c>
      <c r="BD33" t="n">
        <v>38.9972</v>
      </c>
      <c r="BE33" t="s">
        <v>203</v>
      </c>
      <c r="BF33" t="s">
        <v>81</v>
      </c>
      <c r="BG33" t="s"/>
      <c r="BH33" t="s"/>
      <c r="BI33" t="s"/>
      <c r="BJ33" t="s"/>
      <c r="BK33" t="s">
        <v>205</v>
      </c>
      <c r="BL33" t="s"/>
      <c r="BM33" t="s">
        <v>91</v>
      </c>
      <c r="BN33" t="s"/>
      <c r="BO33" t="s"/>
      <c r="BP33" t="s"/>
      <c r="BQ33" t="s">
        <v>207</v>
      </c>
      <c r="BR33" t="s">
        <v>204</v>
      </c>
    </row>
    <row r="34" spans="1:70">
      <c r="A34" t="s">
        <v>70</v>
      </c>
      <c r="B34" t="s">
        <v>71</v>
      </c>
      <c r="C34" t="s">
        <v>72</v>
      </c>
      <c r="D34" t="n">
        <v>3</v>
      </c>
      <c r="E34" t="s">
        <v>208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97.5</v>
      </c>
      <c r="L34" t="s">
        <v>76</v>
      </c>
      <c r="M34" t="s"/>
      <c r="N34" t="s">
        <v>209</v>
      </c>
      <c r="O34" t="s">
        <v>78</v>
      </c>
      <c r="P34" t="s">
        <v>208</v>
      </c>
      <c r="Q34" t="s"/>
      <c r="R34" t="s">
        <v>117</v>
      </c>
      <c r="S34" t="s">
        <v>210</v>
      </c>
      <c r="T34" t="s">
        <v>81</v>
      </c>
      <c r="U34" t="s">
        <v>82</v>
      </c>
      <c r="V34" t="s">
        <v>83</v>
      </c>
      <c r="W34" t="s">
        <v>119</v>
      </c>
      <c r="X34" t="s"/>
      <c r="Y34" t="s">
        <v>85</v>
      </c>
      <c r="Z34">
        <f>HYPERLINK("https://hotelmonitor-cachepage.eclerx.com/savepage/tk_1544016314826278_sr_2157.html","info")</f>
        <v/>
      </c>
      <c r="AA34" t="n">
        <v>-6797528</v>
      </c>
      <c r="AB34" t="s">
        <v>211</v>
      </c>
      <c r="AC34" t="s">
        <v>121</v>
      </c>
      <c r="AD34" t="s">
        <v>88</v>
      </c>
      <c r="AE34" t="s"/>
      <c r="AF34" t="s"/>
      <c r="AG34" t="s"/>
      <c r="AH34" t="s">
        <v>212</v>
      </c>
      <c r="AI34" t="s">
        <v>213</v>
      </c>
      <c r="AJ34" t="s"/>
      <c r="AK34" t="s">
        <v>90</v>
      </c>
      <c r="AL34" t="s"/>
      <c r="AM34" t="s"/>
      <c r="AN34" t="s">
        <v>91</v>
      </c>
      <c r="AO34" t="s">
        <v>214</v>
      </c>
      <c r="AP34" t="n">
        <v>20</v>
      </c>
      <c r="AQ34" t="s">
        <v>93</v>
      </c>
      <c r="AR34" t="s"/>
      <c r="AS34" t="s">
        <v>215</v>
      </c>
      <c r="AT34" t="s">
        <v>95</v>
      </c>
      <c r="AU34" t="s">
        <v>90</v>
      </c>
      <c r="AV34" t="s"/>
      <c r="AW34" t="s">
        <v>96</v>
      </c>
      <c r="AX34" t="s"/>
      <c r="AY34" t="n">
        <v>6797528</v>
      </c>
      <c r="AZ34" t="s"/>
      <c r="BA34" t="s"/>
      <c r="BB34" t="s"/>
      <c r="BC34" t="s"/>
      <c r="BD34" t="s"/>
      <c r="BE34" t="s">
        <v>216</v>
      </c>
      <c r="BF34" t="s">
        <v>81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>
        <v>217</v>
      </c>
      <c r="BR34" t="s">
        <v>128</v>
      </c>
    </row>
    <row r="35" spans="1:70">
      <c r="A35" t="s">
        <v>70</v>
      </c>
      <c r="B35" t="s">
        <v>71</v>
      </c>
      <c r="C35" t="s">
        <v>72</v>
      </c>
      <c r="D35" t="n">
        <v>3</v>
      </c>
      <c r="E35" t="s">
        <v>208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97.5</v>
      </c>
      <c r="L35" t="s">
        <v>76</v>
      </c>
      <c r="M35" t="s"/>
      <c r="N35" t="s">
        <v>209</v>
      </c>
      <c r="O35" t="s">
        <v>78</v>
      </c>
      <c r="P35" t="s">
        <v>208</v>
      </c>
      <c r="Q35" t="s"/>
      <c r="R35" t="s">
        <v>117</v>
      </c>
      <c r="S35" t="s">
        <v>210</v>
      </c>
      <c r="T35" t="s">
        <v>81</v>
      </c>
      <c r="U35" t="s">
        <v>82</v>
      </c>
      <c r="V35" t="s">
        <v>83</v>
      </c>
      <c r="W35" t="s">
        <v>119</v>
      </c>
      <c r="X35" t="s"/>
      <c r="Y35" t="s">
        <v>85</v>
      </c>
      <c r="Z35">
        <f>HYPERLINK("https://hotelmonitor-cachepage.eclerx.com/savepage/tk_1544016314826278_sr_2157.html","info")</f>
        <v/>
      </c>
      <c r="AA35" t="n">
        <v>-6797528</v>
      </c>
      <c r="AB35" t="s">
        <v>211</v>
      </c>
      <c r="AC35" t="s">
        <v>121</v>
      </c>
      <c r="AD35" t="s">
        <v>88</v>
      </c>
      <c r="AE35" t="s"/>
      <c r="AF35" t="s"/>
      <c r="AG35" t="s"/>
      <c r="AH35" t="s">
        <v>212</v>
      </c>
      <c r="AI35" t="s">
        <v>213</v>
      </c>
      <c r="AJ35" t="s"/>
      <c r="AK35" t="s">
        <v>90</v>
      </c>
      <c r="AL35" t="s"/>
      <c r="AM35" t="s"/>
      <c r="AN35" t="s">
        <v>91</v>
      </c>
      <c r="AO35" t="s">
        <v>214</v>
      </c>
      <c r="AP35" t="n">
        <v>20</v>
      </c>
      <c r="AQ35" t="s">
        <v>93</v>
      </c>
      <c r="AR35" t="s"/>
      <c r="AS35" t="s">
        <v>215</v>
      </c>
      <c r="AT35" t="s">
        <v>95</v>
      </c>
      <c r="AU35" t="s">
        <v>90</v>
      </c>
      <c r="AV35" t="s"/>
      <c r="AW35" t="s">
        <v>96</v>
      </c>
      <c r="AX35" t="s"/>
      <c r="AY35" t="n">
        <v>6797528</v>
      </c>
      <c r="AZ35" t="s"/>
      <c r="BA35" t="s"/>
      <c r="BB35" t="s"/>
      <c r="BC35" t="s"/>
      <c r="BD35" t="s"/>
      <c r="BE35" t="s">
        <v>216</v>
      </c>
      <c r="BF35" t="s">
        <v>81</v>
      </c>
      <c r="BG35" t="s"/>
      <c r="BH35" t="s"/>
      <c r="BI35" t="s"/>
      <c r="BJ35" t="s"/>
      <c r="BK35" t="s">
        <v>218</v>
      </c>
      <c r="BL35" t="s"/>
      <c r="BM35" t="s">
        <v>91</v>
      </c>
      <c r="BN35" t="s"/>
      <c r="BO35" t="s"/>
      <c r="BP35" t="s"/>
      <c r="BQ35" t="s">
        <v>217</v>
      </c>
      <c r="BR35" t="s">
        <v>128</v>
      </c>
    </row>
    <row r="36" spans="1:70">
      <c r="A36" t="s">
        <v>70</v>
      </c>
      <c r="B36" t="s">
        <v>71</v>
      </c>
      <c r="C36" t="s">
        <v>72</v>
      </c>
      <c r="D36" t="n">
        <v>3</v>
      </c>
      <c r="E36" t="s">
        <v>208</v>
      </c>
      <c r="F36" t="n">
        <v>-1</v>
      </c>
      <c r="G36" t="s">
        <v>74</v>
      </c>
      <c r="H36" t="s">
        <v>75</v>
      </c>
      <c r="I36" t="s"/>
      <c r="J36" t="s">
        <v>74</v>
      </c>
      <c r="K36" t="n">
        <v>108.33</v>
      </c>
      <c r="L36" t="s">
        <v>76</v>
      </c>
      <c r="M36" t="s"/>
      <c r="N36" t="s">
        <v>209</v>
      </c>
      <c r="O36" t="s">
        <v>78</v>
      </c>
      <c r="P36" t="s">
        <v>208</v>
      </c>
      <c r="Q36" t="s"/>
      <c r="R36" t="s">
        <v>117</v>
      </c>
      <c r="S36" t="s">
        <v>219</v>
      </c>
      <c r="T36" t="s">
        <v>81</v>
      </c>
      <c r="U36" t="s">
        <v>82</v>
      </c>
      <c r="V36" t="s">
        <v>83</v>
      </c>
      <c r="W36" t="s">
        <v>119</v>
      </c>
      <c r="X36" t="s"/>
      <c r="Y36" t="s">
        <v>85</v>
      </c>
      <c r="Z36">
        <f>HYPERLINK("https://hotelmonitor-cachepage.eclerx.com/savepage/tk_1544016314826278_sr_2157.html","info")</f>
        <v/>
      </c>
      <c r="AA36" t="n">
        <v>-6797528</v>
      </c>
      <c r="AB36" t="s">
        <v>220</v>
      </c>
      <c r="AC36" t="s">
        <v>87</v>
      </c>
      <c r="AD36" t="s">
        <v>88</v>
      </c>
      <c r="AE36" t="s"/>
      <c r="AF36" t="s"/>
      <c r="AG36" t="s"/>
      <c r="AH36" t="s">
        <v>213</v>
      </c>
      <c r="AI36" t="s">
        <v>221</v>
      </c>
      <c r="AJ36" t="s"/>
      <c r="AK36" t="s">
        <v>90</v>
      </c>
      <c r="AL36" t="s"/>
      <c r="AM36" t="s"/>
      <c r="AN36" t="s">
        <v>90</v>
      </c>
      <c r="AO36" t="s"/>
      <c r="AP36" t="n">
        <v>20</v>
      </c>
      <c r="AQ36" t="s">
        <v>93</v>
      </c>
      <c r="AR36" t="s"/>
      <c r="AS36" t="s">
        <v>215</v>
      </c>
      <c r="AT36" t="s">
        <v>95</v>
      </c>
      <c r="AU36" t="s">
        <v>90</v>
      </c>
      <c r="AV36" t="s"/>
      <c r="AW36" t="s">
        <v>96</v>
      </c>
      <c r="AX36" t="s"/>
      <c r="AY36" t="n">
        <v>6797528</v>
      </c>
      <c r="AZ36" t="s"/>
      <c r="BA36" t="s"/>
      <c r="BB36" t="s"/>
      <c r="BC36" t="s"/>
      <c r="BD36" t="s"/>
      <c r="BE36" t="s">
        <v>222</v>
      </c>
      <c r="BF36" t="s">
        <v>81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>
        <v>217</v>
      </c>
      <c r="BR36" t="s">
        <v>128</v>
      </c>
    </row>
    <row r="37" spans="1:70">
      <c r="A37" t="s">
        <v>70</v>
      </c>
      <c r="B37" t="s">
        <v>71</v>
      </c>
      <c r="C37" t="s">
        <v>72</v>
      </c>
      <c r="D37" t="n">
        <v>3</v>
      </c>
      <c r="E37" t="s">
        <v>208</v>
      </c>
      <c r="F37" t="n">
        <v>-1</v>
      </c>
      <c r="G37" t="s">
        <v>74</v>
      </c>
      <c r="H37" t="s">
        <v>75</v>
      </c>
      <c r="I37" t="s"/>
      <c r="J37" t="s">
        <v>74</v>
      </c>
      <c r="K37" t="n">
        <v>108.33</v>
      </c>
      <c r="L37" t="s">
        <v>76</v>
      </c>
      <c r="M37" t="s"/>
      <c r="N37" t="s">
        <v>209</v>
      </c>
      <c r="O37" t="s">
        <v>78</v>
      </c>
      <c r="P37" t="s">
        <v>208</v>
      </c>
      <c r="Q37" t="s"/>
      <c r="R37" t="s">
        <v>117</v>
      </c>
      <c r="S37" t="s">
        <v>219</v>
      </c>
      <c r="T37" t="s">
        <v>81</v>
      </c>
      <c r="U37" t="s">
        <v>82</v>
      </c>
      <c r="V37" t="s">
        <v>83</v>
      </c>
      <c r="W37" t="s">
        <v>119</v>
      </c>
      <c r="X37" t="s"/>
      <c r="Y37" t="s">
        <v>85</v>
      </c>
      <c r="Z37">
        <f>HYPERLINK("https://hotelmonitor-cachepage.eclerx.com/savepage/tk_1544016314826278_sr_2157.html","info")</f>
        <v/>
      </c>
      <c r="AA37" t="n">
        <v>-6797528</v>
      </c>
      <c r="AB37" t="s">
        <v>220</v>
      </c>
      <c r="AC37" t="s">
        <v>87</v>
      </c>
      <c r="AD37" t="s">
        <v>88</v>
      </c>
      <c r="AE37" t="s"/>
      <c r="AF37" t="s"/>
      <c r="AG37" t="s"/>
      <c r="AH37" t="s">
        <v>213</v>
      </c>
      <c r="AI37" t="s">
        <v>221</v>
      </c>
      <c r="AJ37" t="s"/>
      <c r="AK37" t="s">
        <v>90</v>
      </c>
      <c r="AL37" t="s"/>
      <c r="AM37" t="s"/>
      <c r="AN37" t="s">
        <v>90</v>
      </c>
      <c r="AO37" t="s"/>
      <c r="AP37" t="n">
        <v>20</v>
      </c>
      <c r="AQ37" t="s">
        <v>93</v>
      </c>
      <c r="AR37" t="s"/>
      <c r="AS37" t="s">
        <v>215</v>
      </c>
      <c r="AT37" t="s">
        <v>95</v>
      </c>
      <c r="AU37" t="s">
        <v>90</v>
      </c>
      <c r="AV37" t="s"/>
      <c r="AW37" t="s">
        <v>96</v>
      </c>
      <c r="AX37" t="s"/>
      <c r="AY37" t="n">
        <v>6797528</v>
      </c>
      <c r="AZ37" t="s"/>
      <c r="BA37" t="s"/>
      <c r="BB37" t="s"/>
      <c r="BC37" t="s"/>
      <c r="BD37" t="s"/>
      <c r="BE37" t="s">
        <v>222</v>
      </c>
      <c r="BF37" t="s">
        <v>81</v>
      </c>
      <c r="BG37" t="s"/>
      <c r="BH37" t="s"/>
      <c r="BI37" t="s"/>
      <c r="BJ37" t="s"/>
      <c r="BK37" t="s">
        <v>223</v>
      </c>
      <c r="BL37" t="s"/>
      <c r="BM37" t="s">
        <v>91</v>
      </c>
      <c r="BN37" t="s"/>
      <c r="BO37" t="s"/>
      <c r="BP37" t="s"/>
      <c r="BQ37" t="s">
        <v>217</v>
      </c>
      <c r="BR37" t="s">
        <v>128</v>
      </c>
    </row>
    <row r="38" spans="1:70">
      <c r="A38" t="s">
        <v>70</v>
      </c>
      <c r="B38" t="s">
        <v>71</v>
      </c>
      <c r="C38" t="s">
        <v>72</v>
      </c>
      <c r="D38" t="n">
        <v>3</v>
      </c>
      <c r="E38" t="s">
        <v>208</v>
      </c>
      <c r="F38" t="n">
        <v>-1</v>
      </c>
      <c r="G38" t="s">
        <v>74</v>
      </c>
      <c r="H38" t="s">
        <v>75</v>
      </c>
      <c r="I38" t="s"/>
      <c r="J38" t="s">
        <v>74</v>
      </c>
      <c r="K38" t="n">
        <v>119.1</v>
      </c>
      <c r="L38" t="s">
        <v>76</v>
      </c>
      <c r="M38" t="s"/>
      <c r="N38" t="s">
        <v>209</v>
      </c>
      <c r="O38" t="s">
        <v>78</v>
      </c>
      <c r="P38" t="s">
        <v>208</v>
      </c>
      <c r="Q38" t="s"/>
      <c r="R38" t="s">
        <v>117</v>
      </c>
      <c r="S38" t="s">
        <v>224</v>
      </c>
      <c r="T38" t="s">
        <v>81</v>
      </c>
      <c r="U38" t="s">
        <v>82</v>
      </c>
      <c r="V38" t="s">
        <v>83</v>
      </c>
      <c r="W38" t="s">
        <v>134</v>
      </c>
      <c r="X38" t="s"/>
      <c r="Y38" t="s">
        <v>85</v>
      </c>
      <c r="Z38">
        <f>HYPERLINK("https://hotelmonitor-cachepage.eclerx.com/savepage/tk_1544016314826278_sr_2157.html","info")</f>
        <v/>
      </c>
      <c r="AA38" t="n">
        <v>-6797528</v>
      </c>
      <c r="AB38" t="s">
        <v>225</v>
      </c>
      <c r="AC38" t="s">
        <v>121</v>
      </c>
      <c r="AD38" t="s">
        <v>88</v>
      </c>
      <c r="AE38" t="s"/>
      <c r="AF38" t="s"/>
      <c r="AG38" t="s"/>
      <c r="AH38" t="s">
        <v>226</v>
      </c>
      <c r="AI38" t="s">
        <v>227</v>
      </c>
      <c r="AJ38" t="s"/>
      <c r="AK38" t="s">
        <v>90</v>
      </c>
      <c r="AL38" t="s"/>
      <c r="AM38" t="s"/>
      <c r="AN38" t="s">
        <v>90</v>
      </c>
      <c r="AO38" t="s"/>
      <c r="AP38" t="n">
        <v>20</v>
      </c>
      <c r="AQ38" t="s">
        <v>93</v>
      </c>
      <c r="AR38" t="s"/>
      <c r="AS38" t="s">
        <v>215</v>
      </c>
      <c r="AT38" t="s">
        <v>95</v>
      </c>
      <c r="AU38" t="s">
        <v>90</v>
      </c>
      <c r="AV38" t="s"/>
      <c r="AW38" t="s">
        <v>96</v>
      </c>
      <c r="AX38" t="s"/>
      <c r="AY38" t="n">
        <v>6797528</v>
      </c>
      <c r="AZ38" t="s"/>
      <c r="BA38" t="s"/>
      <c r="BB38" t="s"/>
      <c r="BC38" t="s"/>
      <c r="BD38" t="s"/>
      <c r="BE38" t="s">
        <v>228</v>
      </c>
      <c r="BF38" t="s">
        <v>81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>
        <v>217</v>
      </c>
      <c r="BR38" t="s">
        <v>128</v>
      </c>
    </row>
    <row r="39" spans="1:70">
      <c r="A39" t="s">
        <v>70</v>
      </c>
      <c r="B39" t="s">
        <v>71</v>
      </c>
      <c r="C39" t="s">
        <v>72</v>
      </c>
      <c r="D39" t="n">
        <v>3</v>
      </c>
      <c r="E39" t="s">
        <v>208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119.1</v>
      </c>
      <c r="L39" t="s">
        <v>76</v>
      </c>
      <c r="M39" t="s"/>
      <c r="N39" t="s">
        <v>209</v>
      </c>
      <c r="O39" t="s">
        <v>78</v>
      </c>
      <c r="P39" t="s">
        <v>208</v>
      </c>
      <c r="Q39" t="s"/>
      <c r="R39" t="s">
        <v>117</v>
      </c>
      <c r="S39" t="s">
        <v>224</v>
      </c>
      <c r="T39" t="s">
        <v>81</v>
      </c>
      <c r="U39" t="s">
        <v>82</v>
      </c>
      <c r="V39" t="s">
        <v>83</v>
      </c>
      <c r="W39" t="s">
        <v>134</v>
      </c>
      <c r="X39" t="s"/>
      <c r="Y39" t="s">
        <v>85</v>
      </c>
      <c r="Z39">
        <f>HYPERLINK("https://hotelmonitor-cachepage.eclerx.com/savepage/tk_1544016314826278_sr_2157.html","info")</f>
        <v/>
      </c>
      <c r="AA39" t="n">
        <v>-6797528</v>
      </c>
      <c r="AB39" t="s">
        <v>225</v>
      </c>
      <c r="AC39" t="s">
        <v>121</v>
      </c>
      <c r="AD39" t="s">
        <v>88</v>
      </c>
      <c r="AE39" t="s"/>
      <c r="AF39" t="s"/>
      <c r="AG39" t="s"/>
      <c r="AH39" t="s">
        <v>226</v>
      </c>
      <c r="AI39" t="s">
        <v>227</v>
      </c>
      <c r="AJ39" t="s"/>
      <c r="AK39" t="s">
        <v>90</v>
      </c>
      <c r="AL39" t="s"/>
      <c r="AM39" t="s"/>
      <c r="AN39" t="s">
        <v>90</v>
      </c>
      <c r="AO39" t="s"/>
      <c r="AP39" t="n">
        <v>20</v>
      </c>
      <c r="AQ39" t="s">
        <v>93</v>
      </c>
      <c r="AR39" t="s"/>
      <c r="AS39" t="s">
        <v>215</v>
      </c>
      <c r="AT39" t="s">
        <v>95</v>
      </c>
      <c r="AU39" t="s">
        <v>90</v>
      </c>
      <c r="AV39" t="s"/>
      <c r="AW39" t="s">
        <v>96</v>
      </c>
      <c r="AX39" t="s"/>
      <c r="AY39" t="n">
        <v>6797528</v>
      </c>
      <c r="AZ39" t="s"/>
      <c r="BA39" t="s"/>
      <c r="BB39" t="s"/>
      <c r="BC39" t="s"/>
      <c r="BD39" t="s"/>
      <c r="BE39" t="s">
        <v>228</v>
      </c>
      <c r="BF39" t="s">
        <v>81</v>
      </c>
      <c r="BG39" t="s"/>
      <c r="BH39" t="s"/>
      <c r="BI39" t="s"/>
      <c r="BJ39" t="s"/>
      <c r="BK39" t="s">
        <v>229</v>
      </c>
      <c r="BL39" t="s"/>
      <c r="BM39" t="s">
        <v>91</v>
      </c>
      <c r="BN39" t="s"/>
      <c r="BO39" t="s"/>
      <c r="BP39" t="s"/>
      <c r="BQ39" t="s">
        <v>217</v>
      </c>
      <c r="BR39" t="s">
        <v>128</v>
      </c>
    </row>
    <row r="40" spans="1:70">
      <c r="A40" t="s">
        <v>70</v>
      </c>
      <c r="B40" t="s">
        <v>71</v>
      </c>
      <c r="C40" t="s">
        <v>72</v>
      </c>
      <c r="D40" t="n">
        <v>3</v>
      </c>
      <c r="E40" t="s">
        <v>208</v>
      </c>
      <c r="F40" t="n">
        <v>-1</v>
      </c>
      <c r="G40" t="s">
        <v>74</v>
      </c>
      <c r="H40" t="s">
        <v>75</v>
      </c>
      <c r="I40" t="s"/>
      <c r="J40" t="s">
        <v>74</v>
      </c>
      <c r="K40" t="n">
        <v>132.33</v>
      </c>
      <c r="L40" t="s">
        <v>76</v>
      </c>
      <c r="M40" t="s"/>
      <c r="N40" t="s">
        <v>209</v>
      </c>
      <c r="O40" t="s">
        <v>78</v>
      </c>
      <c r="P40" t="s">
        <v>208</v>
      </c>
      <c r="Q40" t="s"/>
      <c r="R40" t="s">
        <v>117</v>
      </c>
      <c r="S40" t="s">
        <v>230</v>
      </c>
      <c r="T40" t="s">
        <v>81</v>
      </c>
      <c r="U40" t="s">
        <v>82</v>
      </c>
      <c r="V40" t="s">
        <v>83</v>
      </c>
      <c r="W40" t="s">
        <v>134</v>
      </c>
      <c r="X40" t="s"/>
      <c r="Y40" t="s">
        <v>85</v>
      </c>
      <c r="Z40">
        <f>HYPERLINK("https://hotelmonitor-cachepage.eclerx.com/savepage/tk_1544016314826278_sr_2157.html","info")</f>
        <v/>
      </c>
      <c r="AA40" t="n">
        <v>-6797528</v>
      </c>
      <c r="AB40" t="s">
        <v>231</v>
      </c>
      <c r="AC40" t="s">
        <v>87</v>
      </c>
      <c r="AD40" t="s">
        <v>88</v>
      </c>
      <c r="AE40" t="s"/>
      <c r="AF40" t="s"/>
      <c r="AG40" t="s"/>
      <c r="AH40" t="s">
        <v>227</v>
      </c>
      <c r="AI40" t="s">
        <v>232</v>
      </c>
      <c r="AJ40" t="s"/>
      <c r="AK40" t="s">
        <v>90</v>
      </c>
      <c r="AL40" t="s"/>
      <c r="AM40" t="s"/>
      <c r="AN40" t="s">
        <v>90</v>
      </c>
      <c r="AO40" t="s"/>
      <c r="AP40" t="n">
        <v>20</v>
      </c>
      <c r="AQ40" t="s">
        <v>93</v>
      </c>
      <c r="AR40" t="s"/>
      <c r="AS40" t="s">
        <v>215</v>
      </c>
      <c r="AT40" t="s">
        <v>95</v>
      </c>
      <c r="AU40" t="s">
        <v>90</v>
      </c>
      <c r="AV40" t="s"/>
      <c r="AW40" t="s">
        <v>96</v>
      </c>
      <c r="AX40" t="s"/>
      <c r="AY40" t="n">
        <v>6797528</v>
      </c>
      <c r="AZ40" t="s"/>
      <c r="BA40" t="s"/>
      <c r="BB40" t="s"/>
      <c r="BC40" t="s"/>
      <c r="BD40" t="s"/>
      <c r="BE40" t="s">
        <v>233</v>
      </c>
      <c r="BF40" t="s">
        <v>81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>
        <v>217</v>
      </c>
      <c r="BR40" t="s">
        <v>128</v>
      </c>
    </row>
    <row r="41" spans="1:70">
      <c r="A41" t="s">
        <v>70</v>
      </c>
      <c r="B41" t="s">
        <v>71</v>
      </c>
      <c r="C41" t="s">
        <v>72</v>
      </c>
      <c r="D41" t="n">
        <v>3</v>
      </c>
      <c r="E41" t="s">
        <v>208</v>
      </c>
      <c r="F41" t="n">
        <v>-1</v>
      </c>
      <c r="G41" t="s">
        <v>74</v>
      </c>
      <c r="H41" t="s">
        <v>75</v>
      </c>
      <c r="I41" t="s"/>
      <c r="J41" t="s">
        <v>74</v>
      </c>
      <c r="K41" t="n">
        <v>132.33</v>
      </c>
      <c r="L41" t="s">
        <v>76</v>
      </c>
      <c r="M41" t="s"/>
      <c r="N41" t="s">
        <v>209</v>
      </c>
      <c r="O41" t="s">
        <v>78</v>
      </c>
      <c r="P41" t="s">
        <v>208</v>
      </c>
      <c r="Q41" t="s"/>
      <c r="R41" t="s">
        <v>117</v>
      </c>
      <c r="S41" t="s">
        <v>230</v>
      </c>
      <c r="T41" t="s">
        <v>81</v>
      </c>
      <c r="U41" t="s">
        <v>82</v>
      </c>
      <c r="V41" t="s">
        <v>83</v>
      </c>
      <c r="W41" t="s">
        <v>134</v>
      </c>
      <c r="X41" t="s"/>
      <c r="Y41" t="s">
        <v>85</v>
      </c>
      <c r="Z41">
        <f>HYPERLINK("https://hotelmonitor-cachepage.eclerx.com/savepage/tk_1544016314826278_sr_2157.html","info")</f>
        <v/>
      </c>
      <c r="AA41" t="n">
        <v>-6797528</v>
      </c>
      <c r="AB41" t="s">
        <v>231</v>
      </c>
      <c r="AC41" t="s">
        <v>87</v>
      </c>
      <c r="AD41" t="s">
        <v>88</v>
      </c>
      <c r="AE41" t="s"/>
      <c r="AF41" t="s"/>
      <c r="AG41" t="s"/>
      <c r="AH41" t="s">
        <v>227</v>
      </c>
      <c r="AI41" t="s">
        <v>232</v>
      </c>
      <c r="AJ41" t="s"/>
      <c r="AK41" t="s">
        <v>90</v>
      </c>
      <c r="AL41" t="s"/>
      <c r="AM41" t="s"/>
      <c r="AN41" t="s">
        <v>90</v>
      </c>
      <c r="AO41" t="s"/>
      <c r="AP41" t="n">
        <v>20</v>
      </c>
      <c r="AQ41" t="s">
        <v>93</v>
      </c>
      <c r="AR41" t="s"/>
      <c r="AS41" t="s">
        <v>215</v>
      </c>
      <c r="AT41" t="s">
        <v>95</v>
      </c>
      <c r="AU41" t="s">
        <v>90</v>
      </c>
      <c r="AV41" t="s"/>
      <c r="AW41" t="s">
        <v>96</v>
      </c>
      <c r="AX41" t="s"/>
      <c r="AY41" t="n">
        <v>6797528</v>
      </c>
      <c r="AZ41" t="s"/>
      <c r="BA41" t="s"/>
      <c r="BB41" t="s"/>
      <c r="BC41" t="s"/>
      <c r="BD41" t="s"/>
      <c r="BE41" t="s">
        <v>233</v>
      </c>
      <c r="BF41" t="s">
        <v>81</v>
      </c>
      <c r="BG41" t="s"/>
      <c r="BH41" t="s"/>
      <c r="BI41" t="s"/>
      <c r="BJ41" t="s"/>
      <c r="BK41" t="s">
        <v>234</v>
      </c>
      <c r="BL41" t="s"/>
      <c r="BM41" t="s">
        <v>91</v>
      </c>
      <c r="BN41" t="s"/>
      <c r="BO41" t="s"/>
      <c r="BP41" t="s"/>
      <c r="BQ41" t="s">
        <v>217</v>
      </c>
      <c r="BR41" t="s">
        <v>128</v>
      </c>
    </row>
    <row r="42" spans="1:70">
      <c r="A42" t="s">
        <v>70</v>
      </c>
      <c r="B42" t="s">
        <v>71</v>
      </c>
      <c r="C42" t="s">
        <v>72</v>
      </c>
      <c r="D42" t="n">
        <v>3</v>
      </c>
      <c r="E42" t="s">
        <v>208</v>
      </c>
      <c r="F42" t="n">
        <v>-1</v>
      </c>
      <c r="G42" t="s">
        <v>74</v>
      </c>
      <c r="H42" t="s">
        <v>75</v>
      </c>
      <c r="I42" t="s"/>
      <c r="J42" t="s">
        <v>74</v>
      </c>
      <c r="K42" t="n">
        <v>124.5</v>
      </c>
      <c r="L42" t="s">
        <v>76</v>
      </c>
      <c r="M42" t="s"/>
      <c r="N42" t="s">
        <v>235</v>
      </c>
      <c r="O42" t="s">
        <v>78</v>
      </c>
      <c r="P42" t="s">
        <v>208</v>
      </c>
      <c r="Q42" t="s"/>
      <c r="R42" t="s">
        <v>117</v>
      </c>
      <c r="S42" t="s">
        <v>236</v>
      </c>
      <c r="T42" t="s">
        <v>81</v>
      </c>
      <c r="U42" t="s">
        <v>82</v>
      </c>
      <c r="V42" t="s">
        <v>83</v>
      </c>
      <c r="W42" t="s">
        <v>119</v>
      </c>
      <c r="X42" t="s"/>
      <c r="Y42" t="s">
        <v>85</v>
      </c>
      <c r="Z42">
        <f>HYPERLINK("https://hotelmonitor-cachepage.eclerx.com/savepage/tk_1544016314826278_sr_2157.html","info")</f>
        <v/>
      </c>
      <c r="AA42" t="n">
        <v>-6797528</v>
      </c>
      <c r="AB42" t="s">
        <v>211</v>
      </c>
      <c r="AC42" t="s">
        <v>121</v>
      </c>
      <c r="AD42" t="s">
        <v>88</v>
      </c>
      <c r="AE42" t="s"/>
      <c r="AF42" t="s"/>
      <c r="AG42" t="s"/>
      <c r="AH42" t="s">
        <v>237</v>
      </c>
      <c r="AI42" t="s">
        <v>238</v>
      </c>
      <c r="AJ42" t="s"/>
      <c r="AK42" t="s">
        <v>90</v>
      </c>
      <c r="AL42" t="s"/>
      <c r="AM42" t="s"/>
      <c r="AN42" t="s">
        <v>91</v>
      </c>
      <c r="AO42" t="s">
        <v>214</v>
      </c>
      <c r="AP42" t="n">
        <v>20</v>
      </c>
      <c r="AQ42" t="s">
        <v>93</v>
      </c>
      <c r="AR42" t="s"/>
      <c r="AS42" t="s">
        <v>94</v>
      </c>
      <c r="AT42" t="s">
        <v>95</v>
      </c>
      <c r="AU42" t="s">
        <v>90</v>
      </c>
      <c r="AV42" t="s"/>
      <c r="AW42" t="s">
        <v>96</v>
      </c>
      <c r="AX42" t="s"/>
      <c r="AY42" t="n">
        <v>6797528</v>
      </c>
      <c r="AZ42" t="s"/>
      <c r="BA42" t="s"/>
      <c r="BB42" t="s"/>
      <c r="BC42" t="s"/>
      <c r="BD42" t="s"/>
      <c r="BE42" t="s">
        <v>239</v>
      </c>
      <c r="BF42" t="s">
        <v>81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>
        <v>240</v>
      </c>
      <c r="BR42" t="s">
        <v>128</v>
      </c>
    </row>
    <row r="43" spans="1:70">
      <c r="A43" t="s">
        <v>70</v>
      </c>
      <c r="B43" t="s">
        <v>71</v>
      </c>
      <c r="C43" t="s">
        <v>72</v>
      </c>
      <c r="D43" t="n">
        <v>3</v>
      </c>
      <c r="E43" t="s">
        <v>208</v>
      </c>
      <c r="F43" t="n">
        <v>-1</v>
      </c>
      <c r="G43" t="s">
        <v>74</v>
      </c>
      <c r="H43" t="s">
        <v>75</v>
      </c>
      <c r="I43" t="s"/>
      <c r="J43" t="s">
        <v>74</v>
      </c>
      <c r="K43" t="n">
        <v>124.5</v>
      </c>
      <c r="L43" t="s">
        <v>76</v>
      </c>
      <c r="M43" t="s"/>
      <c r="N43" t="s">
        <v>235</v>
      </c>
      <c r="O43" t="s">
        <v>78</v>
      </c>
      <c r="P43" t="s">
        <v>208</v>
      </c>
      <c r="Q43" t="s"/>
      <c r="R43" t="s">
        <v>117</v>
      </c>
      <c r="S43" t="s">
        <v>236</v>
      </c>
      <c r="T43" t="s">
        <v>81</v>
      </c>
      <c r="U43" t="s">
        <v>82</v>
      </c>
      <c r="V43" t="s">
        <v>83</v>
      </c>
      <c r="W43" t="s">
        <v>119</v>
      </c>
      <c r="X43" t="s"/>
      <c r="Y43" t="s">
        <v>85</v>
      </c>
      <c r="Z43">
        <f>HYPERLINK("https://hotelmonitor-cachepage.eclerx.com/savepage/tk_1544016314826278_sr_2157.html","info")</f>
        <v/>
      </c>
      <c r="AA43" t="n">
        <v>-6797528</v>
      </c>
      <c r="AB43" t="s">
        <v>211</v>
      </c>
      <c r="AC43" t="s">
        <v>121</v>
      </c>
      <c r="AD43" t="s">
        <v>88</v>
      </c>
      <c r="AE43" t="s"/>
      <c r="AF43" t="s"/>
      <c r="AG43" t="s"/>
      <c r="AH43" t="s">
        <v>237</v>
      </c>
      <c r="AI43" t="s">
        <v>238</v>
      </c>
      <c r="AJ43" t="s"/>
      <c r="AK43" t="s">
        <v>90</v>
      </c>
      <c r="AL43" t="s"/>
      <c r="AM43" t="s"/>
      <c r="AN43" t="s">
        <v>91</v>
      </c>
      <c r="AO43" t="s">
        <v>214</v>
      </c>
      <c r="AP43" t="n">
        <v>20</v>
      </c>
      <c r="AQ43" t="s">
        <v>93</v>
      </c>
      <c r="AR43" t="s"/>
      <c r="AS43" t="s">
        <v>94</v>
      </c>
      <c r="AT43" t="s">
        <v>95</v>
      </c>
      <c r="AU43" t="s">
        <v>90</v>
      </c>
      <c r="AV43" t="s"/>
      <c r="AW43" t="s">
        <v>96</v>
      </c>
      <c r="AX43" t="s"/>
      <c r="AY43" t="n">
        <v>6797528</v>
      </c>
      <c r="AZ43" t="s"/>
      <c r="BA43" t="s"/>
      <c r="BB43" t="s"/>
      <c r="BC43" t="s"/>
      <c r="BD43" t="s"/>
      <c r="BE43" t="s">
        <v>239</v>
      </c>
      <c r="BF43" t="s">
        <v>81</v>
      </c>
      <c r="BG43" t="s"/>
      <c r="BH43" t="s"/>
      <c r="BI43" t="s"/>
      <c r="BJ43" t="s"/>
      <c r="BK43" t="s">
        <v>241</v>
      </c>
      <c r="BL43" t="s"/>
      <c r="BM43" t="s">
        <v>91</v>
      </c>
      <c r="BN43" t="s"/>
      <c r="BO43" t="s"/>
      <c r="BP43" t="s"/>
      <c r="BQ43" t="s">
        <v>240</v>
      </c>
      <c r="BR43" t="s">
        <v>128</v>
      </c>
    </row>
    <row r="44" spans="1:70">
      <c r="A44" t="s">
        <v>70</v>
      </c>
      <c r="B44" t="s">
        <v>71</v>
      </c>
      <c r="C44" t="s">
        <v>72</v>
      </c>
      <c r="D44" t="n">
        <v>3</v>
      </c>
      <c r="E44" t="s">
        <v>208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138.33</v>
      </c>
      <c r="L44" t="s">
        <v>76</v>
      </c>
      <c r="M44" t="s"/>
      <c r="N44" t="s">
        <v>235</v>
      </c>
      <c r="O44" t="s">
        <v>78</v>
      </c>
      <c r="P44" t="s">
        <v>208</v>
      </c>
      <c r="Q44" t="s"/>
      <c r="R44" t="s">
        <v>117</v>
      </c>
      <c r="S44" t="s">
        <v>242</v>
      </c>
      <c r="T44" t="s">
        <v>81</v>
      </c>
      <c r="U44" t="s">
        <v>82</v>
      </c>
      <c r="V44" t="s">
        <v>83</v>
      </c>
      <c r="W44" t="s">
        <v>119</v>
      </c>
      <c r="X44" t="s"/>
      <c r="Y44" t="s">
        <v>85</v>
      </c>
      <c r="Z44">
        <f>HYPERLINK("https://hotelmonitor-cachepage.eclerx.com/savepage/tk_1544016314826278_sr_2157.html","info")</f>
        <v/>
      </c>
      <c r="AA44" t="n">
        <v>-6797528</v>
      </c>
      <c r="AB44" t="s">
        <v>220</v>
      </c>
      <c r="AC44" t="s">
        <v>87</v>
      </c>
      <c r="AD44" t="s">
        <v>88</v>
      </c>
      <c r="AE44" t="s"/>
      <c r="AF44" t="s"/>
      <c r="AG44" t="s"/>
      <c r="AH44" t="s">
        <v>238</v>
      </c>
      <c r="AI44" t="s">
        <v>243</v>
      </c>
      <c r="AJ44" t="s"/>
      <c r="AK44" t="s">
        <v>90</v>
      </c>
      <c r="AL44" t="s"/>
      <c r="AM44" t="s"/>
      <c r="AN44" t="s">
        <v>90</v>
      </c>
      <c r="AO44" t="s"/>
      <c r="AP44" t="n">
        <v>20</v>
      </c>
      <c r="AQ44" t="s">
        <v>93</v>
      </c>
      <c r="AR44" t="s"/>
      <c r="AS44" t="s">
        <v>94</v>
      </c>
      <c r="AT44" t="s">
        <v>95</v>
      </c>
      <c r="AU44" t="s">
        <v>90</v>
      </c>
      <c r="AV44" t="s"/>
      <c r="AW44" t="s">
        <v>96</v>
      </c>
      <c r="AX44" t="s"/>
      <c r="AY44" t="n">
        <v>6797528</v>
      </c>
      <c r="AZ44" t="s"/>
      <c r="BA44" t="s"/>
      <c r="BB44" t="s"/>
      <c r="BC44" t="s"/>
      <c r="BD44" t="s"/>
      <c r="BE44" t="s">
        <v>244</v>
      </c>
      <c r="BF44" t="s">
        <v>81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>
        <v>240</v>
      </c>
      <c r="BR44" t="s">
        <v>128</v>
      </c>
    </row>
    <row r="45" spans="1:70">
      <c r="A45" t="s">
        <v>70</v>
      </c>
      <c r="B45" t="s">
        <v>71</v>
      </c>
      <c r="C45" t="s">
        <v>72</v>
      </c>
      <c r="D45" t="n">
        <v>3</v>
      </c>
      <c r="E45" t="s">
        <v>208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138.33</v>
      </c>
      <c r="L45" t="s">
        <v>76</v>
      </c>
      <c r="M45" t="s"/>
      <c r="N45" t="s">
        <v>235</v>
      </c>
      <c r="O45" t="s">
        <v>78</v>
      </c>
      <c r="P45" t="s">
        <v>208</v>
      </c>
      <c r="Q45" t="s"/>
      <c r="R45" t="s">
        <v>117</v>
      </c>
      <c r="S45" t="s">
        <v>242</v>
      </c>
      <c r="T45" t="s">
        <v>81</v>
      </c>
      <c r="U45" t="s">
        <v>82</v>
      </c>
      <c r="V45" t="s">
        <v>83</v>
      </c>
      <c r="W45" t="s">
        <v>119</v>
      </c>
      <c r="X45" t="s"/>
      <c r="Y45" t="s">
        <v>85</v>
      </c>
      <c r="Z45">
        <f>HYPERLINK("https://hotelmonitor-cachepage.eclerx.com/savepage/tk_1544016314826278_sr_2157.html","info")</f>
        <v/>
      </c>
      <c r="AA45" t="n">
        <v>-6797528</v>
      </c>
      <c r="AB45" t="s">
        <v>220</v>
      </c>
      <c r="AC45" t="s">
        <v>87</v>
      </c>
      <c r="AD45" t="s">
        <v>88</v>
      </c>
      <c r="AE45" t="s"/>
      <c r="AF45" t="s"/>
      <c r="AG45" t="s"/>
      <c r="AH45" t="s">
        <v>238</v>
      </c>
      <c r="AI45" t="s">
        <v>243</v>
      </c>
      <c r="AJ45" t="s"/>
      <c r="AK45" t="s">
        <v>90</v>
      </c>
      <c r="AL45" t="s"/>
      <c r="AM45" t="s"/>
      <c r="AN45" t="s">
        <v>90</v>
      </c>
      <c r="AO45" t="s"/>
      <c r="AP45" t="n">
        <v>20</v>
      </c>
      <c r="AQ45" t="s">
        <v>93</v>
      </c>
      <c r="AR45" t="s"/>
      <c r="AS45" t="s">
        <v>94</v>
      </c>
      <c r="AT45" t="s">
        <v>95</v>
      </c>
      <c r="AU45" t="s">
        <v>90</v>
      </c>
      <c r="AV45" t="s"/>
      <c r="AW45" t="s">
        <v>96</v>
      </c>
      <c r="AX45" t="s"/>
      <c r="AY45" t="n">
        <v>6797528</v>
      </c>
      <c r="AZ45" t="s"/>
      <c r="BA45" t="s"/>
      <c r="BB45" t="s"/>
      <c r="BC45" t="s"/>
      <c r="BD45" t="s"/>
      <c r="BE45" t="s">
        <v>244</v>
      </c>
      <c r="BF45" t="s">
        <v>81</v>
      </c>
      <c r="BG45" t="s"/>
      <c r="BH45" t="s"/>
      <c r="BI45" t="s"/>
      <c r="BJ45" t="s"/>
      <c r="BK45" t="s">
        <v>245</v>
      </c>
      <c r="BL45" t="s"/>
      <c r="BM45" t="s">
        <v>91</v>
      </c>
      <c r="BN45" t="s"/>
      <c r="BO45" t="s"/>
      <c r="BP45" t="s"/>
      <c r="BQ45" t="s">
        <v>240</v>
      </c>
      <c r="BR45" t="s">
        <v>128</v>
      </c>
    </row>
    <row r="46" spans="1:70">
      <c r="A46" t="s">
        <v>70</v>
      </c>
      <c r="B46" t="s">
        <v>71</v>
      </c>
      <c r="C46" t="s">
        <v>72</v>
      </c>
      <c r="D46" t="n">
        <v>3</v>
      </c>
      <c r="E46" t="s">
        <v>208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146.1</v>
      </c>
      <c r="L46" t="s">
        <v>76</v>
      </c>
      <c r="M46" t="s"/>
      <c r="N46" t="s">
        <v>235</v>
      </c>
      <c r="O46" t="s">
        <v>78</v>
      </c>
      <c r="P46" t="s">
        <v>208</v>
      </c>
      <c r="Q46" t="s"/>
      <c r="R46" t="s">
        <v>117</v>
      </c>
      <c r="S46" t="s">
        <v>246</v>
      </c>
      <c r="T46" t="s">
        <v>81</v>
      </c>
      <c r="U46" t="s">
        <v>82</v>
      </c>
      <c r="V46" t="s">
        <v>83</v>
      </c>
      <c r="W46" t="s">
        <v>134</v>
      </c>
      <c r="X46" t="s"/>
      <c r="Y46" t="s">
        <v>85</v>
      </c>
      <c r="Z46">
        <f>HYPERLINK("https://hotelmonitor-cachepage.eclerx.com/savepage/tk_1544016314826278_sr_2157.html","info")</f>
        <v/>
      </c>
      <c r="AA46" t="n">
        <v>-6797528</v>
      </c>
      <c r="AB46" t="s">
        <v>225</v>
      </c>
      <c r="AC46" t="s">
        <v>121</v>
      </c>
      <c r="AD46" t="s">
        <v>88</v>
      </c>
      <c r="AE46" t="s"/>
      <c r="AF46" t="s"/>
      <c r="AG46" t="s"/>
      <c r="AH46" t="s">
        <v>247</v>
      </c>
      <c r="AI46" t="s">
        <v>248</v>
      </c>
      <c r="AJ46" t="s"/>
      <c r="AK46" t="s">
        <v>90</v>
      </c>
      <c r="AL46" t="s"/>
      <c r="AM46" t="s"/>
      <c r="AN46" t="s">
        <v>90</v>
      </c>
      <c r="AO46" t="s"/>
      <c r="AP46" t="n">
        <v>20</v>
      </c>
      <c r="AQ46" t="s">
        <v>93</v>
      </c>
      <c r="AR46" t="s"/>
      <c r="AS46" t="s">
        <v>94</v>
      </c>
      <c r="AT46" t="s">
        <v>95</v>
      </c>
      <c r="AU46" t="s">
        <v>90</v>
      </c>
      <c r="AV46" t="s"/>
      <c r="AW46" t="s">
        <v>96</v>
      </c>
      <c r="AX46" t="s"/>
      <c r="AY46" t="n">
        <v>6797528</v>
      </c>
      <c r="AZ46" t="s"/>
      <c r="BA46" t="s"/>
      <c r="BB46" t="s"/>
      <c r="BC46" t="s"/>
      <c r="BD46" t="s"/>
      <c r="BE46" t="s">
        <v>249</v>
      </c>
      <c r="BF46" t="s">
        <v>81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240</v>
      </c>
      <c r="BR46" t="s">
        <v>128</v>
      </c>
    </row>
    <row r="47" spans="1:70">
      <c r="A47" t="s">
        <v>70</v>
      </c>
      <c r="B47" t="s">
        <v>71</v>
      </c>
      <c r="C47" t="s">
        <v>72</v>
      </c>
      <c r="D47" t="n">
        <v>3</v>
      </c>
      <c r="E47" t="s">
        <v>208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146.1</v>
      </c>
      <c r="L47" t="s">
        <v>76</v>
      </c>
      <c r="M47" t="s"/>
      <c r="N47" t="s">
        <v>235</v>
      </c>
      <c r="O47" t="s">
        <v>78</v>
      </c>
      <c r="P47" t="s">
        <v>208</v>
      </c>
      <c r="Q47" t="s"/>
      <c r="R47" t="s">
        <v>117</v>
      </c>
      <c r="S47" t="s">
        <v>246</v>
      </c>
      <c r="T47" t="s">
        <v>81</v>
      </c>
      <c r="U47" t="s">
        <v>82</v>
      </c>
      <c r="V47" t="s">
        <v>83</v>
      </c>
      <c r="W47" t="s">
        <v>134</v>
      </c>
      <c r="X47" t="s"/>
      <c r="Y47" t="s">
        <v>85</v>
      </c>
      <c r="Z47">
        <f>HYPERLINK("https://hotelmonitor-cachepage.eclerx.com/savepage/tk_1544016314826278_sr_2157.html","info")</f>
        <v/>
      </c>
      <c r="AA47" t="n">
        <v>-6797528</v>
      </c>
      <c r="AB47" t="s">
        <v>225</v>
      </c>
      <c r="AC47" t="s">
        <v>121</v>
      </c>
      <c r="AD47" t="s">
        <v>88</v>
      </c>
      <c r="AE47" t="s"/>
      <c r="AF47" t="s"/>
      <c r="AG47" t="s"/>
      <c r="AH47" t="s">
        <v>247</v>
      </c>
      <c r="AI47" t="s">
        <v>248</v>
      </c>
      <c r="AJ47" t="s"/>
      <c r="AK47" t="s">
        <v>90</v>
      </c>
      <c r="AL47" t="s"/>
      <c r="AM47" t="s"/>
      <c r="AN47" t="s">
        <v>90</v>
      </c>
      <c r="AO47" t="s"/>
      <c r="AP47" t="n">
        <v>20</v>
      </c>
      <c r="AQ47" t="s">
        <v>93</v>
      </c>
      <c r="AR47" t="s"/>
      <c r="AS47" t="s">
        <v>94</v>
      </c>
      <c r="AT47" t="s">
        <v>95</v>
      </c>
      <c r="AU47" t="s">
        <v>90</v>
      </c>
      <c r="AV47" t="s"/>
      <c r="AW47" t="s">
        <v>96</v>
      </c>
      <c r="AX47" t="s"/>
      <c r="AY47" t="n">
        <v>6797528</v>
      </c>
      <c r="AZ47" t="s"/>
      <c r="BA47" t="s"/>
      <c r="BB47" t="s"/>
      <c r="BC47" t="s"/>
      <c r="BD47" t="s"/>
      <c r="BE47" t="s">
        <v>249</v>
      </c>
      <c r="BF47" t="s">
        <v>81</v>
      </c>
      <c r="BG47" t="s"/>
      <c r="BH47" t="s"/>
      <c r="BI47" t="s"/>
      <c r="BJ47" t="s"/>
      <c r="BK47" t="s">
        <v>250</v>
      </c>
      <c r="BL47" t="s"/>
      <c r="BM47" t="s">
        <v>91</v>
      </c>
      <c r="BN47" t="s"/>
      <c r="BO47" t="s"/>
      <c r="BP47" t="s"/>
      <c r="BQ47" t="s">
        <v>240</v>
      </c>
      <c r="BR47" t="s">
        <v>128</v>
      </c>
    </row>
    <row r="48" spans="1:70">
      <c r="A48" t="s">
        <v>70</v>
      </c>
      <c r="B48" t="s">
        <v>71</v>
      </c>
      <c r="C48" t="s">
        <v>72</v>
      </c>
      <c r="D48" t="n">
        <v>3</v>
      </c>
      <c r="E48" t="s">
        <v>208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162.33</v>
      </c>
      <c r="L48" t="s">
        <v>76</v>
      </c>
      <c r="M48" t="s"/>
      <c r="N48" t="s">
        <v>235</v>
      </c>
      <c r="O48" t="s">
        <v>78</v>
      </c>
      <c r="P48" t="s">
        <v>208</v>
      </c>
      <c r="Q48" t="s"/>
      <c r="R48" t="s">
        <v>117</v>
      </c>
      <c r="S48" t="s">
        <v>251</v>
      </c>
      <c r="T48" t="s">
        <v>81</v>
      </c>
      <c r="U48" t="s">
        <v>82</v>
      </c>
      <c r="V48" t="s">
        <v>83</v>
      </c>
      <c r="W48" t="s">
        <v>134</v>
      </c>
      <c r="X48" t="s"/>
      <c r="Y48" t="s">
        <v>85</v>
      </c>
      <c r="Z48">
        <f>HYPERLINK("https://hotelmonitor-cachepage.eclerx.com/savepage/tk_1544016314826278_sr_2157.html","info")</f>
        <v/>
      </c>
      <c r="AA48" t="n">
        <v>-6797528</v>
      </c>
      <c r="AB48" t="s">
        <v>231</v>
      </c>
      <c r="AC48" t="s">
        <v>87</v>
      </c>
      <c r="AD48" t="s">
        <v>88</v>
      </c>
      <c r="AE48" t="s"/>
      <c r="AF48" t="s"/>
      <c r="AG48" t="s"/>
      <c r="AH48" t="s">
        <v>248</v>
      </c>
      <c r="AI48" t="s">
        <v>252</v>
      </c>
      <c r="AJ48" t="s"/>
      <c r="AK48" t="s">
        <v>90</v>
      </c>
      <c r="AL48" t="s"/>
      <c r="AM48" t="s"/>
      <c r="AN48" t="s">
        <v>90</v>
      </c>
      <c r="AO48" t="s"/>
      <c r="AP48" t="n">
        <v>20</v>
      </c>
      <c r="AQ48" t="s">
        <v>93</v>
      </c>
      <c r="AR48" t="s"/>
      <c r="AS48" t="s">
        <v>94</v>
      </c>
      <c r="AT48" t="s">
        <v>95</v>
      </c>
      <c r="AU48" t="s">
        <v>90</v>
      </c>
      <c r="AV48" t="s"/>
      <c r="AW48" t="s">
        <v>96</v>
      </c>
      <c r="AX48" t="s"/>
      <c r="AY48" t="n">
        <v>6797528</v>
      </c>
      <c r="AZ48" t="s"/>
      <c r="BA48" t="s"/>
      <c r="BB48" t="s"/>
      <c r="BC48" t="s"/>
      <c r="BD48" t="s"/>
      <c r="BE48" t="s">
        <v>253</v>
      </c>
      <c r="BF48" t="s">
        <v>81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>
        <v>240</v>
      </c>
      <c r="BR48" t="s">
        <v>128</v>
      </c>
    </row>
    <row r="49" spans="1:70">
      <c r="A49" t="s">
        <v>70</v>
      </c>
      <c r="B49" t="s">
        <v>71</v>
      </c>
      <c r="C49" t="s">
        <v>72</v>
      </c>
      <c r="D49" t="n">
        <v>3</v>
      </c>
      <c r="E49" t="s">
        <v>208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162.33</v>
      </c>
      <c r="L49" t="s">
        <v>76</v>
      </c>
      <c r="M49" t="s"/>
      <c r="N49" t="s">
        <v>235</v>
      </c>
      <c r="O49" t="s">
        <v>78</v>
      </c>
      <c r="P49" t="s">
        <v>208</v>
      </c>
      <c r="Q49" t="s"/>
      <c r="R49" t="s">
        <v>117</v>
      </c>
      <c r="S49" t="s">
        <v>251</v>
      </c>
      <c r="T49" t="s">
        <v>81</v>
      </c>
      <c r="U49" t="s">
        <v>82</v>
      </c>
      <c r="V49" t="s">
        <v>83</v>
      </c>
      <c r="W49" t="s">
        <v>134</v>
      </c>
      <c r="X49" t="s"/>
      <c r="Y49" t="s">
        <v>85</v>
      </c>
      <c r="Z49">
        <f>HYPERLINK("https://hotelmonitor-cachepage.eclerx.com/savepage/tk_1544016314826278_sr_2157.html","info")</f>
        <v/>
      </c>
      <c r="AA49" t="n">
        <v>-6797528</v>
      </c>
      <c r="AB49" t="s">
        <v>231</v>
      </c>
      <c r="AC49" t="s">
        <v>87</v>
      </c>
      <c r="AD49" t="s">
        <v>88</v>
      </c>
      <c r="AE49" t="s"/>
      <c r="AF49" t="s"/>
      <c r="AG49" t="s"/>
      <c r="AH49" t="s">
        <v>248</v>
      </c>
      <c r="AI49" t="s">
        <v>252</v>
      </c>
      <c r="AJ49" t="s"/>
      <c r="AK49" t="s">
        <v>90</v>
      </c>
      <c r="AL49" t="s"/>
      <c r="AM49" t="s"/>
      <c r="AN49" t="s">
        <v>90</v>
      </c>
      <c r="AO49" t="s"/>
      <c r="AP49" t="n">
        <v>20</v>
      </c>
      <c r="AQ49" t="s">
        <v>93</v>
      </c>
      <c r="AR49" t="s"/>
      <c r="AS49" t="s">
        <v>94</v>
      </c>
      <c r="AT49" t="s">
        <v>95</v>
      </c>
      <c r="AU49" t="s">
        <v>90</v>
      </c>
      <c r="AV49" t="s"/>
      <c r="AW49" t="s">
        <v>96</v>
      </c>
      <c r="AX49" t="s"/>
      <c r="AY49" t="n">
        <v>6797528</v>
      </c>
      <c r="AZ49" t="s"/>
      <c r="BA49" t="s"/>
      <c r="BB49" t="s"/>
      <c r="BC49" t="s"/>
      <c r="BD49" t="s"/>
      <c r="BE49" t="s">
        <v>253</v>
      </c>
      <c r="BF49" t="s">
        <v>81</v>
      </c>
      <c r="BG49" t="s"/>
      <c r="BH49" t="s"/>
      <c r="BI49" t="s"/>
      <c r="BJ49" t="s"/>
      <c r="BK49" t="s">
        <v>254</v>
      </c>
      <c r="BL49" t="s"/>
      <c r="BM49" t="s">
        <v>91</v>
      </c>
      <c r="BN49" t="s"/>
      <c r="BO49" t="s"/>
      <c r="BP49" t="s"/>
      <c r="BQ49" t="s">
        <v>240</v>
      </c>
      <c r="BR49" t="s">
        <v>128</v>
      </c>
    </row>
    <row r="50" spans="1:70">
      <c r="A50" t="s">
        <v>70</v>
      </c>
      <c r="B50" t="s">
        <v>71</v>
      </c>
      <c r="C50" t="s">
        <v>72</v>
      </c>
      <c r="D50" t="n">
        <v>3</v>
      </c>
      <c r="E50" t="s">
        <v>208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142.5</v>
      </c>
      <c r="L50" t="s">
        <v>76</v>
      </c>
      <c r="M50" t="s"/>
      <c r="N50" t="s">
        <v>255</v>
      </c>
      <c r="O50" t="s">
        <v>78</v>
      </c>
      <c r="P50" t="s">
        <v>208</v>
      </c>
      <c r="Q50" t="s"/>
      <c r="R50" t="s">
        <v>117</v>
      </c>
      <c r="S50" t="s">
        <v>256</v>
      </c>
      <c r="T50" t="s">
        <v>81</v>
      </c>
      <c r="U50" t="s">
        <v>82</v>
      </c>
      <c r="V50" t="s">
        <v>83</v>
      </c>
      <c r="W50" t="s">
        <v>119</v>
      </c>
      <c r="X50" t="s"/>
      <c r="Y50" t="s">
        <v>85</v>
      </c>
      <c r="Z50">
        <f>HYPERLINK("https://hotelmonitor-cachepage.eclerx.com/savepage/tk_1544016314826278_sr_2157.html","info")</f>
        <v/>
      </c>
      <c r="AA50" t="n">
        <v>-6797528</v>
      </c>
      <c r="AB50" t="s">
        <v>211</v>
      </c>
      <c r="AC50" t="s">
        <v>121</v>
      </c>
      <c r="AD50" t="s">
        <v>88</v>
      </c>
      <c r="AE50" t="s"/>
      <c r="AF50" t="s"/>
      <c r="AG50" t="s"/>
      <c r="AH50" t="s">
        <v>257</v>
      </c>
      <c r="AI50" t="s">
        <v>258</v>
      </c>
      <c r="AJ50" t="s"/>
      <c r="AK50" t="s">
        <v>90</v>
      </c>
      <c r="AL50" t="s"/>
      <c r="AM50" t="s"/>
      <c r="AN50" t="s">
        <v>91</v>
      </c>
      <c r="AO50" t="s">
        <v>214</v>
      </c>
      <c r="AP50" t="n">
        <v>20</v>
      </c>
      <c r="AQ50" t="s">
        <v>93</v>
      </c>
      <c r="AR50" t="s"/>
      <c r="AS50" t="s">
        <v>215</v>
      </c>
      <c r="AT50" t="s">
        <v>95</v>
      </c>
      <c r="AU50" t="s">
        <v>90</v>
      </c>
      <c r="AV50" t="s"/>
      <c r="AW50" t="s">
        <v>96</v>
      </c>
      <c r="AX50" t="s"/>
      <c r="AY50" t="n">
        <v>6797528</v>
      </c>
      <c r="AZ50" t="s"/>
      <c r="BA50" t="s"/>
      <c r="BB50" t="s"/>
      <c r="BC50" t="s"/>
      <c r="BD50" t="s"/>
      <c r="BE50" t="s">
        <v>259</v>
      </c>
      <c r="BF50" t="s">
        <v>81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>
        <v>260</v>
      </c>
      <c r="BR50" t="s">
        <v>128</v>
      </c>
    </row>
    <row r="51" spans="1:70">
      <c r="A51" t="s">
        <v>70</v>
      </c>
      <c r="B51" t="s">
        <v>71</v>
      </c>
      <c r="C51" t="s">
        <v>72</v>
      </c>
      <c r="D51" t="n">
        <v>3</v>
      </c>
      <c r="E51" t="s">
        <v>208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142.5</v>
      </c>
      <c r="L51" t="s">
        <v>76</v>
      </c>
      <c r="M51" t="s"/>
      <c r="N51" t="s">
        <v>255</v>
      </c>
      <c r="O51" t="s">
        <v>78</v>
      </c>
      <c r="P51" t="s">
        <v>208</v>
      </c>
      <c r="Q51" t="s"/>
      <c r="R51" t="s">
        <v>117</v>
      </c>
      <c r="S51" t="s">
        <v>256</v>
      </c>
      <c r="T51" t="s">
        <v>81</v>
      </c>
      <c r="U51" t="s">
        <v>82</v>
      </c>
      <c r="V51" t="s">
        <v>83</v>
      </c>
      <c r="W51" t="s">
        <v>119</v>
      </c>
      <c r="X51" t="s"/>
      <c r="Y51" t="s">
        <v>85</v>
      </c>
      <c r="Z51">
        <f>HYPERLINK("https://hotelmonitor-cachepage.eclerx.com/savepage/tk_1544016314826278_sr_2157.html","info")</f>
        <v/>
      </c>
      <c r="AA51" t="n">
        <v>-6797528</v>
      </c>
      <c r="AB51" t="s">
        <v>211</v>
      </c>
      <c r="AC51" t="s">
        <v>121</v>
      </c>
      <c r="AD51" t="s">
        <v>88</v>
      </c>
      <c r="AE51" t="s"/>
      <c r="AF51" t="s"/>
      <c r="AG51" t="s"/>
      <c r="AH51" t="s">
        <v>257</v>
      </c>
      <c r="AI51" t="s">
        <v>258</v>
      </c>
      <c r="AJ51" t="s"/>
      <c r="AK51" t="s">
        <v>90</v>
      </c>
      <c r="AL51" t="s"/>
      <c r="AM51" t="s"/>
      <c r="AN51" t="s">
        <v>91</v>
      </c>
      <c r="AO51" t="s">
        <v>214</v>
      </c>
      <c r="AP51" t="n">
        <v>20</v>
      </c>
      <c r="AQ51" t="s">
        <v>93</v>
      </c>
      <c r="AR51" t="s"/>
      <c r="AS51" t="s">
        <v>215</v>
      </c>
      <c r="AT51" t="s">
        <v>95</v>
      </c>
      <c r="AU51" t="s">
        <v>90</v>
      </c>
      <c r="AV51" t="s"/>
      <c r="AW51" t="s">
        <v>96</v>
      </c>
      <c r="AX51" t="s"/>
      <c r="AY51" t="n">
        <v>6797528</v>
      </c>
      <c r="AZ51" t="s"/>
      <c r="BA51" t="s"/>
      <c r="BB51" t="s"/>
      <c r="BC51" t="s"/>
      <c r="BD51" t="s"/>
      <c r="BE51" t="s">
        <v>259</v>
      </c>
      <c r="BF51" t="s">
        <v>81</v>
      </c>
      <c r="BG51" t="s"/>
      <c r="BH51" t="s"/>
      <c r="BI51" t="s"/>
      <c r="BJ51" t="s"/>
      <c r="BK51" t="s">
        <v>261</v>
      </c>
      <c r="BL51" t="s"/>
      <c r="BM51" t="s">
        <v>91</v>
      </c>
      <c r="BN51" t="s"/>
      <c r="BO51" t="s"/>
      <c r="BP51" t="s"/>
      <c r="BQ51" t="s">
        <v>260</v>
      </c>
      <c r="BR51" t="s">
        <v>128</v>
      </c>
    </row>
    <row r="52" spans="1:70">
      <c r="A52" t="s">
        <v>70</v>
      </c>
      <c r="B52" t="s">
        <v>71</v>
      </c>
      <c r="C52" t="s">
        <v>72</v>
      </c>
      <c r="D52" t="n">
        <v>3</v>
      </c>
      <c r="E52" t="s">
        <v>208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158.33</v>
      </c>
      <c r="L52" t="s">
        <v>76</v>
      </c>
      <c r="M52" t="s"/>
      <c r="N52" t="s">
        <v>255</v>
      </c>
      <c r="O52" t="s">
        <v>78</v>
      </c>
      <c r="P52" t="s">
        <v>208</v>
      </c>
      <c r="Q52" t="s"/>
      <c r="R52" t="s">
        <v>117</v>
      </c>
      <c r="S52" t="s">
        <v>262</v>
      </c>
      <c r="T52" t="s">
        <v>81</v>
      </c>
      <c r="U52" t="s">
        <v>82</v>
      </c>
      <c r="V52" t="s">
        <v>83</v>
      </c>
      <c r="W52" t="s">
        <v>119</v>
      </c>
      <c r="X52" t="s"/>
      <c r="Y52" t="s">
        <v>85</v>
      </c>
      <c r="Z52">
        <f>HYPERLINK("https://hotelmonitor-cachepage.eclerx.com/savepage/tk_1544016314826278_sr_2157.html","info")</f>
        <v/>
      </c>
      <c r="AA52" t="n">
        <v>-6797528</v>
      </c>
      <c r="AB52" t="s">
        <v>220</v>
      </c>
      <c r="AC52" t="s">
        <v>87</v>
      </c>
      <c r="AD52" t="s">
        <v>88</v>
      </c>
      <c r="AE52" t="s"/>
      <c r="AF52" t="s"/>
      <c r="AG52" t="s"/>
      <c r="AH52" t="s">
        <v>258</v>
      </c>
      <c r="AI52" t="s">
        <v>263</v>
      </c>
      <c r="AJ52" t="s"/>
      <c r="AK52" t="s">
        <v>90</v>
      </c>
      <c r="AL52" t="s"/>
      <c r="AM52" t="s"/>
      <c r="AN52" t="s">
        <v>90</v>
      </c>
      <c r="AO52" t="s"/>
      <c r="AP52" t="n">
        <v>20</v>
      </c>
      <c r="AQ52" t="s">
        <v>93</v>
      </c>
      <c r="AR52" t="s"/>
      <c r="AS52" t="s">
        <v>215</v>
      </c>
      <c r="AT52" t="s">
        <v>95</v>
      </c>
      <c r="AU52" t="s">
        <v>90</v>
      </c>
      <c r="AV52" t="s"/>
      <c r="AW52" t="s">
        <v>96</v>
      </c>
      <c r="AX52" t="s"/>
      <c r="AY52" t="n">
        <v>6797528</v>
      </c>
      <c r="AZ52" t="s"/>
      <c r="BA52" t="s"/>
      <c r="BB52" t="s"/>
      <c r="BC52" t="s"/>
      <c r="BD52" t="s"/>
      <c r="BE52" t="s">
        <v>264</v>
      </c>
      <c r="BF52" t="s">
        <v>81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>
        <v>260</v>
      </c>
      <c r="BR52" t="s">
        <v>128</v>
      </c>
    </row>
    <row r="53" spans="1:70">
      <c r="A53" t="s">
        <v>70</v>
      </c>
      <c r="B53" t="s">
        <v>71</v>
      </c>
      <c r="C53" t="s">
        <v>72</v>
      </c>
      <c r="D53" t="n">
        <v>3</v>
      </c>
      <c r="E53" t="s">
        <v>208</v>
      </c>
      <c r="F53" t="n">
        <v>-1</v>
      </c>
      <c r="G53" t="s">
        <v>74</v>
      </c>
      <c r="H53" t="s">
        <v>75</v>
      </c>
      <c r="I53" t="s"/>
      <c r="J53" t="s">
        <v>74</v>
      </c>
      <c r="K53" t="n">
        <v>158.33</v>
      </c>
      <c r="L53" t="s">
        <v>76</v>
      </c>
      <c r="M53" t="s"/>
      <c r="N53" t="s">
        <v>255</v>
      </c>
      <c r="O53" t="s">
        <v>78</v>
      </c>
      <c r="P53" t="s">
        <v>208</v>
      </c>
      <c r="Q53" t="s"/>
      <c r="R53" t="s">
        <v>117</v>
      </c>
      <c r="S53" t="s">
        <v>262</v>
      </c>
      <c r="T53" t="s">
        <v>81</v>
      </c>
      <c r="U53" t="s">
        <v>82</v>
      </c>
      <c r="V53" t="s">
        <v>83</v>
      </c>
      <c r="W53" t="s">
        <v>119</v>
      </c>
      <c r="X53" t="s"/>
      <c r="Y53" t="s">
        <v>85</v>
      </c>
      <c r="Z53">
        <f>HYPERLINK("https://hotelmonitor-cachepage.eclerx.com/savepage/tk_1544016314826278_sr_2157.html","info")</f>
        <v/>
      </c>
      <c r="AA53" t="n">
        <v>-6797528</v>
      </c>
      <c r="AB53" t="s">
        <v>220</v>
      </c>
      <c r="AC53" t="s">
        <v>87</v>
      </c>
      <c r="AD53" t="s">
        <v>88</v>
      </c>
      <c r="AE53" t="s"/>
      <c r="AF53" t="s"/>
      <c r="AG53" t="s"/>
      <c r="AH53" t="s">
        <v>258</v>
      </c>
      <c r="AI53" t="s">
        <v>263</v>
      </c>
      <c r="AJ53" t="s"/>
      <c r="AK53" t="s">
        <v>90</v>
      </c>
      <c r="AL53" t="s"/>
      <c r="AM53" t="s"/>
      <c r="AN53" t="s">
        <v>90</v>
      </c>
      <c r="AO53" t="s"/>
      <c r="AP53" t="n">
        <v>20</v>
      </c>
      <c r="AQ53" t="s">
        <v>93</v>
      </c>
      <c r="AR53" t="s"/>
      <c r="AS53" t="s">
        <v>215</v>
      </c>
      <c r="AT53" t="s">
        <v>95</v>
      </c>
      <c r="AU53" t="s">
        <v>90</v>
      </c>
      <c r="AV53" t="s"/>
      <c r="AW53" t="s">
        <v>96</v>
      </c>
      <c r="AX53" t="s"/>
      <c r="AY53" t="n">
        <v>6797528</v>
      </c>
      <c r="AZ53" t="s"/>
      <c r="BA53" t="s"/>
      <c r="BB53" t="s"/>
      <c r="BC53" t="s"/>
      <c r="BD53" t="s"/>
      <c r="BE53" t="s">
        <v>264</v>
      </c>
      <c r="BF53" t="s">
        <v>81</v>
      </c>
      <c r="BG53" t="s"/>
      <c r="BH53" t="s"/>
      <c r="BI53" t="s"/>
      <c r="BJ53" t="s"/>
      <c r="BK53" t="s">
        <v>265</v>
      </c>
      <c r="BL53" t="s"/>
      <c r="BM53" t="s">
        <v>91</v>
      </c>
      <c r="BN53" t="s"/>
      <c r="BO53" t="s"/>
      <c r="BP53" t="s"/>
      <c r="BQ53" t="s">
        <v>260</v>
      </c>
      <c r="BR53" t="s">
        <v>128</v>
      </c>
    </row>
    <row r="54" spans="1:70">
      <c r="A54" t="s">
        <v>70</v>
      </c>
      <c r="B54" t="s">
        <v>71</v>
      </c>
      <c r="C54" t="s">
        <v>72</v>
      </c>
      <c r="D54" t="n">
        <v>3</v>
      </c>
      <c r="E54" t="s">
        <v>208</v>
      </c>
      <c r="F54" t="n">
        <v>-1</v>
      </c>
      <c r="G54" t="s">
        <v>74</v>
      </c>
      <c r="H54" t="s">
        <v>75</v>
      </c>
      <c r="I54" t="s"/>
      <c r="J54" t="s">
        <v>74</v>
      </c>
      <c r="K54" t="n">
        <v>174.9</v>
      </c>
      <c r="L54" t="s">
        <v>76</v>
      </c>
      <c r="M54" t="s"/>
      <c r="N54" t="s">
        <v>255</v>
      </c>
      <c r="O54" t="s">
        <v>78</v>
      </c>
      <c r="P54" t="s">
        <v>208</v>
      </c>
      <c r="Q54" t="s"/>
      <c r="R54" t="s">
        <v>117</v>
      </c>
      <c r="S54" t="s">
        <v>266</v>
      </c>
      <c r="T54" t="s">
        <v>81</v>
      </c>
      <c r="U54" t="s">
        <v>82</v>
      </c>
      <c r="V54" t="s">
        <v>83</v>
      </c>
      <c r="W54" t="s">
        <v>134</v>
      </c>
      <c r="X54" t="s"/>
      <c r="Y54" t="s">
        <v>85</v>
      </c>
      <c r="Z54">
        <f>HYPERLINK("https://hotelmonitor-cachepage.eclerx.com/savepage/tk_1544016314826278_sr_2157.html","info")</f>
        <v/>
      </c>
      <c r="AA54" t="n">
        <v>-6797528</v>
      </c>
      <c r="AB54" t="s">
        <v>225</v>
      </c>
      <c r="AC54" t="s">
        <v>121</v>
      </c>
      <c r="AD54" t="s">
        <v>88</v>
      </c>
      <c r="AE54" t="s"/>
      <c r="AF54" t="s"/>
      <c r="AG54" t="s"/>
      <c r="AH54" t="s">
        <v>267</v>
      </c>
      <c r="AI54" t="s">
        <v>268</v>
      </c>
      <c r="AJ54" t="s"/>
      <c r="AK54" t="s">
        <v>90</v>
      </c>
      <c r="AL54" t="s"/>
      <c r="AM54" t="s"/>
      <c r="AN54" t="s">
        <v>90</v>
      </c>
      <c r="AO54" t="s"/>
      <c r="AP54" t="n">
        <v>20</v>
      </c>
      <c r="AQ54" t="s">
        <v>93</v>
      </c>
      <c r="AR54" t="s"/>
      <c r="AS54" t="s">
        <v>215</v>
      </c>
      <c r="AT54" t="s">
        <v>95</v>
      </c>
      <c r="AU54" t="s">
        <v>90</v>
      </c>
      <c r="AV54" t="s"/>
      <c r="AW54" t="s">
        <v>96</v>
      </c>
      <c r="AX54" t="s"/>
      <c r="AY54" t="n">
        <v>6797528</v>
      </c>
      <c r="AZ54" t="s"/>
      <c r="BA54" t="s"/>
      <c r="BB54" t="s"/>
      <c r="BC54" t="s"/>
      <c r="BD54" t="s"/>
      <c r="BE54" t="s">
        <v>269</v>
      </c>
      <c r="BF54" t="s">
        <v>81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>
        <v>260</v>
      </c>
      <c r="BR54" t="s">
        <v>128</v>
      </c>
    </row>
    <row r="55" spans="1:70">
      <c r="A55" t="s">
        <v>70</v>
      </c>
      <c r="B55" t="s">
        <v>71</v>
      </c>
      <c r="C55" t="s">
        <v>72</v>
      </c>
      <c r="D55" t="n">
        <v>3</v>
      </c>
      <c r="E55" t="s">
        <v>208</v>
      </c>
      <c r="F55" t="n">
        <v>-1</v>
      </c>
      <c r="G55" t="s">
        <v>74</v>
      </c>
      <c r="H55" t="s">
        <v>75</v>
      </c>
      <c r="I55" t="s"/>
      <c r="J55" t="s">
        <v>74</v>
      </c>
      <c r="K55" t="n">
        <v>174.9</v>
      </c>
      <c r="L55" t="s">
        <v>76</v>
      </c>
      <c r="M55" t="s"/>
      <c r="N55" t="s">
        <v>255</v>
      </c>
      <c r="O55" t="s">
        <v>78</v>
      </c>
      <c r="P55" t="s">
        <v>208</v>
      </c>
      <c r="Q55" t="s"/>
      <c r="R55" t="s">
        <v>117</v>
      </c>
      <c r="S55" t="s">
        <v>266</v>
      </c>
      <c r="T55" t="s">
        <v>81</v>
      </c>
      <c r="U55" t="s">
        <v>82</v>
      </c>
      <c r="V55" t="s">
        <v>83</v>
      </c>
      <c r="W55" t="s">
        <v>134</v>
      </c>
      <c r="X55" t="s"/>
      <c r="Y55" t="s">
        <v>85</v>
      </c>
      <c r="Z55">
        <f>HYPERLINK("https://hotelmonitor-cachepage.eclerx.com/savepage/tk_1544016314826278_sr_2157.html","info")</f>
        <v/>
      </c>
      <c r="AA55" t="n">
        <v>-6797528</v>
      </c>
      <c r="AB55" t="s">
        <v>225</v>
      </c>
      <c r="AC55" t="s">
        <v>121</v>
      </c>
      <c r="AD55" t="s">
        <v>88</v>
      </c>
      <c r="AE55" t="s"/>
      <c r="AF55" t="s"/>
      <c r="AG55" t="s"/>
      <c r="AH55" t="s">
        <v>267</v>
      </c>
      <c r="AI55" t="s">
        <v>268</v>
      </c>
      <c r="AJ55" t="s"/>
      <c r="AK55" t="s">
        <v>90</v>
      </c>
      <c r="AL55" t="s"/>
      <c r="AM55" t="s"/>
      <c r="AN55" t="s">
        <v>90</v>
      </c>
      <c r="AO55" t="s"/>
      <c r="AP55" t="n">
        <v>20</v>
      </c>
      <c r="AQ55" t="s">
        <v>93</v>
      </c>
      <c r="AR55" t="s"/>
      <c r="AS55" t="s">
        <v>215</v>
      </c>
      <c r="AT55" t="s">
        <v>95</v>
      </c>
      <c r="AU55" t="s">
        <v>90</v>
      </c>
      <c r="AV55" t="s"/>
      <c r="AW55" t="s">
        <v>96</v>
      </c>
      <c r="AX55" t="s"/>
      <c r="AY55" t="n">
        <v>6797528</v>
      </c>
      <c r="AZ55" t="s"/>
      <c r="BA55" t="s"/>
      <c r="BB55" t="s"/>
      <c r="BC55" t="s"/>
      <c r="BD55" t="s"/>
      <c r="BE55" t="s">
        <v>269</v>
      </c>
      <c r="BF55" t="s">
        <v>81</v>
      </c>
      <c r="BG55" t="s"/>
      <c r="BH55" t="s"/>
      <c r="BI55" t="s"/>
      <c r="BJ55" t="s"/>
      <c r="BK55" t="s">
        <v>270</v>
      </c>
      <c r="BL55" t="s"/>
      <c r="BM55" t="s">
        <v>91</v>
      </c>
      <c r="BN55" t="s"/>
      <c r="BO55" t="s"/>
      <c r="BP55" t="s"/>
      <c r="BQ55" t="s">
        <v>260</v>
      </c>
      <c r="BR55" t="s">
        <v>128</v>
      </c>
    </row>
    <row r="56" spans="1:70">
      <c r="A56" t="s">
        <v>70</v>
      </c>
      <c r="B56" t="s">
        <v>71</v>
      </c>
      <c r="C56" t="s">
        <v>72</v>
      </c>
      <c r="D56" t="n">
        <v>3</v>
      </c>
      <c r="E56" t="s">
        <v>208</v>
      </c>
      <c r="F56" t="n">
        <v>-1</v>
      </c>
      <c r="G56" t="s">
        <v>74</v>
      </c>
      <c r="H56" t="s">
        <v>75</v>
      </c>
      <c r="I56" t="s"/>
      <c r="J56" t="s">
        <v>74</v>
      </c>
      <c r="K56" t="n">
        <v>194.33</v>
      </c>
      <c r="L56" t="s">
        <v>76</v>
      </c>
      <c r="M56" t="s"/>
      <c r="N56" t="s">
        <v>255</v>
      </c>
      <c r="O56" t="s">
        <v>78</v>
      </c>
      <c r="P56" t="s">
        <v>208</v>
      </c>
      <c r="Q56" t="s"/>
      <c r="R56" t="s">
        <v>117</v>
      </c>
      <c r="S56" t="s">
        <v>271</v>
      </c>
      <c r="T56" t="s">
        <v>81</v>
      </c>
      <c r="U56" t="s">
        <v>82</v>
      </c>
      <c r="V56" t="s">
        <v>83</v>
      </c>
      <c r="W56" t="s">
        <v>134</v>
      </c>
      <c r="X56" t="s"/>
      <c r="Y56" t="s">
        <v>85</v>
      </c>
      <c r="Z56">
        <f>HYPERLINK("https://hotelmonitor-cachepage.eclerx.com/savepage/tk_1544016314826278_sr_2157.html","info")</f>
        <v/>
      </c>
      <c r="AA56" t="n">
        <v>-6797528</v>
      </c>
      <c r="AB56" t="s">
        <v>231</v>
      </c>
      <c r="AC56" t="s">
        <v>87</v>
      </c>
      <c r="AD56" t="s">
        <v>88</v>
      </c>
      <c r="AE56" t="s"/>
      <c r="AF56" t="s"/>
      <c r="AG56" t="s"/>
      <c r="AH56" t="s">
        <v>268</v>
      </c>
      <c r="AI56" t="s">
        <v>272</v>
      </c>
      <c r="AJ56" t="s"/>
      <c r="AK56" t="s">
        <v>90</v>
      </c>
      <c r="AL56" t="s"/>
      <c r="AM56" t="s"/>
      <c r="AN56" t="s">
        <v>90</v>
      </c>
      <c r="AO56" t="s"/>
      <c r="AP56" t="n">
        <v>20</v>
      </c>
      <c r="AQ56" t="s">
        <v>93</v>
      </c>
      <c r="AR56" t="s"/>
      <c r="AS56" t="s">
        <v>215</v>
      </c>
      <c r="AT56" t="s">
        <v>95</v>
      </c>
      <c r="AU56" t="s">
        <v>90</v>
      </c>
      <c r="AV56" t="s"/>
      <c r="AW56" t="s">
        <v>96</v>
      </c>
      <c r="AX56" t="s"/>
      <c r="AY56" t="n">
        <v>6797528</v>
      </c>
      <c r="AZ56" t="s"/>
      <c r="BA56" t="s"/>
      <c r="BB56" t="s"/>
      <c r="BC56" t="s"/>
      <c r="BD56" t="s"/>
      <c r="BE56" t="s">
        <v>273</v>
      </c>
      <c r="BF56" t="s">
        <v>81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260</v>
      </c>
      <c r="BR56" t="s">
        <v>128</v>
      </c>
    </row>
    <row r="57" spans="1:70">
      <c r="A57" t="s">
        <v>70</v>
      </c>
      <c r="B57" t="s">
        <v>71</v>
      </c>
      <c r="C57" t="s">
        <v>72</v>
      </c>
      <c r="D57" t="n">
        <v>3</v>
      </c>
      <c r="E57" t="s">
        <v>208</v>
      </c>
      <c r="F57" t="n">
        <v>-1</v>
      </c>
      <c r="G57" t="s">
        <v>74</v>
      </c>
      <c r="H57" t="s">
        <v>75</v>
      </c>
      <c r="I57" t="s"/>
      <c r="J57" t="s">
        <v>74</v>
      </c>
      <c r="K57" t="n">
        <v>194.33</v>
      </c>
      <c r="L57" t="s">
        <v>76</v>
      </c>
      <c r="M57" t="s"/>
      <c r="N57" t="s">
        <v>255</v>
      </c>
      <c r="O57" t="s">
        <v>78</v>
      </c>
      <c r="P57" t="s">
        <v>208</v>
      </c>
      <c r="Q57" t="s"/>
      <c r="R57" t="s">
        <v>117</v>
      </c>
      <c r="S57" t="s">
        <v>271</v>
      </c>
      <c r="T57" t="s">
        <v>81</v>
      </c>
      <c r="U57" t="s">
        <v>82</v>
      </c>
      <c r="V57" t="s">
        <v>83</v>
      </c>
      <c r="W57" t="s">
        <v>134</v>
      </c>
      <c r="X57" t="s"/>
      <c r="Y57" t="s">
        <v>85</v>
      </c>
      <c r="Z57">
        <f>HYPERLINK("https://hotelmonitor-cachepage.eclerx.com/savepage/tk_1544016314826278_sr_2157.html","info")</f>
        <v/>
      </c>
      <c r="AA57" t="n">
        <v>-6797528</v>
      </c>
      <c r="AB57" t="s">
        <v>231</v>
      </c>
      <c r="AC57" t="s">
        <v>87</v>
      </c>
      <c r="AD57" t="s">
        <v>88</v>
      </c>
      <c r="AE57" t="s"/>
      <c r="AF57" t="s"/>
      <c r="AG57" t="s"/>
      <c r="AH57" t="s">
        <v>268</v>
      </c>
      <c r="AI57" t="s">
        <v>272</v>
      </c>
      <c r="AJ57" t="s"/>
      <c r="AK57" t="s">
        <v>90</v>
      </c>
      <c r="AL57" t="s"/>
      <c r="AM57" t="s"/>
      <c r="AN57" t="s">
        <v>90</v>
      </c>
      <c r="AO57" t="s"/>
      <c r="AP57" t="n">
        <v>20</v>
      </c>
      <c r="AQ57" t="s">
        <v>93</v>
      </c>
      <c r="AR57" t="s"/>
      <c r="AS57" t="s">
        <v>215</v>
      </c>
      <c r="AT57" t="s">
        <v>95</v>
      </c>
      <c r="AU57" t="s">
        <v>90</v>
      </c>
      <c r="AV57" t="s"/>
      <c r="AW57" t="s">
        <v>96</v>
      </c>
      <c r="AX57" t="s"/>
      <c r="AY57" t="n">
        <v>6797528</v>
      </c>
      <c r="AZ57" t="s"/>
      <c r="BA57" t="s"/>
      <c r="BB57" t="s"/>
      <c r="BC57" t="s"/>
      <c r="BD57" t="s"/>
      <c r="BE57" t="s">
        <v>273</v>
      </c>
      <c r="BF57" t="s">
        <v>81</v>
      </c>
      <c r="BG57" t="s"/>
      <c r="BH57" t="s"/>
      <c r="BI57" t="s"/>
      <c r="BJ57" t="s"/>
      <c r="BK57" t="s">
        <v>274</v>
      </c>
      <c r="BL57" t="s"/>
      <c r="BM57" t="s">
        <v>91</v>
      </c>
      <c r="BN57" t="s"/>
      <c r="BO57" t="s"/>
      <c r="BP57" t="s"/>
      <c r="BQ57" t="s">
        <v>260</v>
      </c>
      <c r="BR57" t="s">
        <v>128</v>
      </c>
    </row>
    <row r="58" spans="1:70">
      <c r="A58" t="s">
        <v>70</v>
      </c>
      <c r="B58" t="s">
        <v>71</v>
      </c>
      <c r="C58" t="s">
        <v>72</v>
      </c>
      <c r="D58" t="n">
        <v>3</v>
      </c>
      <c r="E58" t="s">
        <v>208</v>
      </c>
      <c r="F58" t="n">
        <v>-1</v>
      </c>
      <c r="G58" t="s">
        <v>74</v>
      </c>
      <c r="H58" t="s">
        <v>75</v>
      </c>
      <c r="I58" t="s"/>
      <c r="J58" t="s">
        <v>74</v>
      </c>
      <c r="K58" t="n">
        <v>169.5</v>
      </c>
      <c r="L58" t="s">
        <v>76</v>
      </c>
      <c r="M58" t="s"/>
      <c r="N58" t="s">
        <v>275</v>
      </c>
      <c r="O58" t="s">
        <v>78</v>
      </c>
      <c r="P58" t="s">
        <v>208</v>
      </c>
      <c r="Q58" t="s"/>
      <c r="R58" t="s">
        <v>117</v>
      </c>
      <c r="S58" t="s">
        <v>276</v>
      </c>
      <c r="T58" t="s">
        <v>81</v>
      </c>
      <c r="U58" t="s">
        <v>82</v>
      </c>
      <c r="V58" t="s">
        <v>83</v>
      </c>
      <c r="W58" t="s">
        <v>119</v>
      </c>
      <c r="X58" t="s"/>
      <c r="Y58" t="s">
        <v>85</v>
      </c>
      <c r="Z58">
        <f>HYPERLINK("https://hotelmonitor-cachepage.eclerx.com/savepage/tk_1544016314826278_sr_2157.html","info")</f>
        <v/>
      </c>
      <c r="AA58" t="n">
        <v>-6797528</v>
      </c>
      <c r="AB58" t="s">
        <v>211</v>
      </c>
      <c r="AC58" t="s">
        <v>121</v>
      </c>
      <c r="AD58" t="s">
        <v>88</v>
      </c>
      <c r="AE58" t="s"/>
      <c r="AF58" t="s"/>
      <c r="AG58" t="s"/>
      <c r="AH58" t="s">
        <v>277</v>
      </c>
      <c r="AI58" t="s">
        <v>278</v>
      </c>
      <c r="AJ58" t="s"/>
      <c r="AK58" t="s">
        <v>90</v>
      </c>
      <c r="AL58" t="s"/>
      <c r="AM58" t="s"/>
      <c r="AN58" t="s">
        <v>91</v>
      </c>
      <c r="AO58" t="s">
        <v>214</v>
      </c>
      <c r="AP58" t="n">
        <v>20</v>
      </c>
      <c r="AQ58" t="s">
        <v>93</v>
      </c>
      <c r="AR58" t="s"/>
      <c r="AS58" t="s">
        <v>94</v>
      </c>
      <c r="AT58" t="s">
        <v>95</v>
      </c>
      <c r="AU58" t="s">
        <v>90</v>
      </c>
      <c r="AV58" t="s"/>
      <c r="AW58" t="s">
        <v>96</v>
      </c>
      <c r="AX58" t="s"/>
      <c r="AY58" t="n">
        <v>6797528</v>
      </c>
      <c r="AZ58" t="s"/>
      <c r="BA58" t="s"/>
      <c r="BB58" t="s"/>
      <c r="BC58" t="s"/>
      <c r="BD58" t="s"/>
      <c r="BE58" t="s">
        <v>279</v>
      </c>
      <c r="BF58" t="s">
        <v>81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>
        <v>280</v>
      </c>
      <c r="BR58" t="s">
        <v>128</v>
      </c>
    </row>
    <row r="59" spans="1:70">
      <c r="A59" t="s">
        <v>70</v>
      </c>
      <c r="B59" t="s">
        <v>71</v>
      </c>
      <c r="C59" t="s">
        <v>72</v>
      </c>
      <c r="D59" t="n">
        <v>3</v>
      </c>
      <c r="E59" t="s">
        <v>208</v>
      </c>
      <c r="F59" t="n">
        <v>-1</v>
      </c>
      <c r="G59" t="s">
        <v>74</v>
      </c>
      <c r="H59" t="s">
        <v>75</v>
      </c>
      <c r="I59" t="s"/>
      <c r="J59" t="s">
        <v>74</v>
      </c>
      <c r="K59" t="n">
        <v>169.5</v>
      </c>
      <c r="L59" t="s">
        <v>76</v>
      </c>
      <c r="M59" t="s"/>
      <c r="N59" t="s">
        <v>275</v>
      </c>
      <c r="O59" t="s">
        <v>78</v>
      </c>
      <c r="P59" t="s">
        <v>208</v>
      </c>
      <c r="Q59" t="s"/>
      <c r="R59" t="s">
        <v>117</v>
      </c>
      <c r="S59" t="s">
        <v>276</v>
      </c>
      <c r="T59" t="s">
        <v>81</v>
      </c>
      <c r="U59" t="s">
        <v>82</v>
      </c>
      <c r="V59" t="s">
        <v>83</v>
      </c>
      <c r="W59" t="s">
        <v>119</v>
      </c>
      <c r="X59" t="s"/>
      <c r="Y59" t="s">
        <v>85</v>
      </c>
      <c r="Z59">
        <f>HYPERLINK("https://hotelmonitor-cachepage.eclerx.com/savepage/tk_1544016314826278_sr_2157.html","info")</f>
        <v/>
      </c>
      <c r="AA59" t="n">
        <v>-6797528</v>
      </c>
      <c r="AB59" t="s">
        <v>211</v>
      </c>
      <c r="AC59" t="s">
        <v>121</v>
      </c>
      <c r="AD59" t="s">
        <v>88</v>
      </c>
      <c r="AE59" t="s"/>
      <c r="AF59" t="s"/>
      <c r="AG59" t="s"/>
      <c r="AH59" t="s">
        <v>277</v>
      </c>
      <c r="AI59" t="s">
        <v>278</v>
      </c>
      <c r="AJ59" t="s"/>
      <c r="AK59" t="s">
        <v>90</v>
      </c>
      <c r="AL59" t="s"/>
      <c r="AM59" t="s"/>
      <c r="AN59" t="s">
        <v>91</v>
      </c>
      <c r="AO59" t="s">
        <v>214</v>
      </c>
      <c r="AP59" t="n">
        <v>20</v>
      </c>
      <c r="AQ59" t="s">
        <v>93</v>
      </c>
      <c r="AR59" t="s"/>
      <c r="AS59" t="s">
        <v>94</v>
      </c>
      <c r="AT59" t="s">
        <v>95</v>
      </c>
      <c r="AU59" t="s">
        <v>90</v>
      </c>
      <c r="AV59" t="s"/>
      <c r="AW59" t="s">
        <v>96</v>
      </c>
      <c r="AX59" t="s"/>
      <c r="AY59" t="n">
        <v>6797528</v>
      </c>
      <c r="AZ59" t="s"/>
      <c r="BA59" t="s"/>
      <c r="BB59" t="s"/>
      <c r="BC59" t="s"/>
      <c r="BD59" t="s"/>
      <c r="BE59" t="s">
        <v>279</v>
      </c>
      <c r="BF59" t="s">
        <v>81</v>
      </c>
      <c r="BG59" t="s"/>
      <c r="BH59" t="s"/>
      <c r="BI59" t="s"/>
      <c r="BJ59" t="s"/>
      <c r="BK59" t="s">
        <v>281</v>
      </c>
      <c r="BL59" t="s"/>
      <c r="BM59" t="s">
        <v>91</v>
      </c>
      <c r="BN59" t="s"/>
      <c r="BO59" t="s"/>
      <c r="BP59" t="s"/>
      <c r="BQ59" t="s">
        <v>280</v>
      </c>
      <c r="BR59" t="s">
        <v>128</v>
      </c>
    </row>
    <row r="60" spans="1:70">
      <c r="A60" t="s">
        <v>70</v>
      </c>
      <c r="B60" t="s">
        <v>71</v>
      </c>
      <c r="C60" t="s">
        <v>72</v>
      </c>
      <c r="D60" t="n">
        <v>3</v>
      </c>
      <c r="E60" t="s">
        <v>208</v>
      </c>
      <c r="F60" t="n">
        <v>-1</v>
      </c>
      <c r="G60" t="s">
        <v>74</v>
      </c>
      <c r="H60" t="s">
        <v>75</v>
      </c>
      <c r="I60" t="s"/>
      <c r="J60" t="s">
        <v>74</v>
      </c>
      <c r="K60" t="n">
        <v>188.33</v>
      </c>
      <c r="L60" t="s">
        <v>76</v>
      </c>
      <c r="M60" t="s"/>
      <c r="N60" t="s">
        <v>275</v>
      </c>
      <c r="O60" t="s">
        <v>78</v>
      </c>
      <c r="P60" t="s">
        <v>208</v>
      </c>
      <c r="Q60" t="s"/>
      <c r="R60" t="s">
        <v>117</v>
      </c>
      <c r="S60" t="s">
        <v>282</v>
      </c>
      <c r="T60" t="s">
        <v>81</v>
      </c>
      <c r="U60" t="s">
        <v>82</v>
      </c>
      <c r="V60" t="s">
        <v>83</v>
      </c>
      <c r="W60" t="s">
        <v>119</v>
      </c>
      <c r="X60" t="s"/>
      <c r="Y60" t="s">
        <v>85</v>
      </c>
      <c r="Z60">
        <f>HYPERLINK("https://hotelmonitor-cachepage.eclerx.com/savepage/tk_1544016314826278_sr_2157.html","info")</f>
        <v/>
      </c>
      <c r="AA60" t="n">
        <v>-6797528</v>
      </c>
      <c r="AB60" t="s">
        <v>220</v>
      </c>
      <c r="AC60" t="s">
        <v>87</v>
      </c>
      <c r="AD60" t="s">
        <v>88</v>
      </c>
      <c r="AE60" t="s"/>
      <c r="AF60" t="s"/>
      <c r="AG60" t="s"/>
      <c r="AH60" t="s">
        <v>278</v>
      </c>
      <c r="AI60" t="s">
        <v>283</v>
      </c>
      <c r="AJ60" t="s"/>
      <c r="AK60" t="s">
        <v>90</v>
      </c>
      <c r="AL60" t="s"/>
      <c r="AM60" t="s"/>
      <c r="AN60" t="s">
        <v>90</v>
      </c>
      <c r="AO60" t="s"/>
      <c r="AP60" t="n">
        <v>20</v>
      </c>
      <c r="AQ60" t="s">
        <v>93</v>
      </c>
      <c r="AR60" t="s"/>
      <c r="AS60" t="s">
        <v>94</v>
      </c>
      <c r="AT60" t="s">
        <v>95</v>
      </c>
      <c r="AU60" t="s">
        <v>90</v>
      </c>
      <c r="AV60" t="s"/>
      <c r="AW60" t="s">
        <v>96</v>
      </c>
      <c r="AX60" t="s"/>
      <c r="AY60" t="n">
        <v>6797528</v>
      </c>
      <c r="AZ60" t="s"/>
      <c r="BA60" t="s"/>
      <c r="BB60" t="s"/>
      <c r="BC60" t="s"/>
      <c r="BD60" t="s"/>
      <c r="BE60" t="s">
        <v>284</v>
      </c>
      <c r="BF60" t="s">
        <v>81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>
        <v>280</v>
      </c>
      <c r="BR60" t="s">
        <v>128</v>
      </c>
    </row>
    <row r="61" spans="1:70">
      <c r="A61" t="s">
        <v>70</v>
      </c>
      <c r="B61" t="s">
        <v>71</v>
      </c>
      <c r="C61" t="s">
        <v>72</v>
      </c>
      <c r="D61" t="n">
        <v>3</v>
      </c>
      <c r="E61" t="s">
        <v>208</v>
      </c>
      <c r="F61" t="n">
        <v>-1</v>
      </c>
      <c r="G61" t="s">
        <v>74</v>
      </c>
      <c r="H61" t="s">
        <v>75</v>
      </c>
      <c r="I61" t="s"/>
      <c r="J61" t="s">
        <v>74</v>
      </c>
      <c r="K61" t="n">
        <v>188.33</v>
      </c>
      <c r="L61" t="s">
        <v>76</v>
      </c>
      <c r="M61" t="s"/>
      <c r="N61" t="s">
        <v>275</v>
      </c>
      <c r="O61" t="s">
        <v>78</v>
      </c>
      <c r="P61" t="s">
        <v>208</v>
      </c>
      <c r="Q61" t="s"/>
      <c r="R61" t="s">
        <v>117</v>
      </c>
      <c r="S61" t="s">
        <v>282</v>
      </c>
      <c r="T61" t="s">
        <v>81</v>
      </c>
      <c r="U61" t="s">
        <v>82</v>
      </c>
      <c r="V61" t="s">
        <v>83</v>
      </c>
      <c r="W61" t="s">
        <v>119</v>
      </c>
      <c r="X61" t="s"/>
      <c r="Y61" t="s">
        <v>85</v>
      </c>
      <c r="Z61">
        <f>HYPERLINK("https://hotelmonitor-cachepage.eclerx.com/savepage/tk_1544016314826278_sr_2157.html","info")</f>
        <v/>
      </c>
      <c r="AA61" t="n">
        <v>-6797528</v>
      </c>
      <c r="AB61" t="s">
        <v>220</v>
      </c>
      <c r="AC61" t="s">
        <v>87</v>
      </c>
      <c r="AD61" t="s">
        <v>88</v>
      </c>
      <c r="AE61" t="s"/>
      <c r="AF61" t="s"/>
      <c r="AG61" t="s"/>
      <c r="AH61" t="s">
        <v>278</v>
      </c>
      <c r="AI61" t="s">
        <v>283</v>
      </c>
      <c r="AJ61" t="s"/>
      <c r="AK61" t="s">
        <v>90</v>
      </c>
      <c r="AL61" t="s"/>
      <c r="AM61" t="s"/>
      <c r="AN61" t="s">
        <v>90</v>
      </c>
      <c r="AO61" t="s"/>
      <c r="AP61" t="n">
        <v>20</v>
      </c>
      <c r="AQ61" t="s">
        <v>93</v>
      </c>
      <c r="AR61" t="s"/>
      <c r="AS61" t="s">
        <v>94</v>
      </c>
      <c r="AT61" t="s">
        <v>95</v>
      </c>
      <c r="AU61" t="s">
        <v>90</v>
      </c>
      <c r="AV61" t="s"/>
      <c r="AW61" t="s">
        <v>96</v>
      </c>
      <c r="AX61" t="s"/>
      <c r="AY61" t="n">
        <v>6797528</v>
      </c>
      <c r="AZ61" t="s"/>
      <c r="BA61" t="s"/>
      <c r="BB61" t="s"/>
      <c r="BC61" t="s"/>
      <c r="BD61" t="s"/>
      <c r="BE61" t="s">
        <v>284</v>
      </c>
      <c r="BF61" t="s">
        <v>81</v>
      </c>
      <c r="BG61" t="s"/>
      <c r="BH61" t="s"/>
      <c r="BI61" t="s"/>
      <c r="BJ61" t="s"/>
      <c r="BK61" t="s">
        <v>285</v>
      </c>
      <c r="BL61" t="s"/>
      <c r="BM61" t="s">
        <v>91</v>
      </c>
      <c r="BN61" t="s"/>
      <c r="BO61" t="s"/>
      <c r="BP61" t="s"/>
      <c r="BQ61" t="s">
        <v>280</v>
      </c>
      <c r="BR61" t="s">
        <v>128</v>
      </c>
    </row>
    <row r="62" spans="1:70">
      <c r="A62" t="s">
        <v>70</v>
      </c>
      <c r="B62" t="s">
        <v>71</v>
      </c>
      <c r="C62" t="s">
        <v>72</v>
      </c>
      <c r="D62" t="n">
        <v>3</v>
      </c>
      <c r="E62" t="s">
        <v>208</v>
      </c>
      <c r="F62" t="n">
        <v>-1</v>
      </c>
      <c r="G62" t="s">
        <v>74</v>
      </c>
      <c r="H62" t="s">
        <v>75</v>
      </c>
      <c r="I62" t="s"/>
      <c r="J62" t="s">
        <v>74</v>
      </c>
      <c r="K62" t="n">
        <v>201.9</v>
      </c>
      <c r="L62" t="s">
        <v>76</v>
      </c>
      <c r="M62" t="s"/>
      <c r="N62" t="s">
        <v>275</v>
      </c>
      <c r="O62" t="s">
        <v>78</v>
      </c>
      <c r="P62" t="s">
        <v>208</v>
      </c>
      <c r="Q62" t="s"/>
      <c r="R62" t="s">
        <v>117</v>
      </c>
      <c r="S62" t="s">
        <v>286</v>
      </c>
      <c r="T62" t="s">
        <v>81</v>
      </c>
      <c r="U62" t="s">
        <v>82</v>
      </c>
      <c r="V62" t="s">
        <v>83</v>
      </c>
      <c r="W62" t="s">
        <v>134</v>
      </c>
      <c r="X62" t="s"/>
      <c r="Y62" t="s">
        <v>85</v>
      </c>
      <c r="Z62">
        <f>HYPERLINK("https://hotelmonitor-cachepage.eclerx.com/savepage/tk_1544016314826278_sr_2157.html","info")</f>
        <v/>
      </c>
      <c r="AA62" t="n">
        <v>-6797528</v>
      </c>
      <c r="AB62" t="s">
        <v>225</v>
      </c>
      <c r="AC62" t="s">
        <v>121</v>
      </c>
      <c r="AD62" t="s">
        <v>88</v>
      </c>
      <c r="AE62" t="s"/>
      <c r="AF62" t="s"/>
      <c r="AG62" t="s"/>
      <c r="AH62" t="s">
        <v>287</v>
      </c>
      <c r="AI62" t="s">
        <v>288</v>
      </c>
      <c r="AJ62" t="s"/>
      <c r="AK62" t="s">
        <v>90</v>
      </c>
      <c r="AL62" t="s"/>
      <c r="AM62" t="s"/>
      <c r="AN62" t="s">
        <v>90</v>
      </c>
      <c r="AO62" t="s"/>
      <c r="AP62" t="n">
        <v>20</v>
      </c>
      <c r="AQ62" t="s">
        <v>93</v>
      </c>
      <c r="AR62" t="s"/>
      <c r="AS62" t="s">
        <v>94</v>
      </c>
      <c r="AT62" t="s">
        <v>95</v>
      </c>
      <c r="AU62" t="s">
        <v>90</v>
      </c>
      <c r="AV62" t="s"/>
      <c r="AW62" t="s">
        <v>96</v>
      </c>
      <c r="AX62" t="s"/>
      <c r="AY62" t="n">
        <v>6797528</v>
      </c>
      <c r="AZ62" t="s"/>
      <c r="BA62" t="s"/>
      <c r="BB62" t="s"/>
      <c r="BC62" t="s"/>
      <c r="BD62" t="s"/>
      <c r="BE62" t="s">
        <v>289</v>
      </c>
      <c r="BF62" t="s">
        <v>81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>
        <v>280</v>
      </c>
      <c r="BR62" t="s">
        <v>128</v>
      </c>
    </row>
    <row r="63" spans="1:70">
      <c r="A63" t="s">
        <v>70</v>
      </c>
      <c r="B63" t="s">
        <v>71</v>
      </c>
      <c r="C63" t="s">
        <v>72</v>
      </c>
      <c r="D63" t="n">
        <v>3</v>
      </c>
      <c r="E63" t="s">
        <v>208</v>
      </c>
      <c r="F63" t="n">
        <v>-1</v>
      </c>
      <c r="G63" t="s">
        <v>74</v>
      </c>
      <c r="H63" t="s">
        <v>75</v>
      </c>
      <c r="I63" t="s"/>
      <c r="J63" t="s">
        <v>74</v>
      </c>
      <c r="K63" t="n">
        <v>201.9</v>
      </c>
      <c r="L63" t="s">
        <v>76</v>
      </c>
      <c r="M63" t="s"/>
      <c r="N63" t="s">
        <v>275</v>
      </c>
      <c r="O63" t="s">
        <v>78</v>
      </c>
      <c r="P63" t="s">
        <v>208</v>
      </c>
      <c r="Q63" t="s"/>
      <c r="R63" t="s">
        <v>117</v>
      </c>
      <c r="S63" t="s">
        <v>286</v>
      </c>
      <c r="T63" t="s">
        <v>81</v>
      </c>
      <c r="U63" t="s">
        <v>82</v>
      </c>
      <c r="V63" t="s">
        <v>83</v>
      </c>
      <c r="W63" t="s">
        <v>134</v>
      </c>
      <c r="X63" t="s"/>
      <c r="Y63" t="s">
        <v>85</v>
      </c>
      <c r="Z63">
        <f>HYPERLINK("https://hotelmonitor-cachepage.eclerx.com/savepage/tk_1544016314826278_sr_2157.html","info")</f>
        <v/>
      </c>
      <c r="AA63" t="n">
        <v>-6797528</v>
      </c>
      <c r="AB63" t="s">
        <v>225</v>
      </c>
      <c r="AC63" t="s">
        <v>121</v>
      </c>
      <c r="AD63" t="s">
        <v>88</v>
      </c>
      <c r="AE63" t="s"/>
      <c r="AF63" t="s"/>
      <c r="AG63" t="s"/>
      <c r="AH63" t="s">
        <v>287</v>
      </c>
      <c r="AI63" t="s">
        <v>288</v>
      </c>
      <c r="AJ63" t="s"/>
      <c r="AK63" t="s">
        <v>90</v>
      </c>
      <c r="AL63" t="s"/>
      <c r="AM63" t="s"/>
      <c r="AN63" t="s">
        <v>90</v>
      </c>
      <c r="AO63" t="s"/>
      <c r="AP63" t="n">
        <v>20</v>
      </c>
      <c r="AQ63" t="s">
        <v>93</v>
      </c>
      <c r="AR63" t="s"/>
      <c r="AS63" t="s">
        <v>94</v>
      </c>
      <c r="AT63" t="s">
        <v>95</v>
      </c>
      <c r="AU63" t="s">
        <v>90</v>
      </c>
      <c r="AV63" t="s"/>
      <c r="AW63" t="s">
        <v>96</v>
      </c>
      <c r="AX63" t="s"/>
      <c r="AY63" t="n">
        <v>6797528</v>
      </c>
      <c r="AZ63" t="s"/>
      <c r="BA63" t="s"/>
      <c r="BB63" t="s"/>
      <c r="BC63" t="s"/>
      <c r="BD63" t="s"/>
      <c r="BE63" t="s">
        <v>289</v>
      </c>
      <c r="BF63" t="s">
        <v>81</v>
      </c>
      <c r="BG63" t="s"/>
      <c r="BH63" t="s"/>
      <c r="BI63" t="s"/>
      <c r="BJ63" t="s"/>
      <c r="BK63" t="s">
        <v>290</v>
      </c>
      <c r="BL63" t="s"/>
      <c r="BM63" t="s">
        <v>91</v>
      </c>
      <c r="BN63" t="s"/>
      <c r="BO63" t="s"/>
      <c r="BP63" t="s"/>
      <c r="BQ63" t="s">
        <v>280</v>
      </c>
      <c r="BR63" t="s">
        <v>128</v>
      </c>
    </row>
    <row r="64" spans="1:70">
      <c r="A64" t="s">
        <v>70</v>
      </c>
      <c r="B64" t="s">
        <v>71</v>
      </c>
      <c r="C64" t="s">
        <v>72</v>
      </c>
      <c r="D64" t="n">
        <v>3</v>
      </c>
      <c r="E64" t="s">
        <v>208</v>
      </c>
      <c r="F64" t="n">
        <v>-1</v>
      </c>
      <c r="G64" t="s">
        <v>74</v>
      </c>
      <c r="H64" t="s">
        <v>75</v>
      </c>
      <c r="I64" t="s"/>
      <c r="J64" t="s">
        <v>74</v>
      </c>
      <c r="K64" t="n">
        <v>224.33</v>
      </c>
      <c r="L64" t="s">
        <v>76</v>
      </c>
      <c r="M64" t="s"/>
      <c r="N64" t="s">
        <v>275</v>
      </c>
      <c r="O64" t="s">
        <v>78</v>
      </c>
      <c r="P64" t="s">
        <v>208</v>
      </c>
      <c r="Q64" t="s"/>
      <c r="R64" t="s">
        <v>117</v>
      </c>
      <c r="S64" t="s">
        <v>291</v>
      </c>
      <c r="T64" t="s">
        <v>81</v>
      </c>
      <c r="U64" t="s">
        <v>82</v>
      </c>
      <c r="V64" t="s">
        <v>83</v>
      </c>
      <c r="W64" t="s">
        <v>134</v>
      </c>
      <c r="X64" t="s"/>
      <c r="Y64" t="s">
        <v>85</v>
      </c>
      <c r="Z64">
        <f>HYPERLINK("https://hotelmonitor-cachepage.eclerx.com/savepage/tk_1544016314826278_sr_2157.html","info")</f>
        <v/>
      </c>
      <c r="AA64" t="n">
        <v>-6797528</v>
      </c>
      <c r="AB64" t="s">
        <v>231</v>
      </c>
      <c r="AC64" t="s">
        <v>87</v>
      </c>
      <c r="AD64" t="s">
        <v>88</v>
      </c>
      <c r="AE64" t="s"/>
      <c r="AF64" t="s"/>
      <c r="AG64" t="s"/>
      <c r="AH64" t="s">
        <v>288</v>
      </c>
      <c r="AI64" t="s">
        <v>292</v>
      </c>
      <c r="AJ64" t="s"/>
      <c r="AK64" t="s">
        <v>90</v>
      </c>
      <c r="AL64" t="s"/>
      <c r="AM64" t="s"/>
      <c r="AN64" t="s">
        <v>90</v>
      </c>
      <c r="AO64" t="s"/>
      <c r="AP64" t="n">
        <v>20</v>
      </c>
      <c r="AQ64" t="s">
        <v>93</v>
      </c>
      <c r="AR64" t="s"/>
      <c r="AS64" t="s">
        <v>94</v>
      </c>
      <c r="AT64" t="s">
        <v>95</v>
      </c>
      <c r="AU64" t="s">
        <v>90</v>
      </c>
      <c r="AV64" t="s"/>
      <c r="AW64" t="s">
        <v>96</v>
      </c>
      <c r="AX64" t="s"/>
      <c r="AY64" t="n">
        <v>6797528</v>
      </c>
      <c r="AZ64" t="s"/>
      <c r="BA64" t="s"/>
      <c r="BB64" t="s"/>
      <c r="BC64" t="s"/>
      <c r="BD64" t="s"/>
      <c r="BE64" t="s">
        <v>293</v>
      </c>
      <c r="BF64" t="s">
        <v>81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>
        <v>280</v>
      </c>
      <c r="BR64" t="s">
        <v>128</v>
      </c>
    </row>
    <row r="65" spans="1:70">
      <c r="A65" t="s">
        <v>70</v>
      </c>
      <c r="B65" t="s">
        <v>71</v>
      </c>
      <c r="C65" t="s">
        <v>72</v>
      </c>
      <c r="D65" t="n">
        <v>3</v>
      </c>
      <c r="E65" t="s">
        <v>208</v>
      </c>
      <c r="F65" t="n">
        <v>-1</v>
      </c>
      <c r="G65" t="s">
        <v>74</v>
      </c>
      <c r="H65" t="s">
        <v>75</v>
      </c>
      <c r="I65" t="s"/>
      <c r="J65" t="s">
        <v>74</v>
      </c>
      <c r="K65" t="n">
        <v>224.33</v>
      </c>
      <c r="L65" t="s">
        <v>76</v>
      </c>
      <c r="M65" t="s"/>
      <c r="N65" t="s">
        <v>275</v>
      </c>
      <c r="O65" t="s">
        <v>78</v>
      </c>
      <c r="P65" t="s">
        <v>208</v>
      </c>
      <c r="Q65" t="s"/>
      <c r="R65" t="s">
        <v>117</v>
      </c>
      <c r="S65" t="s">
        <v>291</v>
      </c>
      <c r="T65" t="s">
        <v>81</v>
      </c>
      <c r="U65" t="s">
        <v>82</v>
      </c>
      <c r="V65" t="s">
        <v>83</v>
      </c>
      <c r="W65" t="s">
        <v>134</v>
      </c>
      <c r="X65" t="s"/>
      <c r="Y65" t="s">
        <v>85</v>
      </c>
      <c r="Z65">
        <f>HYPERLINK("https://hotelmonitor-cachepage.eclerx.com/savepage/tk_1544016314826278_sr_2157.html","info")</f>
        <v/>
      </c>
      <c r="AA65" t="n">
        <v>-6797528</v>
      </c>
      <c r="AB65" t="s">
        <v>231</v>
      </c>
      <c r="AC65" t="s">
        <v>87</v>
      </c>
      <c r="AD65" t="s">
        <v>88</v>
      </c>
      <c r="AE65" t="s"/>
      <c r="AF65" t="s"/>
      <c r="AG65" t="s"/>
      <c r="AH65" t="s">
        <v>288</v>
      </c>
      <c r="AI65" t="s">
        <v>292</v>
      </c>
      <c r="AJ65" t="s"/>
      <c r="AK65" t="s">
        <v>90</v>
      </c>
      <c r="AL65" t="s"/>
      <c r="AM65" t="s"/>
      <c r="AN65" t="s">
        <v>90</v>
      </c>
      <c r="AO65" t="s"/>
      <c r="AP65" t="n">
        <v>20</v>
      </c>
      <c r="AQ65" t="s">
        <v>93</v>
      </c>
      <c r="AR65" t="s"/>
      <c r="AS65" t="s">
        <v>94</v>
      </c>
      <c r="AT65" t="s">
        <v>95</v>
      </c>
      <c r="AU65" t="s">
        <v>90</v>
      </c>
      <c r="AV65" t="s"/>
      <c r="AW65" t="s">
        <v>96</v>
      </c>
      <c r="AX65" t="s"/>
      <c r="AY65" t="n">
        <v>6797528</v>
      </c>
      <c r="AZ65" t="s"/>
      <c r="BA65" t="s"/>
      <c r="BB65" t="s"/>
      <c r="BC65" t="s"/>
      <c r="BD65" t="s"/>
      <c r="BE65" t="s">
        <v>293</v>
      </c>
      <c r="BF65" t="s">
        <v>81</v>
      </c>
      <c r="BG65" t="s"/>
      <c r="BH65" t="s"/>
      <c r="BI65" t="s"/>
      <c r="BJ65" t="s"/>
      <c r="BK65" t="s">
        <v>294</v>
      </c>
      <c r="BL65" t="s"/>
      <c r="BM65" t="s">
        <v>91</v>
      </c>
      <c r="BN65" t="s"/>
      <c r="BO65" t="s"/>
      <c r="BP65" t="s"/>
      <c r="BQ65" t="s">
        <v>280</v>
      </c>
      <c r="BR65" t="s">
        <v>128</v>
      </c>
    </row>
    <row r="66" spans="1:70">
      <c r="A66" t="s">
        <v>70</v>
      </c>
      <c r="B66" t="s">
        <v>71</v>
      </c>
      <c r="C66" t="s">
        <v>72</v>
      </c>
      <c r="D66" t="n">
        <v>3</v>
      </c>
      <c r="E66" t="s">
        <v>295</v>
      </c>
      <c r="F66" t="n">
        <v>475624</v>
      </c>
      <c r="G66" t="s">
        <v>74</v>
      </c>
      <c r="H66" t="s">
        <v>75</v>
      </c>
      <c r="I66" t="s"/>
      <c r="J66" t="s">
        <v>74</v>
      </c>
      <c r="K66" t="n">
        <v>136.19</v>
      </c>
      <c r="L66" t="s">
        <v>76</v>
      </c>
      <c r="M66" t="s"/>
      <c r="N66" t="s">
        <v>296</v>
      </c>
      <c r="O66" t="s">
        <v>78</v>
      </c>
      <c r="P66" t="s">
        <v>295</v>
      </c>
      <c r="Q66" t="s"/>
      <c r="R66" t="s">
        <v>117</v>
      </c>
      <c r="S66" t="s">
        <v>297</v>
      </c>
      <c r="T66" t="s">
        <v>81</v>
      </c>
      <c r="U66" t="s">
        <v>82</v>
      </c>
      <c r="V66" t="s">
        <v>83</v>
      </c>
      <c r="W66" t="s">
        <v>134</v>
      </c>
      <c r="X66" t="s"/>
      <c r="Y66" t="s">
        <v>85</v>
      </c>
      <c r="Z66">
        <f>HYPERLINK("https://hotelmonitor-cachepage.eclerx.com/savepage/tk_15440163147976825_sr_2157.html","info")</f>
        <v/>
      </c>
      <c r="AA66" t="n">
        <v>108095</v>
      </c>
      <c r="AB66" t="s">
        <v>298</v>
      </c>
      <c r="AC66" t="s">
        <v>121</v>
      </c>
      <c r="AD66" t="s">
        <v>88</v>
      </c>
      <c r="AE66" t="s"/>
      <c r="AF66" t="s"/>
      <c r="AG66" t="s"/>
      <c r="AH66" t="s">
        <v>299</v>
      </c>
      <c r="AI66" t="s">
        <v>297</v>
      </c>
      <c r="AJ66" t="s"/>
      <c r="AK66" t="s">
        <v>90</v>
      </c>
      <c r="AL66" t="s"/>
      <c r="AM66" t="s"/>
      <c r="AN66" t="s">
        <v>90</v>
      </c>
      <c r="AO66" t="s"/>
      <c r="AP66" t="n">
        <v>15</v>
      </c>
      <c r="AQ66" t="s">
        <v>93</v>
      </c>
      <c r="AR66" t="s"/>
      <c r="AS66" t="s">
        <v>179</v>
      </c>
      <c r="AT66" t="s">
        <v>95</v>
      </c>
      <c r="AU66" t="s">
        <v>90</v>
      </c>
      <c r="AV66" t="s"/>
      <c r="AW66" t="s">
        <v>96</v>
      </c>
      <c r="AX66" t="s"/>
      <c r="AY66" t="n">
        <v>475625</v>
      </c>
      <c r="AZ66" t="s">
        <v>300</v>
      </c>
      <c r="BA66" t="s"/>
      <c r="BB66" t="s"/>
      <c r="BC66" t="n">
        <v>1.4501</v>
      </c>
      <c r="BD66" t="n">
        <v>38.9127</v>
      </c>
      <c r="BE66" t="s">
        <v>301</v>
      </c>
      <c r="BF66" t="s">
        <v>81</v>
      </c>
      <c r="BG66" t="s"/>
      <c r="BH66" t="s"/>
      <c r="BI66" t="s"/>
      <c r="BJ66" t="s"/>
      <c r="BK66" t="s">
        <v>302</v>
      </c>
      <c r="BL66" t="s"/>
      <c r="BM66" t="s">
        <v>91</v>
      </c>
      <c r="BN66" t="s"/>
      <c r="BO66" t="s"/>
      <c r="BP66" t="s"/>
      <c r="BQ66" t="s">
        <v>303</v>
      </c>
      <c r="BR66" t="s">
        <v>141</v>
      </c>
    </row>
    <row r="67" spans="1:70">
      <c r="A67" t="s">
        <v>70</v>
      </c>
      <c r="B67" t="s">
        <v>71</v>
      </c>
      <c r="C67" t="s">
        <v>72</v>
      </c>
      <c r="D67" t="n">
        <v>3</v>
      </c>
      <c r="E67" t="s">
        <v>295</v>
      </c>
      <c r="F67" t="n">
        <v>475624</v>
      </c>
      <c r="G67" t="s">
        <v>74</v>
      </c>
      <c r="H67" t="s">
        <v>75</v>
      </c>
      <c r="I67" t="s"/>
      <c r="J67" t="s">
        <v>74</v>
      </c>
      <c r="K67" t="n">
        <v>136.19</v>
      </c>
      <c r="L67" t="s">
        <v>76</v>
      </c>
      <c r="M67" t="s"/>
      <c r="N67" t="s">
        <v>296</v>
      </c>
      <c r="O67" t="s">
        <v>78</v>
      </c>
      <c r="P67" t="s">
        <v>295</v>
      </c>
      <c r="Q67" t="s"/>
      <c r="R67" t="s">
        <v>117</v>
      </c>
      <c r="S67" t="s">
        <v>297</v>
      </c>
      <c r="T67" t="s">
        <v>81</v>
      </c>
      <c r="U67" t="s">
        <v>82</v>
      </c>
      <c r="V67" t="s">
        <v>83</v>
      </c>
      <c r="W67" t="s">
        <v>134</v>
      </c>
      <c r="X67" t="s"/>
      <c r="Y67" t="s">
        <v>85</v>
      </c>
      <c r="Z67">
        <f>HYPERLINK("https://hotelmonitor-cachepage.eclerx.com/savepage/tk_15440163147976825_sr_2157.html","info")</f>
        <v/>
      </c>
      <c r="AA67" t="n">
        <v>108095</v>
      </c>
      <c r="AB67" t="s">
        <v>298</v>
      </c>
      <c r="AC67" t="s">
        <v>121</v>
      </c>
      <c r="AD67" t="s">
        <v>88</v>
      </c>
      <c r="AE67" t="s"/>
      <c r="AF67" t="s"/>
      <c r="AG67" t="s"/>
      <c r="AH67" t="s">
        <v>299</v>
      </c>
      <c r="AI67" t="s">
        <v>297</v>
      </c>
      <c r="AJ67" t="s"/>
      <c r="AK67" t="s">
        <v>90</v>
      </c>
      <c r="AL67" t="s"/>
      <c r="AM67" t="s"/>
      <c r="AN67" t="s">
        <v>90</v>
      </c>
      <c r="AO67" t="s"/>
      <c r="AP67" t="n">
        <v>15</v>
      </c>
      <c r="AQ67" t="s">
        <v>93</v>
      </c>
      <c r="AR67" t="s"/>
      <c r="AS67" t="s">
        <v>179</v>
      </c>
      <c r="AT67" t="s">
        <v>95</v>
      </c>
      <c r="AU67" t="s">
        <v>90</v>
      </c>
      <c r="AV67" t="s"/>
      <c r="AW67" t="s">
        <v>96</v>
      </c>
      <c r="AX67" t="s"/>
      <c r="AY67" t="n">
        <v>475625</v>
      </c>
      <c r="AZ67" t="s">
        <v>300</v>
      </c>
      <c r="BA67" t="s"/>
      <c r="BB67" t="s"/>
      <c r="BC67" t="n">
        <v>1.4501</v>
      </c>
      <c r="BD67" t="n">
        <v>38.9127</v>
      </c>
      <c r="BE67" t="s">
        <v>301</v>
      </c>
      <c r="BF67" t="s">
        <v>81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>
        <v>303</v>
      </c>
      <c r="BR67" t="s">
        <v>141</v>
      </c>
    </row>
    <row r="68" spans="1:70">
      <c r="A68" t="s">
        <v>70</v>
      </c>
      <c r="B68" t="s">
        <v>71</v>
      </c>
      <c r="C68" t="s">
        <v>72</v>
      </c>
      <c r="D68" t="n">
        <v>3</v>
      </c>
      <c r="E68" t="s">
        <v>295</v>
      </c>
      <c r="F68" t="n">
        <v>475624</v>
      </c>
      <c r="G68" t="s">
        <v>74</v>
      </c>
      <c r="H68" t="s">
        <v>75</v>
      </c>
      <c r="I68" t="s"/>
      <c r="J68" t="s">
        <v>74</v>
      </c>
      <c r="K68" t="n">
        <v>151.32</v>
      </c>
      <c r="L68" t="s">
        <v>76</v>
      </c>
      <c r="M68" t="s"/>
      <c r="N68" t="s">
        <v>296</v>
      </c>
      <c r="O68" t="s">
        <v>78</v>
      </c>
      <c r="P68" t="s">
        <v>295</v>
      </c>
      <c r="Q68" t="s"/>
      <c r="R68" t="s">
        <v>117</v>
      </c>
      <c r="S68" t="s">
        <v>304</v>
      </c>
      <c r="T68" t="s">
        <v>81</v>
      </c>
      <c r="U68" t="s">
        <v>82</v>
      </c>
      <c r="V68" t="s">
        <v>83</v>
      </c>
      <c r="W68" t="s">
        <v>134</v>
      </c>
      <c r="X68" t="s"/>
      <c r="Y68" t="s">
        <v>85</v>
      </c>
      <c r="Z68">
        <f>HYPERLINK("https://hotelmonitor-cachepage.eclerx.com/savepage/tk_15440163147976825_sr_2157.html","info")</f>
        <v/>
      </c>
      <c r="AA68" t="n">
        <v>108095</v>
      </c>
      <c r="AB68" t="s">
        <v>305</v>
      </c>
      <c r="AC68" t="s">
        <v>87</v>
      </c>
      <c r="AD68" t="s">
        <v>88</v>
      </c>
      <c r="AE68" t="s"/>
      <c r="AF68" t="s"/>
      <c r="AG68" t="s"/>
      <c r="AH68" t="s">
        <v>306</v>
      </c>
      <c r="AI68" t="s">
        <v>304</v>
      </c>
      <c r="AJ68" t="s"/>
      <c r="AK68" t="s">
        <v>90</v>
      </c>
      <c r="AL68" t="s"/>
      <c r="AM68" t="s"/>
      <c r="AN68" t="s">
        <v>90</v>
      </c>
      <c r="AO68" t="s"/>
      <c r="AP68" t="n">
        <v>15</v>
      </c>
      <c r="AQ68" t="s">
        <v>93</v>
      </c>
      <c r="AR68" t="s"/>
      <c r="AS68" t="s">
        <v>179</v>
      </c>
      <c r="AT68" t="s">
        <v>95</v>
      </c>
      <c r="AU68" t="s">
        <v>90</v>
      </c>
      <c r="AV68" t="s"/>
      <c r="AW68" t="s">
        <v>96</v>
      </c>
      <c r="AX68" t="s"/>
      <c r="AY68" t="n">
        <v>475625</v>
      </c>
      <c r="AZ68" t="s">
        <v>300</v>
      </c>
      <c r="BA68" t="s"/>
      <c r="BB68" t="s"/>
      <c r="BC68" t="n">
        <v>1.4501</v>
      </c>
      <c r="BD68" t="n">
        <v>38.9127</v>
      </c>
      <c r="BE68" t="s">
        <v>307</v>
      </c>
      <c r="BF68" t="s">
        <v>81</v>
      </c>
      <c r="BG68" t="s"/>
      <c r="BH68" t="s"/>
      <c r="BI68" t="s"/>
      <c r="BJ68" t="s"/>
      <c r="BK68" t="s">
        <v>308</v>
      </c>
      <c r="BL68" t="s"/>
      <c r="BM68" t="s">
        <v>91</v>
      </c>
      <c r="BN68" t="s"/>
      <c r="BO68" t="s"/>
      <c r="BP68" t="s"/>
      <c r="BQ68" t="s">
        <v>303</v>
      </c>
      <c r="BR68" t="s">
        <v>141</v>
      </c>
    </row>
    <row r="69" spans="1:70">
      <c r="A69" t="s">
        <v>70</v>
      </c>
      <c r="B69" t="s">
        <v>71</v>
      </c>
      <c r="C69" t="s">
        <v>72</v>
      </c>
      <c r="D69" t="n">
        <v>3</v>
      </c>
      <c r="E69" t="s">
        <v>295</v>
      </c>
      <c r="F69" t="n">
        <v>475624</v>
      </c>
      <c r="G69" t="s">
        <v>74</v>
      </c>
      <c r="H69" t="s">
        <v>75</v>
      </c>
      <c r="I69" t="s"/>
      <c r="J69" t="s">
        <v>74</v>
      </c>
      <c r="K69" t="n">
        <v>151.32</v>
      </c>
      <c r="L69" t="s">
        <v>76</v>
      </c>
      <c r="M69" t="s"/>
      <c r="N69" t="s">
        <v>296</v>
      </c>
      <c r="O69" t="s">
        <v>78</v>
      </c>
      <c r="P69" t="s">
        <v>295</v>
      </c>
      <c r="Q69" t="s"/>
      <c r="R69" t="s">
        <v>117</v>
      </c>
      <c r="S69" t="s">
        <v>304</v>
      </c>
      <c r="T69" t="s">
        <v>81</v>
      </c>
      <c r="U69" t="s">
        <v>82</v>
      </c>
      <c r="V69" t="s">
        <v>83</v>
      </c>
      <c r="W69" t="s">
        <v>134</v>
      </c>
      <c r="X69" t="s"/>
      <c r="Y69" t="s">
        <v>85</v>
      </c>
      <c r="Z69">
        <f>HYPERLINK("https://hotelmonitor-cachepage.eclerx.com/savepage/tk_15440163147976825_sr_2157.html","info")</f>
        <v/>
      </c>
      <c r="AA69" t="n">
        <v>108095</v>
      </c>
      <c r="AB69" t="s">
        <v>305</v>
      </c>
      <c r="AC69" t="s">
        <v>87</v>
      </c>
      <c r="AD69" t="s">
        <v>88</v>
      </c>
      <c r="AE69" t="s"/>
      <c r="AF69" t="s"/>
      <c r="AG69" t="s"/>
      <c r="AH69" t="s">
        <v>306</v>
      </c>
      <c r="AI69" t="s">
        <v>304</v>
      </c>
      <c r="AJ69" t="s"/>
      <c r="AK69" t="s">
        <v>90</v>
      </c>
      <c r="AL69" t="s"/>
      <c r="AM69" t="s"/>
      <c r="AN69" t="s">
        <v>90</v>
      </c>
      <c r="AO69" t="s"/>
      <c r="AP69" t="n">
        <v>15</v>
      </c>
      <c r="AQ69" t="s">
        <v>93</v>
      </c>
      <c r="AR69" t="s"/>
      <c r="AS69" t="s">
        <v>179</v>
      </c>
      <c r="AT69" t="s">
        <v>95</v>
      </c>
      <c r="AU69" t="s">
        <v>90</v>
      </c>
      <c r="AV69" t="s"/>
      <c r="AW69" t="s">
        <v>96</v>
      </c>
      <c r="AX69" t="s"/>
      <c r="AY69" t="n">
        <v>475625</v>
      </c>
      <c r="AZ69" t="s">
        <v>300</v>
      </c>
      <c r="BA69" t="s"/>
      <c r="BB69" t="s"/>
      <c r="BC69" t="n">
        <v>1.4501</v>
      </c>
      <c r="BD69" t="n">
        <v>38.9127</v>
      </c>
      <c r="BE69" t="s">
        <v>307</v>
      </c>
      <c r="BF69" t="s">
        <v>81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>
        <v>303</v>
      </c>
      <c r="BR69" t="s">
        <v>141</v>
      </c>
    </row>
    <row r="70" spans="1:70">
      <c r="A70" t="s">
        <v>70</v>
      </c>
      <c r="B70" t="s">
        <v>71</v>
      </c>
      <c r="C70" t="s">
        <v>72</v>
      </c>
      <c r="D70" t="n">
        <v>3</v>
      </c>
      <c r="E70" t="s">
        <v>295</v>
      </c>
      <c r="F70" t="n">
        <v>475624</v>
      </c>
      <c r="G70" t="s">
        <v>74</v>
      </c>
      <c r="H70" t="s">
        <v>75</v>
      </c>
      <c r="I70" t="s"/>
      <c r="J70" t="s">
        <v>74</v>
      </c>
      <c r="K70" t="n">
        <v>136.66</v>
      </c>
      <c r="L70" t="s">
        <v>76</v>
      </c>
      <c r="M70" t="s"/>
      <c r="N70" t="s">
        <v>309</v>
      </c>
      <c r="O70" t="s">
        <v>78</v>
      </c>
      <c r="P70" t="s">
        <v>295</v>
      </c>
      <c r="Q70" t="s"/>
      <c r="R70" t="s">
        <v>117</v>
      </c>
      <c r="S70" t="s">
        <v>310</v>
      </c>
      <c r="T70" t="s">
        <v>81</v>
      </c>
      <c r="U70" t="s">
        <v>82</v>
      </c>
      <c r="V70" t="s">
        <v>83</v>
      </c>
      <c r="W70" t="s">
        <v>134</v>
      </c>
      <c r="X70" t="s"/>
      <c r="Y70" t="s">
        <v>85</v>
      </c>
      <c r="Z70">
        <f>HYPERLINK("https://hotelmonitor-cachepage.eclerx.com/savepage/tk_15440163147976825_sr_2157.html","info")</f>
        <v/>
      </c>
      <c r="AA70" t="n">
        <v>108095</v>
      </c>
      <c r="AB70" t="s">
        <v>311</v>
      </c>
      <c r="AC70" t="s">
        <v>121</v>
      </c>
      <c r="AD70" t="s">
        <v>88</v>
      </c>
      <c r="AE70" t="s"/>
      <c r="AF70" t="s"/>
      <c r="AG70" t="s"/>
      <c r="AH70" t="s">
        <v>312</v>
      </c>
      <c r="AI70" t="s">
        <v>310</v>
      </c>
      <c r="AJ70" t="s"/>
      <c r="AK70" t="s">
        <v>90</v>
      </c>
      <c r="AL70" t="s"/>
      <c r="AM70" t="s"/>
      <c r="AN70" t="s">
        <v>90</v>
      </c>
      <c r="AO70" t="s"/>
      <c r="AP70" t="n">
        <v>15</v>
      </c>
      <c r="AQ70" t="s">
        <v>93</v>
      </c>
      <c r="AR70" t="s"/>
      <c r="AS70" t="s">
        <v>313</v>
      </c>
      <c r="AT70" t="s">
        <v>95</v>
      </c>
      <c r="AU70" t="s">
        <v>90</v>
      </c>
      <c r="AV70" t="s"/>
      <c r="AW70" t="s">
        <v>96</v>
      </c>
      <c r="AX70" t="s"/>
      <c r="AY70" t="n">
        <v>475625</v>
      </c>
      <c r="AZ70" t="s">
        <v>300</v>
      </c>
      <c r="BA70" t="s"/>
      <c r="BB70" t="s"/>
      <c r="BC70" t="n">
        <v>1.4501</v>
      </c>
      <c r="BD70" t="n">
        <v>38.9127</v>
      </c>
      <c r="BE70" t="s">
        <v>314</v>
      </c>
      <c r="BF70" t="s">
        <v>81</v>
      </c>
      <c r="BG70" t="s"/>
      <c r="BH70" t="s"/>
      <c r="BI70" t="s"/>
      <c r="BJ70" t="s"/>
      <c r="BK70" t="s">
        <v>315</v>
      </c>
      <c r="BL70" t="s"/>
      <c r="BM70" t="s">
        <v>91</v>
      </c>
      <c r="BN70" t="s"/>
      <c r="BO70" t="s"/>
      <c r="BP70" t="s"/>
      <c r="BQ70" t="s">
        <v>316</v>
      </c>
      <c r="BR70" t="s">
        <v>141</v>
      </c>
    </row>
    <row r="71" spans="1:70">
      <c r="A71" t="s">
        <v>70</v>
      </c>
      <c r="B71" t="s">
        <v>71</v>
      </c>
      <c r="C71" t="s">
        <v>72</v>
      </c>
      <c r="D71" t="n">
        <v>3</v>
      </c>
      <c r="E71" t="s">
        <v>295</v>
      </c>
      <c r="F71" t="n">
        <v>475624</v>
      </c>
      <c r="G71" t="s">
        <v>74</v>
      </c>
      <c r="H71" t="s">
        <v>75</v>
      </c>
      <c r="I71" t="s"/>
      <c r="J71" t="s">
        <v>74</v>
      </c>
      <c r="K71" t="n">
        <v>136.66</v>
      </c>
      <c r="L71" t="s">
        <v>76</v>
      </c>
      <c r="M71" t="s"/>
      <c r="N71" t="s">
        <v>309</v>
      </c>
      <c r="O71" t="s">
        <v>78</v>
      </c>
      <c r="P71" t="s">
        <v>295</v>
      </c>
      <c r="Q71" t="s"/>
      <c r="R71" t="s">
        <v>117</v>
      </c>
      <c r="S71" t="s">
        <v>310</v>
      </c>
      <c r="T71" t="s">
        <v>81</v>
      </c>
      <c r="U71" t="s">
        <v>82</v>
      </c>
      <c r="V71" t="s">
        <v>83</v>
      </c>
      <c r="W71" t="s">
        <v>134</v>
      </c>
      <c r="X71" t="s"/>
      <c r="Y71" t="s">
        <v>85</v>
      </c>
      <c r="Z71">
        <f>HYPERLINK("https://hotelmonitor-cachepage.eclerx.com/savepage/tk_15440163147976825_sr_2157.html","info")</f>
        <v/>
      </c>
      <c r="AA71" t="n">
        <v>108095</v>
      </c>
      <c r="AB71" t="s">
        <v>311</v>
      </c>
      <c r="AC71" t="s">
        <v>121</v>
      </c>
      <c r="AD71" t="s">
        <v>88</v>
      </c>
      <c r="AE71" t="s"/>
      <c r="AF71" t="s"/>
      <c r="AG71" t="s"/>
      <c r="AH71" t="s">
        <v>312</v>
      </c>
      <c r="AI71" t="s">
        <v>310</v>
      </c>
      <c r="AJ71" t="s"/>
      <c r="AK71" t="s">
        <v>90</v>
      </c>
      <c r="AL71" t="s"/>
      <c r="AM71" t="s"/>
      <c r="AN71" t="s">
        <v>90</v>
      </c>
      <c r="AO71" t="s"/>
      <c r="AP71" t="n">
        <v>15</v>
      </c>
      <c r="AQ71" t="s">
        <v>93</v>
      </c>
      <c r="AR71" t="s"/>
      <c r="AS71" t="s">
        <v>313</v>
      </c>
      <c r="AT71" t="s">
        <v>95</v>
      </c>
      <c r="AU71" t="s">
        <v>90</v>
      </c>
      <c r="AV71" t="s"/>
      <c r="AW71" t="s">
        <v>96</v>
      </c>
      <c r="AX71" t="s"/>
      <c r="AY71" t="n">
        <v>475625</v>
      </c>
      <c r="AZ71" t="s">
        <v>300</v>
      </c>
      <c r="BA71" t="s"/>
      <c r="BB71" t="s"/>
      <c r="BC71" t="n">
        <v>1.4501</v>
      </c>
      <c r="BD71" t="n">
        <v>38.9127</v>
      </c>
      <c r="BE71" t="s">
        <v>314</v>
      </c>
      <c r="BF71" t="s">
        <v>81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316</v>
      </c>
      <c r="BR71" t="s">
        <v>141</v>
      </c>
    </row>
    <row r="72" spans="1:70">
      <c r="A72" t="s">
        <v>70</v>
      </c>
      <c r="B72" t="s">
        <v>71</v>
      </c>
      <c r="C72" t="s">
        <v>72</v>
      </c>
      <c r="D72" t="n">
        <v>3</v>
      </c>
      <c r="E72" t="s">
        <v>295</v>
      </c>
      <c r="F72" t="n">
        <v>475624</v>
      </c>
      <c r="G72" t="s">
        <v>74</v>
      </c>
      <c r="H72" t="s">
        <v>75</v>
      </c>
      <c r="I72" t="s"/>
      <c r="J72" t="s">
        <v>74</v>
      </c>
      <c r="K72" t="n">
        <v>151.84</v>
      </c>
      <c r="L72" t="s">
        <v>76</v>
      </c>
      <c r="M72" t="s"/>
      <c r="N72" t="s">
        <v>309</v>
      </c>
      <c r="O72" t="s">
        <v>78</v>
      </c>
      <c r="P72" t="s">
        <v>295</v>
      </c>
      <c r="Q72" t="s"/>
      <c r="R72" t="s">
        <v>117</v>
      </c>
      <c r="S72" t="s">
        <v>317</v>
      </c>
      <c r="T72" t="s">
        <v>81</v>
      </c>
      <c r="U72" t="s">
        <v>82</v>
      </c>
      <c r="V72" t="s">
        <v>83</v>
      </c>
      <c r="W72" t="s">
        <v>134</v>
      </c>
      <c r="X72" t="s"/>
      <c r="Y72" t="s">
        <v>85</v>
      </c>
      <c r="Z72">
        <f>HYPERLINK("https://hotelmonitor-cachepage.eclerx.com/savepage/tk_15440163147976825_sr_2157.html","info")</f>
        <v/>
      </c>
      <c r="AA72" t="n">
        <v>108095</v>
      </c>
      <c r="AB72" t="s">
        <v>318</v>
      </c>
      <c r="AC72" t="s">
        <v>87</v>
      </c>
      <c r="AD72" t="s">
        <v>88</v>
      </c>
      <c r="AE72" t="s"/>
      <c r="AF72" t="s"/>
      <c r="AG72" t="s"/>
      <c r="AH72" t="s">
        <v>319</v>
      </c>
      <c r="AI72" t="s">
        <v>317</v>
      </c>
      <c r="AJ72" t="s"/>
      <c r="AK72" t="s">
        <v>90</v>
      </c>
      <c r="AL72" t="s"/>
      <c r="AM72" t="s"/>
      <c r="AN72" t="s">
        <v>90</v>
      </c>
      <c r="AO72" t="s"/>
      <c r="AP72" t="n">
        <v>15</v>
      </c>
      <c r="AQ72" t="s">
        <v>93</v>
      </c>
      <c r="AR72" t="s"/>
      <c r="AS72" t="s">
        <v>313</v>
      </c>
      <c r="AT72" t="s">
        <v>95</v>
      </c>
      <c r="AU72" t="s">
        <v>90</v>
      </c>
      <c r="AV72" t="s"/>
      <c r="AW72" t="s">
        <v>96</v>
      </c>
      <c r="AX72" t="s"/>
      <c r="AY72" t="n">
        <v>475625</v>
      </c>
      <c r="AZ72" t="s">
        <v>300</v>
      </c>
      <c r="BA72" t="s"/>
      <c r="BB72" t="s"/>
      <c r="BC72" t="n">
        <v>1.4501</v>
      </c>
      <c r="BD72" t="n">
        <v>38.9127</v>
      </c>
      <c r="BE72" t="s">
        <v>320</v>
      </c>
      <c r="BF72" t="s">
        <v>81</v>
      </c>
      <c r="BG72" t="s"/>
      <c r="BH72" t="s"/>
      <c r="BI72" t="s"/>
      <c r="BJ72" t="s"/>
      <c r="BK72" t="s">
        <v>321</v>
      </c>
      <c r="BL72" t="s"/>
      <c r="BM72" t="s">
        <v>91</v>
      </c>
      <c r="BN72" t="s"/>
      <c r="BO72" t="s"/>
      <c r="BP72" t="s"/>
      <c r="BQ72" t="s">
        <v>316</v>
      </c>
      <c r="BR72" t="s">
        <v>141</v>
      </c>
    </row>
    <row r="73" spans="1:70">
      <c r="A73" t="s">
        <v>70</v>
      </c>
      <c r="B73" t="s">
        <v>71</v>
      </c>
      <c r="C73" t="s">
        <v>72</v>
      </c>
      <c r="D73" t="n">
        <v>3</v>
      </c>
      <c r="E73" t="s">
        <v>295</v>
      </c>
      <c r="F73" t="n">
        <v>475624</v>
      </c>
      <c r="G73" t="s">
        <v>74</v>
      </c>
      <c r="H73" t="s">
        <v>75</v>
      </c>
      <c r="I73" t="s"/>
      <c r="J73" t="s">
        <v>74</v>
      </c>
      <c r="K73" t="n">
        <v>151.84</v>
      </c>
      <c r="L73" t="s">
        <v>76</v>
      </c>
      <c r="M73" t="s"/>
      <c r="N73" t="s">
        <v>309</v>
      </c>
      <c r="O73" t="s">
        <v>78</v>
      </c>
      <c r="P73" t="s">
        <v>295</v>
      </c>
      <c r="Q73" t="s"/>
      <c r="R73" t="s">
        <v>117</v>
      </c>
      <c r="S73" t="s">
        <v>317</v>
      </c>
      <c r="T73" t="s">
        <v>81</v>
      </c>
      <c r="U73" t="s">
        <v>82</v>
      </c>
      <c r="V73" t="s">
        <v>83</v>
      </c>
      <c r="W73" t="s">
        <v>134</v>
      </c>
      <c r="X73" t="s"/>
      <c r="Y73" t="s">
        <v>85</v>
      </c>
      <c r="Z73">
        <f>HYPERLINK("https://hotelmonitor-cachepage.eclerx.com/savepage/tk_15440163147976825_sr_2157.html","info")</f>
        <v/>
      </c>
      <c r="AA73" t="n">
        <v>108095</v>
      </c>
      <c r="AB73" t="s">
        <v>318</v>
      </c>
      <c r="AC73" t="s">
        <v>87</v>
      </c>
      <c r="AD73" t="s">
        <v>88</v>
      </c>
      <c r="AE73" t="s"/>
      <c r="AF73" t="s"/>
      <c r="AG73" t="s"/>
      <c r="AH73" t="s">
        <v>319</v>
      </c>
      <c r="AI73" t="s">
        <v>317</v>
      </c>
      <c r="AJ73" t="s"/>
      <c r="AK73" t="s">
        <v>90</v>
      </c>
      <c r="AL73" t="s"/>
      <c r="AM73" t="s"/>
      <c r="AN73" t="s">
        <v>90</v>
      </c>
      <c r="AO73" t="s"/>
      <c r="AP73" t="n">
        <v>15</v>
      </c>
      <c r="AQ73" t="s">
        <v>93</v>
      </c>
      <c r="AR73" t="s"/>
      <c r="AS73" t="s">
        <v>313</v>
      </c>
      <c r="AT73" t="s">
        <v>95</v>
      </c>
      <c r="AU73" t="s">
        <v>90</v>
      </c>
      <c r="AV73" t="s"/>
      <c r="AW73" t="s">
        <v>96</v>
      </c>
      <c r="AX73" t="s"/>
      <c r="AY73" t="n">
        <v>475625</v>
      </c>
      <c r="AZ73" t="s">
        <v>300</v>
      </c>
      <c r="BA73" t="s"/>
      <c r="BB73" t="s"/>
      <c r="BC73" t="n">
        <v>1.4501</v>
      </c>
      <c r="BD73" t="n">
        <v>38.9127</v>
      </c>
      <c r="BE73" t="s">
        <v>320</v>
      </c>
      <c r="BF73" t="s">
        <v>81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>
        <v>316</v>
      </c>
      <c r="BR73" t="s">
        <v>141</v>
      </c>
    </row>
    <row r="74" spans="1:70">
      <c r="A74" t="s">
        <v>70</v>
      </c>
      <c r="B74" t="s">
        <v>71</v>
      </c>
      <c r="C74" t="s">
        <v>72</v>
      </c>
      <c r="D74" t="n">
        <v>3</v>
      </c>
      <c r="E74" t="s">
        <v>295</v>
      </c>
      <c r="F74" t="n">
        <v>475624</v>
      </c>
      <c r="G74" t="s">
        <v>74</v>
      </c>
      <c r="H74" t="s">
        <v>75</v>
      </c>
      <c r="I74" t="s"/>
      <c r="J74" t="s">
        <v>74</v>
      </c>
      <c r="K74" t="n">
        <v>180.78</v>
      </c>
      <c r="L74" t="s">
        <v>76</v>
      </c>
      <c r="M74" t="s"/>
      <c r="N74" t="s">
        <v>309</v>
      </c>
      <c r="O74" t="s">
        <v>78</v>
      </c>
      <c r="P74" t="s">
        <v>295</v>
      </c>
      <c r="Q74" t="s"/>
      <c r="R74" t="s">
        <v>117</v>
      </c>
      <c r="S74" t="s">
        <v>322</v>
      </c>
      <c r="T74" t="s">
        <v>81</v>
      </c>
      <c r="U74" t="s">
        <v>82</v>
      </c>
      <c r="V74" t="s">
        <v>83</v>
      </c>
      <c r="W74" t="s">
        <v>119</v>
      </c>
      <c r="X74" t="s"/>
      <c r="Y74" t="s">
        <v>85</v>
      </c>
      <c r="Z74">
        <f>HYPERLINK("https://hotelmonitor-cachepage.eclerx.com/savepage/tk_15440163147976825_sr_2157.html","info")</f>
        <v/>
      </c>
      <c r="AA74" t="n">
        <v>108095</v>
      </c>
      <c r="AB74" t="s">
        <v>323</v>
      </c>
      <c r="AC74" t="s">
        <v>87</v>
      </c>
      <c r="AD74" t="s">
        <v>88</v>
      </c>
      <c r="AE74" t="s"/>
      <c r="AF74" t="s"/>
      <c r="AG74" t="s"/>
      <c r="AH74" t="s">
        <v>324</v>
      </c>
      <c r="AI74" t="s">
        <v>322</v>
      </c>
      <c r="AJ74" t="s"/>
      <c r="AK74" t="s">
        <v>90</v>
      </c>
      <c r="AL74" t="s"/>
      <c r="AM74" t="s"/>
      <c r="AN74" t="s">
        <v>90</v>
      </c>
      <c r="AO74" t="s"/>
      <c r="AP74" t="n">
        <v>15</v>
      </c>
      <c r="AQ74" t="s">
        <v>93</v>
      </c>
      <c r="AR74" t="s"/>
      <c r="AS74" t="s">
        <v>179</v>
      </c>
      <c r="AT74" t="s">
        <v>95</v>
      </c>
      <c r="AU74" t="s">
        <v>91</v>
      </c>
      <c r="AV74" t="s"/>
      <c r="AW74" t="s">
        <v>96</v>
      </c>
      <c r="AX74" t="s"/>
      <c r="AY74" t="n">
        <v>475625</v>
      </c>
      <c r="AZ74" t="s">
        <v>300</v>
      </c>
      <c r="BA74" t="s"/>
      <c r="BB74" t="s"/>
      <c r="BC74" t="n">
        <v>1.4501</v>
      </c>
      <c r="BD74" t="n">
        <v>38.9127</v>
      </c>
      <c r="BE74" t="s">
        <v>325</v>
      </c>
      <c r="BF74" t="s">
        <v>81</v>
      </c>
      <c r="BG74" t="s"/>
      <c r="BH74" t="s"/>
      <c r="BI74" t="s"/>
      <c r="BJ74" t="s"/>
      <c r="BK74" t="s">
        <v>326</v>
      </c>
      <c r="BL74" t="s"/>
      <c r="BM74" t="s">
        <v>91</v>
      </c>
      <c r="BN74" t="s"/>
      <c r="BO74" t="s"/>
      <c r="BP74" t="s"/>
      <c r="BQ74" t="s">
        <v>316</v>
      </c>
      <c r="BR74" t="s">
        <v>141</v>
      </c>
    </row>
    <row r="75" spans="1:70">
      <c r="A75" t="s">
        <v>70</v>
      </c>
      <c r="B75" t="s">
        <v>71</v>
      </c>
      <c r="C75" t="s">
        <v>72</v>
      </c>
      <c r="D75" t="n">
        <v>3</v>
      </c>
      <c r="E75" t="s">
        <v>295</v>
      </c>
      <c r="F75" t="n">
        <v>475624</v>
      </c>
      <c r="G75" t="s">
        <v>74</v>
      </c>
      <c r="H75" t="s">
        <v>75</v>
      </c>
      <c r="I75" t="s"/>
      <c r="J75" t="s">
        <v>74</v>
      </c>
      <c r="K75" t="n">
        <v>180.78</v>
      </c>
      <c r="L75" t="s">
        <v>76</v>
      </c>
      <c r="M75" t="s"/>
      <c r="N75" t="s">
        <v>309</v>
      </c>
      <c r="O75" t="s">
        <v>78</v>
      </c>
      <c r="P75" t="s">
        <v>295</v>
      </c>
      <c r="Q75" t="s"/>
      <c r="R75" t="s">
        <v>117</v>
      </c>
      <c r="S75" t="s">
        <v>322</v>
      </c>
      <c r="T75" t="s">
        <v>81</v>
      </c>
      <c r="U75" t="s">
        <v>82</v>
      </c>
      <c r="V75" t="s">
        <v>83</v>
      </c>
      <c r="W75" t="s">
        <v>119</v>
      </c>
      <c r="X75" t="s"/>
      <c r="Y75" t="s">
        <v>85</v>
      </c>
      <c r="Z75">
        <f>HYPERLINK("https://hotelmonitor-cachepage.eclerx.com/savepage/tk_15440163147976825_sr_2157.html","info")</f>
        <v/>
      </c>
      <c r="AA75" t="n">
        <v>108095</v>
      </c>
      <c r="AB75" t="s">
        <v>323</v>
      </c>
      <c r="AC75" t="s">
        <v>87</v>
      </c>
      <c r="AD75" t="s">
        <v>88</v>
      </c>
      <c r="AE75" t="s"/>
      <c r="AF75" t="s"/>
      <c r="AG75" t="s"/>
      <c r="AH75" t="s">
        <v>324</v>
      </c>
      <c r="AI75" t="s">
        <v>322</v>
      </c>
      <c r="AJ75" t="s"/>
      <c r="AK75" t="s">
        <v>90</v>
      </c>
      <c r="AL75" t="s"/>
      <c r="AM75" t="s"/>
      <c r="AN75" t="s">
        <v>90</v>
      </c>
      <c r="AO75" t="s"/>
      <c r="AP75" t="n">
        <v>15</v>
      </c>
      <c r="AQ75" t="s">
        <v>93</v>
      </c>
      <c r="AR75" t="s"/>
      <c r="AS75" t="s">
        <v>179</v>
      </c>
      <c r="AT75" t="s">
        <v>95</v>
      </c>
      <c r="AU75" t="s">
        <v>91</v>
      </c>
      <c r="AV75" t="s"/>
      <c r="AW75" t="s">
        <v>96</v>
      </c>
      <c r="AX75" t="s"/>
      <c r="AY75" t="n">
        <v>475625</v>
      </c>
      <c r="AZ75" t="s">
        <v>300</v>
      </c>
      <c r="BA75" t="s"/>
      <c r="BB75" t="s"/>
      <c r="BC75" t="n">
        <v>1.4501</v>
      </c>
      <c r="BD75" t="n">
        <v>38.9127</v>
      </c>
      <c r="BE75" t="s">
        <v>325</v>
      </c>
      <c r="BF75" t="s">
        <v>81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>
        <v>316</v>
      </c>
      <c r="BR75" t="s">
        <v>141</v>
      </c>
    </row>
    <row r="76" spans="1:70">
      <c r="A76" t="s">
        <v>70</v>
      </c>
      <c r="B76" t="s">
        <v>71</v>
      </c>
      <c r="C76" t="s">
        <v>72</v>
      </c>
      <c r="D76" t="n">
        <v>3</v>
      </c>
      <c r="E76" t="s">
        <v>295</v>
      </c>
      <c r="F76" t="n">
        <v>475624</v>
      </c>
      <c r="G76" t="s">
        <v>74</v>
      </c>
      <c r="H76" t="s">
        <v>75</v>
      </c>
      <c r="I76" t="s"/>
      <c r="J76" t="s">
        <v>74</v>
      </c>
      <c r="K76" t="n">
        <v>180.88</v>
      </c>
      <c r="L76" t="s">
        <v>76</v>
      </c>
      <c r="M76" t="s"/>
      <c r="N76" t="s">
        <v>309</v>
      </c>
      <c r="O76" t="s">
        <v>78</v>
      </c>
      <c r="P76" t="s">
        <v>295</v>
      </c>
      <c r="Q76" t="s"/>
      <c r="R76" t="s">
        <v>117</v>
      </c>
      <c r="S76" t="s">
        <v>327</v>
      </c>
      <c r="T76" t="s">
        <v>81</v>
      </c>
      <c r="U76" t="s">
        <v>82</v>
      </c>
      <c r="V76" t="s">
        <v>83</v>
      </c>
      <c r="W76" t="s">
        <v>134</v>
      </c>
      <c r="X76" t="s"/>
      <c r="Y76" t="s">
        <v>85</v>
      </c>
      <c r="Z76">
        <f>HYPERLINK("https://hotelmonitor-cachepage.eclerx.com/savepage/tk_15440163147976825_sr_2157.html","info")</f>
        <v/>
      </c>
      <c r="AA76" t="n">
        <v>108095</v>
      </c>
      <c r="AB76" t="s">
        <v>328</v>
      </c>
      <c r="AC76" t="s">
        <v>121</v>
      </c>
      <c r="AD76" t="s">
        <v>88</v>
      </c>
      <c r="AE76" t="s"/>
      <c r="AF76" t="s"/>
      <c r="AG76" t="s"/>
      <c r="AH76" t="s">
        <v>329</v>
      </c>
      <c r="AI76" t="s">
        <v>327</v>
      </c>
      <c r="AJ76" t="s"/>
      <c r="AK76" t="s">
        <v>90</v>
      </c>
      <c r="AL76" t="s"/>
      <c r="AM76" t="s"/>
      <c r="AN76" t="s">
        <v>90</v>
      </c>
      <c r="AO76" t="s"/>
      <c r="AP76" t="n">
        <v>15</v>
      </c>
      <c r="AQ76" t="s">
        <v>93</v>
      </c>
      <c r="AR76" t="s"/>
      <c r="AS76" t="s">
        <v>179</v>
      </c>
      <c r="AT76" t="s">
        <v>95</v>
      </c>
      <c r="AU76" t="s">
        <v>91</v>
      </c>
      <c r="AV76" t="s"/>
      <c r="AW76" t="s">
        <v>96</v>
      </c>
      <c r="AX76" t="s"/>
      <c r="AY76" t="n">
        <v>475625</v>
      </c>
      <c r="AZ76" t="s">
        <v>300</v>
      </c>
      <c r="BA76" t="s"/>
      <c r="BB76" t="s"/>
      <c r="BC76" t="n">
        <v>1.4501</v>
      </c>
      <c r="BD76" t="n">
        <v>38.9127</v>
      </c>
      <c r="BE76" t="s">
        <v>330</v>
      </c>
      <c r="BF76" t="s">
        <v>81</v>
      </c>
      <c r="BG76" t="s"/>
      <c r="BH76" t="s"/>
      <c r="BI76" t="s"/>
      <c r="BJ76" t="s"/>
      <c r="BK76" t="s">
        <v>331</v>
      </c>
      <c r="BL76" t="s"/>
      <c r="BM76" t="s">
        <v>91</v>
      </c>
      <c r="BN76" t="s"/>
      <c r="BO76" t="s"/>
      <c r="BP76" t="s"/>
      <c r="BQ76" t="s">
        <v>316</v>
      </c>
      <c r="BR76" t="s">
        <v>141</v>
      </c>
    </row>
    <row r="77" spans="1:70">
      <c r="A77" t="s">
        <v>70</v>
      </c>
      <c r="B77" t="s">
        <v>71</v>
      </c>
      <c r="C77" t="s">
        <v>72</v>
      </c>
      <c r="D77" t="n">
        <v>3</v>
      </c>
      <c r="E77" t="s">
        <v>295</v>
      </c>
      <c r="F77" t="n">
        <v>475624</v>
      </c>
      <c r="G77" t="s">
        <v>74</v>
      </c>
      <c r="H77" t="s">
        <v>75</v>
      </c>
      <c r="I77" t="s"/>
      <c r="J77" t="s">
        <v>74</v>
      </c>
      <c r="K77" t="n">
        <v>180.88</v>
      </c>
      <c r="L77" t="s">
        <v>76</v>
      </c>
      <c r="M77" t="s"/>
      <c r="N77" t="s">
        <v>309</v>
      </c>
      <c r="O77" t="s">
        <v>78</v>
      </c>
      <c r="P77" t="s">
        <v>295</v>
      </c>
      <c r="Q77" t="s"/>
      <c r="R77" t="s">
        <v>117</v>
      </c>
      <c r="S77" t="s">
        <v>327</v>
      </c>
      <c r="T77" t="s">
        <v>81</v>
      </c>
      <c r="U77" t="s">
        <v>82</v>
      </c>
      <c r="V77" t="s">
        <v>83</v>
      </c>
      <c r="W77" t="s">
        <v>134</v>
      </c>
      <c r="X77" t="s"/>
      <c r="Y77" t="s">
        <v>85</v>
      </c>
      <c r="Z77">
        <f>HYPERLINK("https://hotelmonitor-cachepage.eclerx.com/savepage/tk_15440163147976825_sr_2157.html","info")</f>
        <v/>
      </c>
      <c r="AA77" t="n">
        <v>108095</v>
      </c>
      <c r="AB77" t="s">
        <v>328</v>
      </c>
      <c r="AC77" t="s">
        <v>121</v>
      </c>
      <c r="AD77" t="s">
        <v>88</v>
      </c>
      <c r="AE77" t="s"/>
      <c r="AF77" t="s"/>
      <c r="AG77" t="s"/>
      <c r="AH77" t="s">
        <v>329</v>
      </c>
      <c r="AI77" t="s">
        <v>327</v>
      </c>
      <c r="AJ77" t="s"/>
      <c r="AK77" t="s">
        <v>90</v>
      </c>
      <c r="AL77" t="s"/>
      <c r="AM77" t="s"/>
      <c r="AN77" t="s">
        <v>90</v>
      </c>
      <c r="AO77" t="s"/>
      <c r="AP77" t="n">
        <v>15</v>
      </c>
      <c r="AQ77" t="s">
        <v>93</v>
      </c>
      <c r="AR77" t="s"/>
      <c r="AS77" t="s">
        <v>179</v>
      </c>
      <c r="AT77" t="s">
        <v>95</v>
      </c>
      <c r="AU77" t="s">
        <v>91</v>
      </c>
      <c r="AV77" t="s"/>
      <c r="AW77" t="s">
        <v>96</v>
      </c>
      <c r="AX77" t="s"/>
      <c r="AY77" t="n">
        <v>475625</v>
      </c>
      <c r="AZ77" t="s">
        <v>300</v>
      </c>
      <c r="BA77" t="s"/>
      <c r="BB77" t="s"/>
      <c r="BC77" t="n">
        <v>1.4501</v>
      </c>
      <c r="BD77" t="n">
        <v>38.9127</v>
      </c>
      <c r="BE77" t="s">
        <v>330</v>
      </c>
      <c r="BF77" t="s">
        <v>81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316</v>
      </c>
      <c r="BR77" t="s">
        <v>141</v>
      </c>
    </row>
    <row r="78" spans="1:70">
      <c r="A78" t="s">
        <v>70</v>
      </c>
      <c r="B78" t="s">
        <v>71</v>
      </c>
      <c r="C78" t="s">
        <v>72</v>
      </c>
      <c r="D78" t="n">
        <v>3</v>
      </c>
      <c r="E78" t="s">
        <v>295</v>
      </c>
      <c r="F78" t="n">
        <v>475624</v>
      </c>
      <c r="G78" t="s">
        <v>74</v>
      </c>
      <c r="H78" t="s">
        <v>75</v>
      </c>
      <c r="I78" t="s"/>
      <c r="J78" t="s">
        <v>74</v>
      </c>
      <c r="K78" t="n">
        <v>150.32</v>
      </c>
      <c r="L78" t="s">
        <v>76</v>
      </c>
      <c r="M78" t="s"/>
      <c r="N78" t="s">
        <v>332</v>
      </c>
      <c r="O78" t="s">
        <v>78</v>
      </c>
      <c r="P78" t="s">
        <v>295</v>
      </c>
      <c r="Q78" t="s"/>
      <c r="R78" t="s">
        <v>117</v>
      </c>
      <c r="S78" t="s">
        <v>333</v>
      </c>
      <c r="T78" t="s">
        <v>81</v>
      </c>
      <c r="U78" t="s">
        <v>82</v>
      </c>
      <c r="V78" t="s">
        <v>83</v>
      </c>
      <c r="W78" t="s">
        <v>134</v>
      </c>
      <c r="X78" t="s"/>
      <c r="Y78" t="s">
        <v>85</v>
      </c>
      <c r="Z78">
        <f>HYPERLINK("https://hotelmonitor-cachepage.eclerx.com/savepage/tk_15440163147976825_sr_2157.html","info")</f>
        <v/>
      </c>
      <c r="AA78" t="n">
        <v>108095</v>
      </c>
      <c r="AB78" t="s">
        <v>334</v>
      </c>
      <c r="AC78" t="s">
        <v>121</v>
      </c>
      <c r="AD78" t="s">
        <v>88</v>
      </c>
      <c r="AE78" t="s"/>
      <c r="AF78" t="s"/>
      <c r="AG78" t="s"/>
      <c r="AH78" t="s">
        <v>335</v>
      </c>
      <c r="AI78" t="s">
        <v>333</v>
      </c>
      <c r="AJ78" t="s"/>
      <c r="AK78" t="s">
        <v>90</v>
      </c>
      <c r="AL78" t="s"/>
      <c r="AM78" t="s"/>
      <c r="AN78" t="s">
        <v>90</v>
      </c>
      <c r="AO78" t="s"/>
      <c r="AP78" t="n">
        <v>15</v>
      </c>
      <c r="AQ78" t="s">
        <v>93</v>
      </c>
      <c r="AR78" t="s"/>
      <c r="AS78" t="s">
        <v>179</v>
      </c>
      <c r="AT78" t="s">
        <v>95</v>
      </c>
      <c r="AU78" t="s">
        <v>90</v>
      </c>
      <c r="AV78" t="s"/>
      <c r="AW78" t="s">
        <v>96</v>
      </c>
      <c r="AX78" t="s"/>
      <c r="AY78" t="n">
        <v>475625</v>
      </c>
      <c r="AZ78" t="s">
        <v>300</v>
      </c>
      <c r="BA78" t="s"/>
      <c r="BB78" t="s"/>
      <c r="BC78" t="n">
        <v>1.4501</v>
      </c>
      <c r="BD78" t="n">
        <v>38.9127</v>
      </c>
      <c r="BE78" t="s">
        <v>336</v>
      </c>
      <c r="BF78" t="s">
        <v>81</v>
      </c>
      <c r="BG78" t="s"/>
      <c r="BH78" t="s"/>
      <c r="BI78" t="s"/>
      <c r="BJ78" t="s"/>
      <c r="BK78" t="s">
        <v>337</v>
      </c>
      <c r="BL78" t="s"/>
      <c r="BM78" t="s">
        <v>91</v>
      </c>
      <c r="BN78" t="s"/>
      <c r="BO78" t="s"/>
      <c r="BP78" t="s"/>
      <c r="BQ78" t="s">
        <v>338</v>
      </c>
      <c r="BR78" t="s">
        <v>141</v>
      </c>
    </row>
    <row r="79" spans="1:70">
      <c r="A79" t="s">
        <v>70</v>
      </c>
      <c r="B79" t="s">
        <v>71</v>
      </c>
      <c r="C79" t="s">
        <v>72</v>
      </c>
      <c r="D79" t="n">
        <v>3</v>
      </c>
      <c r="E79" t="s">
        <v>295</v>
      </c>
      <c r="F79" t="n">
        <v>475624</v>
      </c>
      <c r="G79" t="s">
        <v>74</v>
      </c>
      <c r="H79" t="s">
        <v>75</v>
      </c>
      <c r="I79" t="s"/>
      <c r="J79" t="s">
        <v>74</v>
      </c>
      <c r="K79" t="n">
        <v>150.32</v>
      </c>
      <c r="L79" t="s">
        <v>76</v>
      </c>
      <c r="M79" t="s"/>
      <c r="N79" t="s">
        <v>332</v>
      </c>
      <c r="O79" t="s">
        <v>78</v>
      </c>
      <c r="P79" t="s">
        <v>295</v>
      </c>
      <c r="Q79" t="s"/>
      <c r="R79" t="s">
        <v>117</v>
      </c>
      <c r="S79" t="s">
        <v>333</v>
      </c>
      <c r="T79" t="s">
        <v>81</v>
      </c>
      <c r="U79" t="s">
        <v>82</v>
      </c>
      <c r="V79" t="s">
        <v>83</v>
      </c>
      <c r="W79" t="s">
        <v>134</v>
      </c>
      <c r="X79" t="s"/>
      <c r="Y79" t="s">
        <v>85</v>
      </c>
      <c r="Z79">
        <f>HYPERLINK("https://hotelmonitor-cachepage.eclerx.com/savepage/tk_15440163147976825_sr_2157.html","info")</f>
        <v/>
      </c>
      <c r="AA79" t="n">
        <v>108095</v>
      </c>
      <c r="AB79" t="s">
        <v>334</v>
      </c>
      <c r="AC79" t="s">
        <v>121</v>
      </c>
      <c r="AD79" t="s">
        <v>88</v>
      </c>
      <c r="AE79" t="s"/>
      <c r="AF79" t="s"/>
      <c r="AG79" t="s"/>
      <c r="AH79" t="s">
        <v>335</v>
      </c>
      <c r="AI79" t="s">
        <v>333</v>
      </c>
      <c r="AJ79" t="s"/>
      <c r="AK79" t="s">
        <v>90</v>
      </c>
      <c r="AL79" t="s"/>
      <c r="AM79" t="s"/>
      <c r="AN79" t="s">
        <v>90</v>
      </c>
      <c r="AO79" t="s"/>
      <c r="AP79" t="n">
        <v>15</v>
      </c>
      <c r="AQ79" t="s">
        <v>93</v>
      </c>
      <c r="AR79" t="s"/>
      <c r="AS79" t="s">
        <v>179</v>
      </c>
      <c r="AT79" t="s">
        <v>95</v>
      </c>
      <c r="AU79" t="s">
        <v>90</v>
      </c>
      <c r="AV79" t="s"/>
      <c r="AW79" t="s">
        <v>96</v>
      </c>
      <c r="AX79" t="s"/>
      <c r="AY79" t="n">
        <v>475625</v>
      </c>
      <c r="AZ79" t="s">
        <v>300</v>
      </c>
      <c r="BA79" t="s"/>
      <c r="BB79" t="s"/>
      <c r="BC79" t="n">
        <v>1.4501</v>
      </c>
      <c r="BD79" t="n">
        <v>38.9127</v>
      </c>
      <c r="BE79" t="s">
        <v>336</v>
      </c>
      <c r="BF79" t="s">
        <v>81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>
        <v>338</v>
      </c>
      <c r="BR79" t="s">
        <v>141</v>
      </c>
    </row>
    <row r="80" spans="1:70">
      <c r="A80" t="s">
        <v>70</v>
      </c>
      <c r="B80" t="s">
        <v>71</v>
      </c>
      <c r="C80" t="s">
        <v>72</v>
      </c>
      <c r="D80" t="n">
        <v>3</v>
      </c>
      <c r="E80" t="s">
        <v>295</v>
      </c>
      <c r="F80" t="n">
        <v>475624</v>
      </c>
      <c r="G80" t="s">
        <v>74</v>
      </c>
      <c r="H80" t="s">
        <v>75</v>
      </c>
      <c r="I80" t="s"/>
      <c r="J80" t="s">
        <v>74</v>
      </c>
      <c r="K80" t="n">
        <v>163.28</v>
      </c>
      <c r="L80" t="s">
        <v>76</v>
      </c>
      <c r="M80" t="s"/>
      <c r="N80" t="s">
        <v>332</v>
      </c>
      <c r="O80" t="s">
        <v>78</v>
      </c>
      <c r="P80" t="s">
        <v>295</v>
      </c>
      <c r="Q80" t="s"/>
      <c r="R80" t="s">
        <v>117</v>
      </c>
      <c r="S80" t="s">
        <v>339</v>
      </c>
      <c r="T80" t="s">
        <v>81</v>
      </c>
      <c r="U80" t="s">
        <v>82</v>
      </c>
      <c r="V80" t="s">
        <v>83</v>
      </c>
      <c r="W80" t="s">
        <v>119</v>
      </c>
      <c r="X80" t="s"/>
      <c r="Y80" t="s">
        <v>85</v>
      </c>
      <c r="Z80">
        <f>HYPERLINK("https://hotelmonitor-cachepage.eclerx.com/savepage/tk_15440163147976825_sr_2157.html","info")</f>
        <v/>
      </c>
      <c r="AA80" t="n">
        <v>108095</v>
      </c>
      <c r="AB80" t="s">
        <v>323</v>
      </c>
      <c r="AC80" t="s">
        <v>87</v>
      </c>
      <c r="AD80" t="s">
        <v>88</v>
      </c>
      <c r="AE80" t="s"/>
      <c r="AF80" t="s"/>
      <c r="AG80" t="s"/>
      <c r="AH80" t="s">
        <v>340</v>
      </c>
      <c r="AI80" t="s">
        <v>339</v>
      </c>
      <c r="AJ80" t="s"/>
      <c r="AK80" t="s">
        <v>90</v>
      </c>
      <c r="AL80" t="s"/>
      <c r="AM80" t="s"/>
      <c r="AN80" t="s">
        <v>90</v>
      </c>
      <c r="AO80" t="s"/>
      <c r="AP80" t="n">
        <v>15</v>
      </c>
      <c r="AQ80" t="s">
        <v>93</v>
      </c>
      <c r="AR80" t="s"/>
      <c r="AS80" t="s">
        <v>179</v>
      </c>
      <c r="AT80" t="s">
        <v>95</v>
      </c>
      <c r="AU80" t="s">
        <v>91</v>
      </c>
      <c r="AV80" t="s"/>
      <c r="AW80" t="s">
        <v>96</v>
      </c>
      <c r="AX80" t="s"/>
      <c r="AY80" t="n">
        <v>475625</v>
      </c>
      <c r="AZ80" t="s">
        <v>300</v>
      </c>
      <c r="BA80" t="s"/>
      <c r="BB80" t="s"/>
      <c r="BC80" t="n">
        <v>1.4501</v>
      </c>
      <c r="BD80" t="n">
        <v>38.9127</v>
      </c>
      <c r="BE80" t="s">
        <v>341</v>
      </c>
      <c r="BF80" t="s">
        <v>81</v>
      </c>
      <c r="BG80" t="s"/>
      <c r="BH80" t="s"/>
      <c r="BI80" t="s"/>
      <c r="BJ80" t="s"/>
      <c r="BK80" t="s">
        <v>342</v>
      </c>
      <c r="BL80" t="s"/>
      <c r="BM80" t="s">
        <v>91</v>
      </c>
      <c r="BN80" t="s"/>
      <c r="BO80" t="s"/>
      <c r="BP80" t="s"/>
      <c r="BQ80" t="s">
        <v>338</v>
      </c>
      <c r="BR80" t="s">
        <v>141</v>
      </c>
    </row>
    <row r="81" spans="1:70">
      <c r="A81" t="s">
        <v>70</v>
      </c>
      <c r="B81" t="s">
        <v>71</v>
      </c>
      <c r="C81" t="s">
        <v>72</v>
      </c>
      <c r="D81" t="n">
        <v>3</v>
      </c>
      <c r="E81" t="s">
        <v>295</v>
      </c>
      <c r="F81" t="n">
        <v>475624</v>
      </c>
      <c r="G81" t="s">
        <v>74</v>
      </c>
      <c r="H81" t="s">
        <v>75</v>
      </c>
      <c r="I81" t="s"/>
      <c r="J81" t="s">
        <v>74</v>
      </c>
      <c r="K81" t="n">
        <v>163.28</v>
      </c>
      <c r="L81" t="s">
        <v>76</v>
      </c>
      <c r="M81" t="s"/>
      <c r="N81" t="s">
        <v>332</v>
      </c>
      <c r="O81" t="s">
        <v>78</v>
      </c>
      <c r="P81" t="s">
        <v>295</v>
      </c>
      <c r="Q81" t="s"/>
      <c r="R81" t="s">
        <v>117</v>
      </c>
      <c r="S81" t="s">
        <v>339</v>
      </c>
      <c r="T81" t="s">
        <v>81</v>
      </c>
      <c r="U81" t="s">
        <v>82</v>
      </c>
      <c r="V81" t="s">
        <v>83</v>
      </c>
      <c r="W81" t="s">
        <v>119</v>
      </c>
      <c r="X81" t="s"/>
      <c r="Y81" t="s">
        <v>85</v>
      </c>
      <c r="Z81">
        <f>HYPERLINK("https://hotelmonitor-cachepage.eclerx.com/savepage/tk_15440163147976825_sr_2157.html","info")</f>
        <v/>
      </c>
      <c r="AA81" t="n">
        <v>108095</v>
      </c>
      <c r="AB81" t="s">
        <v>323</v>
      </c>
      <c r="AC81" t="s">
        <v>87</v>
      </c>
      <c r="AD81" t="s">
        <v>88</v>
      </c>
      <c r="AE81" t="s"/>
      <c r="AF81" t="s"/>
      <c r="AG81" t="s"/>
      <c r="AH81" t="s">
        <v>340</v>
      </c>
      <c r="AI81" t="s">
        <v>339</v>
      </c>
      <c r="AJ81" t="s"/>
      <c r="AK81" t="s">
        <v>90</v>
      </c>
      <c r="AL81" t="s"/>
      <c r="AM81" t="s"/>
      <c r="AN81" t="s">
        <v>90</v>
      </c>
      <c r="AO81" t="s"/>
      <c r="AP81" t="n">
        <v>15</v>
      </c>
      <c r="AQ81" t="s">
        <v>93</v>
      </c>
      <c r="AR81" t="s"/>
      <c r="AS81" t="s">
        <v>179</v>
      </c>
      <c r="AT81" t="s">
        <v>95</v>
      </c>
      <c r="AU81" t="s">
        <v>91</v>
      </c>
      <c r="AV81" t="s"/>
      <c r="AW81" t="s">
        <v>96</v>
      </c>
      <c r="AX81" t="s"/>
      <c r="AY81" t="n">
        <v>475625</v>
      </c>
      <c r="AZ81" t="s">
        <v>300</v>
      </c>
      <c r="BA81" t="s"/>
      <c r="BB81" t="s"/>
      <c r="BC81" t="n">
        <v>1.4501</v>
      </c>
      <c r="BD81" t="n">
        <v>38.9127</v>
      </c>
      <c r="BE81" t="s">
        <v>341</v>
      </c>
      <c r="BF81" t="s">
        <v>81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>
        <v>338</v>
      </c>
      <c r="BR81" t="s">
        <v>141</v>
      </c>
    </row>
    <row r="82" spans="1:70">
      <c r="A82" t="s">
        <v>70</v>
      </c>
      <c r="B82" t="s">
        <v>71</v>
      </c>
      <c r="C82" t="s">
        <v>72</v>
      </c>
      <c r="D82" t="n">
        <v>3</v>
      </c>
      <c r="E82" t="s">
        <v>295</v>
      </c>
      <c r="F82" t="n">
        <v>475624</v>
      </c>
      <c r="G82" t="s">
        <v>74</v>
      </c>
      <c r="H82" t="s">
        <v>75</v>
      </c>
      <c r="I82" t="s"/>
      <c r="J82" t="s">
        <v>74</v>
      </c>
      <c r="K82" t="n">
        <v>165.3</v>
      </c>
      <c r="L82" t="s">
        <v>76</v>
      </c>
      <c r="M82" t="s"/>
      <c r="N82" t="s">
        <v>332</v>
      </c>
      <c r="O82" t="s">
        <v>78</v>
      </c>
      <c r="P82" t="s">
        <v>295</v>
      </c>
      <c r="Q82" t="s"/>
      <c r="R82" t="s">
        <v>117</v>
      </c>
      <c r="S82" t="s">
        <v>343</v>
      </c>
      <c r="T82" t="s">
        <v>81</v>
      </c>
      <c r="U82" t="s">
        <v>82</v>
      </c>
      <c r="V82" t="s">
        <v>83</v>
      </c>
      <c r="W82" t="s">
        <v>134</v>
      </c>
      <c r="X82" t="s"/>
      <c r="Y82" t="s">
        <v>85</v>
      </c>
      <c r="Z82">
        <f>HYPERLINK("https://hotelmonitor-cachepage.eclerx.com/savepage/tk_15440163147976825_sr_2157.html","info")</f>
        <v/>
      </c>
      <c r="AA82" t="n">
        <v>108095</v>
      </c>
      <c r="AB82" t="s">
        <v>344</v>
      </c>
      <c r="AC82" t="s">
        <v>87</v>
      </c>
      <c r="AD82" t="s">
        <v>88</v>
      </c>
      <c r="AE82" t="s"/>
      <c r="AF82" t="s"/>
      <c r="AG82" t="s"/>
      <c r="AH82" t="s">
        <v>345</v>
      </c>
      <c r="AI82" t="s">
        <v>343</v>
      </c>
      <c r="AJ82" t="s"/>
      <c r="AK82" t="s">
        <v>90</v>
      </c>
      <c r="AL82" t="s"/>
      <c r="AM82" t="s"/>
      <c r="AN82" t="s">
        <v>90</v>
      </c>
      <c r="AO82" t="s"/>
      <c r="AP82" t="n">
        <v>15</v>
      </c>
      <c r="AQ82" t="s">
        <v>93</v>
      </c>
      <c r="AR82" t="s"/>
      <c r="AS82" t="s">
        <v>179</v>
      </c>
      <c r="AT82" t="s">
        <v>95</v>
      </c>
      <c r="AU82" t="s">
        <v>90</v>
      </c>
      <c r="AV82" t="s"/>
      <c r="AW82" t="s">
        <v>96</v>
      </c>
      <c r="AX82" t="s"/>
      <c r="AY82" t="n">
        <v>475625</v>
      </c>
      <c r="AZ82" t="s">
        <v>300</v>
      </c>
      <c r="BA82" t="s"/>
      <c r="BB82" t="s"/>
      <c r="BC82" t="n">
        <v>1.4501</v>
      </c>
      <c r="BD82" t="n">
        <v>38.9127</v>
      </c>
      <c r="BE82" t="s">
        <v>346</v>
      </c>
      <c r="BF82" t="s">
        <v>81</v>
      </c>
      <c r="BG82" t="s"/>
      <c r="BH82" t="s"/>
      <c r="BI82" t="s"/>
      <c r="BJ82" t="s"/>
      <c r="BK82" t="s">
        <v>347</v>
      </c>
      <c r="BL82" t="s"/>
      <c r="BM82" t="s">
        <v>91</v>
      </c>
      <c r="BN82" t="s"/>
      <c r="BO82" t="s"/>
      <c r="BP82" t="s"/>
      <c r="BQ82" t="s">
        <v>338</v>
      </c>
      <c r="BR82" t="s">
        <v>141</v>
      </c>
    </row>
    <row r="83" spans="1:70">
      <c r="A83" t="s">
        <v>70</v>
      </c>
      <c r="B83" t="s">
        <v>71</v>
      </c>
      <c r="C83" t="s">
        <v>72</v>
      </c>
      <c r="D83" t="n">
        <v>3</v>
      </c>
      <c r="E83" t="s">
        <v>295</v>
      </c>
      <c r="F83" t="n">
        <v>475624</v>
      </c>
      <c r="G83" t="s">
        <v>74</v>
      </c>
      <c r="H83" t="s">
        <v>75</v>
      </c>
      <c r="I83" t="s"/>
      <c r="J83" t="s">
        <v>74</v>
      </c>
      <c r="K83" t="n">
        <v>165.3</v>
      </c>
      <c r="L83" t="s">
        <v>76</v>
      </c>
      <c r="M83" t="s"/>
      <c r="N83" t="s">
        <v>332</v>
      </c>
      <c r="O83" t="s">
        <v>78</v>
      </c>
      <c r="P83" t="s">
        <v>295</v>
      </c>
      <c r="Q83" t="s"/>
      <c r="R83" t="s">
        <v>117</v>
      </c>
      <c r="S83" t="s">
        <v>343</v>
      </c>
      <c r="T83" t="s">
        <v>81</v>
      </c>
      <c r="U83" t="s">
        <v>82</v>
      </c>
      <c r="V83" t="s">
        <v>83</v>
      </c>
      <c r="W83" t="s">
        <v>134</v>
      </c>
      <c r="X83" t="s"/>
      <c r="Y83" t="s">
        <v>85</v>
      </c>
      <c r="Z83">
        <f>HYPERLINK("https://hotelmonitor-cachepage.eclerx.com/savepage/tk_15440163147976825_sr_2157.html","info")</f>
        <v/>
      </c>
      <c r="AA83" t="n">
        <v>108095</v>
      </c>
      <c r="AB83" t="s">
        <v>344</v>
      </c>
      <c r="AC83" t="s">
        <v>87</v>
      </c>
      <c r="AD83" t="s">
        <v>88</v>
      </c>
      <c r="AE83" t="s"/>
      <c r="AF83" t="s"/>
      <c r="AG83" t="s"/>
      <c r="AH83" t="s">
        <v>345</v>
      </c>
      <c r="AI83" t="s">
        <v>343</v>
      </c>
      <c r="AJ83" t="s"/>
      <c r="AK83" t="s">
        <v>90</v>
      </c>
      <c r="AL83" t="s"/>
      <c r="AM83" t="s"/>
      <c r="AN83" t="s">
        <v>90</v>
      </c>
      <c r="AO83" t="s"/>
      <c r="AP83" t="n">
        <v>15</v>
      </c>
      <c r="AQ83" t="s">
        <v>93</v>
      </c>
      <c r="AR83" t="s"/>
      <c r="AS83" t="s">
        <v>179</v>
      </c>
      <c r="AT83" t="s">
        <v>95</v>
      </c>
      <c r="AU83" t="s">
        <v>90</v>
      </c>
      <c r="AV83" t="s"/>
      <c r="AW83" t="s">
        <v>96</v>
      </c>
      <c r="AX83" t="s"/>
      <c r="AY83" t="n">
        <v>475625</v>
      </c>
      <c r="AZ83" t="s">
        <v>300</v>
      </c>
      <c r="BA83" t="s"/>
      <c r="BB83" t="s"/>
      <c r="BC83" t="n">
        <v>1.4501</v>
      </c>
      <c r="BD83" t="n">
        <v>38.9127</v>
      </c>
      <c r="BE83" t="s">
        <v>346</v>
      </c>
      <c r="BF83" t="s">
        <v>81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>
        <v>338</v>
      </c>
      <c r="BR83" t="s">
        <v>141</v>
      </c>
    </row>
    <row r="84" spans="1:70">
      <c r="A84" t="s">
        <v>70</v>
      </c>
      <c r="B84" t="s">
        <v>71</v>
      </c>
      <c r="C84" t="s">
        <v>72</v>
      </c>
      <c r="D84" t="n">
        <v>3</v>
      </c>
      <c r="E84" t="s">
        <v>295</v>
      </c>
      <c r="F84" t="n">
        <v>475624</v>
      </c>
      <c r="G84" t="s">
        <v>74</v>
      </c>
      <c r="H84" t="s">
        <v>75</v>
      </c>
      <c r="I84" t="s"/>
      <c r="J84" t="s">
        <v>74</v>
      </c>
      <c r="K84" t="n">
        <v>203.68</v>
      </c>
      <c r="L84" t="s">
        <v>76</v>
      </c>
      <c r="M84" t="s"/>
      <c r="N84" t="s">
        <v>332</v>
      </c>
      <c r="O84" t="s">
        <v>78</v>
      </c>
      <c r="P84" t="s">
        <v>295</v>
      </c>
      <c r="Q84" t="s"/>
      <c r="R84" t="s">
        <v>117</v>
      </c>
      <c r="S84" t="s">
        <v>348</v>
      </c>
      <c r="T84" t="s">
        <v>81</v>
      </c>
      <c r="U84" t="s">
        <v>82</v>
      </c>
      <c r="V84" t="s">
        <v>83</v>
      </c>
      <c r="W84" t="s">
        <v>119</v>
      </c>
      <c r="X84" t="s"/>
      <c r="Y84" t="s">
        <v>85</v>
      </c>
      <c r="Z84">
        <f>HYPERLINK("https://hotelmonitor-cachepage.eclerx.com/savepage/tk_15440163147976825_sr_2157.html","info")</f>
        <v/>
      </c>
      <c r="AA84" t="n">
        <v>108095</v>
      </c>
      <c r="AB84" t="s">
        <v>334</v>
      </c>
      <c r="AC84" t="s">
        <v>121</v>
      </c>
      <c r="AD84" t="s">
        <v>88</v>
      </c>
      <c r="AE84" t="s"/>
      <c r="AF84" t="s"/>
      <c r="AG84" t="s"/>
      <c r="AH84" t="s">
        <v>349</v>
      </c>
      <c r="AI84" t="s">
        <v>348</v>
      </c>
      <c r="AJ84" t="s"/>
      <c r="AK84" t="s">
        <v>90</v>
      </c>
      <c r="AL84" t="s"/>
      <c r="AM84" t="s"/>
      <c r="AN84" t="s">
        <v>90</v>
      </c>
      <c r="AO84" t="s"/>
      <c r="AP84" t="n">
        <v>15</v>
      </c>
      <c r="AQ84" t="s">
        <v>93</v>
      </c>
      <c r="AR84" t="s"/>
      <c r="AS84" t="s">
        <v>179</v>
      </c>
      <c r="AT84" t="s">
        <v>95</v>
      </c>
      <c r="AU84" t="s">
        <v>90</v>
      </c>
      <c r="AV84" t="s"/>
      <c r="AW84" t="s">
        <v>96</v>
      </c>
      <c r="AX84" t="s"/>
      <c r="AY84" t="n">
        <v>475625</v>
      </c>
      <c r="AZ84" t="s">
        <v>300</v>
      </c>
      <c r="BA84" t="s"/>
      <c r="BB84" t="s"/>
      <c r="BC84" t="n">
        <v>1.4501</v>
      </c>
      <c r="BD84" t="n">
        <v>38.9127</v>
      </c>
      <c r="BE84" t="s">
        <v>350</v>
      </c>
      <c r="BF84" t="s">
        <v>81</v>
      </c>
      <c r="BG84" t="s"/>
      <c r="BH84" t="s"/>
      <c r="BI84" t="s"/>
      <c r="BJ84" t="s"/>
      <c r="BK84" t="s">
        <v>351</v>
      </c>
      <c r="BL84" t="s"/>
      <c r="BM84" t="s">
        <v>91</v>
      </c>
      <c r="BN84" t="s"/>
      <c r="BO84" t="s"/>
      <c r="BP84" t="s"/>
      <c r="BQ84" t="s">
        <v>338</v>
      </c>
      <c r="BR84" t="s">
        <v>141</v>
      </c>
    </row>
    <row r="85" spans="1:70">
      <c r="A85" t="s">
        <v>70</v>
      </c>
      <c r="B85" t="s">
        <v>71</v>
      </c>
      <c r="C85" t="s">
        <v>72</v>
      </c>
      <c r="D85" t="n">
        <v>3</v>
      </c>
      <c r="E85" t="s">
        <v>295</v>
      </c>
      <c r="F85" t="n">
        <v>475624</v>
      </c>
      <c r="G85" t="s">
        <v>74</v>
      </c>
      <c r="H85" t="s">
        <v>75</v>
      </c>
      <c r="I85" t="s"/>
      <c r="J85" t="s">
        <v>74</v>
      </c>
      <c r="K85" t="n">
        <v>203.68</v>
      </c>
      <c r="L85" t="s">
        <v>76</v>
      </c>
      <c r="M85" t="s"/>
      <c r="N85" t="s">
        <v>332</v>
      </c>
      <c r="O85" t="s">
        <v>78</v>
      </c>
      <c r="P85" t="s">
        <v>295</v>
      </c>
      <c r="Q85" t="s"/>
      <c r="R85" t="s">
        <v>117</v>
      </c>
      <c r="S85" t="s">
        <v>348</v>
      </c>
      <c r="T85" t="s">
        <v>81</v>
      </c>
      <c r="U85" t="s">
        <v>82</v>
      </c>
      <c r="V85" t="s">
        <v>83</v>
      </c>
      <c r="W85" t="s">
        <v>119</v>
      </c>
      <c r="X85" t="s"/>
      <c r="Y85" t="s">
        <v>85</v>
      </c>
      <c r="Z85">
        <f>HYPERLINK("https://hotelmonitor-cachepage.eclerx.com/savepage/tk_15440163147976825_sr_2157.html","info")</f>
        <v/>
      </c>
      <c r="AA85" t="n">
        <v>108095</v>
      </c>
      <c r="AB85" t="s">
        <v>334</v>
      </c>
      <c r="AC85" t="s">
        <v>121</v>
      </c>
      <c r="AD85" t="s">
        <v>88</v>
      </c>
      <c r="AE85" t="s"/>
      <c r="AF85" t="s"/>
      <c r="AG85" t="s"/>
      <c r="AH85" t="s">
        <v>349</v>
      </c>
      <c r="AI85" t="s">
        <v>348</v>
      </c>
      <c r="AJ85" t="s"/>
      <c r="AK85" t="s">
        <v>90</v>
      </c>
      <c r="AL85" t="s"/>
      <c r="AM85" t="s"/>
      <c r="AN85" t="s">
        <v>90</v>
      </c>
      <c r="AO85" t="s"/>
      <c r="AP85" t="n">
        <v>15</v>
      </c>
      <c r="AQ85" t="s">
        <v>93</v>
      </c>
      <c r="AR85" t="s"/>
      <c r="AS85" t="s">
        <v>179</v>
      </c>
      <c r="AT85" t="s">
        <v>95</v>
      </c>
      <c r="AU85" t="s">
        <v>90</v>
      </c>
      <c r="AV85" t="s"/>
      <c r="AW85" t="s">
        <v>96</v>
      </c>
      <c r="AX85" t="s"/>
      <c r="AY85" t="n">
        <v>475625</v>
      </c>
      <c r="AZ85" t="s">
        <v>300</v>
      </c>
      <c r="BA85" t="s"/>
      <c r="BB85" t="s"/>
      <c r="BC85" t="n">
        <v>1.4501</v>
      </c>
      <c r="BD85" t="n">
        <v>38.9127</v>
      </c>
      <c r="BE85" t="s">
        <v>350</v>
      </c>
      <c r="BF85" t="s">
        <v>81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>
        <v>338</v>
      </c>
      <c r="BR85" t="s">
        <v>141</v>
      </c>
    </row>
    <row r="86" spans="1:70">
      <c r="A86" t="s">
        <v>70</v>
      </c>
      <c r="B86" t="s">
        <v>71</v>
      </c>
      <c r="C86" t="s">
        <v>72</v>
      </c>
      <c r="D86" t="n">
        <v>3</v>
      </c>
      <c r="E86" t="s">
        <v>295</v>
      </c>
      <c r="F86" t="n">
        <v>475624</v>
      </c>
      <c r="G86" t="s">
        <v>74</v>
      </c>
      <c r="H86" t="s">
        <v>75</v>
      </c>
      <c r="I86" t="s"/>
      <c r="J86" t="s">
        <v>74</v>
      </c>
      <c r="K86" t="n">
        <v>150.78</v>
      </c>
      <c r="L86" t="s">
        <v>76</v>
      </c>
      <c r="M86" t="s"/>
      <c r="N86" t="s">
        <v>352</v>
      </c>
      <c r="O86" t="s">
        <v>78</v>
      </c>
      <c r="P86" t="s">
        <v>295</v>
      </c>
      <c r="Q86" t="s"/>
      <c r="R86" t="s">
        <v>117</v>
      </c>
      <c r="S86" t="s">
        <v>353</v>
      </c>
      <c r="T86" t="s">
        <v>81</v>
      </c>
      <c r="U86" t="s">
        <v>82</v>
      </c>
      <c r="V86" t="s">
        <v>83</v>
      </c>
      <c r="W86" t="s">
        <v>134</v>
      </c>
      <c r="X86" t="s"/>
      <c r="Y86" t="s">
        <v>85</v>
      </c>
      <c r="Z86">
        <f>HYPERLINK("https://hotelmonitor-cachepage.eclerx.com/savepage/tk_15440163147976825_sr_2157.html","info")</f>
        <v/>
      </c>
      <c r="AA86" t="n">
        <v>108095</v>
      </c>
      <c r="AB86" t="s">
        <v>298</v>
      </c>
      <c r="AC86" t="s">
        <v>121</v>
      </c>
      <c r="AD86" t="s">
        <v>88</v>
      </c>
      <c r="AE86" t="s"/>
      <c r="AF86" t="s"/>
      <c r="AG86" t="s"/>
      <c r="AH86" t="s">
        <v>354</v>
      </c>
      <c r="AI86" t="s">
        <v>353</v>
      </c>
      <c r="AJ86" t="s"/>
      <c r="AK86" t="s">
        <v>90</v>
      </c>
      <c r="AL86" t="s"/>
      <c r="AM86" t="s"/>
      <c r="AN86" t="s">
        <v>90</v>
      </c>
      <c r="AO86" t="s"/>
      <c r="AP86" t="n">
        <v>15</v>
      </c>
      <c r="AQ86" t="s">
        <v>93</v>
      </c>
      <c r="AR86" t="s"/>
      <c r="AS86" t="s">
        <v>355</v>
      </c>
      <c r="AT86" t="s">
        <v>95</v>
      </c>
      <c r="AU86" t="s">
        <v>90</v>
      </c>
      <c r="AV86" t="s"/>
      <c r="AW86" t="s">
        <v>96</v>
      </c>
      <c r="AX86" t="s"/>
      <c r="AY86" t="n">
        <v>475625</v>
      </c>
      <c r="AZ86" t="s">
        <v>300</v>
      </c>
      <c r="BA86" t="s"/>
      <c r="BB86" t="s"/>
      <c r="BC86" t="n">
        <v>1.4501</v>
      </c>
      <c r="BD86" t="n">
        <v>38.9127</v>
      </c>
      <c r="BE86" t="s">
        <v>356</v>
      </c>
      <c r="BF86" t="s">
        <v>81</v>
      </c>
      <c r="BG86" t="s"/>
      <c r="BH86" t="s"/>
      <c r="BI86" t="s"/>
      <c r="BJ86" t="s"/>
      <c r="BK86" t="s">
        <v>357</v>
      </c>
      <c r="BL86" t="s"/>
      <c r="BM86" t="s">
        <v>91</v>
      </c>
      <c r="BN86" t="s"/>
      <c r="BO86" t="s"/>
      <c r="BP86" t="s"/>
      <c r="BQ86" t="s">
        <v>358</v>
      </c>
      <c r="BR86" t="s">
        <v>141</v>
      </c>
    </row>
    <row r="87" spans="1:70">
      <c r="A87" t="s">
        <v>70</v>
      </c>
      <c r="B87" t="s">
        <v>71</v>
      </c>
      <c r="C87" t="s">
        <v>72</v>
      </c>
      <c r="D87" t="n">
        <v>3</v>
      </c>
      <c r="E87" t="s">
        <v>295</v>
      </c>
      <c r="F87" t="n">
        <v>475624</v>
      </c>
      <c r="G87" t="s">
        <v>74</v>
      </c>
      <c r="H87" t="s">
        <v>75</v>
      </c>
      <c r="I87" t="s"/>
      <c r="J87" t="s">
        <v>74</v>
      </c>
      <c r="K87" t="n">
        <v>150.78</v>
      </c>
      <c r="L87" t="s">
        <v>76</v>
      </c>
      <c r="M87" t="s"/>
      <c r="N87" t="s">
        <v>352</v>
      </c>
      <c r="O87" t="s">
        <v>78</v>
      </c>
      <c r="P87" t="s">
        <v>295</v>
      </c>
      <c r="Q87" t="s"/>
      <c r="R87" t="s">
        <v>117</v>
      </c>
      <c r="S87" t="s">
        <v>353</v>
      </c>
      <c r="T87" t="s">
        <v>81</v>
      </c>
      <c r="U87" t="s">
        <v>82</v>
      </c>
      <c r="V87" t="s">
        <v>83</v>
      </c>
      <c r="W87" t="s">
        <v>134</v>
      </c>
      <c r="X87" t="s"/>
      <c r="Y87" t="s">
        <v>85</v>
      </c>
      <c r="Z87">
        <f>HYPERLINK("https://hotelmonitor-cachepage.eclerx.com/savepage/tk_15440163147976825_sr_2157.html","info")</f>
        <v/>
      </c>
      <c r="AA87" t="n">
        <v>108095</v>
      </c>
      <c r="AB87" t="s">
        <v>298</v>
      </c>
      <c r="AC87" t="s">
        <v>121</v>
      </c>
      <c r="AD87" t="s">
        <v>88</v>
      </c>
      <c r="AE87" t="s"/>
      <c r="AF87" t="s"/>
      <c r="AG87" t="s"/>
      <c r="AH87" t="s">
        <v>354</v>
      </c>
      <c r="AI87" t="s">
        <v>353</v>
      </c>
      <c r="AJ87" t="s"/>
      <c r="AK87" t="s">
        <v>90</v>
      </c>
      <c r="AL87" t="s"/>
      <c r="AM87" t="s"/>
      <c r="AN87" t="s">
        <v>90</v>
      </c>
      <c r="AO87" t="s"/>
      <c r="AP87" t="n">
        <v>15</v>
      </c>
      <c r="AQ87" t="s">
        <v>93</v>
      </c>
      <c r="AR87" t="s"/>
      <c r="AS87" t="s">
        <v>355</v>
      </c>
      <c r="AT87" t="s">
        <v>95</v>
      </c>
      <c r="AU87" t="s">
        <v>90</v>
      </c>
      <c r="AV87" t="s"/>
      <c r="AW87" t="s">
        <v>96</v>
      </c>
      <c r="AX87" t="s"/>
      <c r="AY87" t="n">
        <v>475625</v>
      </c>
      <c r="AZ87" t="s">
        <v>300</v>
      </c>
      <c r="BA87" t="s"/>
      <c r="BB87" t="s"/>
      <c r="BC87" t="n">
        <v>1.4501</v>
      </c>
      <c r="BD87" t="n">
        <v>38.9127</v>
      </c>
      <c r="BE87" t="s">
        <v>356</v>
      </c>
      <c r="BF87" t="s">
        <v>81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>
        <v>358</v>
      </c>
      <c r="BR87" t="s">
        <v>141</v>
      </c>
    </row>
    <row r="88" spans="1:70">
      <c r="A88" t="s">
        <v>70</v>
      </c>
      <c r="B88" t="s">
        <v>71</v>
      </c>
      <c r="C88" t="s">
        <v>72</v>
      </c>
      <c r="D88" t="n">
        <v>3</v>
      </c>
      <c r="E88" t="s">
        <v>295</v>
      </c>
      <c r="F88" t="n">
        <v>475624</v>
      </c>
      <c r="G88" t="s">
        <v>74</v>
      </c>
      <c r="H88" t="s">
        <v>75</v>
      </c>
      <c r="I88" t="s"/>
      <c r="J88" t="s">
        <v>74</v>
      </c>
      <c r="K88" t="n">
        <v>167.53</v>
      </c>
      <c r="L88" t="s">
        <v>76</v>
      </c>
      <c r="M88" t="s"/>
      <c r="N88" t="s">
        <v>352</v>
      </c>
      <c r="O88" t="s">
        <v>78</v>
      </c>
      <c r="P88" t="s">
        <v>295</v>
      </c>
      <c r="Q88" t="s"/>
      <c r="R88" t="s">
        <v>117</v>
      </c>
      <c r="S88" t="s">
        <v>359</v>
      </c>
      <c r="T88" t="s">
        <v>81</v>
      </c>
      <c r="U88" t="s">
        <v>82</v>
      </c>
      <c r="V88" t="s">
        <v>83</v>
      </c>
      <c r="W88" t="s">
        <v>134</v>
      </c>
      <c r="X88" t="s"/>
      <c r="Y88" t="s">
        <v>85</v>
      </c>
      <c r="Z88">
        <f>HYPERLINK("https://hotelmonitor-cachepage.eclerx.com/savepage/tk_15440163147976825_sr_2157.html","info")</f>
        <v/>
      </c>
      <c r="AA88" t="n">
        <v>108095</v>
      </c>
      <c r="AB88" t="s">
        <v>305</v>
      </c>
      <c r="AC88" t="s">
        <v>87</v>
      </c>
      <c r="AD88" t="s">
        <v>88</v>
      </c>
      <c r="AE88" t="s"/>
      <c r="AF88" t="s"/>
      <c r="AG88" t="s"/>
      <c r="AH88" t="s">
        <v>360</v>
      </c>
      <c r="AI88" t="s">
        <v>361</v>
      </c>
      <c r="AJ88" t="s"/>
      <c r="AK88" t="s">
        <v>90</v>
      </c>
      <c r="AL88" t="s"/>
      <c r="AM88" t="s"/>
      <c r="AN88" t="s">
        <v>90</v>
      </c>
      <c r="AO88" t="s"/>
      <c r="AP88" t="n">
        <v>15</v>
      </c>
      <c r="AQ88" t="s">
        <v>93</v>
      </c>
      <c r="AR88" t="s"/>
      <c r="AS88" t="s">
        <v>355</v>
      </c>
      <c r="AT88" t="s">
        <v>95</v>
      </c>
      <c r="AU88" t="s">
        <v>90</v>
      </c>
      <c r="AV88" t="s"/>
      <c r="AW88" t="s">
        <v>96</v>
      </c>
      <c r="AX88" t="s"/>
      <c r="AY88" t="n">
        <v>475625</v>
      </c>
      <c r="AZ88" t="s">
        <v>300</v>
      </c>
      <c r="BA88" t="s"/>
      <c r="BB88" t="s"/>
      <c r="BC88" t="n">
        <v>1.4501</v>
      </c>
      <c r="BD88" t="n">
        <v>38.9127</v>
      </c>
      <c r="BE88" t="s">
        <v>362</v>
      </c>
      <c r="BF88" t="s">
        <v>81</v>
      </c>
      <c r="BG88" t="s"/>
      <c r="BH88" t="s"/>
      <c r="BI88" t="s"/>
      <c r="BJ88" t="s"/>
      <c r="BK88" t="s">
        <v>363</v>
      </c>
      <c r="BL88" t="s"/>
      <c r="BM88" t="s">
        <v>91</v>
      </c>
      <c r="BN88" t="s"/>
      <c r="BO88" t="s"/>
      <c r="BP88" t="s"/>
      <c r="BQ88" t="s">
        <v>358</v>
      </c>
      <c r="BR88" t="s">
        <v>141</v>
      </c>
    </row>
    <row r="89" spans="1:70">
      <c r="A89" t="s">
        <v>70</v>
      </c>
      <c r="B89" t="s">
        <v>71</v>
      </c>
      <c r="C89" t="s">
        <v>72</v>
      </c>
      <c r="D89" t="n">
        <v>3</v>
      </c>
      <c r="E89" t="s">
        <v>295</v>
      </c>
      <c r="F89" t="n">
        <v>475624</v>
      </c>
      <c r="G89" t="s">
        <v>74</v>
      </c>
      <c r="H89" t="s">
        <v>75</v>
      </c>
      <c r="I89" t="s"/>
      <c r="J89" t="s">
        <v>74</v>
      </c>
      <c r="K89" t="n">
        <v>167.53</v>
      </c>
      <c r="L89" t="s">
        <v>76</v>
      </c>
      <c r="M89" t="s"/>
      <c r="N89" t="s">
        <v>352</v>
      </c>
      <c r="O89" t="s">
        <v>78</v>
      </c>
      <c r="P89" t="s">
        <v>295</v>
      </c>
      <c r="Q89" t="s"/>
      <c r="R89" t="s">
        <v>117</v>
      </c>
      <c r="S89" t="s">
        <v>359</v>
      </c>
      <c r="T89" t="s">
        <v>81</v>
      </c>
      <c r="U89" t="s">
        <v>82</v>
      </c>
      <c r="V89" t="s">
        <v>83</v>
      </c>
      <c r="W89" t="s">
        <v>134</v>
      </c>
      <c r="X89" t="s"/>
      <c r="Y89" t="s">
        <v>85</v>
      </c>
      <c r="Z89">
        <f>HYPERLINK("https://hotelmonitor-cachepage.eclerx.com/savepage/tk_15440163147976825_sr_2157.html","info")</f>
        <v/>
      </c>
      <c r="AA89" t="n">
        <v>108095</v>
      </c>
      <c r="AB89" t="s">
        <v>305</v>
      </c>
      <c r="AC89" t="s">
        <v>87</v>
      </c>
      <c r="AD89" t="s">
        <v>88</v>
      </c>
      <c r="AE89" t="s"/>
      <c r="AF89" t="s"/>
      <c r="AG89" t="s"/>
      <c r="AH89" t="s">
        <v>360</v>
      </c>
      <c r="AI89" t="s">
        <v>361</v>
      </c>
      <c r="AJ89" t="s"/>
      <c r="AK89" t="s">
        <v>90</v>
      </c>
      <c r="AL89" t="s"/>
      <c r="AM89" t="s"/>
      <c r="AN89" t="s">
        <v>90</v>
      </c>
      <c r="AO89" t="s"/>
      <c r="AP89" t="n">
        <v>15</v>
      </c>
      <c r="AQ89" t="s">
        <v>93</v>
      </c>
      <c r="AR89" t="s"/>
      <c r="AS89" t="s">
        <v>355</v>
      </c>
      <c r="AT89" t="s">
        <v>95</v>
      </c>
      <c r="AU89" t="s">
        <v>90</v>
      </c>
      <c r="AV89" t="s"/>
      <c r="AW89" t="s">
        <v>96</v>
      </c>
      <c r="AX89" t="s"/>
      <c r="AY89" t="n">
        <v>475625</v>
      </c>
      <c r="AZ89" t="s">
        <v>300</v>
      </c>
      <c r="BA89" t="s"/>
      <c r="BB89" t="s"/>
      <c r="BC89" t="n">
        <v>1.4501</v>
      </c>
      <c r="BD89" t="n">
        <v>38.9127</v>
      </c>
      <c r="BE89" t="s">
        <v>362</v>
      </c>
      <c r="BF89" t="s">
        <v>81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>
        <v>358</v>
      </c>
      <c r="BR89" t="s">
        <v>141</v>
      </c>
    </row>
    <row r="90" spans="1:70">
      <c r="A90" t="s">
        <v>70</v>
      </c>
      <c r="B90" t="s">
        <v>71</v>
      </c>
      <c r="C90" t="s">
        <v>72</v>
      </c>
      <c r="D90" t="n">
        <v>3</v>
      </c>
      <c r="E90" t="s">
        <v>295</v>
      </c>
      <c r="F90" t="n">
        <v>475624</v>
      </c>
      <c r="G90" t="s">
        <v>74</v>
      </c>
      <c r="H90" t="s">
        <v>75</v>
      </c>
      <c r="I90" t="s"/>
      <c r="J90" t="s">
        <v>74</v>
      </c>
      <c r="K90" t="n">
        <v>151.3</v>
      </c>
      <c r="L90" t="s">
        <v>76</v>
      </c>
      <c r="M90" t="s"/>
      <c r="N90" t="s">
        <v>364</v>
      </c>
      <c r="O90" t="s">
        <v>78</v>
      </c>
      <c r="P90" t="s">
        <v>295</v>
      </c>
      <c r="Q90" t="s"/>
      <c r="R90" t="s">
        <v>117</v>
      </c>
      <c r="S90" t="s">
        <v>365</v>
      </c>
      <c r="T90" t="s">
        <v>81</v>
      </c>
      <c r="U90" t="s">
        <v>82</v>
      </c>
      <c r="V90" t="s">
        <v>83</v>
      </c>
      <c r="W90" t="s">
        <v>134</v>
      </c>
      <c r="X90" t="s"/>
      <c r="Y90" t="s">
        <v>85</v>
      </c>
      <c r="Z90">
        <f>HYPERLINK("https://hotelmonitor-cachepage.eclerx.com/savepage/tk_15440163147976825_sr_2157.html","info")</f>
        <v/>
      </c>
      <c r="AA90" t="n">
        <v>108095</v>
      </c>
      <c r="AB90" t="s">
        <v>311</v>
      </c>
      <c r="AC90" t="s">
        <v>121</v>
      </c>
      <c r="AD90" t="s">
        <v>88</v>
      </c>
      <c r="AE90" t="s"/>
      <c r="AF90" t="s"/>
      <c r="AG90" t="s"/>
      <c r="AH90" t="s">
        <v>366</v>
      </c>
      <c r="AI90" t="s">
        <v>365</v>
      </c>
      <c r="AJ90" t="s"/>
      <c r="AK90" t="s">
        <v>90</v>
      </c>
      <c r="AL90" t="s"/>
      <c r="AM90" t="s"/>
      <c r="AN90" t="s">
        <v>90</v>
      </c>
      <c r="AO90" t="s"/>
      <c r="AP90" t="n">
        <v>15</v>
      </c>
      <c r="AQ90" t="s">
        <v>93</v>
      </c>
      <c r="AR90" t="s"/>
      <c r="AS90" t="s">
        <v>313</v>
      </c>
      <c r="AT90" t="s">
        <v>95</v>
      </c>
      <c r="AU90" t="s">
        <v>90</v>
      </c>
      <c r="AV90" t="s"/>
      <c r="AW90" t="s">
        <v>96</v>
      </c>
      <c r="AX90" t="s"/>
      <c r="AY90" t="n">
        <v>475625</v>
      </c>
      <c r="AZ90" t="s">
        <v>300</v>
      </c>
      <c r="BA90" t="s"/>
      <c r="BB90" t="s"/>
      <c r="BC90" t="n">
        <v>1.4501</v>
      </c>
      <c r="BD90" t="n">
        <v>38.9127</v>
      </c>
      <c r="BE90" t="s">
        <v>367</v>
      </c>
      <c r="BF90" t="s">
        <v>81</v>
      </c>
      <c r="BG90" t="s"/>
      <c r="BH90" t="s"/>
      <c r="BI90" t="s"/>
      <c r="BJ90" t="s"/>
      <c r="BK90" t="s">
        <v>368</v>
      </c>
      <c r="BL90" t="s"/>
      <c r="BM90" t="s">
        <v>91</v>
      </c>
      <c r="BN90" t="s"/>
      <c r="BO90" t="s"/>
      <c r="BP90" t="s"/>
      <c r="BQ90" t="s">
        <v>369</v>
      </c>
      <c r="BR90" t="s">
        <v>141</v>
      </c>
    </row>
    <row r="91" spans="1:70">
      <c r="A91" t="s">
        <v>70</v>
      </c>
      <c r="B91" t="s">
        <v>71</v>
      </c>
      <c r="C91" t="s">
        <v>72</v>
      </c>
      <c r="D91" t="n">
        <v>3</v>
      </c>
      <c r="E91" t="s">
        <v>295</v>
      </c>
      <c r="F91" t="n">
        <v>475624</v>
      </c>
      <c r="G91" t="s">
        <v>74</v>
      </c>
      <c r="H91" t="s">
        <v>75</v>
      </c>
      <c r="I91" t="s"/>
      <c r="J91" t="s">
        <v>74</v>
      </c>
      <c r="K91" t="n">
        <v>151.3</v>
      </c>
      <c r="L91" t="s">
        <v>76</v>
      </c>
      <c r="M91" t="s"/>
      <c r="N91" t="s">
        <v>364</v>
      </c>
      <c r="O91" t="s">
        <v>78</v>
      </c>
      <c r="P91" t="s">
        <v>295</v>
      </c>
      <c r="Q91" t="s"/>
      <c r="R91" t="s">
        <v>117</v>
      </c>
      <c r="S91" t="s">
        <v>365</v>
      </c>
      <c r="T91" t="s">
        <v>81</v>
      </c>
      <c r="U91" t="s">
        <v>82</v>
      </c>
      <c r="V91" t="s">
        <v>83</v>
      </c>
      <c r="W91" t="s">
        <v>134</v>
      </c>
      <c r="X91" t="s"/>
      <c r="Y91" t="s">
        <v>85</v>
      </c>
      <c r="Z91">
        <f>HYPERLINK("https://hotelmonitor-cachepage.eclerx.com/savepage/tk_15440163147976825_sr_2157.html","info")</f>
        <v/>
      </c>
      <c r="AA91" t="n">
        <v>108095</v>
      </c>
      <c r="AB91" t="s">
        <v>311</v>
      </c>
      <c r="AC91" t="s">
        <v>121</v>
      </c>
      <c r="AD91" t="s">
        <v>88</v>
      </c>
      <c r="AE91" t="s"/>
      <c r="AF91" t="s"/>
      <c r="AG91" t="s"/>
      <c r="AH91" t="s">
        <v>366</v>
      </c>
      <c r="AI91" t="s">
        <v>365</v>
      </c>
      <c r="AJ91" t="s"/>
      <c r="AK91" t="s">
        <v>90</v>
      </c>
      <c r="AL91" t="s"/>
      <c r="AM91" t="s"/>
      <c r="AN91" t="s">
        <v>90</v>
      </c>
      <c r="AO91" t="s"/>
      <c r="AP91" t="n">
        <v>15</v>
      </c>
      <c r="AQ91" t="s">
        <v>93</v>
      </c>
      <c r="AR91" t="s"/>
      <c r="AS91" t="s">
        <v>313</v>
      </c>
      <c r="AT91" t="s">
        <v>95</v>
      </c>
      <c r="AU91" t="s">
        <v>90</v>
      </c>
      <c r="AV91" t="s"/>
      <c r="AW91" t="s">
        <v>96</v>
      </c>
      <c r="AX91" t="s"/>
      <c r="AY91" t="n">
        <v>475625</v>
      </c>
      <c r="AZ91" t="s">
        <v>300</v>
      </c>
      <c r="BA91" t="s"/>
      <c r="BB91" t="s"/>
      <c r="BC91" t="n">
        <v>1.4501</v>
      </c>
      <c r="BD91" t="n">
        <v>38.9127</v>
      </c>
      <c r="BE91" t="s">
        <v>367</v>
      </c>
      <c r="BF91" t="s">
        <v>81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>
        <v>369</v>
      </c>
      <c r="BR91" t="s">
        <v>141</v>
      </c>
    </row>
    <row r="92" spans="1:70">
      <c r="A92" t="s">
        <v>70</v>
      </c>
      <c r="B92" t="s">
        <v>71</v>
      </c>
      <c r="C92" t="s">
        <v>72</v>
      </c>
      <c r="D92" t="n">
        <v>3</v>
      </c>
      <c r="E92" t="s">
        <v>295</v>
      </c>
      <c r="F92" t="n">
        <v>475624</v>
      </c>
      <c r="G92" t="s">
        <v>74</v>
      </c>
      <c r="H92" t="s">
        <v>75</v>
      </c>
      <c r="I92" t="s"/>
      <c r="J92" t="s">
        <v>74</v>
      </c>
      <c r="K92" t="n">
        <v>168.11</v>
      </c>
      <c r="L92" t="s">
        <v>76</v>
      </c>
      <c r="M92" t="s"/>
      <c r="N92" t="s">
        <v>364</v>
      </c>
      <c r="O92" t="s">
        <v>78</v>
      </c>
      <c r="P92" t="s">
        <v>295</v>
      </c>
      <c r="Q92" t="s"/>
      <c r="R92" t="s">
        <v>117</v>
      </c>
      <c r="S92" t="s">
        <v>370</v>
      </c>
      <c r="T92" t="s">
        <v>81</v>
      </c>
      <c r="U92" t="s">
        <v>82</v>
      </c>
      <c r="V92" t="s">
        <v>83</v>
      </c>
      <c r="W92" t="s">
        <v>134</v>
      </c>
      <c r="X92" t="s"/>
      <c r="Y92" t="s">
        <v>85</v>
      </c>
      <c r="Z92">
        <f>HYPERLINK("https://hotelmonitor-cachepage.eclerx.com/savepage/tk_15440163147976825_sr_2157.html","info")</f>
        <v/>
      </c>
      <c r="AA92" t="n">
        <v>108095</v>
      </c>
      <c r="AB92" t="s">
        <v>318</v>
      </c>
      <c r="AC92" t="s">
        <v>87</v>
      </c>
      <c r="AD92" t="s">
        <v>88</v>
      </c>
      <c r="AE92" t="s"/>
      <c r="AF92" t="s"/>
      <c r="AG92" t="s"/>
      <c r="AH92" t="s">
        <v>371</v>
      </c>
      <c r="AI92" t="s">
        <v>370</v>
      </c>
      <c r="AJ92" t="s"/>
      <c r="AK92" t="s">
        <v>90</v>
      </c>
      <c r="AL92" t="s"/>
      <c r="AM92" t="s"/>
      <c r="AN92" t="s">
        <v>90</v>
      </c>
      <c r="AO92" t="s"/>
      <c r="AP92" t="n">
        <v>15</v>
      </c>
      <c r="AQ92" t="s">
        <v>93</v>
      </c>
      <c r="AR92" t="s"/>
      <c r="AS92" t="s">
        <v>313</v>
      </c>
      <c r="AT92" t="s">
        <v>95</v>
      </c>
      <c r="AU92" t="s">
        <v>90</v>
      </c>
      <c r="AV92" t="s"/>
      <c r="AW92" t="s">
        <v>96</v>
      </c>
      <c r="AX92" t="s"/>
      <c r="AY92" t="n">
        <v>475625</v>
      </c>
      <c r="AZ92" t="s">
        <v>300</v>
      </c>
      <c r="BA92" t="s"/>
      <c r="BB92" t="s"/>
      <c r="BC92" t="n">
        <v>1.4501</v>
      </c>
      <c r="BD92" t="n">
        <v>38.9127</v>
      </c>
      <c r="BE92" t="s">
        <v>372</v>
      </c>
      <c r="BF92" t="s">
        <v>81</v>
      </c>
      <c r="BG92" t="s"/>
      <c r="BH92" t="s"/>
      <c r="BI92" t="s"/>
      <c r="BJ92" t="s"/>
      <c r="BK92" t="s">
        <v>373</v>
      </c>
      <c r="BL92" t="s"/>
      <c r="BM92" t="s">
        <v>91</v>
      </c>
      <c r="BN92" t="s"/>
      <c r="BO92" t="s"/>
      <c r="BP92" t="s"/>
      <c r="BQ92" t="s">
        <v>369</v>
      </c>
      <c r="BR92" t="s">
        <v>141</v>
      </c>
    </row>
    <row r="93" spans="1:70">
      <c r="A93" t="s">
        <v>70</v>
      </c>
      <c r="B93" t="s">
        <v>71</v>
      </c>
      <c r="C93" t="s">
        <v>72</v>
      </c>
      <c r="D93" t="n">
        <v>3</v>
      </c>
      <c r="E93" t="s">
        <v>295</v>
      </c>
      <c r="F93" t="n">
        <v>475624</v>
      </c>
      <c r="G93" t="s">
        <v>74</v>
      </c>
      <c r="H93" t="s">
        <v>75</v>
      </c>
      <c r="I93" t="s"/>
      <c r="J93" t="s">
        <v>74</v>
      </c>
      <c r="K93" t="n">
        <v>168.11</v>
      </c>
      <c r="L93" t="s">
        <v>76</v>
      </c>
      <c r="M93" t="s"/>
      <c r="N93" t="s">
        <v>364</v>
      </c>
      <c r="O93" t="s">
        <v>78</v>
      </c>
      <c r="P93" t="s">
        <v>295</v>
      </c>
      <c r="Q93" t="s"/>
      <c r="R93" t="s">
        <v>117</v>
      </c>
      <c r="S93" t="s">
        <v>370</v>
      </c>
      <c r="T93" t="s">
        <v>81</v>
      </c>
      <c r="U93" t="s">
        <v>82</v>
      </c>
      <c r="V93" t="s">
        <v>83</v>
      </c>
      <c r="W93" t="s">
        <v>134</v>
      </c>
      <c r="X93" t="s"/>
      <c r="Y93" t="s">
        <v>85</v>
      </c>
      <c r="Z93">
        <f>HYPERLINK("https://hotelmonitor-cachepage.eclerx.com/savepage/tk_15440163147976825_sr_2157.html","info")</f>
        <v/>
      </c>
      <c r="AA93" t="n">
        <v>108095</v>
      </c>
      <c r="AB93" t="s">
        <v>318</v>
      </c>
      <c r="AC93" t="s">
        <v>87</v>
      </c>
      <c r="AD93" t="s">
        <v>88</v>
      </c>
      <c r="AE93" t="s"/>
      <c r="AF93" t="s"/>
      <c r="AG93" t="s"/>
      <c r="AH93" t="s">
        <v>371</v>
      </c>
      <c r="AI93" t="s">
        <v>370</v>
      </c>
      <c r="AJ93" t="s"/>
      <c r="AK93" t="s">
        <v>90</v>
      </c>
      <c r="AL93" t="s"/>
      <c r="AM93" t="s"/>
      <c r="AN93" t="s">
        <v>90</v>
      </c>
      <c r="AO93" t="s"/>
      <c r="AP93" t="n">
        <v>15</v>
      </c>
      <c r="AQ93" t="s">
        <v>93</v>
      </c>
      <c r="AR93" t="s"/>
      <c r="AS93" t="s">
        <v>313</v>
      </c>
      <c r="AT93" t="s">
        <v>95</v>
      </c>
      <c r="AU93" t="s">
        <v>90</v>
      </c>
      <c r="AV93" t="s"/>
      <c r="AW93" t="s">
        <v>96</v>
      </c>
      <c r="AX93" t="s"/>
      <c r="AY93" t="n">
        <v>475625</v>
      </c>
      <c r="AZ93" t="s">
        <v>300</v>
      </c>
      <c r="BA93" t="s"/>
      <c r="BB93" t="s"/>
      <c r="BC93" t="n">
        <v>1.4501</v>
      </c>
      <c r="BD93" t="n">
        <v>38.9127</v>
      </c>
      <c r="BE93" t="s">
        <v>372</v>
      </c>
      <c r="BF93" t="s">
        <v>81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>
        <v>369</v>
      </c>
      <c r="BR93" t="s">
        <v>141</v>
      </c>
    </row>
    <row r="94" spans="1:70">
      <c r="A94" t="s">
        <v>70</v>
      </c>
      <c r="B94" t="s">
        <v>71</v>
      </c>
      <c r="C94" t="s">
        <v>72</v>
      </c>
      <c r="D94" t="n">
        <v>3</v>
      </c>
      <c r="E94" t="s">
        <v>295</v>
      </c>
      <c r="F94" t="n">
        <v>475624</v>
      </c>
      <c r="G94" t="s">
        <v>74</v>
      </c>
      <c r="H94" t="s">
        <v>75</v>
      </c>
      <c r="I94" t="s"/>
      <c r="J94" t="s">
        <v>74</v>
      </c>
      <c r="K94" t="n">
        <v>166.43</v>
      </c>
      <c r="L94" t="s">
        <v>76</v>
      </c>
      <c r="M94" t="s"/>
      <c r="N94" t="s">
        <v>374</v>
      </c>
      <c r="O94" t="s">
        <v>78</v>
      </c>
      <c r="P94" t="s">
        <v>295</v>
      </c>
      <c r="Q94" t="s"/>
      <c r="R94" t="s">
        <v>117</v>
      </c>
      <c r="S94" t="s">
        <v>375</v>
      </c>
      <c r="T94" t="s">
        <v>81</v>
      </c>
      <c r="U94" t="s">
        <v>82</v>
      </c>
      <c r="V94" t="s">
        <v>83</v>
      </c>
      <c r="W94" t="s">
        <v>134</v>
      </c>
      <c r="X94" t="s"/>
      <c r="Y94" t="s">
        <v>85</v>
      </c>
      <c r="Z94">
        <f>HYPERLINK("https://hotelmonitor-cachepage.eclerx.com/savepage/tk_15440163147976825_sr_2157.html","info")</f>
        <v/>
      </c>
      <c r="AA94" t="n">
        <v>108095</v>
      </c>
      <c r="AB94" t="s">
        <v>334</v>
      </c>
      <c r="AC94" t="s">
        <v>121</v>
      </c>
      <c r="AD94" t="s">
        <v>88</v>
      </c>
      <c r="AE94" t="s"/>
      <c r="AF94" t="s"/>
      <c r="AG94" t="s"/>
      <c r="AH94" t="s">
        <v>376</v>
      </c>
      <c r="AI94" t="s">
        <v>375</v>
      </c>
      <c r="AJ94" t="s"/>
      <c r="AK94" t="s">
        <v>90</v>
      </c>
      <c r="AL94" t="s"/>
      <c r="AM94" t="s"/>
      <c r="AN94" t="s">
        <v>90</v>
      </c>
      <c r="AO94" t="s"/>
      <c r="AP94" t="n">
        <v>15</v>
      </c>
      <c r="AQ94" t="s">
        <v>93</v>
      </c>
      <c r="AR94" t="s"/>
      <c r="AS94" t="s">
        <v>179</v>
      </c>
      <c r="AT94" t="s">
        <v>95</v>
      </c>
      <c r="AU94" t="s">
        <v>90</v>
      </c>
      <c r="AV94" t="s"/>
      <c r="AW94" t="s">
        <v>96</v>
      </c>
      <c r="AX94" t="s"/>
      <c r="AY94" t="n">
        <v>475625</v>
      </c>
      <c r="AZ94" t="s">
        <v>300</v>
      </c>
      <c r="BA94" t="s"/>
      <c r="BB94" t="s"/>
      <c r="BC94" t="n">
        <v>1.4501</v>
      </c>
      <c r="BD94" t="n">
        <v>38.9127</v>
      </c>
      <c r="BE94" t="s">
        <v>377</v>
      </c>
      <c r="BF94" t="s">
        <v>81</v>
      </c>
      <c r="BG94" t="s"/>
      <c r="BH94" t="s"/>
      <c r="BI94" t="s"/>
      <c r="BJ94" t="s"/>
      <c r="BK94" t="s">
        <v>378</v>
      </c>
      <c r="BL94" t="s"/>
      <c r="BM94" t="s">
        <v>91</v>
      </c>
      <c r="BN94" t="s"/>
      <c r="BO94" t="s"/>
      <c r="BP94" t="s"/>
      <c r="BQ94" t="s">
        <v>379</v>
      </c>
      <c r="BR94" t="s">
        <v>141</v>
      </c>
    </row>
    <row r="95" spans="1:70">
      <c r="A95" t="s">
        <v>70</v>
      </c>
      <c r="B95" t="s">
        <v>71</v>
      </c>
      <c r="C95" t="s">
        <v>72</v>
      </c>
      <c r="D95" t="n">
        <v>3</v>
      </c>
      <c r="E95" t="s">
        <v>295</v>
      </c>
      <c r="F95" t="n">
        <v>475624</v>
      </c>
      <c r="G95" t="s">
        <v>74</v>
      </c>
      <c r="H95" t="s">
        <v>75</v>
      </c>
      <c r="I95" t="s"/>
      <c r="J95" t="s">
        <v>74</v>
      </c>
      <c r="K95" t="n">
        <v>166.43</v>
      </c>
      <c r="L95" t="s">
        <v>76</v>
      </c>
      <c r="M95" t="s"/>
      <c r="N95" t="s">
        <v>374</v>
      </c>
      <c r="O95" t="s">
        <v>78</v>
      </c>
      <c r="P95" t="s">
        <v>295</v>
      </c>
      <c r="Q95" t="s"/>
      <c r="R95" t="s">
        <v>117</v>
      </c>
      <c r="S95" t="s">
        <v>375</v>
      </c>
      <c r="T95" t="s">
        <v>81</v>
      </c>
      <c r="U95" t="s">
        <v>82</v>
      </c>
      <c r="V95" t="s">
        <v>83</v>
      </c>
      <c r="W95" t="s">
        <v>134</v>
      </c>
      <c r="X95" t="s"/>
      <c r="Y95" t="s">
        <v>85</v>
      </c>
      <c r="Z95">
        <f>HYPERLINK("https://hotelmonitor-cachepage.eclerx.com/savepage/tk_15440163147976825_sr_2157.html","info")</f>
        <v/>
      </c>
      <c r="AA95" t="n">
        <v>108095</v>
      </c>
      <c r="AB95" t="s">
        <v>334</v>
      </c>
      <c r="AC95" t="s">
        <v>121</v>
      </c>
      <c r="AD95" t="s">
        <v>88</v>
      </c>
      <c r="AE95" t="s"/>
      <c r="AF95" t="s"/>
      <c r="AG95" t="s"/>
      <c r="AH95" t="s">
        <v>376</v>
      </c>
      <c r="AI95" t="s">
        <v>375</v>
      </c>
      <c r="AJ95" t="s"/>
      <c r="AK95" t="s">
        <v>90</v>
      </c>
      <c r="AL95" t="s"/>
      <c r="AM95" t="s"/>
      <c r="AN95" t="s">
        <v>90</v>
      </c>
      <c r="AO95" t="s"/>
      <c r="AP95" t="n">
        <v>15</v>
      </c>
      <c r="AQ95" t="s">
        <v>93</v>
      </c>
      <c r="AR95" t="s"/>
      <c r="AS95" t="s">
        <v>179</v>
      </c>
      <c r="AT95" t="s">
        <v>95</v>
      </c>
      <c r="AU95" t="s">
        <v>90</v>
      </c>
      <c r="AV95" t="s"/>
      <c r="AW95" t="s">
        <v>96</v>
      </c>
      <c r="AX95" t="s"/>
      <c r="AY95" t="n">
        <v>475625</v>
      </c>
      <c r="AZ95" t="s">
        <v>300</v>
      </c>
      <c r="BA95" t="s"/>
      <c r="BB95" t="s"/>
      <c r="BC95" t="n">
        <v>1.4501</v>
      </c>
      <c r="BD95" t="n">
        <v>38.9127</v>
      </c>
      <c r="BE95" t="s">
        <v>377</v>
      </c>
      <c r="BF95" t="s">
        <v>81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>
        <v>379</v>
      </c>
      <c r="BR95" t="s">
        <v>141</v>
      </c>
    </row>
    <row r="96" spans="1:70">
      <c r="A96" t="s">
        <v>70</v>
      </c>
      <c r="B96" t="s">
        <v>71</v>
      </c>
      <c r="C96" t="s">
        <v>72</v>
      </c>
      <c r="D96" t="n">
        <v>3</v>
      </c>
      <c r="E96" t="s">
        <v>295</v>
      </c>
      <c r="F96" t="n">
        <v>475624</v>
      </c>
      <c r="G96" t="s">
        <v>74</v>
      </c>
      <c r="H96" t="s">
        <v>75</v>
      </c>
      <c r="I96" t="s"/>
      <c r="J96" t="s">
        <v>74</v>
      </c>
      <c r="K96" t="n">
        <v>183.02</v>
      </c>
      <c r="L96" t="s">
        <v>76</v>
      </c>
      <c r="M96" t="s"/>
      <c r="N96" t="s">
        <v>374</v>
      </c>
      <c r="O96" t="s">
        <v>78</v>
      </c>
      <c r="P96" t="s">
        <v>295</v>
      </c>
      <c r="Q96" t="s"/>
      <c r="R96" t="s">
        <v>117</v>
      </c>
      <c r="S96" t="s">
        <v>380</v>
      </c>
      <c r="T96" t="s">
        <v>81</v>
      </c>
      <c r="U96" t="s">
        <v>82</v>
      </c>
      <c r="V96" t="s">
        <v>83</v>
      </c>
      <c r="W96" t="s">
        <v>134</v>
      </c>
      <c r="X96" t="s"/>
      <c r="Y96" t="s">
        <v>85</v>
      </c>
      <c r="Z96">
        <f>HYPERLINK("https://hotelmonitor-cachepage.eclerx.com/savepage/tk_15440163147976825_sr_2157.html","info")</f>
        <v/>
      </c>
      <c r="AA96" t="n">
        <v>108095</v>
      </c>
      <c r="AB96" t="s">
        <v>344</v>
      </c>
      <c r="AC96" t="s">
        <v>87</v>
      </c>
      <c r="AD96" t="s">
        <v>88</v>
      </c>
      <c r="AE96" t="s"/>
      <c r="AF96" t="s"/>
      <c r="AG96" t="s"/>
      <c r="AH96" t="s">
        <v>381</v>
      </c>
      <c r="AI96" t="s">
        <v>380</v>
      </c>
      <c r="AJ96" t="s"/>
      <c r="AK96" t="s">
        <v>90</v>
      </c>
      <c r="AL96" t="s"/>
      <c r="AM96" t="s"/>
      <c r="AN96" t="s">
        <v>90</v>
      </c>
      <c r="AO96" t="s"/>
      <c r="AP96" t="n">
        <v>15</v>
      </c>
      <c r="AQ96" t="s">
        <v>93</v>
      </c>
      <c r="AR96" t="s"/>
      <c r="AS96" t="s">
        <v>179</v>
      </c>
      <c r="AT96" t="s">
        <v>95</v>
      </c>
      <c r="AU96" t="s">
        <v>90</v>
      </c>
      <c r="AV96" t="s"/>
      <c r="AW96" t="s">
        <v>96</v>
      </c>
      <c r="AX96" t="s"/>
      <c r="AY96" t="n">
        <v>475625</v>
      </c>
      <c r="AZ96" t="s">
        <v>300</v>
      </c>
      <c r="BA96" t="s"/>
      <c r="BB96" t="s"/>
      <c r="BC96" t="n">
        <v>1.4501</v>
      </c>
      <c r="BD96" t="n">
        <v>38.9127</v>
      </c>
      <c r="BE96" t="s">
        <v>382</v>
      </c>
      <c r="BF96" t="s">
        <v>81</v>
      </c>
      <c r="BG96" t="s"/>
      <c r="BH96" t="s"/>
      <c r="BI96" t="s"/>
      <c r="BJ96" t="s"/>
      <c r="BK96" t="s">
        <v>383</v>
      </c>
      <c r="BL96" t="s"/>
      <c r="BM96" t="s">
        <v>91</v>
      </c>
      <c r="BN96" t="s"/>
      <c r="BO96" t="s"/>
      <c r="BP96" t="s"/>
      <c r="BQ96" t="s">
        <v>379</v>
      </c>
      <c r="BR96" t="s">
        <v>141</v>
      </c>
    </row>
    <row r="97" spans="1:70">
      <c r="A97" t="s">
        <v>70</v>
      </c>
      <c r="B97" t="s">
        <v>71</v>
      </c>
      <c r="C97" t="s">
        <v>72</v>
      </c>
      <c r="D97" t="n">
        <v>3</v>
      </c>
      <c r="E97" t="s">
        <v>295</v>
      </c>
      <c r="F97" t="n">
        <v>475624</v>
      </c>
      <c r="G97" t="s">
        <v>74</v>
      </c>
      <c r="H97" t="s">
        <v>75</v>
      </c>
      <c r="I97" t="s"/>
      <c r="J97" t="s">
        <v>74</v>
      </c>
      <c r="K97" t="n">
        <v>183.02</v>
      </c>
      <c r="L97" t="s">
        <v>76</v>
      </c>
      <c r="M97" t="s"/>
      <c r="N97" t="s">
        <v>374</v>
      </c>
      <c r="O97" t="s">
        <v>78</v>
      </c>
      <c r="P97" t="s">
        <v>295</v>
      </c>
      <c r="Q97" t="s"/>
      <c r="R97" t="s">
        <v>117</v>
      </c>
      <c r="S97" t="s">
        <v>380</v>
      </c>
      <c r="T97" t="s">
        <v>81</v>
      </c>
      <c r="U97" t="s">
        <v>82</v>
      </c>
      <c r="V97" t="s">
        <v>83</v>
      </c>
      <c r="W97" t="s">
        <v>134</v>
      </c>
      <c r="X97" t="s"/>
      <c r="Y97" t="s">
        <v>85</v>
      </c>
      <c r="Z97">
        <f>HYPERLINK("https://hotelmonitor-cachepage.eclerx.com/savepage/tk_15440163147976825_sr_2157.html","info")</f>
        <v/>
      </c>
      <c r="AA97" t="n">
        <v>108095</v>
      </c>
      <c r="AB97" t="s">
        <v>344</v>
      </c>
      <c r="AC97" t="s">
        <v>87</v>
      </c>
      <c r="AD97" t="s">
        <v>88</v>
      </c>
      <c r="AE97" t="s"/>
      <c r="AF97" t="s"/>
      <c r="AG97" t="s"/>
      <c r="AH97" t="s">
        <v>381</v>
      </c>
      <c r="AI97" t="s">
        <v>380</v>
      </c>
      <c r="AJ97" t="s"/>
      <c r="AK97" t="s">
        <v>90</v>
      </c>
      <c r="AL97" t="s"/>
      <c r="AM97" t="s"/>
      <c r="AN97" t="s">
        <v>90</v>
      </c>
      <c r="AO97" t="s"/>
      <c r="AP97" t="n">
        <v>15</v>
      </c>
      <c r="AQ97" t="s">
        <v>93</v>
      </c>
      <c r="AR97" t="s"/>
      <c r="AS97" t="s">
        <v>179</v>
      </c>
      <c r="AT97" t="s">
        <v>95</v>
      </c>
      <c r="AU97" t="s">
        <v>90</v>
      </c>
      <c r="AV97" t="s"/>
      <c r="AW97" t="s">
        <v>96</v>
      </c>
      <c r="AX97" t="s"/>
      <c r="AY97" t="n">
        <v>475625</v>
      </c>
      <c r="AZ97" t="s">
        <v>300</v>
      </c>
      <c r="BA97" t="s"/>
      <c r="BB97" t="s"/>
      <c r="BC97" t="n">
        <v>1.4501</v>
      </c>
      <c r="BD97" t="n">
        <v>38.9127</v>
      </c>
      <c r="BE97" t="s">
        <v>382</v>
      </c>
      <c r="BF97" t="s">
        <v>81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>
        <v>379</v>
      </c>
      <c r="BR97" t="s">
        <v>141</v>
      </c>
    </row>
    <row r="98" spans="1:70">
      <c r="A98" t="s">
        <v>70</v>
      </c>
      <c r="B98" t="s">
        <v>71</v>
      </c>
      <c r="C98" t="s">
        <v>72</v>
      </c>
      <c r="D98" t="n">
        <v>3</v>
      </c>
      <c r="E98" t="s">
        <v>384</v>
      </c>
      <c r="F98" t="n">
        <v>4661516</v>
      </c>
      <c r="G98" t="s">
        <v>74</v>
      </c>
      <c r="H98" t="s">
        <v>75</v>
      </c>
      <c r="I98" t="s"/>
      <c r="J98" t="s">
        <v>74</v>
      </c>
      <c r="K98" t="n">
        <v>100.2</v>
      </c>
      <c r="L98" t="s">
        <v>76</v>
      </c>
      <c r="M98" t="s"/>
      <c r="N98" t="s">
        <v>176</v>
      </c>
      <c r="O98" t="s">
        <v>78</v>
      </c>
      <c r="P98" t="s">
        <v>384</v>
      </c>
      <c r="Q98" t="s"/>
      <c r="R98" t="s">
        <v>117</v>
      </c>
      <c r="S98" t="s">
        <v>385</v>
      </c>
      <c r="T98" t="s">
        <v>81</v>
      </c>
      <c r="U98" t="s">
        <v>82</v>
      </c>
      <c r="V98" t="s">
        <v>83</v>
      </c>
      <c r="W98" t="s">
        <v>134</v>
      </c>
      <c r="X98" t="s"/>
      <c r="Y98" t="s">
        <v>85</v>
      </c>
      <c r="Z98">
        <f>HYPERLINK("https://hotelmonitor-cachepage.eclerx.com/savepage/tk_15440163147682688_sr_2157.html","info")</f>
        <v/>
      </c>
      <c r="AA98" t="n">
        <v>79002</v>
      </c>
      <c r="AB98" t="s">
        <v>386</v>
      </c>
      <c r="AC98" t="s">
        <v>121</v>
      </c>
      <c r="AD98" t="s">
        <v>88</v>
      </c>
      <c r="AE98" t="s"/>
      <c r="AF98" t="s"/>
      <c r="AG98" t="s"/>
      <c r="AH98" t="s">
        <v>387</v>
      </c>
      <c r="AI98" t="s">
        <v>388</v>
      </c>
      <c r="AJ98" t="s"/>
      <c r="AK98" t="s">
        <v>90</v>
      </c>
      <c r="AL98" t="s"/>
      <c r="AM98" t="s"/>
      <c r="AN98" t="s">
        <v>91</v>
      </c>
      <c r="AO98" t="s">
        <v>214</v>
      </c>
      <c r="AP98" t="n">
        <v>11</v>
      </c>
      <c r="AQ98" t="s">
        <v>93</v>
      </c>
      <c r="AR98" t="s"/>
      <c r="AS98" t="s">
        <v>94</v>
      </c>
      <c r="AT98" t="s">
        <v>95</v>
      </c>
      <c r="AU98" t="s">
        <v>90</v>
      </c>
      <c r="AV98" t="s"/>
      <c r="AW98" t="s">
        <v>96</v>
      </c>
      <c r="AX98" t="s"/>
      <c r="AY98" t="n">
        <v>4661517</v>
      </c>
      <c r="AZ98" t="s">
        <v>389</v>
      </c>
      <c r="BA98" t="s"/>
      <c r="BB98" t="s"/>
      <c r="BC98" t="n">
        <v>1.42696</v>
      </c>
      <c r="BD98" t="n">
        <v>38.9988</v>
      </c>
      <c r="BE98" t="s">
        <v>390</v>
      </c>
      <c r="BF98" t="s">
        <v>81</v>
      </c>
      <c r="BG98" t="s"/>
      <c r="BH98" t="s"/>
      <c r="BI98" t="s"/>
      <c r="BJ98" t="s"/>
      <c r="BK98" t="s">
        <v>391</v>
      </c>
      <c r="BL98" t="s"/>
      <c r="BM98" t="s">
        <v>91</v>
      </c>
      <c r="BN98" t="s"/>
      <c r="BO98" t="s"/>
      <c r="BP98" t="s"/>
      <c r="BQ98" t="s">
        <v>181</v>
      </c>
      <c r="BR98" t="s">
        <v>204</v>
      </c>
    </row>
    <row r="99" spans="1:70">
      <c r="A99" t="s">
        <v>70</v>
      </c>
      <c r="B99" t="s">
        <v>71</v>
      </c>
      <c r="C99" t="s">
        <v>72</v>
      </c>
      <c r="D99" t="n">
        <v>3</v>
      </c>
      <c r="E99" t="s">
        <v>384</v>
      </c>
      <c r="F99" t="n">
        <v>4661516</v>
      </c>
      <c r="G99" t="s">
        <v>74</v>
      </c>
      <c r="H99" t="s">
        <v>75</v>
      </c>
      <c r="I99" t="s"/>
      <c r="J99" t="s">
        <v>74</v>
      </c>
      <c r="K99" t="n">
        <v>100.2</v>
      </c>
      <c r="L99" t="s">
        <v>76</v>
      </c>
      <c r="M99" t="s"/>
      <c r="N99" t="s">
        <v>176</v>
      </c>
      <c r="O99" t="s">
        <v>78</v>
      </c>
      <c r="P99" t="s">
        <v>384</v>
      </c>
      <c r="Q99" t="s"/>
      <c r="R99" t="s">
        <v>117</v>
      </c>
      <c r="S99" t="s">
        <v>385</v>
      </c>
      <c r="T99" t="s">
        <v>81</v>
      </c>
      <c r="U99" t="s">
        <v>82</v>
      </c>
      <c r="V99" t="s">
        <v>83</v>
      </c>
      <c r="W99" t="s">
        <v>134</v>
      </c>
      <c r="X99" t="s"/>
      <c r="Y99" t="s">
        <v>85</v>
      </c>
      <c r="Z99">
        <f>HYPERLINK("https://hotelmonitor-cachepage.eclerx.com/savepage/tk_15440163147682688_sr_2157.html","info")</f>
        <v/>
      </c>
      <c r="AA99" t="n">
        <v>79002</v>
      </c>
      <c r="AB99" t="s">
        <v>386</v>
      </c>
      <c r="AC99" t="s">
        <v>121</v>
      </c>
      <c r="AD99" t="s">
        <v>88</v>
      </c>
      <c r="AE99" t="s"/>
      <c r="AF99" t="s"/>
      <c r="AG99" t="s"/>
      <c r="AH99" t="s">
        <v>387</v>
      </c>
      <c r="AI99" t="s">
        <v>388</v>
      </c>
      <c r="AJ99" t="s"/>
      <c r="AK99" t="s">
        <v>90</v>
      </c>
      <c r="AL99" t="s"/>
      <c r="AM99" t="s"/>
      <c r="AN99" t="s">
        <v>91</v>
      </c>
      <c r="AO99" t="s">
        <v>214</v>
      </c>
      <c r="AP99" t="n">
        <v>11</v>
      </c>
      <c r="AQ99" t="s">
        <v>93</v>
      </c>
      <c r="AR99" t="s"/>
      <c r="AS99" t="s">
        <v>94</v>
      </c>
      <c r="AT99" t="s">
        <v>95</v>
      </c>
      <c r="AU99" t="s">
        <v>90</v>
      </c>
      <c r="AV99" t="s"/>
      <c r="AW99" t="s">
        <v>96</v>
      </c>
      <c r="AX99" t="s"/>
      <c r="AY99" t="n">
        <v>4661517</v>
      </c>
      <c r="AZ99" t="s">
        <v>389</v>
      </c>
      <c r="BA99" t="s"/>
      <c r="BB99" t="s"/>
      <c r="BC99" t="n">
        <v>1.42696</v>
      </c>
      <c r="BD99" t="n">
        <v>38.9988</v>
      </c>
      <c r="BE99" t="s">
        <v>390</v>
      </c>
      <c r="BF99" t="s">
        <v>81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>
        <v>181</v>
      </c>
      <c r="BR99" t="s">
        <v>204</v>
      </c>
    </row>
    <row r="100" spans="1:70">
      <c r="A100" t="s">
        <v>70</v>
      </c>
      <c r="B100" t="s">
        <v>71</v>
      </c>
      <c r="C100" t="s">
        <v>72</v>
      </c>
      <c r="D100" t="n">
        <v>3</v>
      </c>
      <c r="E100" t="s">
        <v>384</v>
      </c>
      <c r="F100" t="n">
        <v>4661516</v>
      </c>
      <c r="G100" t="s">
        <v>74</v>
      </c>
      <c r="H100" t="s">
        <v>75</v>
      </c>
      <c r="I100" t="s"/>
      <c r="J100" t="s">
        <v>74</v>
      </c>
      <c r="K100" t="n">
        <v>111.33</v>
      </c>
      <c r="L100" t="s">
        <v>76</v>
      </c>
      <c r="M100" t="s"/>
      <c r="N100" t="s">
        <v>176</v>
      </c>
      <c r="O100" t="s">
        <v>78</v>
      </c>
      <c r="P100" t="s">
        <v>384</v>
      </c>
      <c r="Q100" t="s"/>
      <c r="R100" t="s">
        <v>117</v>
      </c>
      <c r="S100" t="s">
        <v>392</v>
      </c>
      <c r="T100" t="s">
        <v>81</v>
      </c>
      <c r="U100" t="s">
        <v>82</v>
      </c>
      <c r="V100" t="s">
        <v>83</v>
      </c>
      <c r="W100" t="s">
        <v>134</v>
      </c>
      <c r="X100" t="s"/>
      <c r="Y100" t="s">
        <v>85</v>
      </c>
      <c r="Z100">
        <f>HYPERLINK("https://hotelmonitor-cachepage.eclerx.com/savepage/tk_15440163147682688_sr_2157.html","info")</f>
        <v/>
      </c>
      <c r="AA100" t="n">
        <v>79002</v>
      </c>
      <c r="AB100" t="s">
        <v>393</v>
      </c>
      <c r="AC100" t="s">
        <v>87</v>
      </c>
      <c r="AD100" t="s">
        <v>88</v>
      </c>
      <c r="AE100" t="s"/>
      <c r="AF100" t="s"/>
      <c r="AG100" t="s"/>
      <c r="AH100" t="s">
        <v>394</v>
      </c>
      <c r="AI100" t="s">
        <v>392</v>
      </c>
      <c r="AJ100" t="s"/>
      <c r="AK100" t="s">
        <v>90</v>
      </c>
      <c r="AL100" t="s"/>
      <c r="AM100" t="s"/>
      <c r="AN100" t="s">
        <v>90</v>
      </c>
      <c r="AO100" t="s"/>
      <c r="AP100" t="n">
        <v>11</v>
      </c>
      <c r="AQ100" t="s">
        <v>93</v>
      </c>
      <c r="AR100" t="s"/>
      <c r="AS100" t="s">
        <v>94</v>
      </c>
      <c r="AT100" t="s">
        <v>95</v>
      </c>
      <c r="AU100" t="s">
        <v>90</v>
      </c>
      <c r="AV100" t="s"/>
      <c r="AW100" t="s">
        <v>96</v>
      </c>
      <c r="AX100" t="s"/>
      <c r="AY100" t="n">
        <v>4661517</v>
      </c>
      <c r="AZ100" t="s">
        <v>389</v>
      </c>
      <c r="BA100" t="s"/>
      <c r="BB100" t="s"/>
      <c r="BC100" t="n">
        <v>1.42696</v>
      </c>
      <c r="BD100" t="n">
        <v>38.9988</v>
      </c>
      <c r="BE100" t="s">
        <v>395</v>
      </c>
      <c r="BF100" t="s">
        <v>81</v>
      </c>
      <c r="BG100" t="s"/>
      <c r="BH100" t="s"/>
      <c r="BI100" t="s"/>
      <c r="BJ100" t="s"/>
      <c r="BK100" t="s">
        <v>396</v>
      </c>
      <c r="BL100" t="s"/>
      <c r="BM100" t="s">
        <v>91</v>
      </c>
      <c r="BN100" t="s"/>
      <c r="BO100" t="s"/>
      <c r="BP100" t="s"/>
      <c r="BQ100" t="s">
        <v>181</v>
      </c>
      <c r="BR100" t="s">
        <v>204</v>
      </c>
    </row>
    <row r="101" spans="1:70">
      <c r="A101" t="s">
        <v>70</v>
      </c>
      <c r="B101" t="s">
        <v>71</v>
      </c>
      <c r="C101" t="s">
        <v>72</v>
      </c>
      <c r="D101" t="n">
        <v>3</v>
      </c>
      <c r="E101" t="s">
        <v>384</v>
      </c>
      <c r="F101" t="n">
        <v>4661516</v>
      </c>
      <c r="G101" t="s">
        <v>74</v>
      </c>
      <c r="H101" t="s">
        <v>75</v>
      </c>
      <c r="I101" t="s"/>
      <c r="J101" t="s">
        <v>74</v>
      </c>
      <c r="K101" t="n">
        <v>111.33</v>
      </c>
      <c r="L101" t="s">
        <v>76</v>
      </c>
      <c r="M101" t="s"/>
      <c r="N101" t="s">
        <v>176</v>
      </c>
      <c r="O101" t="s">
        <v>78</v>
      </c>
      <c r="P101" t="s">
        <v>384</v>
      </c>
      <c r="Q101" t="s"/>
      <c r="R101" t="s">
        <v>117</v>
      </c>
      <c r="S101" t="s">
        <v>392</v>
      </c>
      <c r="T101" t="s">
        <v>81</v>
      </c>
      <c r="U101" t="s">
        <v>82</v>
      </c>
      <c r="V101" t="s">
        <v>83</v>
      </c>
      <c r="W101" t="s">
        <v>134</v>
      </c>
      <c r="X101" t="s"/>
      <c r="Y101" t="s">
        <v>85</v>
      </c>
      <c r="Z101">
        <f>HYPERLINK("https://hotelmonitor-cachepage.eclerx.com/savepage/tk_15440163147682688_sr_2157.html","info")</f>
        <v/>
      </c>
      <c r="AA101" t="n">
        <v>79002</v>
      </c>
      <c r="AB101" t="s">
        <v>393</v>
      </c>
      <c r="AC101" t="s">
        <v>87</v>
      </c>
      <c r="AD101" t="s">
        <v>88</v>
      </c>
      <c r="AE101" t="s"/>
      <c r="AF101" t="s"/>
      <c r="AG101" t="s"/>
      <c r="AH101" t="s">
        <v>394</v>
      </c>
      <c r="AI101" t="s">
        <v>392</v>
      </c>
      <c r="AJ101" t="s"/>
      <c r="AK101" t="s">
        <v>90</v>
      </c>
      <c r="AL101" t="s"/>
      <c r="AM101" t="s"/>
      <c r="AN101" t="s">
        <v>90</v>
      </c>
      <c r="AO101" t="s"/>
      <c r="AP101" t="n">
        <v>11</v>
      </c>
      <c r="AQ101" t="s">
        <v>93</v>
      </c>
      <c r="AR101" t="s"/>
      <c r="AS101" t="s">
        <v>94</v>
      </c>
      <c r="AT101" t="s">
        <v>95</v>
      </c>
      <c r="AU101" t="s">
        <v>90</v>
      </c>
      <c r="AV101" t="s"/>
      <c r="AW101" t="s">
        <v>96</v>
      </c>
      <c r="AX101" t="s"/>
      <c r="AY101" t="n">
        <v>4661517</v>
      </c>
      <c r="AZ101" t="s">
        <v>389</v>
      </c>
      <c r="BA101" t="s"/>
      <c r="BB101" t="s"/>
      <c r="BC101" t="n">
        <v>1.42696</v>
      </c>
      <c r="BD101" t="n">
        <v>38.9988</v>
      </c>
      <c r="BE101" t="s">
        <v>395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>
        <v>181</v>
      </c>
      <c r="BR101" t="s">
        <v>204</v>
      </c>
    </row>
    <row r="102" spans="1:70">
      <c r="A102" t="s">
        <v>70</v>
      </c>
      <c r="B102" t="s">
        <v>71</v>
      </c>
      <c r="C102" t="s">
        <v>72</v>
      </c>
      <c r="D102" t="n">
        <v>3</v>
      </c>
      <c r="E102" t="s">
        <v>384</v>
      </c>
      <c r="F102" t="n">
        <v>4661516</v>
      </c>
      <c r="G102" t="s">
        <v>74</v>
      </c>
      <c r="H102" t="s">
        <v>75</v>
      </c>
      <c r="I102" t="s"/>
      <c r="J102" t="s">
        <v>74</v>
      </c>
      <c r="K102" t="n">
        <v>112.73</v>
      </c>
      <c r="L102" t="s">
        <v>76</v>
      </c>
      <c r="M102" t="s"/>
      <c r="N102" t="s">
        <v>397</v>
      </c>
      <c r="O102" t="s">
        <v>78</v>
      </c>
      <c r="P102" t="s">
        <v>384</v>
      </c>
      <c r="Q102" t="s"/>
      <c r="R102" t="s">
        <v>117</v>
      </c>
      <c r="S102" t="s">
        <v>398</v>
      </c>
      <c r="T102" t="s">
        <v>81</v>
      </c>
      <c r="U102" t="s">
        <v>82</v>
      </c>
      <c r="V102" t="s">
        <v>83</v>
      </c>
      <c r="W102" t="s">
        <v>134</v>
      </c>
      <c r="X102" t="s"/>
      <c r="Y102" t="s">
        <v>85</v>
      </c>
      <c r="Z102">
        <f>HYPERLINK("https://hotelmonitor-cachepage.eclerx.com/savepage/tk_15440163147682688_sr_2157.html","info")</f>
        <v/>
      </c>
      <c r="AA102" t="n">
        <v>79002</v>
      </c>
      <c r="AB102" t="s">
        <v>386</v>
      </c>
      <c r="AC102" t="s">
        <v>121</v>
      </c>
      <c r="AD102" t="s">
        <v>88</v>
      </c>
      <c r="AE102" t="s"/>
      <c r="AF102" t="s"/>
      <c r="AG102" t="s"/>
      <c r="AH102" t="s">
        <v>399</v>
      </c>
      <c r="AI102" t="s">
        <v>398</v>
      </c>
      <c r="AJ102" t="s"/>
      <c r="AK102" t="s">
        <v>90</v>
      </c>
      <c r="AL102" t="s"/>
      <c r="AM102" t="s"/>
      <c r="AN102" t="s">
        <v>91</v>
      </c>
      <c r="AO102" t="s">
        <v>214</v>
      </c>
      <c r="AP102" t="n">
        <v>11</v>
      </c>
      <c r="AQ102" t="s">
        <v>93</v>
      </c>
      <c r="AR102" t="s"/>
      <c r="AS102" t="s">
        <v>94</v>
      </c>
      <c r="AT102" t="s">
        <v>95</v>
      </c>
      <c r="AU102" t="s">
        <v>90</v>
      </c>
      <c r="AV102" t="s"/>
      <c r="AW102" t="s">
        <v>96</v>
      </c>
      <c r="AX102" t="s"/>
      <c r="AY102" t="n">
        <v>4661517</v>
      </c>
      <c r="AZ102" t="s">
        <v>389</v>
      </c>
      <c r="BA102" t="s"/>
      <c r="BB102" t="s"/>
      <c r="BC102" t="n">
        <v>1.42696</v>
      </c>
      <c r="BD102" t="n">
        <v>38.9988</v>
      </c>
      <c r="BE102" t="s">
        <v>400</v>
      </c>
      <c r="BF102" t="s">
        <v>81</v>
      </c>
      <c r="BG102" t="s"/>
      <c r="BH102" t="s"/>
      <c r="BI102" t="s"/>
      <c r="BJ102" t="s"/>
      <c r="BK102" t="s">
        <v>401</v>
      </c>
      <c r="BL102" t="s"/>
      <c r="BM102" t="s">
        <v>91</v>
      </c>
      <c r="BN102" t="s"/>
      <c r="BO102" t="s"/>
      <c r="BP102" t="s"/>
      <c r="BQ102" t="s">
        <v>402</v>
      </c>
      <c r="BR102" t="s">
        <v>204</v>
      </c>
    </row>
    <row r="103" spans="1:70">
      <c r="A103" t="s">
        <v>70</v>
      </c>
      <c r="B103" t="s">
        <v>71</v>
      </c>
      <c r="C103" t="s">
        <v>72</v>
      </c>
      <c r="D103" t="n">
        <v>3</v>
      </c>
      <c r="E103" t="s">
        <v>384</v>
      </c>
      <c r="F103" t="n">
        <v>4661516</v>
      </c>
      <c r="G103" t="s">
        <v>74</v>
      </c>
      <c r="H103" t="s">
        <v>75</v>
      </c>
      <c r="I103" t="s"/>
      <c r="J103" t="s">
        <v>74</v>
      </c>
      <c r="K103" t="n">
        <v>112.73</v>
      </c>
      <c r="L103" t="s">
        <v>76</v>
      </c>
      <c r="M103" t="s"/>
      <c r="N103" t="s">
        <v>397</v>
      </c>
      <c r="O103" t="s">
        <v>78</v>
      </c>
      <c r="P103" t="s">
        <v>384</v>
      </c>
      <c r="Q103" t="s"/>
      <c r="R103" t="s">
        <v>117</v>
      </c>
      <c r="S103" t="s">
        <v>398</v>
      </c>
      <c r="T103" t="s">
        <v>81</v>
      </c>
      <c r="U103" t="s">
        <v>82</v>
      </c>
      <c r="V103" t="s">
        <v>83</v>
      </c>
      <c r="W103" t="s">
        <v>134</v>
      </c>
      <c r="X103" t="s"/>
      <c r="Y103" t="s">
        <v>85</v>
      </c>
      <c r="Z103">
        <f>HYPERLINK("https://hotelmonitor-cachepage.eclerx.com/savepage/tk_15440163147682688_sr_2157.html","info")</f>
        <v/>
      </c>
      <c r="AA103" t="n">
        <v>79002</v>
      </c>
      <c r="AB103" t="s">
        <v>386</v>
      </c>
      <c r="AC103" t="s">
        <v>121</v>
      </c>
      <c r="AD103" t="s">
        <v>88</v>
      </c>
      <c r="AE103" t="s"/>
      <c r="AF103" t="s"/>
      <c r="AG103" t="s"/>
      <c r="AH103" t="s">
        <v>399</v>
      </c>
      <c r="AI103" t="s">
        <v>398</v>
      </c>
      <c r="AJ103" t="s"/>
      <c r="AK103" t="s">
        <v>90</v>
      </c>
      <c r="AL103" t="s"/>
      <c r="AM103" t="s"/>
      <c r="AN103" t="s">
        <v>91</v>
      </c>
      <c r="AO103" t="s">
        <v>214</v>
      </c>
      <c r="AP103" t="n">
        <v>11</v>
      </c>
      <c r="AQ103" t="s">
        <v>93</v>
      </c>
      <c r="AR103" t="s"/>
      <c r="AS103" t="s">
        <v>94</v>
      </c>
      <c r="AT103" t="s">
        <v>95</v>
      </c>
      <c r="AU103" t="s">
        <v>90</v>
      </c>
      <c r="AV103" t="s"/>
      <c r="AW103" t="s">
        <v>96</v>
      </c>
      <c r="AX103" t="s"/>
      <c r="AY103" t="n">
        <v>4661517</v>
      </c>
      <c r="AZ103" t="s">
        <v>389</v>
      </c>
      <c r="BA103" t="s"/>
      <c r="BB103" t="s"/>
      <c r="BC103" t="n">
        <v>1.42696</v>
      </c>
      <c r="BD103" t="n">
        <v>38.9988</v>
      </c>
      <c r="BE103" t="s">
        <v>400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402</v>
      </c>
      <c r="BR103" t="s">
        <v>204</v>
      </c>
    </row>
    <row r="104" spans="1:70">
      <c r="A104" t="s">
        <v>70</v>
      </c>
      <c r="B104" t="s">
        <v>71</v>
      </c>
      <c r="C104" t="s">
        <v>72</v>
      </c>
      <c r="D104" t="n">
        <v>3</v>
      </c>
      <c r="E104" t="s">
        <v>384</v>
      </c>
      <c r="F104" t="n">
        <v>4661516</v>
      </c>
      <c r="G104" t="s">
        <v>74</v>
      </c>
      <c r="H104" t="s">
        <v>75</v>
      </c>
      <c r="I104" t="s"/>
      <c r="J104" t="s">
        <v>74</v>
      </c>
      <c r="K104" t="n">
        <v>125.25</v>
      </c>
      <c r="L104" t="s">
        <v>76</v>
      </c>
      <c r="M104" t="s"/>
      <c r="N104" t="s">
        <v>397</v>
      </c>
      <c r="O104" t="s">
        <v>78</v>
      </c>
      <c r="P104" t="s">
        <v>384</v>
      </c>
      <c r="Q104" t="s"/>
      <c r="R104" t="s">
        <v>117</v>
      </c>
      <c r="S104" t="s">
        <v>403</v>
      </c>
      <c r="T104" t="s">
        <v>81</v>
      </c>
      <c r="U104" t="s">
        <v>82</v>
      </c>
      <c r="V104" t="s">
        <v>83</v>
      </c>
      <c r="W104" t="s">
        <v>134</v>
      </c>
      <c r="X104" t="s"/>
      <c r="Y104" t="s">
        <v>85</v>
      </c>
      <c r="Z104">
        <f>HYPERLINK("https://hotelmonitor-cachepage.eclerx.com/savepage/tk_15440163147682688_sr_2157.html","info")</f>
        <v/>
      </c>
      <c r="AA104" t="n">
        <v>79002</v>
      </c>
      <c r="AB104" t="s">
        <v>393</v>
      </c>
      <c r="AC104" t="s">
        <v>87</v>
      </c>
      <c r="AD104" t="s">
        <v>88</v>
      </c>
      <c r="AE104" t="s"/>
      <c r="AF104" t="s"/>
      <c r="AG104" t="s"/>
      <c r="AH104" t="s">
        <v>404</v>
      </c>
      <c r="AI104" t="s">
        <v>403</v>
      </c>
      <c r="AJ104" t="s"/>
      <c r="AK104" t="s">
        <v>90</v>
      </c>
      <c r="AL104" t="s"/>
      <c r="AM104" t="s"/>
      <c r="AN104" t="s">
        <v>90</v>
      </c>
      <c r="AO104" t="s"/>
      <c r="AP104" t="n">
        <v>11</v>
      </c>
      <c r="AQ104" t="s">
        <v>93</v>
      </c>
      <c r="AR104" t="s"/>
      <c r="AS104" t="s">
        <v>94</v>
      </c>
      <c r="AT104" t="s">
        <v>95</v>
      </c>
      <c r="AU104" t="s">
        <v>90</v>
      </c>
      <c r="AV104" t="s"/>
      <c r="AW104" t="s">
        <v>96</v>
      </c>
      <c r="AX104" t="s"/>
      <c r="AY104" t="n">
        <v>4661517</v>
      </c>
      <c r="AZ104" t="s">
        <v>389</v>
      </c>
      <c r="BA104" t="s"/>
      <c r="BB104" t="s"/>
      <c r="BC104" t="n">
        <v>1.42696</v>
      </c>
      <c r="BD104" t="n">
        <v>38.9988</v>
      </c>
      <c r="BE104" t="s">
        <v>405</v>
      </c>
      <c r="BF104" t="s">
        <v>81</v>
      </c>
      <c r="BG104" t="s"/>
      <c r="BH104" t="s"/>
      <c r="BI104" t="s"/>
      <c r="BJ104" t="s"/>
      <c r="BK104" t="s">
        <v>406</v>
      </c>
      <c r="BL104" t="s"/>
      <c r="BM104" t="s">
        <v>91</v>
      </c>
      <c r="BN104" t="s"/>
      <c r="BO104" t="s"/>
      <c r="BP104" t="s"/>
      <c r="BQ104" t="s">
        <v>402</v>
      </c>
      <c r="BR104" t="s">
        <v>204</v>
      </c>
    </row>
    <row r="105" spans="1:70">
      <c r="A105" t="s">
        <v>70</v>
      </c>
      <c r="B105" t="s">
        <v>71</v>
      </c>
      <c r="C105" t="s">
        <v>72</v>
      </c>
      <c r="D105" t="n">
        <v>3</v>
      </c>
      <c r="E105" t="s">
        <v>384</v>
      </c>
      <c r="F105" t="n">
        <v>4661516</v>
      </c>
      <c r="G105" t="s">
        <v>74</v>
      </c>
      <c r="H105" t="s">
        <v>75</v>
      </c>
      <c r="I105" t="s"/>
      <c r="J105" t="s">
        <v>74</v>
      </c>
      <c r="K105" t="n">
        <v>125.25</v>
      </c>
      <c r="L105" t="s">
        <v>76</v>
      </c>
      <c r="M105" t="s"/>
      <c r="N105" t="s">
        <v>397</v>
      </c>
      <c r="O105" t="s">
        <v>78</v>
      </c>
      <c r="P105" t="s">
        <v>384</v>
      </c>
      <c r="Q105" t="s"/>
      <c r="R105" t="s">
        <v>117</v>
      </c>
      <c r="S105" t="s">
        <v>403</v>
      </c>
      <c r="T105" t="s">
        <v>81</v>
      </c>
      <c r="U105" t="s">
        <v>82</v>
      </c>
      <c r="V105" t="s">
        <v>83</v>
      </c>
      <c r="W105" t="s">
        <v>134</v>
      </c>
      <c r="X105" t="s"/>
      <c r="Y105" t="s">
        <v>85</v>
      </c>
      <c r="Z105">
        <f>HYPERLINK("https://hotelmonitor-cachepage.eclerx.com/savepage/tk_15440163147682688_sr_2157.html","info")</f>
        <v/>
      </c>
      <c r="AA105" t="n">
        <v>79002</v>
      </c>
      <c r="AB105" t="s">
        <v>393</v>
      </c>
      <c r="AC105" t="s">
        <v>87</v>
      </c>
      <c r="AD105" t="s">
        <v>88</v>
      </c>
      <c r="AE105" t="s"/>
      <c r="AF105" t="s"/>
      <c r="AG105" t="s"/>
      <c r="AH105" t="s">
        <v>404</v>
      </c>
      <c r="AI105" t="s">
        <v>403</v>
      </c>
      <c r="AJ105" t="s"/>
      <c r="AK105" t="s">
        <v>90</v>
      </c>
      <c r="AL105" t="s"/>
      <c r="AM105" t="s"/>
      <c r="AN105" t="s">
        <v>90</v>
      </c>
      <c r="AO105" t="s"/>
      <c r="AP105" t="n">
        <v>11</v>
      </c>
      <c r="AQ105" t="s">
        <v>93</v>
      </c>
      <c r="AR105" t="s"/>
      <c r="AS105" t="s">
        <v>94</v>
      </c>
      <c r="AT105" t="s">
        <v>95</v>
      </c>
      <c r="AU105" t="s">
        <v>90</v>
      </c>
      <c r="AV105" t="s"/>
      <c r="AW105" t="s">
        <v>96</v>
      </c>
      <c r="AX105" t="s"/>
      <c r="AY105" t="n">
        <v>4661517</v>
      </c>
      <c r="AZ105" t="s">
        <v>389</v>
      </c>
      <c r="BA105" t="s"/>
      <c r="BB105" t="s"/>
      <c r="BC105" t="n">
        <v>1.42696</v>
      </c>
      <c r="BD105" t="n">
        <v>38.9988</v>
      </c>
      <c r="BE105" t="s">
        <v>405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>
        <v>402</v>
      </c>
      <c r="BR105" t="s">
        <v>204</v>
      </c>
    </row>
    <row r="106" spans="1:70">
      <c r="A106" t="s">
        <v>70</v>
      </c>
      <c r="B106" t="s">
        <v>71</v>
      </c>
      <c r="C106" t="s">
        <v>72</v>
      </c>
      <c r="D106" t="n">
        <v>3</v>
      </c>
      <c r="E106" t="s">
        <v>384</v>
      </c>
      <c r="F106" t="n">
        <v>4661516</v>
      </c>
      <c r="G106" t="s">
        <v>74</v>
      </c>
      <c r="H106" t="s">
        <v>75</v>
      </c>
      <c r="I106" t="s"/>
      <c r="J106" t="s">
        <v>74</v>
      </c>
      <c r="K106" t="n">
        <v>325.62</v>
      </c>
      <c r="L106" t="s">
        <v>76</v>
      </c>
      <c r="M106" t="s"/>
      <c r="N106" t="s">
        <v>149</v>
      </c>
      <c r="O106" t="s">
        <v>78</v>
      </c>
      <c r="P106" t="s">
        <v>384</v>
      </c>
      <c r="Q106" t="s"/>
      <c r="R106" t="s">
        <v>117</v>
      </c>
      <c r="S106" t="s">
        <v>407</v>
      </c>
      <c r="T106" t="s">
        <v>81</v>
      </c>
      <c r="U106" t="s">
        <v>82</v>
      </c>
      <c r="V106" t="s">
        <v>83</v>
      </c>
      <c r="W106" t="s">
        <v>134</v>
      </c>
      <c r="X106" t="s"/>
      <c r="Y106" t="s">
        <v>85</v>
      </c>
      <c r="Z106">
        <f>HYPERLINK("https://hotelmonitor-cachepage.eclerx.com/savepage/tk_15440163147682688_sr_2157.html","info")</f>
        <v/>
      </c>
      <c r="AA106" t="n">
        <v>79002</v>
      </c>
      <c r="AB106" t="s">
        <v>386</v>
      </c>
      <c r="AC106" t="s">
        <v>121</v>
      </c>
      <c r="AD106" t="s">
        <v>88</v>
      </c>
      <c r="AE106" t="s"/>
      <c r="AF106" t="s"/>
      <c r="AG106" t="s"/>
      <c r="AH106" t="s">
        <v>408</v>
      </c>
      <c r="AI106" t="s">
        <v>407</v>
      </c>
      <c r="AJ106" t="s"/>
      <c r="AK106" t="s">
        <v>90</v>
      </c>
      <c r="AL106" t="s"/>
      <c r="AM106" t="s"/>
      <c r="AN106" t="s">
        <v>91</v>
      </c>
      <c r="AO106" t="s">
        <v>214</v>
      </c>
      <c r="AP106" t="n">
        <v>11</v>
      </c>
      <c r="AQ106" t="s">
        <v>93</v>
      </c>
      <c r="AR106" t="s"/>
      <c r="AS106" t="s">
        <v>94</v>
      </c>
      <c r="AT106" t="s">
        <v>95</v>
      </c>
      <c r="AU106" t="s">
        <v>90</v>
      </c>
      <c r="AV106" t="s"/>
      <c r="AW106" t="s">
        <v>96</v>
      </c>
      <c r="AX106" t="s"/>
      <c r="AY106" t="n">
        <v>4661517</v>
      </c>
      <c r="AZ106" t="s">
        <v>389</v>
      </c>
      <c r="BA106" t="s"/>
      <c r="BB106" t="s"/>
      <c r="BC106" t="n">
        <v>1.42696</v>
      </c>
      <c r="BD106" t="n">
        <v>38.9988</v>
      </c>
      <c r="BE106" t="s">
        <v>409</v>
      </c>
      <c r="BF106" t="s">
        <v>81</v>
      </c>
      <c r="BG106" t="s"/>
      <c r="BH106" t="s"/>
      <c r="BI106" t="s"/>
      <c r="BJ106" t="s"/>
      <c r="BK106" t="s">
        <v>410</v>
      </c>
      <c r="BL106" t="s"/>
      <c r="BM106" t="s">
        <v>91</v>
      </c>
      <c r="BN106" t="s"/>
      <c r="BO106" t="s"/>
      <c r="BP106" t="s"/>
      <c r="BQ106" t="s">
        <v>157</v>
      </c>
      <c r="BR106" t="s">
        <v>204</v>
      </c>
    </row>
    <row r="107" spans="1:70">
      <c r="A107" t="s">
        <v>70</v>
      </c>
      <c r="B107" t="s">
        <v>71</v>
      </c>
      <c r="C107" t="s">
        <v>72</v>
      </c>
      <c r="D107" t="n">
        <v>3</v>
      </c>
      <c r="E107" t="s">
        <v>384</v>
      </c>
      <c r="F107" t="n">
        <v>4661516</v>
      </c>
      <c r="G107" t="s">
        <v>74</v>
      </c>
      <c r="H107" t="s">
        <v>75</v>
      </c>
      <c r="I107" t="s"/>
      <c r="J107" t="s">
        <v>74</v>
      </c>
      <c r="K107" t="n">
        <v>325.62</v>
      </c>
      <c r="L107" t="s">
        <v>76</v>
      </c>
      <c r="M107" t="s"/>
      <c r="N107" t="s">
        <v>149</v>
      </c>
      <c r="O107" t="s">
        <v>78</v>
      </c>
      <c r="P107" t="s">
        <v>384</v>
      </c>
      <c r="Q107" t="s"/>
      <c r="R107" t="s">
        <v>117</v>
      </c>
      <c r="S107" t="s">
        <v>407</v>
      </c>
      <c r="T107" t="s">
        <v>81</v>
      </c>
      <c r="U107" t="s">
        <v>82</v>
      </c>
      <c r="V107" t="s">
        <v>83</v>
      </c>
      <c r="W107" t="s">
        <v>134</v>
      </c>
      <c r="X107" t="s"/>
      <c r="Y107" t="s">
        <v>85</v>
      </c>
      <c r="Z107">
        <f>HYPERLINK("https://hotelmonitor-cachepage.eclerx.com/savepage/tk_15440163147682688_sr_2157.html","info")</f>
        <v/>
      </c>
      <c r="AA107" t="n">
        <v>79002</v>
      </c>
      <c r="AB107" t="s">
        <v>386</v>
      </c>
      <c r="AC107" t="s">
        <v>121</v>
      </c>
      <c r="AD107" t="s">
        <v>88</v>
      </c>
      <c r="AE107" t="s"/>
      <c r="AF107" t="s"/>
      <c r="AG107" t="s"/>
      <c r="AH107" t="s">
        <v>408</v>
      </c>
      <c r="AI107" t="s">
        <v>407</v>
      </c>
      <c r="AJ107" t="s"/>
      <c r="AK107" t="s">
        <v>90</v>
      </c>
      <c r="AL107" t="s"/>
      <c r="AM107" t="s"/>
      <c r="AN107" t="s">
        <v>91</v>
      </c>
      <c r="AO107" t="s">
        <v>214</v>
      </c>
      <c r="AP107" t="n">
        <v>11</v>
      </c>
      <c r="AQ107" t="s">
        <v>93</v>
      </c>
      <c r="AR107" t="s"/>
      <c r="AS107" t="s">
        <v>94</v>
      </c>
      <c r="AT107" t="s">
        <v>95</v>
      </c>
      <c r="AU107" t="s">
        <v>90</v>
      </c>
      <c r="AV107" t="s"/>
      <c r="AW107" t="s">
        <v>96</v>
      </c>
      <c r="AX107" t="s"/>
      <c r="AY107" t="n">
        <v>4661517</v>
      </c>
      <c r="AZ107" t="s">
        <v>389</v>
      </c>
      <c r="BA107" t="s"/>
      <c r="BB107" t="s"/>
      <c r="BC107" t="n">
        <v>1.42696</v>
      </c>
      <c r="BD107" t="n">
        <v>38.9988</v>
      </c>
      <c r="BE107" t="s">
        <v>409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>
        <v>157</v>
      </c>
      <c r="BR107" t="s">
        <v>204</v>
      </c>
    </row>
    <row r="108" spans="1:70">
      <c r="A108" t="s">
        <v>70</v>
      </c>
      <c r="B108" t="s">
        <v>71</v>
      </c>
      <c r="C108" t="s">
        <v>72</v>
      </c>
      <c r="D108" t="n">
        <v>3</v>
      </c>
      <c r="E108" t="s">
        <v>384</v>
      </c>
      <c r="F108" t="n">
        <v>4661516</v>
      </c>
      <c r="G108" t="s">
        <v>74</v>
      </c>
      <c r="H108" t="s">
        <v>75</v>
      </c>
      <c r="I108" t="s"/>
      <c r="J108" t="s">
        <v>74</v>
      </c>
      <c r="K108" t="n">
        <v>361.81</v>
      </c>
      <c r="L108" t="s">
        <v>76</v>
      </c>
      <c r="M108" t="s"/>
      <c r="N108" t="s">
        <v>149</v>
      </c>
      <c r="O108" t="s">
        <v>78</v>
      </c>
      <c r="P108" t="s">
        <v>384</v>
      </c>
      <c r="Q108" t="s"/>
      <c r="R108" t="s">
        <v>117</v>
      </c>
      <c r="S108" t="s">
        <v>411</v>
      </c>
      <c r="T108" t="s">
        <v>81</v>
      </c>
      <c r="U108" t="s">
        <v>82</v>
      </c>
      <c r="V108" t="s">
        <v>83</v>
      </c>
      <c r="W108" t="s">
        <v>134</v>
      </c>
      <c r="X108" t="s"/>
      <c r="Y108" t="s">
        <v>85</v>
      </c>
      <c r="Z108">
        <f>HYPERLINK("https://hotelmonitor-cachepage.eclerx.com/savepage/tk_15440163147682688_sr_2157.html","info")</f>
        <v/>
      </c>
      <c r="AA108" t="n">
        <v>79002</v>
      </c>
      <c r="AB108" t="s">
        <v>393</v>
      </c>
      <c r="AC108" t="s">
        <v>87</v>
      </c>
      <c r="AD108" t="s">
        <v>88</v>
      </c>
      <c r="AE108" t="s"/>
      <c r="AF108" t="s"/>
      <c r="AG108" t="s"/>
      <c r="AH108" t="s">
        <v>412</v>
      </c>
      <c r="AI108" t="s">
        <v>411</v>
      </c>
      <c r="AJ108" t="s"/>
      <c r="AK108" t="s">
        <v>90</v>
      </c>
      <c r="AL108" t="s"/>
      <c r="AM108" t="s"/>
      <c r="AN108" t="s">
        <v>90</v>
      </c>
      <c r="AO108" t="s"/>
      <c r="AP108" t="n">
        <v>11</v>
      </c>
      <c r="AQ108" t="s">
        <v>93</v>
      </c>
      <c r="AR108" t="s"/>
      <c r="AS108" t="s">
        <v>94</v>
      </c>
      <c r="AT108" t="s">
        <v>95</v>
      </c>
      <c r="AU108" t="s">
        <v>90</v>
      </c>
      <c r="AV108" t="s"/>
      <c r="AW108" t="s">
        <v>96</v>
      </c>
      <c r="AX108" t="s"/>
      <c r="AY108" t="n">
        <v>4661517</v>
      </c>
      <c r="AZ108" t="s">
        <v>389</v>
      </c>
      <c r="BA108" t="s"/>
      <c r="BB108" t="s"/>
      <c r="BC108" t="n">
        <v>1.42696</v>
      </c>
      <c r="BD108" t="n">
        <v>38.9988</v>
      </c>
      <c r="BE108" t="s">
        <v>413</v>
      </c>
      <c r="BF108" t="s">
        <v>81</v>
      </c>
      <c r="BG108" t="s"/>
      <c r="BH108" t="s"/>
      <c r="BI108" t="s"/>
      <c r="BJ108" t="s"/>
      <c r="BK108" t="s">
        <v>414</v>
      </c>
      <c r="BL108" t="s"/>
      <c r="BM108" t="s">
        <v>91</v>
      </c>
      <c r="BN108" t="s"/>
      <c r="BO108" t="s"/>
      <c r="BP108" t="s"/>
      <c r="BQ108" t="s">
        <v>157</v>
      </c>
      <c r="BR108" t="s">
        <v>204</v>
      </c>
    </row>
    <row r="109" spans="1:70">
      <c r="A109" t="s">
        <v>70</v>
      </c>
      <c r="B109" t="s">
        <v>71</v>
      </c>
      <c r="C109" t="s">
        <v>72</v>
      </c>
      <c r="D109" t="n">
        <v>3</v>
      </c>
      <c r="E109" t="s">
        <v>384</v>
      </c>
      <c r="F109" t="n">
        <v>4661516</v>
      </c>
      <c r="G109" t="s">
        <v>74</v>
      </c>
      <c r="H109" t="s">
        <v>75</v>
      </c>
      <c r="I109" t="s"/>
      <c r="J109" t="s">
        <v>74</v>
      </c>
      <c r="K109" t="n">
        <v>361.81</v>
      </c>
      <c r="L109" t="s">
        <v>76</v>
      </c>
      <c r="M109" t="s"/>
      <c r="N109" t="s">
        <v>149</v>
      </c>
      <c r="O109" t="s">
        <v>78</v>
      </c>
      <c r="P109" t="s">
        <v>384</v>
      </c>
      <c r="Q109" t="s"/>
      <c r="R109" t="s">
        <v>117</v>
      </c>
      <c r="S109" t="s">
        <v>411</v>
      </c>
      <c r="T109" t="s">
        <v>81</v>
      </c>
      <c r="U109" t="s">
        <v>82</v>
      </c>
      <c r="V109" t="s">
        <v>83</v>
      </c>
      <c r="W109" t="s">
        <v>134</v>
      </c>
      <c r="X109" t="s"/>
      <c r="Y109" t="s">
        <v>85</v>
      </c>
      <c r="Z109">
        <f>HYPERLINK("https://hotelmonitor-cachepage.eclerx.com/savepage/tk_15440163147682688_sr_2157.html","info")</f>
        <v/>
      </c>
      <c r="AA109" t="n">
        <v>79002</v>
      </c>
      <c r="AB109" t="s">
        <v>393</v>
      </c>
      <c r="AC109" t="s">
        <v>87</v>
      </c>
      <c r="AD109" t="s">
        <v>88</v>
      </c>
      <c r="AE109" t="s"/>
      <c r="AF109" t="s"/>
      <c r="AG109" t="s"/>
      <c r="AH109" t="s">
        <v>412</v>
      </c>
      <c r="AI109" t="s">
        <v>411</v>
      </c>
      <c r="AJ109" t="s"/>
      <c r="AK109" t="s">
        <v>90</v>
      </c>
      <c r="AL109" t="s"/>
      <c r="AM109" t="s"/>
      <c r="AN109" t="s">
        <v>90</v>
      </c>
      <c r="AO109" t="s"/>
      <c r="AP109" t="n">
        <v>11</v>
      </c>
      <c r="AQ109" t="s">
        <v>93</v>
      </c>
      <c r="AR109" t="s"/>
      <c r="AS109" t="s">
        <v>94</v>
      </c>
      <c r="AT109" t="s">
        <v>95</v>
      </c>
      <c r="AU109" t="s">
        <v>90</v>
      </c>
      <c r="AV109" t="s"/>
      <c r="AW109" t="s">
        <v>96</v>
      </c>
      <c r="AX109" t="s"/>
      <c r="AY109" t="n">
        <v>4661517</v>
      </c>
      <c r="AZ109" t="s">
        <v>389</v>
      </c>
      <c r="BA109" t="s"/>
      <c r="BB109" t="s"/>
      <c r="BC109" t="n">
        <v>1.42696</v>
      </c>
      <c r="BD109" t="n">
        <v>38.9988</v>
      </c>
      <c r="BE109" t="s">
        <v>413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>
        <v>157</v>
      </c>
      <c r="BR109" t="s">
        <v>204</v>
      </c>
    </row>
    <row r="110" spans="1:70">
      <c r="A110" t="s">
        <v>70</v>
      </c>
      <c r="B110" t="s">
        <v>71</v>
      </c>
      <c r="C110" t="s">
        <v>72</v>
      </c>
      <c r="D110" t="n">
        <v>3</v>
      </c>
      <c r="E110" t="s">
        <v>415</v>
      </c>
      <c r="F110" t="n">
        <v>86052</v>
      </c>
      <c r="G110" t="s">
        <v>74</v>
      </c>
      <c r="H110" t="s">
        <v>75</v>
      </c>
      <c r="I110" t="s"/>
      <c r="J110" t="s">
        <v>74</v>
      </c>
      <c r="K110" t="n">
        <v>82.2</v>
      </c>
      <c r="L110" t="s">
        <v>76</v>
      </c>
      <c r="M110" t="s"/>
      <c r="N110" t="s">
        <v>416</v>
      </c>
      <c r="O110" t="s">
        <v>78</v>
      </c>
      <c r="P110" t="s">
        <v>415</v>
      </c>
      <c r="Q110" t="s"/>
      <c r="R110" t="s">
        <v>117</v>
      </c>
      <c r="S110" t="s">
        <v>417</v>
      </c>
      <c r="T110" t="s">
        <v>81</v>
      </c>
      <c r="U110" t="s">
        <v>82</v>
      </c>
      <c r="V110" t="s">
        <v>83</v>
      </c>
      <c r="W110" t="s">
        <v>84</v>
      </c>
      <c r="X110" t="s"/>
      <c r="Y110" t="s">
        <v>85</v>
      </c>
      <c r="Z110">
        <f>HYPERLINK("https://hotelmonitor-cachepage.eclerx.com/savepage/tk_154401631478843_sr_2157.html","info")</f>
        <v/>
      </c>
      <c r="AA110" t="n">
        <v>4574</v>
      </c>
      <c r="AB110" t="s">
        <v>135</v>
      </c>
      <c r="AC110" t="s">
        <v>87</v>
      </c>
      <c r="AD110" t="s">
        <v>88</v>
      </c>
      <c r="AE110" t="s"/>
      <c r="AF110" t="s"/>
      <c r="AG110" t="s"/>
      <c r="AH110" t="s">
        <v>418</v>
      </c>
      <c r="AI110" t="s">
        <v>419</v>
      </c>
      <c r="AJ110" t="s"/>
      <c r="AK110" t="s">
        <v>90</v>
      </c>
      <c r="AL110" t="s"/>
      <c r="AM110" t="s"/>
      <c r="AN110" t="s">
        <v>90</v>
      </c>
      <c r="AO110" t="s"/>
      <c r="AP110" t="n">
        <v>14</v>
      </c>
      <c r="AQ110" t="s">
        <v>93</v>
      </c>
      <c r="AR110" t="s"/>
      <c r="AS110" t="s">
        <v>179</v>
      </c>
      <c r="AT110" t="s">
        <v>95</v>
      </c>
      <c r="AU110" t="s">
        <v>90</v>
      </c>
      <c r="AV110" t="s"/>
      <c r="AW110" t="s">
        <v>96</v>
      </c>
      <c r="AX110" t="s"/>
      <c r="AY110" t="n">
        <v>418152</v>
      </c>
      <c r="AZ110" t="s">
        <v>420</v>
      </c>
      <c r="BA110" t="s"/>
      <c r="BB110" t="s"/>
      <c r="BC110" t="n">
        <v>1.53665</v>
      </c>
      <c r="BD110" t="n">
        <v>38.9852</v>
      </c>
      <c r="BE110" t="s">
        <v>421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>
        <v>422</v>
      </c>
      <c r="BR110" t="s">
        <v>204</v>
      </c>
    </row>
    <row r="111" spans="1:70">
      <c r="A111" t="s">
        <v>70</v>
      </c>
      <c r="B111" t="s">
        <v>71</v>
      </c>
      <c r="C111" t="s">
        <v>72</v>
      </c>
      <c r="D111" t="n">
        <v>3</v>
      </c>
      <c r="E111" t="s">
        <v>415</v>
      </c>
      <c r="F111" t="n">
        <v>86052</v>
      </c>
      <c r="G111" t="s">
        <v>74</v>
      </c>
      <c r="H111" t="s">
        <v>75</v>
      </c>
      <c r="I111" t="s"/>
      <c r="J111" t="s">
        <v>74</v>
      </c>
      <c r="K111" t="n">
        <v>82.2</v>
      </c>
      <c r="L111" t="s">
        <v>76</v>
      </c>
      <c r="M111" t="s"/>
      <c r="N111" t="s">
        <v>416</v>
      </c>
      <c r="O111" t="s">
        <v>78</v>
      </c>
      <c r="P111" t="s">
        <v>415</v>
      </c>
      <c r="Q111" t="s"/>
      <c r="R111" t="s">
        <v>117</v>
      </c>
      <c r="S111" t="s">
        <v>417</v>
      </c>
      <c r="T111" t="s">
        <v>81</v>
      </c>
      <c r="U111" t="s">
        <v>82</v>
      </c>
      <c r="V111" t="s">
        <v>83</v>
      </c>
      <c r="W111" t="s">
        <v>84</v>
      </c>
      <c r="X111" t="s"/>
      <c r="Y111" t="s">
        <v>85</v>
      </c>
      <c r="Z111">
        <f>HYPERLINK("https://hotelmonitor-cachepage.eclerx.com/savepage/tk_154401631478843_sr_2157.html","info")</f>
        <v/>
      </c>
      <c r="AA111" t="n">
        <v>4574</v>
      </c>
      <c r="AB111" t="s">
        <v>135</v>
      </c>
      <c r="AC111" t="s">
        <v>87</v>
      </c>
      <c r="AD111" t="s">
        <v>88</v>
      </c>
      <c r="AE111" t="s"/>
      <c r="AF111" t="s"/>
      <c r="AG111" t="s"/>
      <c r="AH111" t="s">
        <v>418</v>
      </c>
      <c r="AI111" t="s">
        <v>419</v>
      </c>
      <c r="AJ111" t="s"/>
      <c r="AK111" t="s">
        <v>90</v>
      </c>
      <c r="AL111" t="s"/>
      <c r="AM111" t="s"/>
      <c r="AN111" t="s">
        <v>90</v>
      </c>
      <c r="AO111" t="s"/>
      <c r="AP111" t="n">
        <v>14</v>
      </c>
      <c r="AQ111" t="s">
        <v>93</v>
      </c>
      <c r="AR111" t="s"/>
      <c r="AS111" t="s">
        <v>179</v>
      </c>
      <c r="AT111" t="s">
        <v>95</v>
      </c>
      <c r="AU111" t="s">
        <v>90</v>
      </c>
      <c r="AV111" t="s"/>
      <c r="AW111" t="s">
        <v>96</v>
      </c>
      <c r="AX111" t="s"/>
      <c r="AY111" t="n">
        <v>418152</v>
      </c>
      <c r="AZ111" t="s">
        <v>420</v>
      </c>
      <c r="BA111" t="s"/>
      <c r="BB111" t="s"/>
      <c r="BC111" t="n">
        <v>1.53665</v>
      </c>
      <c r="BD111" t="n">
        <v>38.9852</v>
      </c>
      <c r="BE111" t="s">
        <v>421</v>
      </c>
      <c r="BF111" t="s">
        <v>81</v>
      </c>
      <c r="BG111" t="s"/>
      <c r="BH111" t="s"/>
      <c r="BI111" t="s"/>
      <c r="BJ111" t="s"/>
      <c r="BK111" t="s">
        <v>423</v>
      </c>
      <c r="BL111" t="s"/>
      <c r="BM111" t="s">
        <v>91</v>
      </c>
      <c r="BN111" t="s"/>
      <c r="BO111" t="s"/>
      <c r="BP111" t="s"/>
      <c r="BQ111" t="s">
        <v>422</v>
      </c>
      <c r="BR111" t="s">
        <v>204</v>
      </c>
    </row>
    <row r="112" spans="1:70">
      <c r="A112" t="s">
        <v>70</v>
      </c>
      <c r="B112" t="s">
        <v>71</v>
      </c>
      <c r="C112" t="s">
        <v>72</v>
      </c>
      <c r="D112" t="n">
        <v>3</v>
      </c>
      <c r="E112" t="s">
        <v>415</v>
      </c>
      <c r="F112" t="n">
        <v>86052</v>
      </c>
      <c r="G112" t="s">
        <v>74</v>
      </c>
      <c r="H112" t="s">
        <v>75</v>
      </c>
      <c r="I112" t="s"/>
      <c r="J112" t="s">
        <v>74</v>
      </c>
      <c r="K112" t="n">
        <v>89.22</v>
      </c>
      <c r="L112" t="s">
        <v>76</v>
      </c>
      <c r="M112" t="s"/>
      <c r="N112" t="s">
        <v>416</v>
      </c>
      <c r="O112" t="s">
        <v>78</v>
      </c>
      <c r="P112" t="s">
        <v>415</v>
      </c>
      <c r="Q112" t="s"/>
      <c r="R112" t="s">
        <v>117</v>
      </c>
      <c r="S112" t="s">
        <v>424</v>
      </c>
      <c r="T112" t="s">
        <v>81</v>
      </c>
      <c r="U112" t="s">
        <v>82</v>
      </c>
      <c r="V112" t="s">
        <v>83</v>
      </c>
      <c r="W112" t="s">
        <v>119</v>
      </c>
      <c r="X112" t="s"/>
      <c r="Y112" t="s">
        <v>85</v>
      </c>
      <c r="Z112">
        <f>HYPERLINK("https://hotelmonitor-cachepage.eclerx.com/savepage/tk_154401631478843_sr_2157.html","info")</f>
        <v/>
      </c>
      <c r="AA112" t="n">
        <v>4574</v>
      </c>
      <c r="AB112" t="s">
        <v>344</v>
      </c>
      <c r="AC112" t="s">
        <v>87</v>
      </c>
      <c r="AD112" t="s">
        <v>88</v>
      </c>
      <c r="AE112" t="s"/>
      <c r="AF112" t="s"/>
      <c r="AG112" t="s"/>
      <c r="AH112" t="s">
        <v>425</v>
      </c>
      <c r="AI112" t="s">
        <v>424</v>
      </c>
      <c r="AJ112" t="s"/>
      <c r="AK112" t="s">
        <v>90</v>
      </c>
      <c r="AL112" t="s"/>
      <c r="AM112" t="s"/>
      <c r="AN112" t="s">
        <v>90</v>
      </c>
      <c r="AO112" t="s"/>
      <c r="AP112" t="n">
        <v>14</v>
      </c>
      <c r="AQ112" t="s">
        <v>93</v>
      </c>
      <c r="AR112" t="s"/>
      <c r="AS112" t="s">
        <v>179</v>
      </c>
      <c r="AT112" t="s">
        <v>95</v>
      </c>
      <c r="AU112" t="s">
        <v>90</v>
      </c>
      <c r="AV112" t="s"/>
      <c r="AW112" t="s">
        <v>96</v>
      </c>
      <c r="AX112" t="s"/>
      <c r="AY112" t="n">
        <v>418152</v>
      </c>
      <c r="AZ112" t="s">
        <v>420</v>
      </c>
      <c r="BA112" t="s"/>
      <c r="BB112" t="s"/>
      <c r="BC112" t="n">
        <v>1.53665</v>
      </c>
      <c r="BD112" t="n">
        <v>38.9852</v>
      </c>
      <c r="BE112" t="s">
        <v>426</v>
      </c>
      <c r="BF112" t="s">
        <v>81</v>
      </c>
      <c r="BG112" t="s"/>
      <c r="BH112" t="s"/>
      <c r="BI112" t="s"/>
      <c r="BJ112" t="s"/>
      <c r="BK112" t="s">
        <v>427</v>
      </c>
      <c r="BL112" t="s"/>
      <c r="BM112" t="s">
        <v>91</v>
      </c>
      <c r="BN112" t="s"/>
      <c r="BO112" t="s"/>
      <c r="BP112" t="s"/>
      <c r="BQ112" t="s">
        <v>422</v>
      </c>
      <c r="BR112" t="s">
        <v>204</v>
      </c>
    </row>
    <row r="113" spans="1:70">
      <c r="A113" t="s">
        <v>70</v>
      </c>
      <c r="B113" t="s">
        <v>71</v>
      </c>
      <c r="C113" t="s">
        <v>72</v>
      </c>
      <c r="D113" t="n">
        <v>3</v>
      </c>
      <c r="E113" t="s">
        <v>415</v>
      </c>
      <c r="F113" t="n">
        <v>86052</v>
      </c>
      <c r="G113" t="s">
        <v>74</v>
      </c>
      <c r="H113" t="s">
        <v>75</v>
      </c>
      <c r="I113" t="s"/>
      <c r="J113" t="s">
        <v>74</v>
      </c>
      <c r="K113" t="n">
        <v>89.22</v>
      </c>
      <c r="L113" t="s">
        <v>76</v>
      </c>
      <c r="M113" t="s"/>
      <c r="N113" t="s">
        <v>416</v>
      </c>
      <c r="O113" t="s">
        <v>78</v>
      </c>
      <c r="P113" t="s">
        <v>415</v>
      </c>
      <c r="Q113" t="s"/>
      <c r="R113" t="s">
        <v>117</v>
      </c>
      <c r="S113" t="s">
        <v>424</v>
      </c>
      <c r="T113" t="s">
        <v>81</v>
      </c>
      <c r="U113" t="s">
        <v>82</v>
      </c>
      <c r="V113" t="s">
        <v>83</v>
      </c>
      <c r="W113" t="s">
        <v>119</v>
      </c>
      <c r="X113" t="s"/>
      <c r="Y113" t="s">
        <v>85</v>
      </c>
      <c r="Z113">
        <f>HYPERLINK("https://hotelmonitor-cachepage.eclerx.com/savepage/tk_154401631478843_sr_2157.html","info")</f>
        <v/>
      </c>
      <c r="AA113" t="n">
        <v>4574</v>
      </c>
      <c r="AB113" t="s">
        <v>344</v>
      </c>
      <c r="AC113" t="s">
        <v>87</v>
      </c>
      <c r="AD113" t="s">
        <v>88</v>
      </c>
      <c r="AE113" t="s"/>
      <c r="AF113" t="s"/>
      <c r="AG113" t="s"/>
      <c r="AH113" t="s">
        <v>425</v>
      </c>
      <c r="AI113" t="s">
        <v>424</v>
      </c>
      <c r="AJ113" t="s"/>
      <c r="AK113" t="s">
        <v>90</v>
      </c>
      <c r="AL113" t="s"/>
      <c r="AM113" t="s"/>
      <c r="AN113" t="s">
        <v>90</v>
      </c>
      <c r="AO113" t="s"/>
      <c r="AP113" t="n">
        <v>14</v>
      </c>
      <c r="AQ113" t="s">
        <v>93</v>
      </c>
      <c r="AR113" t="s"/>
      <c r="AS113" t="s">
        <v>179</v>
      </c>
      <c r="AT113" t="s">
        <v>95</v>
      </c>
      <c r="AU113" t="s">
        <v>90</v>
      </c>
      <c r="AV113" t="s"/>
      <c r="AW113" t="s">
        <v>96</v>
      </c>
      <c r="AX113" t="s"/>
      <c r="AY113" t="n">
        <v>418152</v>
      </c>
      <c r="AZ113" t="s">
        <v>420</v>
      </c>
      <c r="BA113" t="s"/>
      <c r="BB113" t="s"/>
      <c r="BC113" t="n">
        <v>1.53665</v>
      </c>
      <c r="BD113" t="n">
        <v>38.9852</v>
      </c>
      <c r="BE113" t="s">
        <v>426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>
        <v>422</v>
      </c>
      <c r="BR113" t="s">
        <v>204</v>
      </c>
    </row>
    <row r="114" spans="1:70">
      <c r="A114" t="s">
        <v>70</v>
      </c>
      <c r="B114" t="s">
        <v>71</v>
      </c>
      <c r="C114" t="s">
        <v>72</v>
      </c>
      <c r="D114" t="n">
        <v>3</v>
      </c>
      <c r="E114" t="s">
        <v>415</v>
      </c>
      <c r="F114" t="n">
        <v>86052</v>
      </c>
      <c r="G114" t="s">
        <v>74</v>
      </c>
      <c r="H114" t="s">
        <v>75</v>
      </c>
      <c r="I114" t="s"/>
      <c r="J114" t="s">
        <v>74</v>
      </c>
      <c r="K114" t="n">
        <v>111.92</v>
      </c>
      <c r="L114" t="s">
        <v>76</v>
      </c>
      <c r="M114" t="s"/>
      <c r="N114" t="s">
        <v>416</v>
      </c>
      <c r="O114" t="s">
        <v>78</v>
      </c>
      <c r="P114" t="s">
        <v>415</v>
      </c>
      <c r="Q114" t="s"/>
      <c r="R114" t="s">
        <v>117</v>
      </c>
      <c r="S114" t="s">
        <v>428</v>
      </c>
      <c r="T114" t="s">
        <v>81</v>
      </c>
      <c r="U114" t="s">
        <v>82</v>
      </c>
      <c r="V114" t="s">
        <v>83</v>
      </c>
      <c r="W114" t="s">
        <v>134</v>
      </c>
      <c r="X114" t="s"/>
      <c r="Y114" t="s">
        <v>85</v>
      </c>
      <c r="Z114">
        <f>HYPERLINK("https://hotelmonitor-cachepage.eclerx.com/savepage/tk_154401631478843_sr_2157.html","info")</f>
        <v/>
      </c>
      <c r="AA114" t="n">
        <v>4574</v>
      </c>
      <c r="AB114" t="s">
        <v>135</v>
      </c>
      <c r="AC114" t="s">
        <v>87</v>
      </c>
      <c r="AD114" t="s">
        <v>88</v>
      </c>
      <c r="AE114" t="s"/>
      <c r="AF114" t="s"/>
      <c r="AG114" t="s"/>
      <c r="AH114" t="s">
        <v>429</v>
      </c>
      <c r="AI114" t="s">
        <v>428</v>
      </c>
      <c r="AJ114" t="s"/>
      <c r="AK114" t="s">
        <v>90</v>
      </c>
      <c r="AL114" t="s"/>
      <c r="AM114" t="s"/>
      <c r="AN114" t="s">
        <v>90</v>
      </c>
      <c r="AO114" t="s"/>
      <c r="AP114" t="n">
        <v>14</v>
      </c>
      <c r="AQ114" t="s">
        <v>93</v>
      </c>
      <c r="AR114" t="s"/>
      <c r="AS114" t="s">
        <v>179</v>
      </c>
      <c r="AT114" t="s">
        <v>95</v>
      </c>
      <c r="AU114" t="s">
        <v>90</v>
      </c>
      <c r="AV114" t="s"/>
      <c r="AW114" t="s">
        <v>96</v>
      </c>
      <c r="AX114" t="s"/>
      <c r="AY114" t="n">
        <v>418152</v>
      </c>
      <c r="AZ114" t="s">
        <v>420</v>
      </c>
      <c r="BA114" t="s"/>
      <c r="BB114" t="s"/>
      <c r="BC114" t="n">
        <v>1.53665</v>
      </c>
      <c r="BD114" t="n">
        <v>38.9852</v>
      </c>
      <c r="BE114" t="s">
        <v>430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>
        <v>422</v>
      </c>
      <c r="BR114" t="s">
        <v>204</v>
      </c>
    </row>
    <row r="115" spans="1:70">
      <c r="A115" t="s">
        <v>70</v>
      </c>
      <c r="B115" t="s">
        <v>71</v>
      </c>
      <c r="C115" t="s">
        <v>72</v>
      </c>
      <c r="D115" t="n">
        <v>3</v>
      </c>
      <c r="E115" t="s">
        <v>415</v>
      </c>
      <c r="F115" t="n">
        <v>86052</v>
      </c>
      <c r="G115" t="s">
        <v>74</v>
      </c>
      <c r="H115" t="s">
        <v>75</v>
      </c>
      <c r="I115" t="s"/>
      <c r="J115" t="s">
        <v>74</v>
      </c>
      <c r="K115" t="n">
        <v>111.92</v>
      </c>
      <c r="L115" t="s">
        <v>76</v>
      </c>
      <c r="M115" t="s"/>
      <c r="N115" t="s">
        <v>416</v>
      </c>
      <c r="O115" t="s">
        <v>78</v>
      </c>
      <c r="P115" t="s">
        <v>415</v>
      </c>
      <c r="Q115" t="s"/>
      <c r="R115" t="s">
        <v>117</v>
      </c>
      <c r="S115" t="s">
        <v>428</v>
      </c>
      <c r="T115" t="s">
        <v>81</v>
      </c>
      <c r="U115" t="s">
        <v>82</v>
      </c>
      <c r="V115" t="s">
        <v>83</v>
      </c>
      <c r="W115" t="s">
        <v>134</v>
      </c>
      <c r="X115" t="s"/>
      <c r="Y115" t="s">
        <v>85</v>
      </c>
      <c r="Z115">
        <f>HYPERLINK("https://hotelmonitor-cachepage.eclerx.com/savepage/tk_154401631478843_sr_2157.html","info")</f>
        <v/>
      </c>
      <c r="AA115" t="n">
        <v>4574</v>
      </c>
      <c r="AB115" t="s">
        <v>135</v>
      </c>
      <c r="AC115" t="s">
        <v>87</v>
      </c>
      <c r="AD115" t="s">
        <v>88</v>
      </c>
      <c r="AE115" t="s"/>
      <c r="AF115" t="s"/>
      <c r="AG115" t="s"/>
      <c r="AH115" t="s">
        <v>429</v>
      </c>
      <c r="AI115" t="s">
        <v>428</v>
      </c>
      <c r="AJ115" t="s"/>
      <c r="AK115" t="s">
        <v>90</v>
      </c>
      <c r="AL115" t="s"/>
      <c r="AM115" t="s"/>
      <c r="AN115" t="s">
        <v>90</v>
      </c>
      <c r="AO115" t="s"/>
      <c r="AP115" t="n">
        <v>14</v>
      </c>
      <c r="AQ115" t="s">
        <v>93</v>
      </c>
      <c r="AR115" t="s"/>
      <c r="AS115" t="s">
        <v>179</v>
      </c>
      <c r="AT115" t="s">
        <v>95</v>
      </c>
      <c r="AU115" t="s">
        <v>90</v>
      </c>
      <c r="AV115" t="s"/>
      <c r="AW115" t="s">
        <v>96</v>
      </c>
      <c r="AX115" t="s"/>
      <c r="AY115" t="n">
        <v>418152</v>
      </c>
      <c r="AZ115" t="s">
        <v>420</v>
      </c>
      <c r="BA115" t="s"/>
      <c r="BB115" t="s"/>
      <c r="BC115" t="n">
        <v>1.53665</v>
      </c>
      <c r="BD115" t="n">
        <v>38.9852</v>
      </c>
      <c r="BE115" t="s">
        <v>430</v>
      </c>
      <c r="BF115" t="s">
        <v>81</v>
      </c>
      <c r="BG115" t="s"/>
      <c r="BH115" t="s"/>
      <c r="BI115" t="s"/>
      <c r="BJ115" t="s"/>
      <c r="BK115" t="s">
        <v>431</v>
      </c>
      <c r="BL115" t="s"/>
      <c r="BM115" t="s">
        <v>91</v>
      </c>
      <c r="BN115" t="s"/>
      <c r="BO115" t="s"/>
      <c r="BP115" t="s"/>
      <c r="BQ115" t="s">
        <v>422</v>
      </c>
      <c r="BR115" t="s">
        <v>204</v>
      </c>
    </row>
    <row r="116" spans="1:70">
      <c r="A116" t="s">
        <v>70</v>
      </c>
      <c r="B116" t="s">
        <v>71</v>
      </c>
      <c r="C116" t="s">
        <v>72</v>
      </c>
      <c r="D116" t="n">
        <v>3</v>
      </c>
      <c r="E116" t="s">
        <v>415</v>
      </c>
      <c r="F116" t="n">
        <v>86052</v>
      </c>
      <c r="G116" t="s">
        <v>74</v>
      </c>
      <c r="H116" t="s">
        <v>75</v>
      </c>
      <c r="I116" t="s"/>
      <c r="J116" t="s">
        <v>74</v>
      </c>
      <c r="K116" t="n">
        <v>149.76</v>
      </c>
      <c r="L116" t="s">
        <v>76</v>
      </c>
      <c r="M116" t="s"/>
      <c r="N116" t="s">
        <v>416</v>
      </c>
      <c r="O116" t="s">
        <v>78</v>
      </c>
      <c r="P116" t="s">
        <v>415</v>
      </c>
      <c r="Q116" t="s"/>
      <c r="R116" t="s">
        <v>117</v>
      </c>
      <c r="S116" t="s">
        <v>432</v>
      </c>
      <c r="T116" t="s">
        <v>81</v>
      </c>
      <c r="U116" t="s">
        <v>82</v>
      </c>
      <c r="V116" t="s">
        <v>83</v>
      </c>
      <c r="W116" t="s">
        <v>433</v>
      </c>
      <c r="X116" t="s"/>
      <c r="Y116" t="s">
        <v>85</v>
      </c>
      <c r="Z116">
        <f>HYPERLINK("https://hotelmonitor-cachepage.eclerx.com/savepage/tk_154401631478843_sr_2157.html","info")</f>
        <v/>
      </c>
      <c r="AA116" t="n">
        <v>4574</v>
      </c>
      <c r="AB116" t="s">
        <v>135</v>
      </c>
      <c r="AC116" t="s">
        <v>87</v>
      </c>
      <c r="AD116" t="s">
        <v>88</v>
      </c>
      <c r="AE116" t="s"/>
      <c r="AF116" t="s"/>
      <c r="AG116" t="s"/>
      <c r="AH116" t="s">
        <v>434</v>
      </c>
      <c r="AI116" t="s">
        <v>432</v>
      </c>
      <c r="AJ116" t="s"/>
      <c r="AK116" t="s">
        <v>90</v>
      </c>
      <c r="AL116" t="s"/>
      <c r="AM116" t="s"/>
      <c r="AN116" t="s">
        <v>90</v>
      </c>
      <c r="AO116" t="s"/>
      <c r="AP116" t="n">
        <v>14</v>
      </c>
      <c r="AQ116" t="s">
        <v>93</v>
      </c>
      <c r="AR116" t="s"/>
      <c r="AS116" t="s">
        <v>179</v>
      </c>
      <c r="AT116" t="s">
        <v>95</v>
      </c>
      <c r="AU116" t="s">
        <v>90</v>
      </c>
      <c r="AV116" t="s"/>
      <c r="AW116" t="s">
        <v>96</v>
      </c>
      <c r="AX116" t="s"/>
      <c r="AY116" t="n">
        <v>418152</v>
      </c>
      <c r="AZ116" t="s">
        <v>420</v>
      </c>
      <c r="BA116" t="s"/>
      <c r="BB116" t="s"/>
      <c r="BC116" t="n">
        <v>1.53665</v>
      </c>
      <c r="BD116" t="n">
        <v>38.9852</v>
      </c>
      <c r="BE116" t="s">
        <v>435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>
        <v>422</v>
      </c>
      <c r="BR116" t="s">
        <v>204</v>
      </c>
    </row>
    <row r="117" spans="1:70">
      <c r="A117" t="s">
        <v>70</v>
      </c>
      <c r="B117" t="s">
        <v>71</v>
      </c>
      <c r="C117" t="s">
        <v>72</v>
      </c>
      <c r="D117" t="n">
        <v>3</v>
      </c>
      <c r="E117" t="s">
        <v>415</v>
      </c>
      <c r="F117" t="n">
        <v>86052</v>
      </c>
      <c r="G117" t="s">
        <v>74</v>
      </c>
      <c r="H117" t="s">
        <v>75</v>
      </c>
      <c r="I117" t="s"/>
      <c r="J117" t="s">
        <v>74</v>
      </c>
      <c r="K117" t="n">
        <v>149.76</v>
      </c>
      <c r="L117" t="s">
        <v>76</v>
      </c>
      <c r="M117" t="s"/>
      <c r="N117" t="s">
        <v>416</v>
      </c>
      <c r="O117" t="s">
        <v>78</v>
      </c>
      <c r="P117" t="s">
        <v>415</v>
      </c>
      <c r="Q117" t="s"/>
      <c r="R117" t="s">
        <v>117</v>
      </c>
      <c r="S117" t="s">
        <v>432</v>
      </c>
      <c r="T117" t="s">
        <v>81</v>
      </c>
      <c r="U117" t="s">
        <v>82</v>
      </c>
      <c r="V117" t="s">
        <v>83</v>
      </c>
      <c r="W117" t="s">
        <v>433</v>
      </c>
      <c r="X117" t="s"/>
      <c r="Y117" t="s">
        <v>85</v>
      </c>
      <c r="Z117">
        <f>HYPERLINK("https://hotelmonitor-cachepage.eclerx.com/savepage/tk_154401631478843_sr_2157.html","info")</f>
        <v/>
      </c>
      <c r="AA117" t="n">
        <v>4574</v>
      </c>
      <c r="AB117" t="s">
        <v>135</v>
      </c>
      <c r="AC117" t="s">
        <v>87</v>
      </c>
      <c r="AD117" t="s">
        <v>88</v>
      </c>
      <c r="AE117" t="s"/>
      <c r="AF117" t="s"/>
      <c r="AG117" t="s"/>
      <c r="AH117" t="s">
        <v>434</v>
      </c>
      <c r="AI117" t="s">
        <v>432</v>
      </c>
      <c r="AJ117" t="s"/>
      <c r="AK117" t="s">
        <v>90</v>
      </c>
      <c r="AL117" t="s"/>
      <c r="AM117" t="s"/>
      <c r="AN117" t="s">
        <v>90</v>
      </c>
      <c r="AO117" t="s"/>
      <c r="AP117" t="n">
        <v>14</v>
      </c>
      <c r="AQ117" t="s">
        <v>93</v>
      </c>
      <c r="AR117" t="s"/>
      <c r="AS117" t="s">
        <v>179</v>
      </c>
      <c r="AT117" t="s">
        <v>95</v>
      </c>
      <c r="AU117" t="s">
        <v>90</v>
      </c>
      <c r="AV117" t="s"/>
      <c r="AW117" t="s">
        <v>96</v>
      </c>
      <c r="AX117" t="s"/>
      <c r="AY117" t="n">
        <v>418152</v>
      </c>
      <c r="AZ117" t="s">
        <v>420</v>
      </c>
      <c r="BA117" t="s"/>
      <c r="BB117" t="s"/>
      <c r="BC117" t="n">
        <v>1.53665</v>
      </c>
      <c r="BD117" t="n">
        <v>38.9852</v>
      </c>
      <c r="BE117" t="s">
        <v>435</v>
      </c>
      <c r="BF117" t="s">
        <v>81</v>
      </c>
      <c r="BG117" t="s"/>
      <c r="BH117" t="s"/>
      <c r="BI117" t="s"/>
      <c r="BJ117" t="s"/>
      <c r="BK117" t="s">
        <v>436</v>
      </c>
      <c r="BL117" t="s"/>
      <c r="BM117" t="s">
        <v>91</v>
      </c>
      <c r="BN117" t="s"/>
      <c r="BO117" t="s"/>
      <c r="BP117" t="s"/>
      <c r="BQ117" t="s">
        <v>422</v>
      </c>
      <c r="BR117" t="s">
        <v>204</v>
      </c>
    </row>
    <row r="118" spans="1:70">
      <c r="A118" t="s">
        <v>70</v>
      </c>
      <c r="B118" t="s">
        <v>71</v>
      </c>
      <c r="C118" t="s">
        <v>72</v>
      </c>
      <c r="D118" t="n">
        <v>3</v>
      </c>
      <c r="E118" t="s">
        <v>415</v>
      </c>
      <c r="F118" t="n">
        <v>86052</v>
      </c>
      <c r="G118" t="s">
        <v>74</v>
      </c>
      <c r="H118" t="s">
        <v>75</v>
      </c>
      <c r="I118" t="s"/>
      <c r="J118" t="s">
        <v>74</v>
      </c>
      <c r="K118" t="n">
        <v>84.39</v>
      </c>
      <c r="L118" t="s">
        <v>76</v>
      </c>
      <c r="M118" t="s"/>
      <c r="N118" t="s">
        <v>437</v>
      </c>
      <c r="O118" t="s">
        <v>78</v>
      </c>
      <c r="P118" t="s">
        <v>415</v>
      </c>
      <c r="Q118" t="s"/>
      <c r="R118" t="s">
        <v>117</v>
      </c>
      <c r="S118" t="s">
        <v>438</v>
      </c>
      <c r="T118" t="s">
        <v>81</v>
      </c>
      <c r="U118" t="s">
        <v>82</v>
      </c>
      <c r="V118" t="s">
        <v>83</v>
      </c>
      <c r="W118" t="s">
        <v>119</v>
      </c>
      <c r="X118" t="s"/>
      <c r="Y118" t="s">
        <v>85</v>
      </c>
      <c r="Z118">
        <f>HYPERLINK("https://hotelmonitor-cachepage.eclerx.com/savepage/tk_154401631478843_sr_2157.html","info")</f>
        <v/>
      </c>
      <c r="AA118" t="n">
        <v>4574</v>
      </c>
      <c r="AB118" t="s">
        <v>318</v>
      </c>
      <c r="AC118" t="s">
        <v>87</v>
      </c>
      <c r="AD118" t="s">
        <v>88</v>
      </c>
      <c r="AE118" t="s"/>
      <c r="AF118" t="s"/>
      <c r="AG118" t="s"/>
      <c r="AH118" t="s">
        <v>439</v>
      </c>
      <c r="AI118" t="s">
        <v>438</v>
      </c>
      <c r="AJ118" t="s"/>
      <c r="AK118" t="s">
        <v>90</v>
      </c>
      <c r="AL118" t="s"/>
      <c r="AM118" t="s"/>
      <c r="AN118" t="s">
        <v>90</v>
      </c>
      <c r="AO118" t="s"/>
      <c r="AP118" t="n">
        <v>14</v>
      </c>
      <c r="AQ118" t="s">
        <v>93</v>
      </c>
      <c r="AR118" t="s"/>
      <c r="AS118" t="s">
        <v>313</v>
      </c>
      <c r="AT118" t="s">
        <v>95</v>
      </c>
      <c r="AU118" t="s">
        <v>90</v>
      </c>
      <c r="AV118" t="s"/>
      <c r="AW118" t="s">
        <v>96</v>
      </c>
      <c r="AX118" t="s"/>
      <c r="AY118" t="n">
        <v>418152</v>
      </c>
      <c r="AZ118" t="s">
        <v>420</v>
      </c>
      <c r="BA118" t="s"/>
      <c r="BB118" t="s"/>
      <c r="BC118" t="n">
        <v>1.53665</v>
      </c>
      <c r="BD118" t="n">
        <v>38.9852</v>
      </c>
      <c r="BE118" t="s">
        <v>440</v>
      </c>
      <c r="BF118" t="s">
        <v>81</v>
      </c>
      <c r="BG118" t="s"/>
      <c r="BH118" t="s"/>
      <c r="BI118" t="s"/>
      <c r="BJ118" t="s"/>
      <c r="BK118" t="s">
        <v>441</v>
      </c>
      <c r="BL118" t="s"/>
      <c r="BM118" t="s">
        <v>91</v>
      </c>
      <c r="BN118" t="s"/>
      <c r="BO118" t="s"/>
      <c r="BP118" t="s"/>
      <c r="BQ118" t="s">
        <v>442</v>
      </c>
      <c r="BR118" t="s">
        <v>204</v>
      </c>
    </row>
    <row r="119" spans="1:70">
      <c r="A119" t="s">
        <v>70</v>
      </c>
      <c r="B119" t="s">
        <v>71</v>
      </c>
      <c r="C119" t="s">
        <v>72</v>
      </c>
      <c r="D119" t="n">
        <v>3</v>
      </c>
      <c r="E119" t="s">
        <v>415</v>
      </c>
      <c r="F119" t="n">
        <v>86052</v>
      </c>
      <c r="G119" t="s">
        <v>74</v>
      </c>
      <c r="H119" t="s">
        <v>75</v>
      </c>
      <c r="I119" t="s"/>
      <c r="J119" t="s">
        <v>74</v>
      </c>
      <c r="K119" t="n">
        <v>84.39</v>
      </c>
      <c r="L119" t="s">
        <v>76</v>
      </c>
      <c r="M119" t="s"/>
      <c r="N119" t="s">
        <v>437</v>
      </c>
      <c r="O119" t="s">
        <v>78</v>
      </c>
      <c r="P119" t="s">
        <v>415</v>
      </c>
      <c r="Q119" t="s"/>
      <c r="R119" t="s">
        <v>117</v>
      </c>
      <c r="S119" t="s">
        <v>438</v>
      </c>
      <c r="T119" t="s">
        <v>81</v>
      </c>
      <c r="U119" t="s">
        <v>82</v>
      </c>
      <c r="V119" t="s">
        <v>83</v>
      </c>
      <c r="W119" t="s">
        <v>119</v>
      </c>
      <c r="X119" t="s"/>
      <c r="Y119" t="s">
        <v>85</v>
      </c>
      <c r="Z119">
        <f>HYPERLINK("https://hotelmonitor-cachepage.eclerx.com/savepage/tk_154401631478843_sr_2157.html","info")</f>
        <v/>
      </c>
      <c r="AA119" t="n">
        <v>4574</v>
      </c>
      <c r="AB119" t="s">
        <v>318</v>
      </c>
      <c r="AC119" t="s">
        <v>87</v>
      </c>
      <c r="AD119" t="s">
        <v>88</v>
      </c>
      <c r="AE119" t="s"/>
      <c r="AF119" t="s"/>
      <c r="AG119" t="s"/>
      <c r="AH119" t="s">
        <v>439</v>
      </c>
      <c r="AI119" t="s">
        <v>438</v>
      </c>
      <c r="AJ119" t="s"/>
      <c r="AK119" t="s">
        <v>90</v>
      </c>
      <c r="AL119" t="s"/>
      <c r="AM119" t="s"/>
      <c r="AN119" t="s">
        <v>90</v>
      </c>
      <c r="AO119" t="s"/>
      <c r="AP119" t="n">
        <v>14</v>
      </c>
      <c r="AQ119" t="s">
        <v>93</v>
      </c>
      <c r="AR119" t="s"/>
      <c r="AS119" t="s">
        <v>313</v>
      </c>
      <c r="AT119" t="s">
        <v>95</v>
      </c>
      <c r="AU119" t="s">
        <v>90</v>
      </c>
      <c r="AV119" t="s"/>
      <c r="AW119" t="s">
        <v>96</v>
      </c>
      <c r="AX119" t="s"/>
      <c r="AY119" t="n">
        <v>418152</v>
      </c>
      <c r="AZ119" t="s">
        <v>420</v>
      </c>
      <c r="BA119" t="s"/>
      <c r="BB119" t="s"/>
      <c r="BC119" t="n">
        <v>1.53665</v>
      </c>
      <c r="BD119" t="n">
        <v>38.9852</v>
      </c>
      <c r="BE119" t="s">
        <v>440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>
        <v>442</v>
      </c>
      <c r="BR119" t="s">
        <v>204</v>
      </c>
    </row>
    <row r="120" spans="1:70">
      <c r="A120" t="s">
        <v>70</v>
      </c>
      <c r="B120" t="s">
        <v>71</v>
      </c>
      <c r="C120" t="s">
        <v>72</v>
      </c>
      <c r="D120" t="n">
        <v>3</v>
      </c>
      <c r="E120" t="s">
        <v>415</v>
      </c>
      <c r="F120" t="n">
        <v>86052</v>
      </c>
      <c r="G120" t="s">
        <v>74</v>
      </c>
      <c r="H120" t="s">
        <v>75</v>
      </c>
      <c r="I120" t="s"/>
      <c r="J120" t="s">
        <v>74</v>
      </c>
      <c r="K120" t="n">
        <v>114.25</v>
      </c>
      <c r="L120" t="s">
        <v>76</v>
      </c>
      <c r="M120" t="s"/>
      <c r="N120" t="s">
        <v>437</v>
      </c>
      <c r="O120" t="s">
        <v>78</v>
      </c>
      <c r="P120" t="s">
        <v>415</v>
      </c>
      <c r="Q120" t="s"/>
      <c r="R120" t="s">
        <v>117</v>
      </c>
      <c r="S120" t="s">
        <v>443</v>
      </c>
      <c r="T120" t="s">
        <v>81</v>
      </c>
      <c r="U120" t="s">
        <v>82</v>
      </c>
      <c r="V120" t="s">
        <v>83</v>
      </c>
      <c r="W120" t="s">
        <v>134</v>
      </c>
      <c r="X120" t="s"/>
      <c r="Y120" t="s">
        <v>85</v>
      </c>
      <c r="Z120">
        <f>HYPERLINK("https://hotelmonitor-cachepage.eclerx.com/savepage/tk_154401631478843_sr_2157.html","info")</f>
        <v/>
      </c>
      <c r="AA120" t="n">
        <v>4574</v>
      </c>
      <c r="AB120" t="s">
        <v>318</v>
      </c>
      <c r="AC120" t="s">
        <v>87</v>
      </c>
      <c r="AD120" t="s">
        <v>88</v>
      </c>
      <c r="AE120" t="s"/>
      <c r="AF120" t="s"/>
      <c r="AG120" t="s"/>
      <c r="AH120" t="s">
        <v>444</v>
      </c>
      <c r="AI120" t="s">
        <v>443</v>
      </c>
      <c r="AJ120" t="s"/>
      <c r="AK120" t="s">
        <v>90</v>
      </c>
      <c r="AL120" t="s"/>
      <c r="AM120" t="s"/>
      <c r="AN120" t="s">
        <v>90</v>
      </c>
      <c r="AO120" t="s"/>
      <c r="AP120" t="n">
        <v>14</v>
      </c>
      <c r="AQ120" t="s">
        <v>93</v>
      </c>
      <c r="AR120" t="s"/>
      <c r="AS120" t="s">
        <v>313</v>
      </c>
      <c r="AT120" t="s">
        <v>95</v>
      </c>
      <c r="AU120" t="s">
        <v>90</v>
      </c>
      <c r="AV120" t="s"/>
      <c r="AW120" t="s">
        <v>96</v>
      </c>
      <c r="AX120" t="s"/>
      <c r="AY120" t="n">
        <v>418152</v>
      </c>
      <c r="AZ120" t="s">
        <v>420</v>
      </c>
      <c r="BA120" t="s"/>
      <c r="BB120" t="s"/>
      <c r="BC120" t="n">
        <v>1.53665</v>
      </c>
      <c r="BD120" t="n">
        <v>38.9852</v>
      </c>
      <c r="BE120" t="s">
        <v>445</v>
      </c>
      <c r="BF120" t="s">
        <v>81</v>
      </c>
      <c r="BG120" t="s"/>
      <c r="BH120" t="s"/>
      <c r="BI120" t="s"/>
      <c r="BJ120" t="s"/>
      <c r="BK120" t="s">
        <v>446</v>
      </c>
      <c r="BL120" t="s"/>
      <c r="BM120" t="s">
        <v>91</v>
      </c>
      <c r="BN120" t="s"/>
      <c r="BO120" t="s"/>
      <c r="BP120" t="s"/>
      <c r="BQ120" t="s">
        <v>442</v>
      </c>
      <c r="BR120" t="s">
        <v>204</v>
      </c>
    </row>
    <row r="121" spans="1:70">
      <c r="A121" t="s">
        <v>70</v>
      </c>
      <c r="B121" t="s">
        <v>71</v>
      </c>
      <c r="C121" t="s">
        <v>72</v>
      </c>
      <c r="D121" t="n">
        <v>3</v>
      </c>
      <c r="E121" t="s">
        <v>415</v>
      </c>
      <c r="F121" t="n">
        <v>86052</v>
      </c>
      <c r="G121" t="s">
        <v>74</v>
      </c>
      <c r="H121" t="s">
        <v>75</v>
      </c>
      <c r="I121" t="s"/>
      <c r="J121" t="s">
        <v>74</v>
      </c>
      <c r="K121" t="n">
        <v>114.25</v>
      </c>
      <c r="L121" t="s">
        <v>76</v>
      </c>
      <c r="M121" t="s"/>
      <c r="N121" t="s">
        <v>437</v>
      </c>
      <c r="O121" t="s">
        <v>78</v>
      </c>
      <c r="P121" t="s">
        <v>415</v>
      </c>
      <c r="Q121" t="s"/>
      <c r="R121" t="s">
        <v>117</v>
      </c>
      <c r="S121" t="s">
        <v>443</v>
      </c>
      <c r="T121" t="s">
        <v>81</v>
      </c>
      <c r="U121" t="s">
        <v>82</v>
      </c>
      <c r="V121" t="s">
        <v>83</v>
      </c>
      <c r="W121" t="s">
        <v>134</v>
      </c>
      <c r="X121" t="s"/>
      <c r="Y121" t="s">
        <v>85</v>
      </c>
      <c r="Z121">
        <f>HYPERLINK("https://hotelmonitor-cachepage.eclerx.com/savepage/tk_154401631478843_sr_2157.html","info")</f>
        <v/>
      </c>
      <c r="AA121" t="n">
        <v>4574</v>
      </c>
      <c r="AB121" t="s">
        <v>318</v>
      </c>
      <c r="AC121" t="s">
        <v>87</v>
      </c>
      <c r="AD121" t="s">
        <v>88</v>
      </c>
      <c r="AE121" t="s"/>
      <c r="AF121" t="s"/>
      <c r="AG121" t="s"/>
      <c r="AH121" t="s">
        <v>444</v>
      </c>
      <c r="AI121" t="s">
        <v>443</v>
      </c>
      <c r="AJ121" t="s"/>
      <c r="AK121" t="s">
        <v>90</v>
      </c>
      <c r="AL121" t="s"/>
      <c r="AM121" t="s"/>
      <c r="AN121" t="s">
        <v>90</v>
      </c>
      <c r="AO121" t="s"/>
      <c r="AP121" t="n">
        <v>14</v>
      </c>
      <c r="AQ121" t="s">
        <v>93</v>
      </c>
      <c r="AR121" t="s"/>
      <c r="AS121" t="s">
        <v>313</v>
      </c>
      <c r="AT121" t="s">
        <v>95</v>
      </c>
      <c r="AU121" t="s">
        <v>90</v>
      </c>
      <c r="AV121" t="s"/>
      <c r="AW121" t="s">
        <v>96</v>
      </c>
      <c r="AX121" t="s"/>
      <c r="AY121" t="n">
        <v>418152</v>
      </c>
      <c r="AZ121" t="s">
        <v>420</v>
      </c>
      <c r="BA121" t="s"/>
      <c r="BB121" t="s"/>
      <c r="BC121" t="n">
        <v>1.53665</v>
      </c>
      <c r="BD121" t="n">
        <v>38.9852</v>
      </c>
      <c r="BE121" t="s">
        <v>445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>
        <v>442</v>
      </c>
      <c r="BR121" t="s">
        <v>204</v>
      </c>
    </row>
    <row r="122" spans="1:70">
      <c r="A122" t="s">
        <v>70</v>
      </c>
      <c r="B122" t="s">
        <v>71</v>
      </c>
      <c r="C122" t="s">
        <v>72</v>
      </c>
      <c r="D122" t="n">
        <v>3</v>
      </c>
      <c r="E122" t="s">
        <v>415</v>
      </c>
      <c r="F122" t="n">
        <v>86052</v>
      </c>
      <c r="G122" t="s">
        <v>74</v>
      </c>
      <c r="H122" t="s">
        <v>75</v>
      </c>
      <c r="I122" t="s"/>
      <c r="J122" t="s">
        <v>74</v>
      </c>
      <c r="K122" t="n">
        <v>152.32</v>
      </c>
      <c r="L122" t="s">
        <v>76</v>
      </c>
      <c r="M122" t="s"/>
      <c r="N122" t="s">
        <v>437</v>
      </c>
      <c r="O122" t="s">
        <v>78</v>
      </c>
      <c r="P122" t="s">
        <v>415</v>
      </c>
      <c r="Q122" t="s"/>
      <c r="R122" t="s">
        <v>117</v>
      </c>
      <c r="S122" t="s">
        <v>447</v>
      </c>
      <c r="T122" t="s">
        <v>81</v>
      </c>
      <c r="U122" t="s">
        <v>82</v>
      </c>
      <c r="V122" t="s">
        <v>83</v>
      </c>
      <c r="W122" t="s">
        <v>433</v>
      </c>
      <c r="X122" t="s"/>
      <c r="Y122" t="s">
        <v>85</v>
      </c>
      <c r="Z122">
        <f>HYPERLINK("https://hotelmonitor-cachepage.eclerx.com/savepage/tk_154401631478843_sr_2157.html","info")</f>
        <v/>
      </c>
      <c r="AA122" t="n">
        <v>4574</v>
      </c>
      <c r="AB122" t="s">
        <v>318</v>
      </c>
      <c r="AC122" t="s">
        <v>87</v>
      </c>
      <c r="AD122" t="s">
        <v>88</v>
      </c>
      <c r="AE122" t="s"/>
      <c r="AF122" t="s"/>
      <c r="AG122" t="s"/>
      <c r="AH122" t="s">
        <v>448</v>
      </c>
      <c r="AI122" t="s">
        <v>447</v>
      </c>
      <c r="AJ122" t="s"/>
      <c r="AK122" t="s">
        <v>90</v>
      </c>
      <c r="AL122" t="s"/>
      <c r="AM122" t="s"/>
      <c r="AN122" t="s">
        <v>90</v>
      </c>
      <c r="AO122" t="s"/>
      <c r="AP122" t="n">
        <v>14</v>
      </c>
      <c r="AQ122" t="s">
        <v>93</v>
      </c>
      <c r="AR122" t="s"/>
      <c r="AS122" t="s">
        <v>313</v>
      </c>
      <c r="AT122" t="s">
        <v>95</v>
      </c>
      <c r="AU122" t="s">
        <v>90</v>
      </c>
      <c r="AV122" t="s"/>
      <c r="AW122" t="s">
        <v>96</v>
      </c>
      <c r="AX122" t="s"/>
      <c r="AY122" t="n">
        <v>418152</v>
      </c>
      <c r="AZ122" t="s">
        <v>420</v>
      </c>
      <c r="BA122" t="s"/>
      <c r="BB122" t="s"/>
      <c r="BC122" t="n">
        <v>1.53665</v>
      </c>
      <c r="BD122" t="n">
        <v>38.9852</v>
      </c>
      <c r="BE122" t="s">
        <v>449</v>
      </c>
      <c r="BF122" t="s">
        <v>81</v>
      </c>
      <c r="BG122" t="s"/>
      <c r="BH122" t="s"/>
      <c r="BI122" t="s"/>
      <c r="BJ122" t="s"/>
      <c r="BK122" t="s">
        <v>450</v>
      </c>
      <c r="BL122" t="s"/>
      <c r="BM122" t="s">
        <v>91</v>
      </c>
      <c r="BN122" t="s"/>
      <c r="BO122" t="s"/>
      <c r="BP122" t="s"/>
      <c r="BQ122" t="s">
        <v>442</v>
      </c>
      <c r="BR122" t="s">
        <v>204</v>
      </c>
    </row>
    <row r="123" spans="1:70">
      <c r="A123" t="s">
        <v>70</v>
      </c>
      <c r="B123" t="s">
        <v>71</v>
      </c>
      <c r="C123" t="s">
        <v>72</v>
      </c>
      <c r="D123" t="n">
        <v>3</v>
      </c>
      <c r="E123" t="s">
        <v>415</v>
      </c>
      <c r="F123" t="n">
        <v>86052</v>
      </c>
      <c r="G123" t="s">
        <v>74</v>
      </c>
      <c r="H123" t="s">
        <v>75</v>
      </c>
      <c r="I123" t="s"/>
      <c r="J123" t="s">
        <v>74</v>
      </c>
      <c r="K123" t="n">
        <v>152.32</v>
      </c>
      <c r="L123" t="s">
        <v>76</v>
      </c>
      <c r="M123" t="s"/>
      <c r="N123" t="s">
        <v>437</v>
      </c>
      <c r="O123" t="s">
        <v>78</v>
      </c>
      <c r="P123" t="s">
        <v>415</v>
      </c>
      <c r="Q123" t="s"/>
      <c r="R123" t="s">
        <v>117</v>
      </c>
      <c r="S123" t="s">
        <v>447</v>
      </c>
      <c r="T123" t="s">
        <v>81</v>
      </c>
      <c r="U123" t="s">
        <v>82</v>
      </c>
      <c r="V123" t="s">
        <v>83</v>
      </c>
      <c r="W123" t="s">
        <v>433</v>
      </c>
      <c r="X123" t="s"/>
      <c r="Y123" t="s">
        <v>85</v>
      </c>
      <c r="Z123">
        <f>HYPERLINK("https://hotelmonitor-cachepage.eclerx.com/savepage/tk_154401631478843_sr_2157.html","info")</f>
        <v/>
      </c>
      <c r="AA123" t="n">
        <v>4574</v>
      </c>
      <c r="AB123" t="s">
        <v>318</v>
      </c>
      <c r="AC123" t="s">
        <v>87</v>
      </c>
      <c r="AD123" t="s">
        <v>88</v>
      </c>
      <c r="AE123" t="s"/>
      <c r="AF123" t="s"/>
      <c r="AG123" t="s"/>
      <c r="AH123" t="s">
        <v>448</v>
      </c>
      <c r="AI123" t="s">
        <v>447</v>
      </c>
      <c r="AJ123" t="s"/>
      <c r="AK123" t="s">
        <v>90</v>
      </c>
      <c r="AL123" t="s"/>
      <c r="AM123" t="s"/>
      <c r="AN123" t="s">
        <v>90</v>
      </c>
      <c r="AO123" t="s"/>
      <c r="AP123" t="n">
        <v>14</v>
      </c>
      <c r="AQ123" t="s">
        <v>93</v>
      </c>
      <c r="AR123" t="s"/>
      <c r="AS123" t="s">
        <v>313</v>
      </c>
      <c r="AT123" t="s">
        <v>95</v>
      </c>
      <c r="AU123" t="s">
        <v>90</v>
      </c>
      <c r="AV123" t="s"/>
      <c r="AW123" t="s">
        <v>96</v>
      </c>
      <c r="AX123" t="s"/>
      <c r="AY123" t="n">
        <v>418152</v>
      </c>
      <c r="AZ123" t="s">
        <v>420</v>
      </c>
      <c r="BA123" t="s"/>
      <c r="BB123" t="s"/>
      <c r="BC123" t="n">
        <v>1.53665</v>
      </c>
      <c r="BD123" t="n">
        <v>38.9852</v>
      </c>
      <c r="BE123" t="s">
        <v>449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>
        <v>442</v>
      </c>
      <c r="BR123" t="s">
        <v>204</v>
      </c>
    </row>
    <row r="124" spans="1:70">
      <c r="A124" t="s">
        <v>70</v>
      </c>
      <c r="B124" t="s">
        <v>71</v>
      </c>
      <c r="C124" t="s">
        <v>72</v>
      </c>
      <c r="D124" t="n">
        <v>3</v>
      </c>
      <c r="E124" t="s">
        <v>415</v>
      </c>
      <c r="F124" t="n">
        <v>86052</v>
      </c>
      <c r="G124" t="s">
        <v>74</v>
      </c>
      <c r="H124" t="s">
        <v>75</v>
      </c>
      <c r="I124" t="s"/>
      <c r="J124" t="s">
        <v>74</v>
      </c>
      <c r="K124" t="n">
        <v>94.84999999999999</v>
      </c>
      <c r="L124" t="s">
        <v>76</v>
      </c>
      <c r="M124" t="s"/>
      <c r="N124" t="s">
        <v>451</v>
      </c>
      <c r="O124" t="s">
        <v>78</v>
      </c>
      <c r="P124" t="s">
        <v>415</v>
      </c>
      <c r="Q124" t="s"/>
      <c r="R124" t="s">
        <v>117</v>
      </c>
      <c r="S124" t="s">
        <v>452</v>
      </c>
      <c r="T124" t="s">
        <v>81</v>
      </c>
      <c r="U124" t="s">
        <v>82</v>
      </c>
      <c r="V124" t="s">
        <v>83</v>
      </c>
      <c r="W124" t="s">
        <v>84</v>
      </c>
      <c r="X124" t="s"/>
      <c r="Y124" t="s">
        <v>85</v>
      </c>
      <c r="Z124">
        <f>HYPERLINK("https://hotelmonitor-cachepage.eclerx.com/savepage/tk_154401631478843_sr_2157.html","info")</f>
        <v/>
      </c>
      <c r="AA124" t="n">
        <v>4574</v>
      </c>
      <c r="AB124" t="s">
        <v>135</v>
      </c>
      <c r="AC124" t="s">
        <v>87</v>
      </c>
      <c r="AD124" t="s">
        <v>88</v>
      </c>
      <c r="AE124" t="s"/>
      <c r="AF124" t="s"/>
      <c r="AG124" t="s"/>
      <c r="AH124" t="s">
        <v>453</v>
      </c>
      <c r="AI124" t="s">
        <v>452</v>
      </c>
      <c r="AJ124" t="s"/>
      <c r="AK124" t="s">
        <v>90</v>
      </c>
      <c r="AL124" t="s"/>
      <c r="AM124" t="s"/>
      <c r="AN124" t="s">
        <v>90</v>
      </c>
      <c r="AO124" t="s"/>
      <c r="AP124" t="n">
        <v>14</v>
      </c>
      <c r="AQ124" t="s">
        <v>93</v>
      </c>
      <c r="AR124" t="s"/>
      <c r="AS124" t="s">
        <v>137</v>
      </c>
      <c r="AT124" t="s">
        <v>95</v>
      </c>
      <c r="AU124" t="s">
        <v>90</v>
      </c>
      <c r="AV124" t="s"/>
      <c r="AW124" t="s">
        <v>96</v>
      </c>
      <c r="AX124" t="s"/>
      <c r="AY124" t="n">
        <v>418152</v>
      </c>
      <c r="AZ124" t="s">
        <v>420</v>
      </c>
      <c r="BA124" t="s"/>
      <c r="BB124" t="s"/>
      <c r="BC124" t="n">
        <v>1.53665</v>
      </c>
      <c r="BD124" t="n">
        <v>38.9852</v>
      </c>
      <c r="BE124" t="s">
        <v>454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>
        <v>455</v>
      </c>
      <c r="BR124" t="s">
        <v>204</v>
      </c>
    </row>
    <row r="125" spans="1:70">
      <c r="A125" t="s">
        <v>70</v>
      </c>
      <c r="B125" t="s">
        <v>71</v>
      </c>
      <c r="C125" t="s">
        <v>72</v>
      </c>
      <c r="D125" t="n">
        <v>3</v>
      </c>
      <c r="E125" t="s">
        <v>415</v>
      </c>
      <c r="F125" t="n">
        <v>86052</v>
      </c>
      <c r="G125" t="s">
        <v>74</v>
      </c>
      <c r="H125" t="s">
        <v>75</v>
      </c>
      <c r="I125" t="s"/>
      <c r="J125" t="s">
        <v>74</v>
      </c>
      <c r="K125" t="n">
        <v>94.84999999999999</v>
      </c>
      <c r="L125" t="s">
        <v>76</v>
      </c>
      <c r="M125" t="s"/>
      <c r="N125" t="s">
        <v>451</v>
      </c>
      <c r="O125" t="s">
        <v>78</v>
      </c>
      <c r="P125" t="s">
        <v>415</v>
      </c>
      <c r="Q125" t="s"/>
      <c r="R125" t="s">
        <v>117</v>
      </c>
      <c r="S125" t="s">
        <v>452</v>
      </c>
      <c r="T125" t="s">
        <v>81</v>
      </c>
      <c r="U125" t="s">
        <v>82</v>
      </c>
      <c r="V125" t="s">
        <v>83</v>
      </c>
      <c r="W125" t="s">
        <v>84</v>
      </c>
      <c r="X125" t="s"/>
      <c r="Y125" t="s">
        <v>85</v>
      </c>
      <c r="Z125">
        <f>HYPERLINK("https://hotelmonitor-cachepage.eclerx.com/savepage/tk_154401631478843_sr_2157.html","info")</f>
        <v/>
      </c>
      <c r="AA125" t="n">
        <v>4574</v>
      </c>
      <c r="AB125" t="s">
        <v>135</v>
      </c>
      <c r="AC125" t="s">
        <v>87</v>
      </c>
      <c r="AD125" t="s">
        <v>88</v>
      </c>
      <c r="AE125" t="s"/>
      <c r="AF125" t="s"/>
      <c r="AG125" t="s"/>
      <c r="AH125" t="s">
        <v>453</v>
      </c>
      <c r="AI125" t="s">
        <v>452</v>
      </c>
      <c r="AJ125" t="s"/>
      <c r="AK125" t="s">
        <v>90</v>
      </c>
      <c r="AL125" t="s"/>
      <c r="AM125" t="s"/>
      <c r="AN125" t="s">
        <v>90</v>
      </c>
      <c r="AO125" t="s"/>
      <c r="AP125" t="n">
        <v>14</v>
      </c>
      <c r="AQ125" t="s">
        <v>93</v>
      </c>
      <c r="AR125" t="s"/>
      <c r="AS125" t="s">
        <v>137</v>
      </c>
      <c r="AT125" t="s">
        <v>95</v>
      </c>
      <c r="AU125" t="s">
        <v>90</v>
      </c>
      <c r="AV125" t="s"/>
      <c r="AW125" t="s">
        <v>96</v>
      </c>
      <c r="AX125" t="s"/>
      <c r="AY125" t="n">
        <v>418152</v>
      </c>
      <c r="AZ125" t="s">
        <v>420</v>
      </c>
      <c r="BA125" t="s"/>
      <c r="BB125" t="s"/>
      <c r="BC125" t="n">
        <v>1.53665</v>
      </c>
      <c r="BD125" t="n">
        <v>38.9852</v>
      </c>
      <c r="BE125" t="s">
        <v>454</v>
      </c>
      <c r="BF125" t="s">
        <v>81</v>
      </c>
      <c r="BG125" t="s"/>
      <c r="BH125" t="s"/>
      <c r="BI125" t="s"/>
      <c r="BJ125" t="s"/>
      <c r="BK125" t="s">
        <v>456</v>
      </c>
      <c r="BL125" t="s"/>
      <c r="BM125" t="s">
        <v>91</v>
      </c>
      <c r="BN125" t="s"/>
      <c r="BO125" t="s"/>
      <c r="BP125" t="s"/>
      <c r="BQ125" t="s">
        <v>455</v>
      </c>
      <c r="BR125" t="s">
        <v>204</v>
      </c>
    </row>
    <row r="126" spans="1:70">
      <c r="A126" t="s">
        <v>70</v>
      </c>
      <c r="B126" t="s">
        <v>71</v>
      </c>
      <c r="C126" t="s">
        <v>72</v>
      </c>
      <c r="D126" t="n">
        <v>3</v>
      </c>
      <c r="E126" t="s">
        <v>415</v>
      </c>
      <c r="F126" t="n">
        <v>86052</v>
      </c>
      <c r="G126" t="s">
        <v>74</v>
      </c>
      <c r="H126" t="s">
        <v>75</v>
      </c>
      <c r="I126" t="s"/>
      <c r="J126" t="s">
        <v>74</v>
      </c>
      <c r="K126" t="n">
        <v>112.5</v>
      </c>
      <c r="L126" t="s">
        <v>76</v>
      </c>
      <c r="M126" t="s"/>
      <c r="N126" t="s">
        <v>451</v>
      </c>
      <c r="O126" t="s">
        <v>78</v>
      </c>
      <c r="P126" t="s">
        <v>415</v>
      </c>
      <c r="Q126" t="s"/>
      <c r="R126" t="s">
        <v>117</v>
      </c>
      <c r="S126" t="s">
        <v>457</v>
      </c>
      <c r="T126" t="s">
        <v>81</v>
      </c>
      <c r="U126" t="s">
        <v>82</v>
      </c>
      <c r="V126" t="s">
        <v>83</v>
      </c>
      <c r="W126" t="s">
        <v>119</v>
      </c>
      <c r="X126" t="s"/>
      <c r="Y126" t="s">
        <v>85</v>
      </c>
      <c r="Z126">
        <f>HYPERLINK("https://hotelmonitor-cachepage.eclerx.com/savepage/tk_154401631478843_sr_2157.html","info")</f>
        <v/>
      </c>
      <c r="AA126" t="n">
        <v>4574</v>
      </c>
      <c r="AB126" t="s">
        <v>344</v>
      </c>
      <c r="AC126" t="s">
        <v>87</v>
      </c>
      <c r="AD126" t="s">
        <v>88</v>
      </c>
      <c r="AE126" t="s"/>
      <c r="AF126" t="s"/>
      <c r="AG126" t="s"/>
      <c r="AH126" t="s">
        <v>458</v>
      </c>
      <c r="AI126" t="s">
        <v>457</v>
      </c>
      <c r="AJ126" t="s"/>
      <c r="AK126" t="s">
        <v>90</v>
      </c>
      <c r="AL126" t="s"/>
      <c r="AM126" t="s"/>
      <c r="AN126" t="s">
        <v>90</v>
      </c>
      <c r="AO126" t="s"/>
      <c r="AP126" t="n">
        <v>14</v>
      </c>
      <c r="AQ126" t="s">
        <v>93</v>
      </c>
      <c r="AR126" t="s"/>
      <c r="AS126" t="s">
        <v>179</v>
      </c>
      <c r="AT126" t="s">
        <v>95</v>
      </c>
      <c r="AU126" t="s">
        <v>90</v>
      </c>
      <c r="AV126" t="s"/>
      <c r="AW126" t="s">
        <v>96</v>
      </c>
      <c r="AX126" t="s"/>
      <c r="AY126" t="n">
        <v>418152</v>
      </c>
      <c r="AZ126" t="s">
        <v>420</v>
      </c>
      <c r="BA126" t="s"/>
      <c r="BB126" t="s"/>
      <c r="BC126" t="n">
        <v>1.53665</v>
      </c>
      <c r="BD126" t="n">
        <v>38.9852</v>
      </c>
      <c r="BE126" t="s">
        <v>459</v>
      </c>
      <c r="BF126" t="s">
        <v>81</v>
      </c>
      <c r="BG126" t="s"/>
      <c r="BH126" t="s"/>
      <c r="BI126" t="s"/>
      <c r="BJ126" t="s"/>
      <c r="BK126" t="s">
        <v>460</v>
      </c>
      <c r="BL126" t="s"/>
      <c r="BM126" t="s">
        <v>91</v>
      </c>
      <c r="BN126" t="s"/>
      <c r="BO126" t="s"/>
      <c r="BP126" t="s"/>
      <c r="BQ126" t="s">
        <v>455</v>
      </c>
      <c r="BR126" t="s">
        <v>204</v>
      </c>
    </row>
    <row r="127" spans="1:70">
      <c r="A127" t="s">
        <v>70</v>
      </c>
      <c r="B127" t="s">
        <v>71</v>
      </c>
      <c r="C127" t="s">
        <v>72</v>
      </c>
      <c r="D127" t="n">
        <v>3</v>
      </c>
      <c r="E127" t="s">
        <v>415</v>
      </c>
      <c r="F127" t="n">
        <v>86052</v>
      </c>
      <c r="G127" t="s">
        <v>74</v>
      </c>
      <c r="H127" t="s">
        <v>75</v>
      </c>
      <c r="I127" t="s"/>
      <c r="J127" t="s">
        <v>74</v>
      </c>
      <c r="K127" t="n">
        <v>112.5</v>
      </c>
      <c r="L127" t="s">
        <v>76</v>
      </c>
      <c r="M127" t="s"/>
      <c r="N127" t="s">
        <v>451</v>
      </c>
      <c r="O127" t="s">
        <v>78</v>
      </c>
      <c r="P127" t="s">
        <v>415</v>
      </c>
      <c r="Q127" t="s"/>
      <c r="R127" t="s">
        <v>117</v>
      </c>
      <c r="S127" t="s">
        <v>457</v>
      </c>
      <c r="T127" t="s">
        <v>81</v>
      </c>
      <c r="U127" t="s">
        <v>82</v>
      </c>
      <c r="V127" t="s">
        <v>83</v>
      </c>
      <c r="W127" t="s">
        <v>119</v>
      </c>
      <c r="X127" t="s"/>
      <c r="Y127" t="s">
        <v>85</v>
      </c>
      <c r="Z127">
        <f>HYPERLINK("https://hotelmonitor-cachepage.eclerx.com/savepage/tk_154401631478843_sr_2157.html","info")</f>
        <v/>
      </c>
      <c r="AA127" t="n">
        <v>4574</v>
      </c>
      <c r="AB127" t="s">
        <v>344</v>
      </c>
      <c r="AC127" t="s">
        <v>87</v>
      </c>
      <c r="AD127" t="s">
        <v>88</v>
      </c>
      <c r="AE127" t="s"/>
      <c r="AF127" t="s"/>
      <c r="AG127" t="s"/>
      <c r="AH127" t="s">
        <v>458</v>
      </c>
      <c r="AI127" t="s">
        <v>457</v>
      </c>
      <c r="AJ127" t="s"/>
      <c r="AK127" t="s">
        <v>90</v>
      </c>
      <c r="AL127" t="s"/>
      <c r="AM127" t="s"/>
      <c r="AN127" t="s">
        <v>90</v>
      </c>
      <c r="AO127" t="s"/>
      <c r="AP127" t="n">
        <v>14</v>
      </c>
      <c r="AQ127" t="s">
        <v>93</v>
      </c>
      <c r="AR127" t="s"/>
      <c r="AS127" t="s">
        <v>179</v>
      </c>
      <c r="AT127" t="s">
        <v>95</v>
      </c>
      <c r="AU127" t="s">
        <v>90</v>
      </c>
      <c r="AV127" t="s"/>
      <c r="AW127" t="s">
        <v>96</v>
      </c>
      <c r="AX127" t="s"/>
      <c r="AY127" t="n">
        <v>418152</v>
      </c>
      <c r="AZ127" t="s">
        <v>420</v>
      </c>
      <c r="BA127" t="s"/>
      <c r="BB127" t="s"/>
      <c r="BC127" t="n">
        <v>1.53665</v>
      </c>
      <c r="BD127" t="n">
        <v>38.9852</v>
      </c>
      <c r="BE127" t="s">
        <v>459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>
        <v>455</v>
      </c>
      <c r="BR127" t="s">
        <v>204</v>
      </c>
    </row>
    <row r="128" spans="1:70">
      <c r="A128" t="s">
        <v>70</v>
      </c>
      <c r="B128" t="s">
        <v>71</v>
      </c>
      <c r="C128" t="s">
        <v>72</v>
      </c>
      <c r="D128" t="n">
        <v>3</v>
      </c>
      <c r="E128" t="s">
        <v>415</v>
      </c>
      <c r="F128" t="n">
        <v>86052</v>
      </c>
      <c r="G128" t="s">
        <v>74</v>
      </c>
      <c r="H128" t="s">
        <v>75</v>
      </c>
      <c r="I128" t="s"/>
      <c r="J128" t="s">
        <v>74</v>
      </c>
      <c r="K128" t="n">
        <v>124.57</v>
      </c>
      <c r="L128" t="s">
        <v>76</v>
      </c>
      <c r="M128" t="s"/>
      <c r="N128" t="s">
        <v>451</v>
      </c>
      <c r="O128" t="s">
        <v>78</v>
      </c>
      <c r="P128" t="s">
        <v>415</v>
      </c>
      <c r="Q128" t="s"/>
      <c r="R128" t="s">
        <v>117</v>
      </c>
      <c r="S128" t="s">
        <v>461</v>
      </c>
      <c r="T128" t="s">
        <v>81</v>
      </c>
      <c r="U128" t="s">
        <v>82</v>
      </c>
      <c r="V128" t="s">
        <v>83</v>
      </c>
      <c r="W128" t="s">
        <v>134</v>
      </c>
      <c r="X128" t="s"/>
      <c r="Y128" t="s">
        <v>85</v>
      </c>
      <c r="Z128">
        <f>HYPERLINK("https://hotelmonitor-cachepage.eclerx.com/savepage/tk_154401631478843_sr_2157.html","info")</f>
        <v/>
      </c>
      <c r="AA128" t="n">
        <v>4574</v>
      </c>
      <c r="AB128" t="s">
        <v>135</v>
      </c>
      <c r="AC128" t="s">
        <v>87</v>
      </c>
      <c r="AD128" t="s">
        <v>88</v>
      </c>
      <c r="AE128" t="s"/>
      <c r="AF128" t="s"/>
      <c r="AG128" t="s"/>
      <c r="AH128" t="s">
        <v>462</v>
      </c>
      <c r="AI128" t="s">
        <v>461</v>
      </c>
      <c r="AJ128" t="s"/>
      <c r="AK128" t="s">
        <v>90</v>
      </c>
      <c r="AL128" t="s"/>
      <c r="AM128" t="s"/>
      <c r="AN128" t="s">
        <v>90</v>
      </c>
      <c r="AO128" t="s"/>
      <c r="AP128" t="n">
        <v>14</v>
      </c>
      <c r="AQ128" t="s">
        <v>93</v>
      </c>
      <c r="AR128" t="s"/>
      <c r="AS128" t="s">
        <v>137</v>
      </c>
      <c r="AT128" t="s">
        <v>95</v>
      </c>
      <c r="AU128" t="s">
        <v>90</v>
      </c>
      <c r="AV128" t="s"/>
      <c r="AW128" t="s">
        <v>96</v>
      </c>
      <c r="AX128" t="s"/>
      <c r="AY128" t="n">
        <v>418152</v>
      </c>
      <c r="AZ128" t="s">
        <v>420</v>
      </c>
      <c r="BA128" t="s"/>
      <c r="BB128" t="s"/>
      <c r="BC128" t="n">
        <v>1.53665</v>
      </c>
      <c r="BD128" t="n">
        <v>38.9852</v>
      </c>
      <c r="BE128" t="s">
        <v>463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>
        <v>455</v>
      </c>
      <c r="BR128" t="s">
        <v>204</v>
      </c>
    </row>
    <row r="129" spans="1:70">
      <c r="A129" t="s">
        <v>70</v>
      </c>
      <c r="B129" t="s">
        <v>71</v>
      </c>
      <c r="C129" t="s">
        <v>72</v>
      </c>
      <c r="D129" t="n">
        <v>3</v>
      </c>
      <c r="E129" t="s">
        <v>415</v>
      </c>
      <c r="F129" t="n">
        <v>86052</v>
      </c>
      <c r="G129" t="s">
        <v>74</v>
      </c>
      <c r="H129" t="s">
        <v>75</v>
      </c>
      <c r="I129" t="s"/>
      <c r="J129" t="s">
        <v>74</v>
      </c>
      <c r="K129" t="n">
        <v>124.57</v>
      </c>
      <c r="L129" t="s">
        <v>76</v>
      </c>
      <c r="M129" t="s"/>
      <c r="N129" t="s">
        <v>451</v>
      </c>
      <c r="O129" t="s">
        <v>78</v>
      </c>
      <c r="P129" t="s">
        <v>415</v>
      </c>
      <c r="Q129" t="s"/>
      <c r="R129" t="s">
        <v>117</v>
      </c>
      <c r="S129" t="s">
        <v>461</v>
      </c>
      <c r="T129" t="s">
        <v>81</v>
      </c>
      <c r="U129" t="s">
        <v>82</v>
      </c>
      <c r="V129" t="s">
        <v>83</v>
      </c>
      <c r="W129" t="s">
        <v>134</v>
      </c>
      <c r="X129" t="s"/>
      <c r="Y129" t="s">
        <v>85</v>
      </c>
      <c r="Z129">
        <f>HYPERLINK("https://hotelmonitor-cachepage.eclerx.com/savepage/tk_154401631478843_sr_2157.html","info")</f>
        <v/>
      </c>
      <c r="AA129" t="n">
        <v>4574</v>
      </c>
      <c r="AB129" t="s">
        <v>135</v>
      </c>
      <c r="AC129" t="s">
        <v>87</v>
      </c>
      <c r="AD129" t="s">
        <v>88</v>
      </c>
      <c r="AE129" t="s"/>
      <c r="AF129" t="s"/>
      <c r="AG129" t="s"/>
      <c r="AH129" t="s">
        <v>462</v>
      </c>
      <c r="AI129" t="s">
        <v>461</v>
      </c>
      <c r="AJ129" t="s"/>
      <c r="AK129" t="s">
        <v>90</v>
      </c>
      <c r="AL129" t="s"/>
      <c r="AM129" t="s"/>
      <c r="AN129" t="s">
        <v>90</v>
      </c>
      <c r="AO129" t="s"/>
      <c r="AP129" t="n">
        <v>14</v>
      </c>
      <c r="AQ129" t="s">
        <v>93</v>
      </c>
      <c r="AR129" t="s"/>
      <c r="AS129" t="s">
        <v>137</v>
      </c>
      <c r="AT129" t="s">
        <v>95</v>
      </c>
      <c r="AU129" t="s">
        <v>90</v>
      </c>
      <c r="AV129" t="s"/>
      <c r="AW129" t="s">
        <v>96</v>
      </c>
      <c r="AX129" t="s"/>
      <c r="AY129" t="n">
        <v>418152</v>
      </c>
      <c r="AZ129" t="s">
        <v>420</v>
      </c>
      <c r="BA129" t="s"/>
      <c r="BB129" t="s"/>
      <c r="BC129" t="n">
        <v>1.53665</v>
      </c>
      <c r="BD129" t="n">
        <v>38.9852</v>
      </c>
      <c r="BE129" t="s">
        <v>463</v>
      </c>
      <c r="BF129" t="s">
        <v>81</v>
      </c>
      <c r="BG129" t="s"/>
      <c r="BH129" t="s"/>
      <c r="BI129" t="s"/>
      <c r="BJ129" t="s"/>
      <c r="BK129" t="s">
        <v>464</v>
      </c>
      <c r="BL129" t="s"/>
      <c r="BM129" t="s">
        <v>91</v>
      </c>
      <c r="BN129" t="s"/>
      <c r="BO129" t="s"/>
      <c r="BP129" t="s"/>
      <c r="BQ129" t="s">
        <v>455</v>
      </c>
      <c r="BR129" t="s">
        <v>204</v>
      </c>
    </row>
    <row r="130" spans="1:70">
      <c r="A130" t="s">
        <v>70</v>
      </c>
      <c r="B130" t="s">
        <v>71</v>
      </c>
      <c r="C130" t="s">
        <v>72</v>
      </c>
      <c r="D130" t="n">
        <v>3</v>
      </c>
      <c r="E130" t="s">
        <v>415</v>
      </c>
      <c r="F130" t="n">
        <v>86052</v>
      </c>
      <c r="G130" t="s">
        <v>74</v>
      </c>
      <c r="H130" t="s">
        <v>75</v>
      </c>
      <c r="I130" t="s"/>
      <c r="J130" t="s">
        <v>74</v>
      </c>
      <c r="K130" t="n">
        <v>162.41</v>
      </c>
      <c r="L130" t="s">
        <v>76</v>
      </c>
      <c r="M130" t="s"/>
      <c r="N130" t="s">
        <v>451</v>
      </c>
      <c r="O130" t="s">
        <v>78</v>
      </c>
      <c r="P130" t="s">
        <v>415</v>
      </c>
      <c r="Q130" t="s"/>
      <c r="R130" t="s">
        <v>117</v>
      </c>
      <c r="S130" t="s">
        <v>465</v>
      </c>
      <c r="T130" t="s">
        <v>81</v>
      </c>
      <c r="U130" t="s">
        <v>82</v>
      </c>
      <c r="V130" t="s">
        <v>83</v>
      </c>
      <c r="W130" t="s">
        <v>433</v>
      </c>
      <c r="X130" t="s"/>
      <c r="Y130" t="s">
        <v>85</v>
      </c>
      <c r="Z130">
        <f>HYPERLINK("https://hotelmonitor-cachepage.eclerx.com/savepage/tk_154401631478843_sr_2157.html","info")</f>
        <v/>
      </c>
      <c r="AA130" t="n">
        <v>4574</v>
      </c>
      <c r="AB130" t="s">
        <v>135</v>
      </c>
      <c r="AC130" t="s">
        <v>87</v>
      </c>
      <c r="AD130" t="s">
        <v>88</v>
      </c>
      <c r="AE130" t="s"/>
      <c r="AF130" t="s"/>
      <c r="AG130" t="s"/>
      <c r="AH130" t="s">
        <v>466</v>
      </c>
      <c r="AI130" t="s">
        <v>465</v>
      </c>
      <c r="AJ130" t="s"/>
      <c r="AK130" t="s">
        <v>90</v>
      </c>
      <c r="AL130" t="s"/>
      <c r="AM130" t="s"/>
      <c r="AN130" t="s">
        <v>90</v>
      </c>
      <c r="AO130" t="s"/>
      <c r="AP130" t="n">
        <v>14</v>
      </c>
      <c r="AQ130" t="s">
        <v>93</v>
      </c>
      <c r="AR130" t="s"/>
      <c r="AS130" t="s">
        <v>137</v>
      </c>
      <c r="AT130" t="s">
        <v>95</v>
      </c>
      <c r="AU130" t="s">
        <v>90</v>
      </c>
      <c r="AV130" t="s"/>
      <c r="AW130" t="s">
        <v>96</v>
      </c>
      <c r="AX130" t="s"/>
      <c r="AY130" t="n">
        <v>418152</v>
      </c>
      <c r="AZ130" t="s">
        <v>420</v>
      </c>
      <c r="BA130" t="s"/>
      <c r="BB130" t="s"/>
      <c r="BC130" t="n">
        <v>1.53665</v>
      </c>
      <c r="BD130" t="n">
        <v>38.9852</v>
      </c>
      <c r="BE130" t="s">
        <v>467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>
        <v>455</v>
      </c>
      <c r="BR130" t="s">
        <v>204</v>
      </c>
    </row>
    <row r="131" spans="1:70">
      <c r="A131" t="s">
        <v>70</v>
      </c>
      <c r="B131" t="s">
        <v>71</v>
      </c>
      <c r="C131" t="s">
        <v>72</v>
      </c>
      <c r="D131" t="n">
        <v>3</v>
      </c>
      <c r="E131" t="s">
        <v>415</v>
      </c>
      <c r="F131" t="n">
        <v>86052</v>
      </c>
      <c r="G131" t="s">
        <v>74</v>
      </c>
      <c r="H131" t="s">
        <v>75</v>
      </c>
      <c r="I131" t="s"/>
      <c r="J131" t="s">
        <v>74</v>
      </c>
      <c r="K131" t="n">
        <v>162.41</v>
      </c>
      <c r="L131" t="s">
        <v>76</v>
      </c>
      <c r="M131" t="s"/>
      <c r="N131" t="s">
        <v>451</v>
      </c>
      <c r="O131" t="s">
        <v>78</v>
      </c>
      <c r="P131" t="s">
        <v>415</v>
      </c>
      <c r="Q131" t="s"/>
      <c r="R131" t="s">
        <v>117</v>
      </c>
      <c r="S131" t="s">
        <v>465</v>
      </c>
      <c r="T131" t="s">
        <v>81</v>
      </c>
      <c r="U131" t="s">
        <v>82</v>
      </c>
      <c r="V131" t="s">
        <v>83</v>
      </c>
      <c r="W131" t="s">
        <v>433</v>
      </c>
      <c r="X131" t="s"/>
      <c r="Y131" t="s">
        <v>85</v>
      </c>
      <c r="Z131">
        <f>HYPERLINK("https://hotelmonitor-cachepage.eclerx.com/savepage/tk_154401631478843_sr_2157.html","info")</f>
        <v/>
      </c>
      <c r="AA131" t="n">
        <v>4574</v>
      </c>
      <c r="AB131" t="s">
        <v>135</v>
      </c>
      <c r="AC131" t="s">
        <v>87</v>
      </c>
      <c r="AD131" t="s">
        <v>88</v>
      </c>
      <c r="AE131" t="s"/>
      <c r="AF131" t="s"/>
      <c r="AG131" t="s"/>
      <c r="AH131" t="s">
        <v>466</v>
      </c>
      <c r="AI131" t="s">
        <v>465</v>
      </c>
      <c r="AJ131" t="s"/>
      <c r="AK131" t="s">
        <v>90</v>
      </c>
      <c r="AL131" t="s"/>
      <c r="AM131" t="s"/>
      <c r="AN131" t="s">
        <v>90</v>
      </c>
      <c r="AO131" t="s"/>
      <c r="AP131" t="n">
        <v>14</v>
      </c>
      <c r="AQ131" t="s">
        <v>93</v>
      </c>
      <c r="AR131" t="s"/>
      <c r="AS131" t="s">
        <v>137</v>
      </c>
      <c r="AT131" t="s">
        <v>95</v>
      </c>
      <c r="AU131" t="s">
        <v>90</v>
      </c>
      <c r="AV131" t="s"/>
      <c r="AW131" t="s">
        <v>96</v>
      </c>
      <c r="AX131" t="s"/>
      <c r="AY131" t="n">
        <v>418152</v>
      </c>
      <c r="AZ131" t="s">
        <v>420</v>
      </c>
      <c r="BA131" t="s"/>
      <c r="BB131" t="s"/>
      <c r="BC131" t="n">
        <v>1.53665</v>
      </c>
      <c r="BD131" t="n">
        <v>38.9852</v>
      </c>
      <c r="BE131" t="s">
        <v>467</v>
      </c>
      <c r="BF131" t="s">
        <v>81</v>
      </c>
      <c r="BG131" t="s"/>
      <c r="BH131" t="s"/>
      <c r="BI131" t="s"/>
      <c r="BJ131" t="s"/>
      <c r="BK131" t="s">
        <v>468</v>
      </c>
      <c r="BL131" t="s"/>
      <c r="BM131" t="s">
        <v>91</v>
      </c>
      <c r="BN131" t="s"/>
      <c r="BO131" t="s"/>
      <c r="BP131" t="s"/>
      <c r="BQ131" t="s">
        <v>455</v>
      </c>
      <c r="BR131" t="s">
        <v>204</v>
      </c>
    </row>
    <row r="132" spans="1:70">
      <c r="A132" t="s">
        <v>70</v>
      </c>
      <c r="B132" t="s">
        <v>71</v>
      </c>
      <c r="C132" t="s">
        <v>72</v>
      </c>
      <c r="D132" t="n">
        <v>3</v>
      </c>
      <c r="E132" t="s">
        <v>415</v>
      </c>
      <c r="F132" t="n">
        <v>86052</v>
      </c>
      <c r="G132" t="s">
        <v>74</v>
      </c>
      <c r="H132" t="s">
        <v>75</v>
      </c>
      <c r="I132" t="s"/>
      <c r="J132" t="s">
        <v>74</v>
      </c>
      <c r="K132" t="n">
        <v>96.53</v>
      </c>
      <c r="L132" t="s">
        <v>76</v>
      </c>
      <c r="M132" t="s"/>
      <c r="N132" t="s">
        <v>469</v>
      </c>
      <c r="O132" t="s">
        <v>78</v>
      </c>
      <c r="P132" t="s">
        <v>415</v>
      </c>
      <c r="Q132" t="s"/>
      <c r="R132" t="s">
        <v>117</v>
      </c>
      <c r="S132" t="s">
        <v>470</v>
      </c>
      <c r="T132" t="s">
        <v>81</v>
      </c>
      <c r="U132" t="s">
        <v>82</v>
      </c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HYPERLINK("https://hotelmonitor-cachepage.eclerx.com/savepage/tk_154401631478843_sr_2157.html","info")</f>
        <v/>
      </c>
      <c r="AA132" t="n">
        <v>4574</v>
      </c>
      <c r="AB132" t="s">
        <v>135</v>
      </c>
      <c r="AC132" t="s">
        <v>87</v>
      </c>
      <c r="AD132" t="s">
        <v>88</v>
      </c>
      <c r="AE132" t="s"/>
      <c r="AF132" t="s"/>
      <c r="AG132" t="s"/>
      <c r="AH132" t="s">
        <v>471</v>
      </c>
      <c r="AI132" t="s">
        <v>470</v>
      </c>
      <c r="AJ132" t="s"/>
      <c r="AK132" t="s">
        <v>90</v>
      </c>
      <c r="AL132" t="s"/>
      <c r="AM132" t="s"/>
      <c r="AN132" t="s">
        <v>90</v>
      </c>
      <c r="AO132" t="s"/>
      <c r="AP132" t="n">
        <v>14</v>
      </c>
      <c r="AQ132" t="s">
        <v>93</v>
      </c>
      <c r="AR132" t="s"/>
      <c r="AS132" t="s">
        <v>179</v>
      </c>
      <c r="AT132" t="s">
        <v>95</v>
      </c>
      <c r="AU132" t="s">
        <v>90</v>
      </c>
      <c r="AV132" t="s"/>
      <c r="AW132" t="s">
        <v>96</v>
      </c>
      <c r="AX132" t="s"/>
      <c r="AY132" t="n">
        <v>418152</v>
      </c>
      <c r="AZ132" t="s">
        <v>420</v>
      </c>
      <c r="BA132" t="s"/>
      <c r="BB132" t="s"/>
      <c r="BC132" t="n">
        <v>1.53665</v>
      </c>
      <c r="BD132" t="n">
        <v>38.9852</v>
      </c>
      <c r="BE132" t="s">
        <v>472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>
        <v>473</v>
      </c>
      <c r="BR132" t="s">
        <v>204</v>
      </c>
    </row>
    <row r="133" spans="1:70">
      <c r="A133" t="s">
        <v>70</v>
      </c>
      <c r="B133" t="s">
        <v>71</v>
      </c>
      <c r="C133" t="s">
        <v>72</v>
      </c>
      <c r="D133" t="n">
        <v>3</v>
      </c>
      <c r="E133" t="s">
        <v>415</v>
      </c>
      <c r="F133" t="n">
        <v>86052</v>
      </c>
      <c r="G133" t="s">
        <v>74</v>
      </c>
      <c r="H133" t="s">
        <v>75</v>
      </c>
      <c r="I133" t="s"/>
      <c r="J133" t="s">
        <v>74</v>
      </c>
      <c r="K133" t="n">
        <v>96.53</v>
      </c>
      <c r="L133" t="s">
        <v>76</v>
      </c>
      <c r="M133" t="s"/>
      <c r="N133" t="s">
        <v>469</v>
      </c>
      <c r="O133" t="s">
        <v>78</v>
      </c>
      <c r="P133" t="s">
        <v>415</v>
      </c>
      <c r="Q133" t="s"/>
      <c r="R133" t="s">
        <v>117</v>
      </c>
      <c r="S133" t="s">
        <v>470</v>
      </c>
      <c r="T133" t="s">
        <v>81</v>
      </c>
      <c r="U133" t="s">
        <v>82</v>
      </c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HYPERLINK("https://hotelmonitor-cachepage.eclerx.com/savepage/tk_154401631478843_sr_2157.html","info")</f>
        <v/>
      </c>
      <c r="AA133" t="n">
        <v>4574</v>
      </c>
      <c r="AB133" t="s">
        <v>135</v>
      </c>
      <c r="AC133" t="s">
        <v>87</v>
      </c>
      <c r="AD133" t="s">
        <v>88</v>
      </c>
      <c r="AE133" t="s"/>
      <c r="AF133" t="s"/>
      <c r="AG133" t="s"/>
      <c r="AH133" t="s">
        <v>471</v>
      </c>
      <c r="AI133" t="s">
        <v>470</v>
      </c>
      <c r="AJ133" t="s"/>
      <c r="AK133" t="s">
        <v>90</v>
      </c>
      <c r="AL133" t="s"/>
      <c r="AM133" t="s"/>
      <c r="AN133" t="s">
        <v>90</v>
      </c>
      <c r="AO133" t="s"/>
      <c r="AP133" t="n">
        <v>14</v>
      </c>
      <c r="AQ133" t="s">
        <v>93</v>
      </c>
      <c r="AR133" t="s"/>
      <c r="AS133" t="s">
        <v>179</v>
      </c>
      <c r="AT133" t="s">
        <v>95</v>
      </c>
      <c r="AU133" t="s">
        <v>90</v>
      </c>
      <c r="AV133" t="s"/>
      <c r="AW133" t="s">
        <v>96</v>
      </c>
      <c r="AX133" t="s"/>
      <c r="AY133" t="n">
        <v>418152</v>
      </c>
      <c r="AZ133" t="s">
        <v>420</v>
      </c>
      <c r="BA133" t="s"/>
      <c r="BB133" t="s"/>
      <c r="BC133" t="n">
        <v>1.53665</v>
      </c>
      <c r="BD133" t="n">
        <v>38.9852</v>
      </c>
      <c r="BE133" t="s">
        <v>472</v>
      </c>
      <c r="BF133" t="s">
        <v>81</v>
      </c>
      <c r="BG133" t="s"/>
      <c r="BH133" t="s"/>
      <c r="BI133" t="s"/>
      <c r="BJ133" t="s"/>
      <c r="BK133" t="s">
        <v>474</v>
      </c>
      <c r="BL133" t="s"/>
      <c r="BM133" t="s">
        <v>91</v>
      </c>
      <c r="BN133" t="s"/>
      <c r="BO133" t="s"/>
      <c r="BP133" t="s"/>
      <c r="BQ133" t="s">
        <v>473</v>
      </c>
      <c r="BR133" t="s">
        <v>204</v>
      </c>
    </row>
    <row r="134" spans="1:70">
      <c r="A134" t="s">
        <v>70</v>
      </c>
      <c r="B134" t="s">
        <v>71</v>
      </c>
      <c r="C134" t="s">
        <v>72</v>
      </c>
      <c r="D134" t="n">
        <v>3</v>
      </c>
      <c r="E134" t="s">
        <v>415</v>
      </c>
      <c r="F134" t="n">
        <v>86052</v>
      </c>
      <c r="G134" t="s">
        <v>74</v>
      </c>
      <c r="H134" t="s">
        <v>75</v>
      </c>
      <c r="I134" t="s"/>
      <c r="J134" t="s">
        <v>74</v>
      </c>
      <c r="K134" t="n">
        <v>126.25</v>
      </c>
      <c r="L134" t="s">
        <v>76</v>
      </c>
      <c r="M134" t="s"/>
      <c r="N134" t="s">
        <v>469</v>
      </c>
      <c r="O134" t="s">
        <v>78</v>
      </c>
      <c r="P134" t="s">
        <v>415</v>
      </c>
      <c r="Q134" t="s"/>
      <c r="R134" t="s">
        <v>117</v>
      </c>
      <c r="S134" t="s">
        <v>475</v>
      </c>
      <c r="T134" t="s">
        <v>81</v>
      </c>
      <c r="U134" t="s">
        <v>82</v>
      </c>
      <c r="V134" t="s">
        <v>83</v>
      </c>
      <c r="W134" t="s">
        <v>134</v>
      </c>
      <c r="X134" t="s"/>
      <c r="Y134" t="s">
        <v>85</v>
      </c>
      <c r="Z134">
        <f>HYPERLINK("https://hotelmonitor-cachepage.eclerx.com/savepage/tk_154401631478843_sr_2157.html","info")</f>
        <v/>
      </c>
      <c r="AA134" t="n">
        <v>4574</v>
      </c>
      <c r="AB134" t="s">
        <v>135</v>
      </c>
      <c r="AC134" t="s">
        <v>87</v>
      </c>
      <c r="AD134" t="s">
        <v>88</v>
      </c>
      <c r="AE134" t="s"/>
      <c r="AF134" t="s"/>
      <c r="AG134" t="s"/>
      <c r="AH134" t="s">
        <v>476</v>
      </c>
      <c r="AI134" t="s">
        <v>475</v>
      </c>
      <c r="AJ134" t="s"/>
      <c r="AK134" t="s">
        <v>90</v>
      </c>
      <c r="AL134" t="s"/>
      <c r="AM134" t="s"/>
      <c r="AN134" t="s">
        <v>90</v>
      </c>
      <c r="AO134" t="s"/>
      <c r="AP134" t="n">
        <v>14</v>
      </c>
      <c r="AQ134" t="s">
        <v>93</v>
      </c>
      <c r="AR134" t="s"/>
      <c r="AS134" t="s">
        <v>179</v>
      </c>
      <c r="AT134" t="s">
        <v>95</v>
      </c>
      <c r="AU134" t="s">
        <v>90</v>
      </c>
      <c r="AV134" t="s"/>
      <c r="AW134" t="s">
        <v>96</v>
      </c>
      <c r="AX134" t="s"/>
      <c r="AY134" t="n">
        <v>418152</v>
      </c>
      <c r="AZ134" t="s">
        <v>420</v>
      </c>
      <c r="BA134" t="s"/>
      <c r="BB134" t="s"/>
      <c r="BC134" t="n">
        <v>1.53665</v>
      </c>
      <c r="BD134" t="n">
        <v>38.9852</v>
      </c>
      <c r="BE134" t="s">
        <v>477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>
        <v>473</v>
      </c>
      <c r="BR134" t="s">
        <v>204</v>
      </c>
    </row>
    <row r="135" spans="1:70">
      <c r="A135" t="s">
        <v>70</v>
      </c>
      <c r="B135" t="s">
        <v>71</v>
      </c>
      <c r="C135" t="s">
        <v>72</v>
      </c>
      <c r="D135" t="n">
        <v>3</v>
      </c>
      <c r="E135" t="s">
        <v>415</v>
      </c>
      <c r="F135" t="n">
        <v>86052</v>
      </c>
      <c r="G135" t="s">
        <v>74</v>
      </c>
      <c r="H135" t="s">
        <v>75</v>
      </c>
      <c r="I135" t="s"/>
      <c r="J135" t="s">
        <v>74</v>
      </c>
      <c r="K135" t="n">
        <v>126.25</v>
      </c>
      <c r="L135" t="s">
        <v>76</v>
      </c>
      <c r="M135" t="s"/>
      <c r="N135" t="s">
        <v>469</v>
      </c>
      <c r="O135" t="s">
        <v>78</v>
      </c>
      <c r="P135" t="s">
        <v>415</v>
      </c>
      <c r="Q135" t="s"/>
      <c r="R135" t="s">
        <v>117</v>
      </c>
      <c r="S135" t="s">
        <v>475</v>
      </c>
      <c r="T135" t="s">
        <v>81</v>
      </c>
      <c r="U135" t="s">
        <v>82</v>
      </c>
      <c r="V135" t="s">
        <v>83</v>
      </c>
      <c r="W135" t="s">
        <v>134</v>
      </c>
      <c r="X135" t="s"/>
      <c r="Y135" t="s">
        <v>85</v>
      </c>
      <c r="Z135">
        <f>HYPERLINK("https://hotelmonitor-cachepage.eclerx.com/savepage/tk_154401631478843_sr_2157.html","info")</f>
        <v/>
      </c>
      <c r="AA135" t="n">
        <v>4574</v>
      </c>
      <c r="AB135" t="s">
        <v>135</v>
      </c>
      <c r="AC135" t="s">
        <v>87</v>
      </c>
      <c r="AD135" t="s">
        <v>88</v>
      </c>
      <c r="AE135" t="s"/>
      <c r="AF135" t="s"/>
      <c r="AG135" t="s"/>
      <c r="AH135" t="s">
        <v>476</v>
      </c>
      <c r="AI135" t="s">
        <v>475</v>
      </c>
      <c r="AJ135" t="s"/>
      <c r="AK135" t="s">
        <v>90</v>
      </c>
      <c r="AL135" t="s"/>
      <c r="AM135" t="s"/>
      <c r="AN135" t="s">
        <v>90</v>
      </c>
      <c r="AO135" t="s"/>
      <c r="AP135" t="n">
        <v>14</v>
      </c>
      <c r="AQ135" t="s">
        <v>93</v>
      </c>
      <c r="AR135" t="s"/>
      <c r="AS135" t="s">
        <v>179</v>
      </c>
      <c r="AT135" t="s">
        <v>95</v>
      </c>
      <c r="AU135" t="s">
        <v>90</v>
      </c>
      <c r="AV135" t="s"/>
      <c r="AW135" t="s">
        <v>96</v>
      </c>
      <c r="AX135" t="s"/>
      <c r="AY135" t="n">
        <v>418152</v>
      </c>
      <c r="AZ135" t="s">
        <v>420</v>
      </c>
      <c r="BA135" t="s"/>
      <c r="BB135" t="s"/>
      <c r="BC135" t="n">
        <v>1.53665</v>
      </c>
      <c r="BD135" t="n">
        <v>38.9852</v>
      </c>
      <c r="BE135" t="s">
        <v>477</v>
      </c>
      <c r="BF135" t="s">
        <v>81</v>
      </c>
      <c r="BG135" t="s"/>
      <c r="BH135" t="s"/>
      <c r="BI135" t="s"/>
      <c r="BJ135" t="s"/>
      <c r="BK135" t="s">
        <v>478</v>
      </c>
      <c r="BL135" t="s"/>
      <c r="BM135" t="s">
        <v>91</v>
      </c>
      <c r="BN135" t="s"/>
      <c r="BO135" t="s"/>
      <c r="BP135" t="s"/>
      <c r="BQ135" t="s">
        <v>473</v>
      </c>
      <c r="BR135" t="s">
        <v>204</v>
      </c>
    </row>
    <row r="136" spans="1:70">
      <c r="A136" t="s">
        <v>70</v>
      </c>
      <c r="B136" t="s">
        <v>71</v>
      </c>
      <c r="C136" t="s">
        <v>72</v>
      </c>
      <c r="D136" t="n">
        <v>3</v>
      </c>
      <c r="E136" t="s">
        <v>415</v>
      </c>
      <c r="F136" t="n">
        <v>86052</v>
      </c>
      <c r="G136" t="s">
        <v>74</v>
      </c>
      <c r="H136" t="s">
        <v>75</v>
      </c>
      <c r="I136" t="s"/>
      <c r="J136" t="s">
        <v>74</v>
      </c>
      <c r="K136" t="n">
        <v>164.09</v>
      </c>
      <c r="L136" t="s">
        <v>76</v>
      </c>
      <c r="M136" t="s"/>
      <c r="N136" t="s">
        <v>469</v>
      </c>
      <c r="O136" t="s">
        <v>78</v>
      </c>
      <c r="P136" t="s">
        <v>415</v>
      </c>
      <c r="Q136" t="s"/>
      <c r="R136" t="s">
        <v>117</v>
      </c>
      <c r="S136" t="s">
        <v>479</v>
      </c>
      <c r="T136" t="s">
        <v>81</v>
      </c>
      <c r="U136" t="s">
        <v>82</v>
      </c>
      <c r="V136" t="s">
        <v>83</v>
      </c>
      <c r="W136" t="s">
        <v>433</v>
      </c>
      <c r="X136" t="s"/>
      <c r="Y136" t="s">
        <v>85</v>
      </c>
      <c r="Z136">
        <f>HYPERLINK("https://hotelmonitor-cachepage.eclerx.com/savepage/tk_154401631478843_sr_2157.html","info")</f>
        <v/>
      </c>
      <c r="AA136" t="n">
        <v>4574</v>
      </c>
      <c r="AB136" t="s">
        <v>135</v>
      </c>
      <c r="AC136" t="s">
        <v>87</v>
      </c>
      <c r="AD136" t="s">
        <v>88</v>
      </c>
      <c r="AE136" t="s"/>
      <c r="AF136" t="s"/>
      <c r="AG136" t="s"/>
      <c r="AH136" t="s">
        <v>480</v>
      </c>
      <c r="AI136" t="s">
        <v>479</v>
      </c>
      <c r="AJ136" t="s"/>
      <c r="AK136" t="s">
        <v>90</v>
      </c>
      <c r="AL136" t="s"/>
      <c r="AM136" t="s"/>
      <c r="AN136" t="s">
        <v>90</v>
      </c>
      <c r="AO136" t="s"/>
      <c r="AP136" t="n">
        <v>14</v>
      </c>
      <c r="AQ136" t="s">
        <v>93</v>
      </c>
      <c r="AR136" t="s"/>
      <c r="AS136" t="s">
        <v>179</v>
      </c>
      <c r="AT136" t="s">
        <v>95</v>
      </c>
      <c r="AU136" t="s">
        <v>90</v>
      </c>
      <c r="AV136" t="s"/>
      <c r="AW136" t="s">
        <v>96</v>
      </c>
      <c r="AX136" t="s"/>
      <c r="AY136" t="n">
        <v>418152</v>
      </c>
      <c r="AZ136" t="s">
        <v>420</v>
      </c>
      <c r="BA136" t="s"/>
      <c r="BB136" t="s"/>
      <c r="BC136" t="n">
        <v>1.53665</v>
      </c>
      <c r="BD136" t="n">
        <v>38.9852</v>
      </c>
      <c r="BE136" t="s">
        <v>481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>
        <v>473</v>
      </c>
      <c r="BR136" t="s">
        <v>204</v>
      </c>
    </row>
    <row r="137" spans="1:70">
      <c r="A137" t="s">
        <v>70</v>
      </c>
      <c r="B137" t="s">
        <v>71</v>
      </c>
      <c r="C137" t="s">
        <v>72</v>
      </c>
      <c r="D137" t="n">
        <v>3</v>
      </c>
      <c r="E137" t="s">
        <v>415</v>
      </c>
      <c r="F137" t="n">
        <v>86052</v>
      </c>
      <c r="G137" t="s">
        <v>74</v>
      </c>
      <c r="H137" t="s">
        <v>75</v>
      </c>
      <c r="I137" t="s"/>
      <c r="J137" t="s">
        <v>74</v>
      </c>
      <c r="K137" t="n">
        <v>164.09</v>
      </c>
      <c r="L137" t="s">
        <v>76</v>
      </c>
      <c r="M137" t="s"/>
      <c r="N137" t="s">
        <v>469</v>
      </c>
      <c r="O137" t="s">
        <v>78</v>
      </c>
      <c r="P137" t="s">
        <v>415</v>
      </c>
      <c r="Q137" t="s"/>
      <c r="R137" t="s">
        <v>117</v>
      </c>
      <c r="S137" t="s">
        <v>479</v>
      </c>
      <c r="T137" t="s">
        <v>81</v>
      </c>
      <c r="U137" t="s">
        <v>82</v>
      </c>
      <c r="V137" t="s">
        <v>83</v>
      </c>
      <c r="W137" t="s">
        <v>433</v>
      </c>
      <c r="X137" t="s"/>
      <c r="Y137" t="s">
        <v>85</v>
      </c>
      <c r="Z137">
        <f>HYPERLINK("https://hotelmonitor-cachepage.eclerx.com/savepage/tk_154401631478843_sr_2157.html","info")</f>
        <v/>
      </c>
      <c r="AA137" t="n">
        <v>4574</v>
      </c>
      <c r="AB137" t="s">
        <v>135</v>
      </c>
      <c r="AC137" t="s">
        <v>87</v>
      </c>
      <c r="AD137" t="s">
        <v>88</v>
      </c>
      <c r="AE137" t="s"/>
      <c r="AF137" t="s"/>
      <c r="AG137" t="s"/>
      <c r="AH137" t="s">
        <v>480</v>
      </c>
      <c r="AI137" t="s">
        <v>479</v>
      </c>
      <c r="AJ137" t="s"/>
      <c r="AK137" t="s">
        <v>90</v>
      </c>
      <c r="AL137" t="s"/>
      <c r="AM137" t="s"/>
      <c r="AN137" t="s">
        <v>90</v>
      </c>
      <c r="AO137" t="s"/>
      <c r="AP137" t="n">
        <v>14</v>
      </c>
      <c r="AQ137" t="s">
        <v>93</v>
      </c>
      <c r="AR137" t="s"/>
      <c r="AS137" t="s">
        <v>179</v>
      </c>
      <c r="AT137" t="s">
        <v>95</v>
      </c>
      <c r="AU137" t="s">
        <v>90</v>
      </c>
      <c r="AV137" t="s"/>
      <c r="AW137" t="s">
        <v>96</v>
      </c>
      <c r="AX137" t="s"/>
      <c r="AY137" t="n">
        <v>418152</v>
      </c>
      <c r="AZ137" t="s">
        <v>420</v>
      </c>
      <c r="BA137" t="s"/>
      <c r="BB137" t="s"/>
      <c r="BC137" t="n">
        <v>1.53665</v>
      </c>
      <c r="BD137" t="n">
        <v>38.9852</v>
      </c>
      <c r="BE137" t="s">
        <v>481</v>
      </c>
      <c r="BF137" t="s">
        <v>81</v>
      </c>
      <c r="BG137" t="s"/>
      <c r="BH137" t="s"/>
      <c r="BI137" t="s"/>
      <c r="BJ137" t="s"/>
      <c r="BK137" t="s">
        <v>482</v>
      </c>
      <c r="BL137" t="s"/>
      <c r="BM137" t="s">
        <v>91</v>
      </c>
      <c r="BN137" t="s"/>
      <c r="BO137" t="s"/>
      <c r="BP137" t="s"/>
      <c r="BQ137" t="s">
        <v>473</v>
      </c>
      <c r="BR137" t="s">
        <v>204</v>
      </c>
    </row>
    <row r="138" spans="1:70">
      <c r="A138" t="s">
        <v>70</v>
      </c>
      <c r="B138" t="s">
        <v>71</v>
      </c>
      <c r="C138" t="s">
        <v>72</v>
      </c>
      <c r="D138" t="n">
        <v>3</v>
      </c>
      <c r="E138" t="s">
        <v>415</v>
      </c>
      <c r="F138" t="n">
        <v>86052</v>
      </c>
      <c r="G138" t="s">
        <v>74</v>
      </c>
      <c r="H138" t="s">
        <v>75</v>
      </c>
      <c r="I138" t="s"/>
      <c r="J138" t="s">
        <v>74</v>
      </c>
      <c r="K138" t="n">
        <v>106.14</v>
      </c>
      <c r="L138" t="s">
        <v>76</v>
      </c>
      <c r="M138" t="s"/>
      <c r="N138" t="s">
        <v>483</v>
      </c>
      <c r="O138" t="s">
        <v>78</v>
      </c>
      <c r="P138" t="s">
        <v>415</v>
      </c>
      <c r="Q138" t="s"/>
      <c r="R138" t="s">
        <v>117</v>
      </c>
      <c r="S138" t="s">
        <v>484</v>
      </c>
      <c r="T138" t="s">
        <v>81</v>
      </c>
      <c r="U138" t="s">
        <v>82</v>
      </c>
      <c r="V138" t="s">
        <v>83</v>
      </c>
      <c r="W138" t="s">
        <v>119</v>
      </c>
      <c r="X138" t="s"/>
      <c r="Y138" t="s">
        <v>85</v>
      </c>
      <c r="Z138">
        <f>HYPERLINK("https://hotelmonitor-cachepage.eclerx.com/savepage/tk_154401631478843_sr_2157.html","info")</f>
        <v/>
      </c>
      <c r="AA138" t="n">
        <v>4574</v>
      </c>
      <c r="AB138" t="s">
        <v>344</v>
      </c>
      <c r="AC138" t="s">
        <v>87</v>
      </c>
      <c r="AD138" t="s">
        <v>88</v>
      </c>
      <c r="AE138" t="s"/>
      <c r="AF138" t="s"/>
      <c r="AG138" t="s"/>
      <c r="AH138" t="s">
        <v>485</v>
      </c>
      <c r="AI138" t="s">
        <v>484</v>
      </c>
      <c r="AJ138" t="s"/>
      <c r="AK138" t="s">
        <v>90</v>
      </c>
      <c r="AL138" t="s"/>
      <c r="AM138" t="s"/>
      <c r="AN138" t="s">
        <v>90</v>
      </c>
      <c r="AO138" t="s"/>
      <c r="AP138" t="n">
        <v>14</v>
      </c>
      <c r="AQ138" t="s">
        <v>93</v>
      </c>
      <c r="AR138" t="s"/>
      <c r="AS138" t="s">
        <v>179</v>
      </c>
      <c r="AT138" t="s">
        <v>95</v>
      </c>
      <c r="AU138" t="s">
        <v>90</v>
      </c>
      <c r="AV138" t="s"/>
      <c r="AW138" t="s">
        <v>96</v>
      </c>
      <c r="AX138" t="s"/>
      <c r="AY138" t="n">
        <v>418152</v>
      </c>
      <c r="AZ138" t="s">
        <v>420</v>
      </c>
      <c r="BA138" t="s"/>
      <c r="BB138" t="s"/>
      <c r="BC138" t="n">
        <v>1.53665</v>
      </c>
      <c r="BD138" t="n">
        <v>38.9852</v>
      </c>
      <c r="BE138" t="s">
        <v>486</v>
      </c>
      <c r="BF138" t="s">
        <v>81</v>
      </c>
      <c r="BG138" t="s"/>
      <c r="BH138" t="s"/>
      <c r="BI138" t="s"/>
      <c r="BJ138" t="s"/>
      <c r="BK138" t="s">
        <v>487</v>
      </c>
      <c r="BL138" t="s"/>
      <c r="BM138" t="s">
        <v>91</v>
      </c>
      <c r="BN138" t="s"/>
      <c r="BO138" t="s"/>
      <c r="BP138" t="s"/>
      <c r="BQ138" t="s">
        <v>488</v>
      </c>
      <c r="BR138" t="s">
        <v>204</v>
      </c>
    </row>
    <row r="139" spans="1:70">
      <c r="A139" t="s">
        <v>70</v>
      </c>
      <c r="B139" t="s">
        <v>71</v>
      </c>
      <c r="C139" t="s">
        <v>72</v>
      </c>
      <c r="D139" t="n">
        <v>3</v>
      </c>
      <c r="E139" t="s">
        <v>415</v>
      </c>
      <c r="F139" t="n">
        <v>86052</v>
      </c>
      <c r="G139" t="s">
        <v>74</v>
      </c>
      <c r="H139" t="s">
        <v>75</v>
      </c>
      <c r="I139" t="s"/>
      <c r="J139" t="s">
        <v>74</v>
      </c>
      <c r="K139" t="n">
        <v>106.14</v>
      </c>
      <c r="L139" t="s">
        <v>76</v>
      </c>
      <c r="M139" t="s"/>
      <c r="N139" t="s">
        <v>483</v>
      </c>
      <c r="O139" t="s">
        <v>78</v>
      </c>
      <c r="P139" t="s">
        <v>415</v>
      </c>
      <c r="Q139" t="s"/>
      <c r="R139" t="s">
        <v>117</v>
      </c>
      <c r="S139" t="s">
        <v>484</v>
      </c>
      <c r="T139" t="s">
        <v>81</v>
      </c>
      <c r="U139" t="s">
        <v>82</v>
      </c>
      <c r="V139" t="s">
        <v>83</v>
      </c>
      <c r="W139" t="s">
        <v>119</v>
      </c>
      <c r="X139" t="s"/>
      <c r="Y139" t="s">
        <v>85</v>
      </c>
      <c r="Z139">
        <f>HYPERLINK("https://hotelmonitor-cachepage.eclerx.com/savepage/tk_154401631478843_sr_2157.html","info")</f>
        <v/>
      </c>
      <c r="AA139" t="n">
        <v>4574</v>
      </c>
      <c r="AB139" t="s">
        <v>344</v>
      </c>
      <c r="AC139" t="s">
        <v>87</v>
      </c>
      <c r="AD139" t="s">
        <v>88</v>
      </c>
      <c r="AE139" t="s"/>
      <c r="AF139" t="s"/>
      <c r="AG139" t="s"/>
      <c r="AH139" t="s">
        <v>485</v>
      </c>
      <c r="AI139" t="s">
        <v>484</v>
      </c>
      <c r="AJ139" t="s"/>
      <c r="AK139" t="s">
        <v>90</v>
      </c>
      <c r="AL139" t="s"/>
      <c r="AM139" t="s"/>
      <c r="AN139" t="s">
        <v>90</v>
      </c>
      <c r="AO139" t="s"/>
      <c r="AP139" t="n">
        <v>14</v>
      </c>
      <c r="AQ139" t="s">
        <v>93</v>
      </c>
      <c r="AR139" t="s"/>
      <c r="AS139" t="s">
        <v>179</v>
      </c>
      <c r="AT139" t="s">
        <v>95</v>
      </c>
      <c r="AU139" t="s">
        <v>90</v>
      </c>
      <c r="AV139" t="s"/>
      <c r="AW139" t="s">
        <v>96</v>
      </c>
      <c r="AX139" t="s"/>
      <c r="AY139" t="n">
        <v>418152</v>
      </c>
      <c r="AZ139" t="s">
        <v>420</v>
      </c>
      <c r="BA139" t="s"/>
      <c r="BB139" t="s"/>
      <c r="BC139" t="n">
        <v>1.53665</v>
      </c>
      <c r="BD139" t="n">
        <v>38.9852</v>
      </c>
      <c r="BE139" t="s">
        <v>486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>
        <v>488</v>
      </c>
      <c r="BR139" t="s">
        <v>204</v>
      </c>
    </row>
    <row r="140" spans="1:70">
      <c r="A140" t="s">
        <v>70</v>
      </c>
      <c r="B140" t="s">
        <v>71</v>
      </c>
      <c r="C140" t="s">
        <v>72</v>
      </c>
      <c r="D140" t="n">
        <v>3</v>
      </c>
      <c r="E140" t="s">
        <v>415</v>
      </c>
      <c r="F140" t="n">
        <v>86052</v>
      </c>
      <c r="G140" t="s">
        <v>74</v>
      </c>
      <c r="H140" t="s">
        <v>75</v>
      </c>
      <c r="I140" t="s"/>
      <c r="J140" t="s">
        <v>74</v>
      </c>
      <c r="K140" t="n">
        <v>143.39</v>
      </c>
      <c r="L140" t="s">
        <v>76</v>
      </c>
      <c r="M140" t="s"/>
      <c r="N140" t="s">
        <v>483</v>
      </c>
      <c r="O140" t="s">
        <v>78</v>
      </c>
      <c r="P140" t="s">
        <v>415</v>
      </c>
      <c r="Q140" t="s"/>
      <c r="R140" t="s">
        <v>117</v>
      </c>
      <c r="S140" t="s">
        <v>489</v>
      </c>
      <c r="T140" t="s">
        <v>81</v>
      </c>
      <c r="U140" t="s">
        <v>82</v>
      </c>
      <c r="V140" t="s">
        <v>83</v>
      </c>
      <c r="W140" t="s">
        <v>134</v>
      </c>
      <c r="X140" t="s"/>
      <c r="Y140" t="s">
        <v>85</v>
      </c>
      <c r="Z140">
        <f>HYPERLINK("https://hotelmonitor-cachepage.eclerx.com/savepage/tk_154401631478843_sr_2157.html","info")</f>
        <v/>
      </c>
      <c r="AA140" t="n">
        <v>4574</v>
      </c>
      <c r="AB140" t="s">
        <v>344</v>
      </c>
      <c r="AC140" t="s">
        <v>87</v>
      </c>
      <c r="AD140" t="s">
        <v>88</v>
      </c>
      <c r="AE140" t="s"/>
      <c r="AF140" t="s"/>
      <c r="AG140" t="s"/>
      <c r="AH140" t="s">
        <v>490</v>
      </c>
      <c r="AI140" t="s">
        <v>489</v>
      </c>
      <c r="AJ140" t="s"/>
      <c r="AK140" t="s">
        <v>90</v>
      </c>
      <c r="AL140" t="s"/>
      <c r="AM140" t="s"/>
      <c r="AN140" t="s">
        <v>90</v>
      </c>
      <c r="AO140" t="s"/>
      <c r="AP140" t="n">
        <v>14</v>
      </c>
      <c r="AQ140" t="s">
        <v>93</v>
      </c>
      <c r="AR140" t="s"/>
      <c r="AS140" t="s">
        <v>179</v>
      </c>
      <c r="AT140" t="s">
        <v>95</v>
      </c>
      <c r="AU140" t="s">
        <v>90</v>
      </c>
      <c r="AV140" t="s"/>
      <c r="AW140" t="s">
        <v>96</v>
      </c>
      <c r="AX140" t="s"/>
      <c r="AY140" t="n">
        <v>418152</v>
      </c>
      <c r="AZ140" t="s">
        <v>420</v>
      </c>
      <c r="BA140" t="s"/>
      <c r="BB140" t="s"/>
      <c r="BC140" t="n">
        <v>1.53665</v>
      </c>
      <c r="BD140" t="n">
        <v>38.9852</v>
      </c>
      <c r="BE140" t="s">
        <v>491</v>
      </c>
      <c r="BF140" t="s">
        <v>81</v>
      </c>
      <c r="BG140" t="s"/>
      <c r="BH140" t="s"/>
      <c r="BI140" t="s"/>
      <c r="BJ140" t="s"/>
      <c r="BK140" t="s">
        <v>492</v>
      </c>
      <c r="BL140" t="s"/>
      <c r="BM140" t="s">
        <v>91</v>
      </c>
      <c r="BN140" t="s"/>
      <c r="BO140" t="s"/>
      <c r="BP140" t="s"/>
      <c r="BQ140" t="s">
        <v>488</v>
      </c>
      <c r="BR140" t="s">
        <v>204</v>
      </c>
    </row>
    <row r="141" spans="1:70">
      <c r="A141" t="s">
        <v>70</v>
      </c>
      <c r="B141" t="s">
        <v>71</v>
      </c>
      <c r="C141" t="s">
        <v>72</v>
      </c>
      <c r="D141" t="n">
        <v>3</v>
      </c>
      <c r="E141" t="s">
        <v>415</v>
      </c>
      <c r="F141" t="n">
        <v>86052</v>
      </c>
      <c r="G141" t="s">
        <v>74</v>
      </c>
      <c r="H141" t="s">
        <v>75</v>
      </c>
      <c r="I141" t="s"/>
      <c r="J141" t="s">
        <v>74</v>
      </c>
      <c r="K141" t="n">
        <v>143.39</v>
      </c>
      <c r="L141" t="s">
        <v>76</v>
      </c>
      <c r="M141" t="s"/>
      <c r="N141" t="s">
        <v>483</v>
      </c>
      <c r="O141" t="s">
        <v>78</v>
      </c>
      <c r="P141" t="s">
        <v>415</v>
      </c>
      <c r="Q141" t="s"/>
      <c r="R141" t="s">
        <v>117</v>
      </c>
      <c r="S141" t="s">
        <v>489</v>
      </c>
      <c r="T141" t="s">
        <v>81</v>
      </c>
      <c r="U141" t="s">
        <v>82</v>
      </c>
      <c r="V141" t="s">
        <v>83</v>
      </c>
      <c r="W141" t="s">
        <v>134</v>
      </c>
      <c r="X141" t="s"/>
      <c r="Y141" t="s">
        <v>85</v>
      </c>
      <c r="Z141">
        <f>HYPERLINK("https://hotelmonitor-cachepage.eclerx.com/savepage/tk_154401631478843_sr_2157.html","info")</f>
        <v/>
      </c>
      <c r="AA141" t="n">
        <v>4574</v>
      </c>
      <c r="AB141" t="s">
        <v>344</v>
      </c>
      <c r="AC141" t="s">
        <v>87</v>
      </c>
      <c r="AD141" t="s">
        <v>88</v>
      </c>
      <c r="AE141" t="s"/>
      <c r="AF141" t="s"/>
      <c r="AG141" t="s"/>
      <c r="AH141" t="s">
        <v>490</v>
      </c>
      <c r="AI141" t="s">
        <v>489</v>
      </c>
      <c r="AJ141" t="s"/>
      <c r="AK141" t="s">
        <v>90</v>
      </c>
      <c r="AL141" t="s"/>
      <c r="AM141" t="s"/>
      <c r="AN141" t="s">
        <v>90</v>
      </c>
      <c r="AO141" t="s"/>
      <c r="AP141" t="n">
        <v>14</v>
      </c>
      <c r="AQ141" t="s">
        <v>93</v>
      </c>
      <c r="AR141" t="s"/>
      <c r="AS141" t="s">
        <v>179</v>
      </c>
      <c r="AT141" t="s">
        <v>95</v>
      </c>
      <c r="AU141" t="s">
        <v>90</v>
      </c>
      <c r="AV141" t="s"/>
      <c r="AW141" t="s">
        <v>96</v>
      </c>
      <c r="AX141" t="s"/>
      <c r="AY141" t="n">
        <v>418152</v>
      </c>
      <c r="AZ141" t="s">
        <v>420</v>
      </c>
      <c r="BA141" t="s"/>
      <c r="BB141" t="s"/>
      <c r="BC141" t="n">
        <v>1.53665</v>
      </c>
      <c r="BD141" t="n">
        <v>38.9852</v>
      </c>
      <c r="BE141" t="s">
        <v>491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>
        <v>488</v>
      </c>
      <c r="BR141" t="s">
        <v>204</v>
      </c>
    </row>
    <row r="142" spans="1:70">
      <c r="A142" t="s">
        <v>70</v>
      </c>
      <c r="B142" t="s">
        <v>71</v>
      </c>
      <c r="C142" t="s">
        <v>72</v>
      </c>
      <c r="D142" t="n">
        <v>3</v>
      </c>
      <c r="E142" t="s">
        <v>415</v>
      </c>
      <c r="F142" t="n">
        <v>86052</v>
      </c>
      <c r="G142" t="s">
        <v>74</v>
      </c>
      <c r="H142" t="s">
        <v>75</v>
      </c>
      <c r="I142" t="s"/>
      <c r="J142" t="s">
        <v>74</v>
      </c>
      <c r="K142" t="n">
        <v>190.85</v>
      </c>
      <c r="L142" t="s">
        <v>76</v>
      </c>
      <c r="M142" t="s"/>
      <c r="N142" t="s">
        <v>483</v>
      </c>
      <c r="O142" t="s">
        <v>78</v>
      </c>
      <c r="P142" t="s">
        <v>415</v>
      </c>
      <c r="Q142" t="s"/>
      <c r="R142" t="s">
        <v>117</v>
      </c>
      <c r="S142" t="s">
        <v>493</v>
      </c>
      <c r="T142" t="s">
        <v>81</v>
      </c>
      <c r="U142" t="s">
        <v>82</v>
      </c>
      <c r="V142" t="s">
        <v>83</v>
      </c>
      <c r="W142" t="s">
        <v>433</v>
      </c>
      <c r="X142" t="s"/>
      <c r="Y142" t="s">
        <v>85</v>
      </c>
      <c r="Z142">
        <f>HYPERLINK("https://hotelmonitor-cachepage.eclerx.com/savepage/tk_154401631478843_sr_2157.html","info")</f>
        <v/>
      </c>
      <c r="AA142" t="n">
        <v>4574</v>
      </c>
      <c r="AB142" t="s">
        <v>344</v>
      </c>
      <c r="AC142" t="s">
        <v>87</v>
      </c>
      <c r="AD142" t="s">
        <v>88</v>
      </c>
      <c r="AE142" t="s"/>
      <c r="AF142" t="s"/>
      <c r="AG142" t="s"/>
      <c r="AH142" t="s">
        <v>494</v>
      </c>
      <c r="AI142" t="s">
        <v>493</v>
      </c>
      <c r="AJ142" t="s"/>
      <c r="AK142" t="s">
        <v>90</v>
      </c>
      <c r="AL142" t="s"/>
      <c r="AM142" t="s"/>
      <c r="AN142" t="s">
        <v>90</v>
      </c>
      <c r="AO142" t="s"/>
      <c r="AP142" t="n">
        <v>14</v>
      </c>
      <c r="AQ142" t="s">
        <v>93</v>
      </c>
      <c r="AR142" t="s"/>
      <c r="AS142" t="s">
        <v>179</v>
      </c>
      <c r="AT142" t="s">
        <v>95</v>
      </c>
      <c r="AU142" t="s">
        <v>90</v>
      </c>
      <c r="AV142" t="s"/>
      <c r="AW142" t="s">
        <v>96</v>
      </c>
      <c r="AX142" t="s"/>
      <c r="AY142" t="n">
        <v>418152</v>
      </c>
      <c r="AZ142" t="s">
        <v>420</v>
      </c>
      <c r="BA142" t="s"/>
      <c r="BB142" t="s"/>
      <c r="BC142" t="n">
        <v>1.53665</v>
      </c>
      <c r="BD142" t="n">
        <v>38.9852</v>
      </c>
      <c r="BE142" t="s">
        <v>495</v>
      </c>
      <c r="BF142" t="s">
        <v>81</v>
      </c>
      <c r="BG142" t="s"/>
      <c r="BH142" t="s"/>
      <c r="BI142" t="s"/>
      <c r="BJ142" t="s"/>
      <c r="BK142" t="s">
        <v>496</v>
      </c>
      <c r="BL142" t="s"/>
      <c r="BM142" t="s">
        <v>91</v>
      </c>
      <c r="BN142" t="s"/>
      <c r="BO142" t="s"/>
      <c r="BP142" t="s"/>
      <c r="BQ142" t="s">
        <v>488</v>
      </c>
      <c r="BR142" t="s">
        <v>204</v>
      </c>
    </row>
    <row r="143" spans="1:70">
      <c r="A143" t="s">
        <v>70</v>
      </c>
      <c r="B143" t="s">
        <v>71</v>
      </c>
      <c r="C143" t="s">
        <v>72</v>
      </c>
      <c r="D143" t="n">
        <v>3</v>
      </c>
      <c r="E143" t="s">
        <v>415</v>
      </c>
      <c r="F143" t="n">
        <v>86052</v>
      </c>
      <c r="G143" t="s">
        <v>74</v>
      </c>
      <c r="H143" t="s">
        <v>75</v>
      </c>
      <c r="I143" t="s"/>
      <c r="J143" t="s">
        <v>74</v>
      </c>
      <c r="K143" t="n">
        <v>190.85</v>
      </c>
      <c r="L143" t="s">
        <v>76</v>
      </c>
      <c r="M143" t="s"/>
      <c r="N143" t="s">
        <v>483</v>
      </c>
      <c r="O143" t="s">
        <v>78</v>
      </c>
      <c r="P143" t="s">
        <v>415</v>
      </c>
      <c r="Q143" t="s"/>
      <c r="R143" t="s">
        <v>117</v>
      </c>
      <c r="S143" t="s">
        <v>493</v>
      </c>
      <c r="T143" t="s">
        <v>81</v>
      </c>
      <c r="U143" t="s">
        <v>82</v>
      </c>
      <c r="V143" t="s">
        <v>83</v>
      </c>
      <c r="W143" t="s">
        <v>433</v>
      </c>
      <c r="X143" t="s"/>
      <c r="Y143" t="s">
        <v>85</v>
      </c>
      <c r="Z143">
        <f>HYPERLINK("https://hotelmonitor-cachepage.eclerx.com/savepage/tk_154401631478843_sr_2157.html","info")</f>
        <v/>
      </c>
      <c r="AA143" t="n">
        <v>4574</v>
      </c>
      <c r="AB143" t="s">
        <v>344</v>
      </c>
      <c r="AC143" t="s">
        <v>87</v>
      </c>
      <c r="AD143" t="s">
        <v>88</v>
      </c>
      <c r="AE143" t="s"/>
      <c r="AF143" t="s"/>
      <c r="AG143" t="s"/>
      <c r="AH143" t="s">
        <v>494</v>
      </c>
      <c r="AI143" t="s">
        <v>493</v>
      </c>
      <c r="AJ143" t="s"/>
      <c r="AK143" t="s">
        <v>90</v>
      </c>
      <c r="AL143" t="s"/>
      <c r="AM143" t="s"/>
      <c r="AN143" t="s">
        <v>90</v>
      </c>
      <c r="AO143" t="s"/>
      <c r="AP143" t="n">
        <v>14</v>
      </c>
      <c r="AQ143" t="s">
        <v>93</v>
      </c>
      <c r="AR143" t="s"/>
      <c r="AS143" t="s">
        <v>179</v>
      </c>
      <c r="AT143" t="s">
        <v>95</v>
      </c>
      <c r="AU143" t="s">
        <v>90</v>
      </c>
      <c r="AV143" t="s"/>
      <c r="AW143" t="s">
        <v>96</v>
      </c>
      <c r="AX143" t="s"/>
      <c r="AY143" t="n">
        <v>418152</v>
      </c>
      <c r="AZ143" t="s">
        <v>420</v>
      </c>
      <c r="BA143" t="s"/>
      <c r="BB143" t="s"/>
      <c r="BC143" t="n">
        <v>1.53665</v>
      </c>
      <c r="BD143" t="n">
        <v>38.9852</v>
      </c>
      <c r="BE143" t="s">
        <v>495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>
        <v>488</v>
      </c>
      <c r="BR143" t="s">
        <v>204</v>
      </c>
    </row>
    <row r="144" spans="1:70">
      <c r="A144" t="s">
        <v>70</v>
      </c>
      <c r="B144" t="s">
        <v>71</v>
      </c>
      <c r="C144" t="s">
        <v>72</v>
      </c>
      <c r="D144" t="n">
        <v>3</v>
      </c>
      <c r="E144" t="s">
        <v>415</v>
      </c>
      <c r="F144" t="n">
        <v>86052</v>
      </c>
      <c r="G144" t="s">
        <v>74</v>
      </c>
      <c r="H144" t="s">
        <v>75</v>
      </c>
      <c r="I144" t="s"/>
      <c r="J144" t="s">
        <v>74</v>
      </c>
      <c r="K144" t="n">
        <v>111.71</v>
      </c>
      <c r="L144" t="s">
        <v>76</v>
      </c>
      <c r="M144" t="s"/>
      <c r="N144" t="s">
        <v>497</v>
      </c>
      <c r="O144" t="s">
        <v>78</v>
      </c>
      <c r="P144" t="s">
        <v>415</v>
      </c>
      <c r="Q144" t="s"/>
      <c r="R144" t="s">
        <v>117</v>
      </c>
      <c r="S144" t="s">
        <v>498</v>
      </c>
      <c r="T144" t="s">
        <v>81</v>
      </c>
      <c r="U144" t="s">
        <v>82</v>
      </c>
      <c r="V144" t="s">
        <v>83</v>
      </c>
      <c r="W144" t="s">
        <v>84</v>
      </c>
      <c r="X144" t="s"/>
      <c r="Y144" t="s">
        <v>85</v>
      </c>
      <c r="Z144">
        <f>HYPERLINK("https://hotelmonitor-cachepage.eclerx.com/savepage/tk_154401631478843_sr_2157.html","info")</f>
        <v/>
      </c>
      <c r="AA144" t="n">
        <v>4574</v>
      </c>
      <c r="AB144" t="s">
        <v>135</v>
      </c>
      <c r="AC144" t="s">
        <v>87</v>
      </c>
      <c r="AD144" t="s">
        <v>88</v>
      </c>
      <c r="AE144" t="s"/>
      <c r="AF144" t="s"/>
      <c r="AG144" t="s"/>
      <c r="AH144" t="s">
        <v>499</v>
      </c>
      <c r="AI144" t="s">
        <v>498</v>
      </c>
      <c r="AJ144" t="s"/>
      <c r="AK144" t="s">
        <v>90</v>
      </c>
      <c r="AL144" t="s"/>
      <c r="AM144" t="s"/>
      <c r="AN144" t="s">
        <v>90</v>
      </c>
      <c r="AO144" t="s"/>
      <c r="AP144" t="n">
        <v>14</v>
      </c>
      <c r="AQ144" t="s">
        <v>93</v>
      </c>
      <c r="AR144" t="s"/>
      <c r="AS144" t="s">
        <v>137</v>
      </c>
      <c r="AT144" t="s">
        <v>95</v>
      </c>
      <c r="AU144" t="s">
        <v>90</v>
      </c>
      <c r="AV144" t="s"/>
      <c r="AW144" t="s">
        <v>96</v>
      </c>
      <c r="AX144" t="s"/>
      <c r="AY144" t="n">
        <v>418152</v>
      </c>
      <c r="AZ144" t="s">
        <v>420</v>
      </c>
      <c r="BA144" t="s"/>
      <c r="BB144" t="s"/>
      <c r="BC144" t="n">
        <v>1.53665</v>
      </c>
      <c r="BD144" t="n">
        <v>38.9852</v>
      </c>
      <c r="BE144" t="s">
        <v>500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501</v>
      </c>
      <c r="BR144" t="s">
        <v>204</v>
      </c>
    </row>
    <row r="145" spans="1:70">
      <c r="A145" t="s">
        <v>70</v>
      </c>
      <c r="B145" t="s">
        <v>71</v>
      </c>
      <c r="C145" t="s">
        <v>72</v>
      </c>
      <c r="D145" t="n">
        <v>3</v>
      </c>
      <c r="E145" t="s">
        <v>415</v>
      </c>
      <c r="F145" t="n">
        <v>86052</v>
      </c>
      <c r="G145" t="s">
        <v>74</v>
      </c>
      <c r="H145" t="s">
        <v>75</v>
      </c>
      <c r="I145" t="s"/>
      <c r="J145" t="s">
        <v>74</v>
      </c>
      <c r="K145" t="n">
        <v>111.71</v>
      </c>
      <c r="L145" t="s">
        <v>76</v>
      </c>
      <c r="M145" t="s"/>
      <c r="N145" t="s">
        <v>497</v>
      </c>
      <c r="O145" t="s">
        <v>78</v>
      </c>
      <c r="P145" t="s">
        <v>415</v>
      </c>
      <c r="Q145" t="s"/>
      <c r="R145" t="s">
        <v>117</v>
      </c>
      <c r="S145" t="s">
        <v>498</v>
      </c>
      <c r="T145" t="s">
        <v>81</v>
      </c>
      <c r="U145" t="s">
        <v>82</v>
      </c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HYPERLINK("https://hotelmonitor-cachepage.eclerx.com/savepage/tk_154401631478843_sr_2157.html","info")</f>
        <v/>
      </c>
      <c r="AA145" t="n">
        <v>4574</v>
      </c>
      <c r="AB145" t="s">
        <v>135</v>
      </c>
      <c r="AC145" t="s">
        <v>87</v>
      </c>
      <c r="AD145" t="s">
        <v>88</v>
      </c>
      <c r="AE145" t="s"/>
      <c r="AF145" t="s"/>
      <c r="AG145" t="s"/>
      <c r="AH145" t="s">
        <v>499</v>
      </c>
      <c r="AI145" t="s">
        <v>498</v>
      </c>
      <c r="AJ145" t="s"/>
      <c r="AK145" t="s">
        <v>90</v>
      </c>
      <c r="AL145" t="s"/>
      <c r="AM145" t="s"/>
      <c r="AN145" t="s">
        <v>90</v>
      </c>
      <c r="AO145" t="s"/>
      <c r="AP145" t="n">
        <v>14</v>
      </c>
      <c r="AQ145" t="s">
        <v>93</v>
      </c>
      <c r="AR145" t="s"/>
      <c r="AS145" t="s">
        <v>137</v>
      </c>
      <c r="AT145" t="s">
        <v>95</v>
      </c>
      <c r="AU145" t="s">
        <v>90</v>
      </c>
      <c r="AV145" t="s"/>
      <c r="AW145" t="s">
        <v>96</v>
      </c>
      <c r="AX145" t="s"/>
      <c r="AY145" t="n">
        <v>418152</v>
      </c>
      <c r="AZ145" t="s">
        <v>420</v>
      </c>
      <c r="BA145" t="s"/>
      <c r="BB145" t="s"/>
      <c r="BC145" t="n">
        <v>1.53665</v>
      </c>
      <c r="BD145" t="n">
        <v>38.9852</v>
      </c>
      <c r="BE145" t="s">
        <v>500</v>
      </c>
      <c r="BF145" t="s">
        <v>81</v>
      </c>
      <c r="BG145" t="s"/>
      <c r="BH145" t="s"/>
      <c r="BI145" t="s"/>
      <c r="BJ145" t="s"/>
      <c r="BK145" t="s">
        <v>502</v>
      </c>
      <c r="BL145" t="s"/>
      <c r="BM145" t="s">
        <v>91</v>
      </c>
      <c r="BN145" t="s"/>
      <c r="BO145" t="s"/>
      <c r="BP145" t="s"/>
      <c r="BQ145" t="s">
        <v>501</v>
      </c>
      <c r="BR145" t="s">
        <v>204</v>
      </c>
    </row>
    <row r="146" spans="1:70">
      <c r="A146" t="s">
        <v>70</v>
      </c>
      <c r="B146" t="s">
        <v>71</v>
      </c>
      <c r="C146" t="s">
        <v>72</v>
      </c>
      <c r="D146" t="n">
        <v>3</v>
      </c>
      <c r="E146" t="s">
        <v>415</v>
      </c>
      <c r="F146" t="n">
        <v>86052</v>
      </c>
      <c r="G146" t="s">
        <v>74</v>
      </c>
      <c r="H146" t="s">
        <v>75</v>
      </c>
      <c r="I146" t="s"/>
      <c r="J146" t="s">
        <v>74</v>
      </c>
      <c r="K146" t="n">
        <v>141.43</v>
      </c>
      <c r="L146" t="s">
        <v>76</v>
      </c>
      <c r="M146" t="s"/>
      <c r="N146" t="s">
        <v>497</v>
      </c>
      <c r="O146" t="s">
        <v>78</v>
      </c>
      <c r="P146" t="s">
        <v>415</v>
      </c>
      <c r="Q146" t="s"/>
      <c r="R146" t="s">
        <v>117</v>
      </c>
      <c r="S146" t="s">
        <v>503</v>
      </c>
      <c r="T146" t="s">
        <v>81</v>
      </c>
      <c r="U146" t="s">
        <v>82</v>
      </c>
      <c r="V146" t="s">
        <v>83</v>
      </c>
      <c r="W146" t="s">
        <v>134</v>
      </c>
      <c r="X146" t="s"/>
      <c r="Y146" t="s">
        <v>85</v>
      </c>
      <c r="Z146">
        <f>HYPERLINK("https://hotelmonitor-cachepage.eclerx.com/savepage/tk_154401631478843_sr_2157.html","info")</f>
        <v/>
      </c>
      <c r="AA146" t="n">
        <v>4574</v>
      </c>
      <c r="AB146" t="s">
        <v>135</v>
      </c>
      <c r="AC146" t="s">
        <v>87</v>
      </c>
      <c r="AD146" t="s">
        <v>88</v>
      </c>
      <c r="AE146" t="s"/>
      <c r="AF146" t="s"/>
      <c r="AG146" t="s"/>
      <c r="AH146" t="s">
        <v>504</v>
      </c>
      <c r="AI146" t="s">
        <v>503</v>
      </c>
      <c r="AJ146" t="s"/>
      <c r="AK146" t="s">
        <v>90</v>
      </c>
      <c r="AL146" t="s"/>
      <c r="AM146" t="s"/>
      <c r="AN146" t="s">
        <v>90</v>
      </c>
      <c r="AO146" t="s"/>
      <c r="AP146" t="n">
        <v>14</v>
      </c>
      <c r="AQ146" t="s">
        <v>93</v>
      </c>
      <c r="AR146" t="s"/>
      <c r="AS146" t="s">
        <v>137</v>
      </c>
      <c r="AT146" t="s">
        <v>95</v>
      </c>
      <c r="AU146" t="s">
        <v>90</v>
      </c>
      <c r="AV146" t="s"/>
      <c r="AW146" t="s">
        <v>96</v>
      </c>
      <c r="AX146" t="s"/>
      <c r="AY146" t="n">
        <v>418152</v>
      </c>
      <c r="AZ146" t="s">
        <v>420</v>
      </c>
      <c r="BA146" t="s"/>
      <c r="BB146" t="s"/>
      <c r="BC146" t="n">
        <v>1.53665</v>
      </c>
      <c r="BD146" t="n">
        <v>38.9852</v>
      </c>
      <c r="BE146" t="s">
        <v>505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>
        <v>501</v>
      </c>
      <c r="BR146" t="s">
        <v>204</v>
      </c>
    </row>
    <row r="147" spans="1:70">
      <c r="A147" t="s">
        <v>70</v>
      </c>
      <c r="B147" t="s">
        <v>71</v>
      </c>
      <c r="C147" t="s">
        <v>72</v>
      </c>
      <c r="D147" t="n">
        <v>3</v>
      </c>
      <c r="E147" t="s">
        <v>415</v>
      </c>
      <c r="F147" t="n">
        <v>86052</v>
      </c>
      <c r="G147" t="s">
        <v>74</v>
      </c>
      <c r="H147" t="s">
        <v>75</v>
      </c>
      <c r="I147" t="s"/>
      <c r="J147" t="s">
        <v>74</v>
      </c>
      <c r="K147" t="n">
        <v>141.43</v>
      </c>
      <c r="L147" t="s">
        <v>76</v>
      </c>
      <c r="M147" t="s"/>
      <c r="N147" t="s">
        <v>497</v>
      </c>
      <c r="O147" t="s">
        <v>78</v>
      </c>
      <c r="P147" t="s">
        <v>415</v>
      </c>
      <c r="Q147" t="s"/>
      <c r="R147" t="s">
        <v>117</v>
      </c>
      <c r="S147" t="s">
        <v>503</v>
      </c>
      <c r="T147" t="s">
        <v>81</v>
      </c>
      <c r="U147" t="s">
        <v>82</v>
      </c>
      <c r="V147" t="s">
        <v>83</v>
      </c>
      <c r="W147" t="s">
        <v>134</v>
      </c>
      <c r="X147" t="s"/>
      <c r="Y147" t="s">
        <v>85</v>
      </c>
      <c r="Z147">
        <f>HYPERLINK("https://hotelmonitor-cachepage.eclerx.com/savepage/tk_154401631478843_sr_2157.html","info")</f>
        <v/>
      </c>
      <c r="AA147" t="n">
        <v>4574</v>
      </c>
      <c r="AB147" t="s">
        <v>135</v>
      </c>
      <c r="AC147" t="s">
        <v>87</v>
      </c>
      <c r="AD147" t="s">
        <v>88</v>
      </c>
      <c r="AE147" t="s"/>
      <c r="AF147" t="s"/>
      <c r="AG147" t="s"/>
      <c r="AH147" t="s">
        <v>504</v>
      </c>
      <c r="AI147" t="s">
        <v>503</v>
      </c>
      <c r="AJ147" t="s"/>
      <c r="AK147" t="s">
        <v>90</v>
      </c>
      <c r="AL147" t="s"/>
      <c r="AM147" t="s"/>
      <c r="AN147" t="s">
        <v>90</v>
      </c>
      <c r="AO147" t="s"/>
      <c r="AP147" t="n">
        <v>14</v>
      </c>
      <c r="AQ147" t="s">
        <v>93</v>
      </c>
      <c r="AR147" t="s"/>
      <c r="AS147" t="s">
        <v>137</v>
      </c>
      <c r="AT147" t="s">
        <v>95</v>
      </c>
      <c r="AU147" t="s">
        <v>90</v>
      </c>
      <c r="AV147" t="s"/>
      <c r="AW147" t="s">
        <v>96</v>
      </c>
      <c r="AX147" t="s"/>
      <c r="AY147" t="n">
        <v>418152</v>
      </c>
      <c r="AZ147" t="s">
        <v>420</v>
      </c>
      <c r="BA147" t="s"/>
      <c r="BB147" t="s"/>
      <c r="BC147" t="n">
        <v>1.53665</v>
      </c>
      <c r="BD147" t="n">
        <v>38.9852</v>
      </c>
      <c r="BE147" t="s">
        <v>505</v>
      </c>
      <c r="BF147" t="s">
        <v>81</v>
      </c>
      <c r="BG147" t="s"/>
      <c r="BH147" t="s"/>
      <c r="BI147" t="s"/>
      <c r="BJ147" t="s"/>
      <c r="BK147" t="s">
        <v>506</v>
      </c>
      <c r="BL147" t="s"/>
      <c r="BM147" t="s">
        <v>91</v>
      </c>
      <c r="BN147" t="s"/>
      <c r="BO147" t="s"/>
      <c r="BP147" t="s"/>
      <c r="BQ147" t="s">
        <v>501</v>
      </c>
      <c r="BR147" t="s">
        <v>204</v>
      </c>
    </row>
    <row r="148" spans="1:70">
      <c r="A148" t="s">
        <v>70</v>
      </c>
      <c r="B148" t="s">
        <v>71</v>
      </c>
      <c r="C148" t="s">
        <v>72</v>
      </c>
      <c r="D148" t="n">
        <v>3</v>
      </c>
      <c r="E148" t="s">
        <v>415</v>
      </c>
      <c r="F148" t="n">
        <v>86052</v>
      </c>
      <c r="G148" t="s">
        <v>74</v>
      </c>
      <c r="H148" t="s">
        <v>75</v>
      </c>
      <c r="I148" t="s"/>
      <c r="J148" t="s">
        <v>74</v>
      </c>
      <c r="K148" t="n">
        <v>179.27</v>
      </c>
      <c r="L148" t="s">
        <v>76</v>
      </c>
      <c r="M148" t="s"/>
      <c r="N148" t="s">
        <v>497</v>
      </c>
      <c r="O148" t="s">
        <v>78</v>
      </c>
      <c r="P148" t="s">
        <v>415</v>
      </c>
      <c r="Q148" t="s"/>
      <c r="R148" t="s">
        <v>117</v>
      </c>
      <c r="S148" t="s">
        <v>507</v>
      </c>
      <c r="T148" t="s">
        <v>81</v>
      </c>
      <c r="U148" t="s">
        <v>82</v>
      </c>
      <c r="V148" t="s">
        <v>83</v>
      </c>
      <c r="W148" t="s">
        <v>433</v>
      </c>
      <c r="X148" t="s"/>
      <c r="Y148" t="s">
        <v>85</v>
      </c>
      <c r="Z148">
        <f>HYPERLINK("https://hotelmonitor-cachepage.eclerx.com/savepage/tk_154401631478843_sr_2157.html","info")</f>
        <v/>
      </c>
      <c r="AA148" t="n">
        <v>4574</v>
      </c>
      <c r="AB148" t="s">
        <v>135</v>
      </c>
      <c r="AC148" t="s">
        <v>87</v>
      </c>
      <c r="AD148" t="s">
        <v>88</v>
      </c>
      <c r="AE148" t="s"/>
      <c r="AF148" t="s"/>
      <c r="AG148" t="s"/>
      <c r="AH148" t="s">
        <v>508</v>
      </c>
      <c r="AI148" t="s">
        <v>507</v>
      </c>
      <c r="AJ148" t="s"/>
      <c r="AK148" t="s">
        <v>90</v>
      </c>
      <c r="AL148" t="s"/>
      <c r="AM148" t="s"/>
      <c r="AN148" t="s">
        <v>90</v>
      </c>
      <c r="AO148" t="s"/>
      <c r="AP148" t="n">
        <v>14</v>
      </c>
      <c r="AQ148" t="s">
        <v>93</v>
      </c>
      <c r="AR148" t="s"/>
      <c r="AS148" t="s">
        <v>137</v>
      </c>
      <c r="AT148" t="s">
        <v>95</v>
      </c>
      <c r="AU148" t="s">
        <v>90</v>
      </c>
      <c r="AV148" t="s"/>
      <c r="AW148" t="s">
        <v>96</v>
      </c>
      <c r="AX148" t="s"/>
      <c r="AY148" t="n">
        <v>418152</v>
      </c>
      <c r="AZ148" t="s">
        <v>420</v>
      </c>
      <c r="BA148" t="s"/>
      <c r="BB148" t="s"/>
      <c r="BC148" t="n">
        <v>1.53665</v>
      </c>
      <c r="BD148" t="n">
        <v>38.9852</v>
      </c>
      <c r="BE148" t="s">
        <v>509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>
        <v>501</v>
      </c>
      <c r="BR148" t="s">
        <v>204</v>
      </c>
    </row>
    <row r="149" spans="1:70">
      <c r="A149" t="s">
        <v>70</v>
      </c>
      <c r="B149" t="s">
        <v>71</v>
      </c>
      <c r="C149" t="s">
        <v>72</v>
      </c>
      <c r="D149" t="n">
        <v>3</v>
      </c>
      <c r="E149" t="s">
        <v>415</v>
      </c>
      <c r="F149" t="n">
        <v>86052</v>
      </c>
      <c r="G149" t="s">
        <v>74</v>
      </c>
      <c r="H149" t="s">
        <v>75</v>
      </c>
      <c r="I149" t="s"/>
      <c r="J149" t="s">
        <v>74</v>
      </c>
      <c r="K149" t="n">
        <v>179.27</v>
      </c>
      <c r="L149" t="s">
        <v>76</v>
      </c>
      <c r="M149" t="s"/>
      <c r="N149" t="s">
        <v>497</v>
      </c>
      <c r="O149" t="s">
        <v>78</v>
      </c>
      <c r="P149" t="s">
        <v>415</v>
      </c>
      <c r="Q149" t="s"/>
      <c r="R149" t="s">
        <v>117</v>
      </c>
      <c r="S149" t="s">
        <v>507</v>
      </c>
      <c r="T149" t="s">
        <v>81</v>
      </c>
      <c r="U149" t="s">
        <v>82</v>
      </c>
      <c r="V149" t="s">
        <v>83</v>
      </c>
      <c r="W149" t="s">
        <v>433</v>
      </c>
      <c r="X149" t="s"/>
      <c r="Y149" t="s">
        <v>85</v>
      </c>
      <c r="Z149">
        <f>HYPERLINK("https://hotelmonitor-cachepage.eclerx.com/savepage/tk_154401631478843_sr_2157.html","info")</f>
        <v/>
      </c>
      <c r="AA149" t="n">
        <v>4574</v>
      </c>
      <c r="AB149" t="s">
        <v>135</v>
      </c>
      <c r="AC149" t="s">
        <v>87</v>
      </c>
      <c r="AD149" t="s">
        <v>88</v>
      </c>
      <c r="AE149" t="s"/>
      <c r="AF149" t="s"/>
      <c r="AG149" t="s"/>
      <c r="AH149" t="s">
        <v>508</v>
      </c>
      <c r="AI149" t="s">
        <v>507</v>
      </c>
      <c r="AJ149" t="s"/>
      <c r="AK149" t="s">
        <v>90</v>
      </c>
      <c r="AL149" t="s"/>
      <c r="AM149" t="s"/>
      <c r="AN149" t="s">
        <v>90</v>
      </c>
      <c r="AO149" t="s"/>
      <c r="AP149" t="n">
        <v>14</v>
      </c>
      <c r="AQ149" t="s">
        <v>93</v>
      </c>
      <c r="AR149" t="s"/>
      <c r="AS149" t="s">
        <v>137</v>
      </c>
      <c r="AT149" t="s">
        <v>95</v>
      </c>
      <c r="AU149" t="s">
        <v>90</v>
      </c>
      <c r="AV149" t="s"/>
      <c r="AW149" t="s">
        <v>96</v>
      </c>
      <c r="AX149" t="s"/>
      <c r="AY149" t="n">
        <v>418152</v>
      </c>
      <c r="AZ149" t="s">
        <v>420</v>
      </c>
      <c r="BA149" t="s"/>
      <c r="BB149" t="s"/>
      <c r="BC149" t="n">
        <v>1.53665</v>
      </c>
      <c r="BD149" t="n">
        <v>38.9852</v>
      </c>
      <c r="BE149" t="s">
        <v>509</v>
      </c>
      <c r="BF149" t="s">
        <v>81</v>
      </c>
      <c r="BG149" t="s"/>
      <c r="BH149" t="s"/>
      <c r="BI149" t="s"/>
      <c r="BJ149" t="s"/>
      <c r="BK149" t="s">
        <v>510</v>
      </c>
      <c r="BL149" t="s"/>
      <c r="BM149" t="s">
        <v>91</v>
      </c>
      <c r="BN149" t="s"/>
      <c r="BO149" t="s"/>
      <c r="BP149" t="s"/>
      <c r="BQ149" t="s">
        <v>501</v>
      </c>
      <c r="BR149" t="s">
        <v>204</v>
      </c>
    </row>
    <row r="150" spans="1:70">
      <c r="A150" t="s">
        <v>70</v>
      </c>
      <c r="B150" t="s">
        <v>71</v>
      </c>
      <c r="C150" t="s">
        <v>72</v>
      </c>
      <c r="D150" t="n">
        <v>3</v>
      </c>
      <c r="E150" t="s">
        <v>415</v>
      </c>
      <c r="F150" t="n">
        <v>86052</v>
      </c>
      <c r="G150" t="s">
        <v>74</v>
      </c>
      <c r="H150" t="s">
        <v>75</v>
      </c>
      <c r="I150" t="s"/>
      <c r="J150" t="s">
        <v>74</v>
      </c>
      <c r="K150" t="n">
        <v>121.96</v>
      </c>
      <c r="L150" t="s">
        <v>76</v>
      </c>
      <c r="M150" t="s"/>
      <c r="N150" t="s">
        <v>511</v>
      </c>
      <c r="O150" t="s">
        <v>78</v>
      </c>
      <c r="P150" t="s">
        <v>415</v>
      </c>
      <c r="Q150" t="s"/>
      <c r="R150" t="s">
        <v>117</v>
      </c>
      <c r="S150" t="s">
        <v>512</v>
      </c>
      <c r="T150" t="s">
        <v>81</v>
      </c>
      <c r="U150" t="s">
        <v>82</v>
      </c>
      <c r="V150" t="s">
        <v>83</v>
      </c>
      <c r="W150" t="s">
        <v>119</v>
      </c>
      <c r="X150" t="s"/>
      <c r="Y150" t="s">
        <v>85</v>
      </c>
      <c r="Z150">
        <f>HYPERLINK("https://hotelmonitor-cachepage.eclerx.com/savepage/tk_154401631478843_sr_2157.html","info")</f>
        <v/>
      </c>
      <c r="AA150" t="n">
        <v>4574</v>
      </c>
      <c r="AB150" t="s">
        <v>344</v>
      </c>
      <c r="AC150" t="s">
        <v>87</v>
      </c>
      <c r="AD150" t="s">
        <v>88</v>
      </c>
      <c r="AE150" t="s"/>
      <c r="AF150" t="s"/>
      <c r="AG150" t="s"/>
      <c r="AH150" t="s">
        <v>513</v>
      </c>
      <c r="AI150" t="s">
        <v>512</v>
      </c>
      <c r="AJ150" t="s"/>
      <c r="AK150" t="s">
        <v>90</v>
      </c>
      <c r="AL150" t="s"/>
      <c r="AM150" t="s"/>
      <c r="AN150" t="s">
        <v>90</v>
      </c>
      <c r="AO150" t="s"/>
      <c r="AP150" t="n">
        <v>14</v>
      </c>
      <c r="AQ150" t="s">
        <v>93</v>
      </c>
      <c r="AR150" t="s"/>
      <c r="AS150" t="s">
        <v>179</v>
      </c>
      <c r="AT150" t="s">
        <v>95</v>
      </c>
      <c r="AU150" t="s">
        <v>90</v>
      </c>
      <c r="AV150" t="s"/>
      <c r="AW150" t="s">
        <v>96</v>
      </c>
      <c r="AX150" t="s"/>
      <c r="AY150" t="n">
        <v>418152</v>
      </c>
      <c r="AZ150" t="s">
        <v>420</v>
      </c>
      <c r="BA150" t="s"/>
      <c r="BB150" t="s"/>
      <c r="BC150" t="n">
        <v>1.53665</v>
      </c>
      <c r="BD150" t="n">
        <v>38.9852</v>
      </c>
      <c r="BE150" t="s">
        <v>514</v>
      </c>
      <c r="BF150" t="s">
        <v>81</v>
      </c>
      <c r="BG150" t="s"/>
      <c r="BH150" t="s"/>
      <c r="BI150" t="s"/>
      <c r="BJ150" t="s"/>
      <c r="BK150" t="s">
        <v>515</v>
      </c>
      <c r="BL150" t="s"/>
      <c r="BM150" t="s">
        <v>91</v>
      </c>
      <c r="BN150" t="s"/>
      <c r="BO150" t="s"/>
      <c r="BP150" t="s"/>
      <c r="BQ150" t="s">
        <v>516</v>
      </c>
      <c r="BR150" t="s">
        <v>204</v>
      </c>
    </row>
    <row r="151" spans="1:70">
      <c r="A151" t="s">
        <v>70</v>
      </c>
      <c r="B151" t="s">
        <v>71</v>
      </c>
      <c r="C151" t="s">
        <v>72</v>
      </c>
      <c r="D151" t="n">
        <v>3</v>
      </c>
      <c r="E151" t="s">
        <v>415</v>
      </c>
      <c r="F151" t="n">
        <v>86052</v>
      </c>
      <c r="G151" t="s">
        <v>74</v>
      </c>
      <c r="H151" t="s">
        <v>75</v>
      </c>
      <c r="I151" t="s"/>
      <c r="J151" t="s">
        <v>74</v>
      </c>
      <c r="K151" t="n">
        <v>121.96</v>
      </c>
      <c r="L151" t="s">
        <v>76</v>
      </c>
      <c r="M151" t="s"/>
      <c r="N151" t="s">
        <v>511</v>
      </c>
      <c r="O151" t="s">
        <v>78</v>
      </c>
      <c r="P151" t="s">
        <v>415</v>
      </c>
      <c r="Q151" t="s"/>
      <c r="R151" t="s">
        <v>117</v>
      </c>
      <c r="S151" t="s">
        <v>512</v>
      </c>
      <c r="T151" t="s">
        <v>81</v>
      </c>
      <c r="U151" t="s">
        <v>82</v>
      </c>
      <c r="V151" t="s">
        <v>83</v>
      </c>
      <c r="W151" t="s">
        <v>119</v>
      </c>
      <c r="X151" t="s"/>
      <c r="Y151" t="s">
        <v>85</v>
      </c>
      <c r="Z151">
        <f>HYPERLINK("https://hotelmonitor-cachepage.eclerx.com/savepage/tk_154401631478843_sr_2157.html","info")</f>
        <v/>
      </c>
      <c r="AA151" t="n">
        <v>4574</v>
      </c>
      <c r="AB151" t="s">
        <v>344</v>
      </c>
      <c r="AC151" t="s">
        <v>87</v>
      </c>
      <c r="AD151" t="s">
        <v>88</v>
      </c>
      <c r="AE151" t="s"/>
      <c r="AF151" t="s"/>
      <c r="AG151" t="s"/>
      <c r="AH151" t="s">
        <v>513</v>
      </c>
      <c r="AI151" t="s">
        <v>512</v>
      </c>
      <c r="AJ151" t="s"/>
      <c r="AK151" t="s">
        <v>90</v>
      </c>
      <c r="AL151" t="s"/>
      <c r="AM151" t="s"/>
      <c r="AN151" t="s">
        <v>90</v>
      </c>
      <c r="AO151" t="s"/>
      <c r="AP151" t="n">
        <v>14</v>
      </c>
      <c r="AQ151" t="s">
        <v>93</v>
      </c>
      <c r="AR151" t="s"/>
      <c r="AS151" t="s">
        <v>179</v>
      </c>
      <c r="AT151" t="s">
        <v>95</v>
      </c>
      <c r="AU151" t="s">
        <v>90</v>
      </c>
      <c r="AV151" t="s"/>
      <c r="AW151" t="s">
        <v>96</v>
      </c>
      <c r="AX151" t="s"/>
      <c r="AY151" t="n">
        <v>418152</v>
      </c>
      <c r="AZ151" t="s">
        <v>420</v>
      </c>
      <c r="BA151" t="s"/>
      <c r="BB151" t="s"/>
      <c r="BC151" t="n">
        <v>1.53665</v>
      </c>
      <c r="BD151" t="n">
        <v>38.9852</v>
      </c>
      <c r="BE151" t="s">
        <v>514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>
        <v>516</v>
      </c>
      <c r="BR151" t="s">
        <v>204</v>
      </c>
    </row>
    <row r="152" spans="1:70">
      <c r="A152" t="s">
        <v>70</v>
      </c>
      <c r="B152" t="s">
        <v>71</v>
      </c>
      <c r="C152" t="s">
        <v>72</v>
      </c>
      <c r="D152" t="n">
        <v>3</v>
      </c>
      <c r="E152" t="s">
        <v>415</v>
      </c>
      <c r="F152" t="n">
        <v>86052</v>
      </c>
      <c r="G152" t="s">
        <v>74</v>
      </c>
      <c r="H152" t="s">
        <v>75</v>
      </c>
      <c r="I152" t="s"/>
      <c r="J152" t="s">
        <v>74</v>
      </c>
      <c r="K152" t="n">
        <v>159.72</v>
      </c>
      <c r="L152" t="s">
        <v>76</v>
      </c>
      <c r="M152" t="s"/>
      <c r="N152" t="s">
        <v>511</v>
      </c>
      <c r="O152" t="s">
        <v>78</v>
      </c>
      <c r="P152" t="s">
        <v>415</v>
      </c>
      <c r="Q152" t="s"/>
      <c r="R152" t="s">
        <v>117</v>
      </c>
      <c r="S152" t="s">
        <v>517</v>
      </c>
      <c r="T152" t="s">
        <v>81</v>
      </c>
      <c r="U152" t="s">
        <v>82</v>
      </c>
      <c r="V152" t="s">
        <v>83</v>
      </c>
      <c r="W152" t="s">
        <v>134</v>
      </c>
      <c r="X152" t="s"/>
      <c r="Y152" t="s">
        <v>85</v>
      </c>
      <c r="Z152">
        <f>HYPERLINK("https://hotelmonitor-cachepage.eclerx.com/savepage/tk_154401631478843_sr_2157.html","info")</f>
        <v/>
      </c>
      <c r="AA152" t="n">
        <v>4574</v>
      </c>
      <c r="AB152" t="s">
        <v>344</v>
      </c>
      <c r="AC152" t="s">
        <v>87</v>
      </c>
      <c r="AD152" t="s">
        <v>88</v>
      </c>
      <c r="AE152" t="s"/>
      <c r="AF152" t="s"/>
      <c r="AG152" t="s"/>
      <c r="AH152" t="s">
        <v>518</v>
      </c>
      <c r="AI152" t="s">
        <v>517</v>
      </c>
      <c r="AJ152" t="s"/>
      <c r="AK152" t="s">
        <v>90</v>
      </c>
      <c r="AL152" t="s"/>
      <c r="AM152" t="s"/>
      <c r="AN152" t="s">
        <v>90</v>
      </c>
      <c r="AO152" t="s"/>
      <c r="AP152" t="n">
        <v>14</v>
      </c>
      <c r="AQ152" t="s">
        <v>93</v>
      </c>
      <c r="AR152" t="s"/>
      <c r="AS152" t="s">
        <v>179</v>
      </c>
      <c r="AT152" t="s">
        <v>95</v>
      </c>
      <c r="AU152" t="s">
        <v>90</v>
      </c>
      <c r="AV152" t="s"/>
      <c r="AW152" t="s">
        <v>96</v>
      </c>
      <c r="AX152" t="s"/>
      <c r="AY152" t="n">
        <v>418152</v>
      </c>
      <c r="AZ152" t="s">
        <v>420</v>
      </c>
      <c r="BA152" t="s"/>
      <c r="BB152" t="s"/>
      <c r="BC152" t="n">
        <v>1.53665</v>
      </c>
      <c r="BD152" t="n">
        <v>38.9852</v>
      </c>
      <c r="BE152" t="s">
        <v>519</v>
      </c>
      <c r="BF152" t="s">
        <v>81</v>
      </c>
      <c r="BG152" t="s"/>
      <c r="BH152" t="s"/>
      <c r="BI152" t="s"/>
      <c r="BJ152" t="s"/>
      <c r="BK152" t="s">
        <v>520</v>
      </c>
      <c r="BL152" t="s"/>
      <c r="BM152" t="s">
        <v>91</v>
      </c>
      <c r="BN152" t="s"/>
      <c r="BO152" t="s"/>
      <c r="BP152" t="s"/>
      <c r="BQ152" t="s">
        <v>516</v>
      </c>
      <c r="BR152" t="s">
        <v>204</v>
      </c>
    </row>
    <row r="153" spans="1:70">
      <c r="A153" t="s">
        <v>70</v>
      </c>
      <c r="B153" t="s">
        <v>71</v>
      </c>
      <c r="C153" t="s">
        <v>72</v>
      </c>
      <c r="D153" t="n">
        <v>3</v>
      </c>
      <c r="E153" t="s">
        <v>415</v>
      </c>
      <c r="F153" t="n">
        <v>86052</v>
      </c>
      <c r="G153" t="s">
        <v>74</v>
      </c>
      <c r="H153" t="s">
        <v>75</v>
      </c>
      <c r="I153" t="s"/>
      <c r="J153" t="s">
        <v>74</v>
      </c>
      <c r="K153" t="n">
        <v>159.72</v>
      </c>
      <c r="L153" t="s">
        <v>76</v>
      </c>
      <c r="M153" t="s"/>
      <c r="N153" t="s">
        <v>511</v>
      </c>
      <c r="O153" t="s">
        <v>78</v>
      </c>
      <c r="P153" t="s">
        <v>415</v>
      </c>
      <c r="Q153" t="s"/>
      <c r="R153" t="s">
        <v>117</v>
      </c>
      <c r="S153" t="s">
        <v>517</v>
      </c>
      <c r="T153" t="s">
        <v>81</v>
      </c>
      <c r="U153" t="s">
        <v>82</v>
      </c>
      <c r="V153" t="s">
        <v>83</v>
      </c>
      <c r="W153" t="s">
        <v>134</v>
      </c>
      <c r="X153" t="s"/>
      <c r="Y153" t="s">
        <v>85</v>
      </c>
      <c r="Z153">
        <f>HYPERLINK("https://hotelmonitor-cachepage.eclerx.com/savepage/tk_154401631478843_sr_2157.html","info")</f>
        <v/>
      </c>
      <c r="AA153" t="n">
        <v>4574</v>
      </c>
      <c r="AB153" t="s">
        <v>344</v>
      </c>
      <c r="AC153" t="s">
        <v>87</v>
      </c>
      <c r="AD153" t="s">
        <v>88</v>
      </c>
      <c r="AE153" t="s"/>
      <c r="AF153" t="s"/>
      <c r="AG153" t="s"/>
      <c r="AH153" t="s">
        <v>518</v>
      </c>
      <c r="AI153" t="s">
        <v>517</v>
      </c>
      <c r="AJ153" t="s"/>
      <c r="AK153" t="s">
        <v>90</v>
      </c>
      <c r="AL153" t="s"/>
      <c r="AM153" t="s"/>
      <c r="AN153" t="s">
        <v>90</v>
      </c>
      <c r="AO153" t="s"/>
      <c r="AP153" t="n">
        <v>14</v>
      </c>
      <c r="AQ153" t="s">
        <v>93</v>
      </c>
      <c r="AR153" t="s"/>
      <c r="AS153" t="s">
        <v>179</v>
      </c>
      <c r="AT153" t="s">
        <v>95</v>
      </c>
      <c r="AU153" t="s">
        <v>90</v>
      </c>
      <c r="AV153" t="s"/>
      <c r="AW153" t="s">
        <v>96</v>
      </c>
      <c r="AX153" t="s"/>
      <c r="AY153" t="n">
        <v>418152</v>
      </c>
      <c r="AZ153" t="s">
        <v>420</v>
      </c>
      <c r="BA153" t="s"/>
      <c r="BB153" t="s"/>
      <c r="BC153" t="n">
        <v>1.53665</v>
      </c>
      <c r="BD153" t="n">
        <v>38.9852</v>
      </c>
      <c r="BE153" t="s">
        <v>519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>
        <v>516</v>
      </c>
      <c r="BR153" t="s">
        <v>204</v>
      </c>
    </row>
    <row r="154" spans="1:70">
      <c r="A154" t="s">
        <v>70</v>
      </c>
      <c r="B154" t="s">
        <v>71</v>
      </c>
      <c r="C154" t="s">
        <v>72</v>
      </c>
      <c r="D154" t="n">
        <v>3</v>
      </c>
      <c r="E154" t="s">
        <v>415</v>
      </c>
      <c r="F154" t="n">
        <v>86052</v>
      </c>
      <c r="G154" t="s">
        <v>74</v>
      </c>
      <c r="H154" t="s">
        <v>75</v>
      </c>
      <c r="I154" t="s"/>
      <c r="J154" t="s">
        <v>74</v>
      </c>
      <c r="K154" t="n">
        <v>207.17</v>
      </c>
      <c r="L154" t="s">
        <v>76</v>
      </c>
      <c r="M154" t="s"/>
      <c r="N154" t="s">
        <v>511</v>
      </c>
      <c r="O154" t="s">
        <v>78</v>
      </c>
      <c r="P154" t="s">
        <v>415</v>
      </c>
      <c r="Q154" t="s"/>
      <c r="R154" t="s">
        <v>117</v>
      </c>
      <c r="S154" t="s">
        <v>521</v>
      </c>
      <c r="T154" t="s">
        <v>81</v>
      </c>
      <c r="U154" t="s">
        <v>82</v>
      </c>
      <c r="V154" t="s">
        <v>83</v>
      </c>
      <c r="W154" t="s">
        <v>433</v>
      </c>
      <c r="X154" t="s"/>
      <c r="Y154" t="s">
        <v>85</v>
      </c>
      <c r="Z154">
        <f>HYPERLINK("https://hotelmonitor-cachepage.eclerx.com/savepage/tk_154401631478843_sr_2157.html","info")</f>
        <v/>
      </c>
      <c r="AA154" t="n">
        <v>4574</v>
      </c>
      <c r="AB154" t="s">
        <v>344</v>
      </c>
      <c r="AC154" t="s">
        <v>87</v>
      </c>
      <c r="AD154" t="s">
        <v>88</v>
      </c>
      <c r="AE154" t="s"/>
      <c r="AF154" t="s"/>
      <c r="AG154" t="s"/>
      <c r="AH154" t="s">
        <v>522</v>
      </c>
      <c r="AI154" t="s">
        <v>521</v>
      </c>
      <c r="AJ154" t="s"/>
      <c r="AK154" t="s">
        <v>90</v>
      </c>
      <c r="AL154" t="s"/>
      <c r="AM154" t="s"/>
      <c r="AN154" t="s">
        <v>90</v>
      </c>
      <c r="AO154" t="s"/>
      <c r="AP154" t="n">
        <v>14</v>
      </c>
      <c r="AQ154" t="s">
        <v>93</v>
      </c>
      <c r="AR154" t="s"/>
      <c r="AS154" t="s">
        <v>179</v>
      </c>
      <c r="AT154" t="s">
        <v>95</v>
      </c>
      <c r="AU154" t="s">
        <v>90</v>
      </c>
      <c r="AV154" t="s"/>
      <c r="AW154" t="s">
        <v>96</v>
      </c>
      <c r="AX154" t="s"/>
      <c r="AY154" t="n">
        <v>418152</v>
      </c>
      <c r="AZ154" t="s">
        <v>420</v>
      </c>
      <c r="BA154" t="s"/>
      <c r="BB154" t="s"/>
      <c r="BC154" t="n">
        <v>1.53665</v>
      </c>
      <c r="BD154" t="n">
        <v>38.9852</v>
      </c>
      <c r="BE154" t="s">
        <v>523</v>
      </c>
      <c r="BF154" t="s">
        <v>81</v>
      </c>
      <c r="BG154" t="s"/>
      <c r="BH154" t="s"/>
      <c r="BI154" t="s"/>
      <c r="BJ154" t="s"/>
      <c r="BK154" t="s">
        <v>524</v>
      </c>
      <c r="BL154" t="s"/>
      <c r="BM154" t="s">
        <v>91</v>
      </c>
      <c r="BN154" t="s"/>
      <c r="BO154" t="s"/>
      <c r="BP154" t="s"/>
      <c r="BQ154" t="s">
        <v>516</v>
      </c>
      <c r="BR154" t="s">
        <v>204</v>
      </c>
    </row>
    <row r="155" spans="1:70">
      <c r="A155" t="s">
        <v>70</v>
      </c>
      <c r="B155" t="s">
        <v>71</v>
      </c>
      <c r="C155" t="s">
        <v>72</v>
      </c>
      <c r="D155" t="n">
        <v>3</v>
      </c>
      <c r="E155" t="s">
        <v>415</v>
      </c>
      <c r="F155" t="n">
        <v>86052</v>
      </c>
      <c r="G155" t="s">
        <v>74</v>
      </c>
      <c r="H155" t="s">
        <v>75</v>
      </c>
      <c r="I155" t="s"/>
      <c r="J155" t="s">
        <v>74</v>
      </c>
      <c r="K155" t="n">
        <v>207.17</v>
      </c>
      <c r="L155" t="s">
        <v>76</v>
      </c>
      <c r="M155" t="s"/>
      <c r="N155" t="s">
        <v>511</v>
      </c>
      <c r="O155" t="s">
        <v>78</v>
      </c>
      <c r="P155" t="s">
        <v>415</v>
      </c>
      <c r="Q155" t="s"/>
      <c r="R155" t="s">
        <v>117</v>
      </c>
      <c r="S155" t="s">
        <v>521</v>
      </c>
      <c r="T155" t="s">
        <v>81</v>
      </c>
      <c r="U155" t="s">
        <v>82</v>
      </c>
      <c r="V155" t="s">
        <v>83</v>
      </c>
      <c r="W155" t="s">
        <v>433</v>
      </c>
      <c r="X155" t="s"/>
      <c r="Y155" t="s">
        <v>85</v>
      </c>
      <c r="Z155">
        <f>HYPERLINK("https://hotelmonitor-cachepage.eclerx.com/savepage/tk_154401631478843_sr_2157.html","info")</f>
        <v/>
      </c>
      <c r="AA155" t="n">
        <v>4574</v>
      </c>
      <c r="AB155" t="s">
        <v>344</v>
      </c>
      <c r="AC155" t="s">
        <v>87</v>
      </c>
      <c r="AD155" t="s">
        <v>88</v>
      </c>
      <c r="AE155" t="s"/>
      <c r="AF155" t="s"/>
      <c r="AG155" t="s"/>
      <c r="AH155" t="s">
        <v>522</v>
      </c>
      <c r="AI155" t="s">
        <v>521</v>
      </c>
      <c r="AJ155" t="s"/>
      <c r="AK155" t="s">
        <v>90</v>
      </c>
      <c r="AL155" t="s"/>
      <c r="AM155" t="s"/>
      <c r="AN155" t="s">
        <v>90</v>
      </c>
      <c r="AO155" t="s"/>
      <c r="AP155" t="n">
        <v>14</v>
      </c>
      <c r="AQ155" t="s">
        <v>93</v>
      </c>
      <c r="AR155" t="s"/>
      <c r="AS155" t="s">
        <v>179</v>
      </c>
      <c r="AT155" t="s">
        <v>95</v>
      </c>
      <c r="AU155" t="s">
        <v>90</v>
      </c>
      <c r="AV155" t="s"/>
      <c r="AW155" t="s">
        <v>96</v>
      </c>
      <c r="AX155" t="s"/>
      <c r="AY155" t="n">
        <v>418152</v>
      </c>
      <c r="AZ155" t="s">
        <v>420</v>
      </c>
      <c r="BA155" t="s"/>
      <c r="BB155" t="s"/>
      <c r="BC155" t="n">
        <v>1.53665</v>
      </c>
      <c r="BD155" t="n">
        <v>38.9852</v>
      </c>
      <c r="BE155" t="s">
        <v>523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>
        <v>516</v>
      </c>
      <c r="BR155" t="s">
        <v>204</v>
      </c>
    </row>
    <row r="156" spans="1:70">
      <c r="A156" t="s">
        <v>70</v>
      </c>
      <c r="B156" t="s">
        <v>71</v>
      </c>
      <c r="C156" t="s">
        <v>72</v>
      </c>
      <c r="D156" t="n">
        <v>3</v>
      </c>
      <c r="E156" t="s">
        <v>415</v>
      </c>
      <c r="F156" t="n">
        <v>86052</v>
      </c>
      <c r="G156" t="s">
        <v>74</v>
      </c>
      <c r="H156" t="s">
        <v>75</v>
      </c>
      <c r="I156" t="s"/>
      <c r="J156" t="s">
        <v>74</v>
      </c>
      <c r="K156" t="n">
        <v>133.03</v>
      </c>
      <c r="L156" t="s">
        <v>76</v>
      </c>
      <c r="M156" t="s"/>
      <c r="N156" t="s">
        <v>525</v>
      </c>
      <c r="O156" t="s">
        <v>78</v>
      </c>
      <c r="P156" t="s">
        <v>415</v>
      </c>
      <c r="Q156" t="s"/>
      <c r="R156" t="s">
        <v>117</v>
      </c>
      <c r="S156" t="s">
        <v>526</v>
      </c>
      <c r="T156" t="s">
        <v>81</v>
      </c>
      <c r="U156" t="s">
        <v>82</v>
      </c>
      <c r="V156" t="s">
        <v>83</v>
      </c>
      <c r="W156" t="s">
        <v>134</v>
      </c>
      <c r="X156" t="s"/>
      <c r="Y156" t="s">
        <v>85</v>
      </c>
      <c r="Z156">
        <f>HYPERLINK("https://hotelmonitor-cachepage.eclerx.com/savepage/tk_154401631478843_sr_2157.html","info")</f>
        <v/>
      </c>
      <c r="AA156" t="n">
        <v>4574</v>
      </c>
      <c r="AB156" t="s">
        <v>344</v>
      </c>
      <c r="AC156" t="s">
        <v>87</v>
      </c>
      <c r="AD156" t="s">
        <v>88</v>
      </c>
      <c r="AE156" t="s"/>
      <c r="AF156" t="s"/>
      <c r="AG156" t="s"/>
      <c r="AH156" t="s">
        <v>527</v>
      </c>
      <c r="AI156" t="s">
        <v>528</v>
      </c>
      <c r="AJ156" t="s"/>
      <c r="AK156" t="s">
        <v>90</v>
      </c>
      <c r="AL156" t="s"/>
      <c r="AM156" t="s"/>
      <c r="AN156" t="s">
        <v>90</v>
      </c>
      <c r="AO156" t="s"/>
      <c r="AP156" t="n">
        <v>14</v>
      </c>
      <c r="AQ156" t="s">
        <v>93</v>
      </c>
      <c r="AR156" t="s"/>
      <c r="AS156" t="s">
        <v>179</v>
      </c>
      <c r="AT156" t="s">
        <v>95</v>
      </c>
      <c r="AU156" t="s">
        <v>90</v>
      </c>
      <c r="AV156" t="s"/>
      <c r="AW156" t="s">
        <v>96</v>
      </c>
      <c r="AX156" t="s"/>
      <c r="AY156" t="n">
        <v>418152</v>
      </c>
      <c r="AZ156" t="s">
        <v>420</v>
      </c>
      <c r="BA156" t="s"/>
      <c r="BB156" t="s"/>
      <c r="BC156" t="n">
        <v>1.53665</v>
      </c>
      <c r="BD156" t="n">
        <v>38.9852</v>
      </c>
      <c r="BE156" t="s">
        <v>529</v>
      </c>
      <c r="BF156" t="s">
        <v>81</v>
      </c>
      <c r="BG156" t="s"/>
      <c r="BH156" t="s"/>
      <c r="BI156" t="s"/>
      <c r="BJ156" t="s"/>
      <c r="BK156" t="s">
        <v>530</v>
      </c>
      <c r="BL156" t="s"/>
      <c r="BM156" t="s">
        <v>91</v>
      </c>
      <c r="BN156" t="s"/>
      <c r="BO156" t="s"/>
      <c r="BP156" t="s"/>
      <c r="BQ156" t="s">
        <v>531</v>
      </c>
      <c r="BR156" t="s">
        <v>204</v>
      </c>
    </row>
    <row r="157" spans="1:70">
      <c r="A157" t="s">
        <v>70</v>
      </c>
      <c r="B157" t="s">
        <v>71</v>
      </c>
      <c r="C157" t="s">
        <v>72</v>
      </c>
      <c r="D157" t="n">
        <v>3</v>
      </c>
      <c r="E157" t="s">
        <v>415</v>
      </c>
      <c r="F157" t="n">
        <v>86052</v>
      </c>
      <c r="G157" t="s">
        <v>74</v>
      </c>
      <c r="H157" t="s">
        <v>75</v>
      </c>
      <c r="I157" t="s"/>
      <c r="J157" t="s">
        <v>74</v>
      </c>
      <c r="K157" t="n">
        <v>133.03</v>
      </c>
      <c r="L157" t="s">
        <v>76</v>
      </c>
      <c r="M157" t="s"/>
      <c r="N157" t="s">
        <v>525</v>
      </c>
      <c r="O157" t="s">
        <v>78</v>
      </c>
      <c r="P157" t="s">
        <v>415</v>
      </c>
      <c r="Q157" t="s"/>
      <c r="R157" t="s">
        <v>117</v>
      </c>
      <c r="S157" t="s">
        <v>526</v>
      </c>
      <c r="T157" t="s">
        <v>81</v>
      </c>
      <c r="U157" t="s">
        <v>82</v>
      </c>
      <c r="V157" t="s">
        <v>83</v>
      </c>
      <c r="W157" t="s">
        <v>134</v>
      </c>
      <c r="X157" t="s"/>
      <c r="Y157" t="s">
        <v>85</v>
      </c>
      <c r="Z157">
        <f>HYPERLINK("https://hotelmonitor-cachepage.eclerx.com/savepage/tk_154401631478843_sr_2157.html","info")</f>
        <v/>
      </c>
      <c r="AA157" t="n">
        <v>4574</v>
      </c>
      <c r="AB157" t="s">
        <v>344</v>
      </c>
      <c r="AC157" t="s">
        <v>87</v>
      </c>
      <c r="AD157" t="s">
        <v>88</v>
      </c>
      <c r="AE157" t="s"/>
      <c r="AF157" t="s"/>
      <c r="AG157" t="s"/>
      <c r="AH157" t="s">
        <v>527</v>
      </c>
      <c r="AI157" t="s">
        <v>528</v>
      </c>
      <c r="AJ157" t="s"/>
      <c r="AK157" t="s">
        <v>90</v>
      </c>
      <c r="AL157" t="s"/>
      <c r="AM157" t="s"/>
      <c r="AN157" t="s">
        <v>90</v>
      </c>
      <c r="AO157" t="s"/>
      <c r="AP157" t="n">
        <v>14</v>
      </c>
      <c r="AQ157" t="s">
        <v>93</v>
      </c>
      <c r="AR157" t="s"/>
      <c r="AS157" t="s">
        <v>179</v>
      </c>
      <c r="AT157" t="s">
        <v>95</v>
      </c>
      <c r="AU157" t="s">
        <v>90</v>
      </c>
      <c r="AV157" t="s"/>
      <c r="AW157" t="s">
        <v>96</v>
      </c>
      <c r="AX157" t="s"/>
      <c r="AY157" t="n">
        <v>418152</v>
      </c>
      <c r="AZ157" t="s">
        <v>420</v>
      </c>
      <c r="BA157" t="s"/>
      <c r="BB157" t="s"/>
      <c r="BC157" t="n">
        <v>1.53665</v>
      </c>
      <c r="BD157" t="n">
        <v>38.9852</v>
      </c>
      <c r="BE157" t="s">
        <v>529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>
        <v>531</v>
      </c>
      <c r="BR157" t="s">
        <v>204</v>
      </c>
    </row>
    <row r="158" spans="1:70">
      <c r="A158" t="s">
        <v>70</v>
      </c>
      <c r="B158" t="s">
        <v>71</v>
      </c>
      <c r="C158" t="s">
        <v>72</v>
      </c>
      <c r="D158" t="n">
        <v>3</v>
      </c>
      <c r="E158" t="s">
        <v>415</v>
      </c>
      <c r="F158" t="n">
        <v>86052</v>
      </c>
      <c r="G158" t="s">
        <v>74</v>
      </c>
      <c r="H158" t="s">
        <v>75</v>
      </c>
      <c r="I158" t="s"/>
      <c r="J158" t="s">
        <v>74</v>
      </c>
      <c r="K158" t="n">
        <v>177.37</v>
      </c>
      <c r="L158" t="s">
        <v>76</v>
      </c>
      <c r="M158" t="s"/>
      <c r="N158" t="s">
        <v>525</v>
      </c>
      <c r="O158" t="s">
        <v>78</v>
      </c>
      <c r="P158" t="s">
        <v>415</v>
      </c>
      <c r="Q158" t="s"/>
      <c r="R158" t="s">
        <v>117</v>
      </c>
      <c r="S158" t="s">
        <v>532</v>
      </c>
      <c r="T158" t="s">
        <v>81</v>
      </c>
      <c r="U158" t="s">
        <v>82</v>
      </c>
      <c r="V158" t="s">
        <v>83</v>
      </c>
      <c r="W158" t="s">
        <v>433</v>
      </c>
      <c r="X158" t="s"/>
      <c r="Y158" t="s">
        <v>85</v>
      </c>
      <c r="Z158">
        <f>HYPERLINK("https://hotelmonitor-cachepage.eclerx.com/savepage/tk_154401631478843_sr_2157.html","info")</f>
        <v/>
      </c>
      <c r="AA158" t="n">
        <v>4574</v>
      </c>
      <c r="AB158" t="s">
        <v>344</v>
      </c>
      <c r="AC158" t="s">
        <v>87</v>
      </c>
      <c r="AD158" t="s">
        <v>88</v>
      </c>
      <c r="AE158" t="s"/>
      <c r="AF158" t="s"/>
      <c r="AG158" t="s"/>
      <c r="AH158" t="s">
        <v>533</v>
      </c>
      <c r="AI158" t="s">
        <v>534</v>
      </c>
      <c r="AJ158" t="s"/>
      <c r="AK158" t="s">
        <v>90</v>
      </c>
      <c r="AL158" t="s"/>
      <c r="AM158" t="s"/>
      <c r="AN158" t="s">
        <v>90</v>
      </c>
      <c r="AO158" t="s"/>
      <c r="AP158" t="n">
        <v>14</v>
      </c>
      <c r="AQ158" t="s">
        <v>93</v>
      </c>
      <c r="AR158" t="s"/>
      <c r="AS158" t="s">
        <v>179</v>
      </c>
      <c r="AT158" t="s">
        <v>95</v>
      </c>
      <c r="AU158" t="s">
        <v>90</v>
      </c>
      <c r="AV158" t="s"/>
      <c r="AW158" t="s">
        <v>96</v>
      </c>
      <c r="AX158" t="s"/>
      <c r="AY158" t="n">
        <v>418152</v>
      </c>
      <c r="AZ158" t="s">
        <v>420</v>
      </c>
      <c r="BA158" t="s"/>
      <c r="BB158" t="s"/>
      <c r="BC158" t="n">
        <v>1.53665</v>
      </c>
      <c r="BD158" t="n">
        <v>38.9852</v>
      </c>
      <c r="BE158" t="s">
        <v>237</v>
      </c>
      <c r="BF158" t="s">
        <v>81</v>
      </c>
      <c r="BG158" t="s"/>
      <c r="BH158" t="s"/>
      <c r="BI158" t="s"/>
      <c r="BJ158" t="s"/>
      <c r="BK158" t="s">
        <v>535</v>
      </c>
      <c r="BL158" t="s"/>
      <c r="BM158" t="s">
        <v>91</v>
      </c>
      <c r="BN158" t="s"/>
      <c r="BO158" t="s"/>
      <c r="BP158" t="s"/>
      <c r="BQ158" t="s">
        <v>531</v>
      </c>
      <c r="BR158" t="s">
        <v>204</v>
      </c>
    </row>
    <row r="159" spans="1:70">
      <c r="A159" t="s">
        <v>70</v>
      </c>
      <c r="B159" t="s">
        <v>71</v>
      </c>
      <c r="C159" t="s">
        <v>72</v>
      </c>
      <c r="D159" t="n">
        <v>3</v>
      </c>
      <c r="E159" t="s">
        <v>415</v>
      </c>
      <c r="F159" t="n">
        <v>86052</v>
      </c>
      <c r="G159" t="s">
        <v>74</v>
      </c>
      <c r="H159" t="s">
        <v>75</v>
      </c>
      <c r="I159" t="s"/>
      <c r="J159" t="s">
        <v>74</v>
      </c>
      <c r="K159" t="n">
        <v>177.37</v>
      </c>
      <c r="L159" t="s">
        <v>76</v>
      </c>
      <c r="M159" t="s"/>
      <c r="N159" t="s">
        <v>525</v>
      </c>
      <c r="O159" t="s">
        <v>78</v>
      </c>
      <c r="P159" t="s">
        <v>415</v>
      </c>
      <c r="Q159" t="s"/>
      <c r="R159" t="s">
        <v>117</v>
      </c>
      <c r="S159" t="s">
        <v>532</v>
      </c>
      <c r="T159" t="s">
        <v>81</v>
      </c>
      <c r="U159" t="s">
        <v>82</v>
      </c>
      <c r="V159" t="s">
        <v>83</v>
      </c>
      <c r="W159" t="s">
        <v>433</v>
      </c>
      <c r="X159" t="s"/>
      <c r="Y159" t="s">
        <v>85</v>
      </c>
      <c r="Z159">
        <f>HYPERLINK("https://hotelmonitor-cachepage.eclerx.com/savepage/tk_154401631478843_sr_2157.html","info")</f>
        <v/>
      </c>
      <c r="AA159" t="n">
        <v>4574</v>
      </c>
      <c r="AB159" t="s">
        <v>344</v>
      </c>
      <c r="AC159" t="s">
        <v>87</v>
      </c>
      <c r="AD159" t="s">
        <v>88</v>
      </c>
      <c r="AE159" t="s"/>
      <c r="AF159" t="s"/>
      <c r="AG159" t="s"/>
      <c r="AH159" t="s">
        <v>533</v>
      </c>
      <c r="AI159" t="s">
        <v>534</v>
      </c>
      <c r="AJ159" t="s"/>
      <c r="AK159" t="s">
        <v>90</v>
      </c>
      <c r="AL159" t="s"/>
      <c r="AM159" t="s"/>
      <c r="AN159" t="s">
        <v>90</v>
      </c>
      <c r="AO159" t="s"/>
      <c r="AP159" t="n">
        <v>14</v>
      </c>
      <c r="AQ159" t="s">
        <v>93</v>
      </c>
      <c r="AR159" t="s"/>
      <c r="AS159" t="s">
        <v>179</v>
      </c>
      <c r="AT159" t="s">
        <v>95</v>
      </c>
      <c r="AU159" t="s">
        <v>90</v>
      </c>
      <c r="AV159" t="s"/>
      <c r="AW159" t="s">
        <v>96</v>
      </c>
      <c r="AX159" t="s"/>
      <c r="AY159" t="n">
        <v>418152</v>
      </c>
      <c r="AZ159" t="s">
        <v>420</v>
      </c>
      <c r="BA159" t="s"/>
      <c r="BB159" t="s"/>
      <c r="BC159" t="n">
        <v>1.53665</v>
      </c>
      <c r="BD159" t="n">
        <v>38.9852</v>
      </c>
      <c r="BE159" t="s">
        <v>237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>
        <v>531</v>
      </c>
      <c r="BR159" t="s">
        <v>204</v>
      </c>
    </row>
    <row r="160" spans="1:70">
      <c r="A160" t="s">
        <v>70</v>
      </c>
      <c r="B160" t="s">
        <v>71</v>
      </c>
      <c r="C160" t="s">
        <v>72</v>
      </c>
      <c r="D160" t="n">
        <v>3</v>
      </c>
      <c r="E160" t="s">
        <v>415</v>
      </c>
      <c r="F160" t="n">
        <v>86052</v>
      </c>
      <c r="G160" t="s">
        <v>74</v>
      </c>
      <c r="H160" t="s">
        <v>75</v>
      </c>
      <c r="I160" t="s"/>
      <c r="J160" t="s">
        <v>74</v>
      </c>
      <c r="K160" t="n">
        <v>142.27</v>
      </c>
      <c r="L160" t="s">
        <v>76</v>
      </c>
      <c r="M160" t="s"/>
      <c r="N160" t="s">
        <v>536</v>
      </c>
      <c r="O160" t="s">
        <v>78</v>
      </c>
      <c r="P160" t="s">
        <v>415</v>
      </c>
      <c r="Q160" t="s"/>
      <c r="R160" t="s">
        <v>117</v>
      </c>
      <c r="S160" t="s">
        <v>537</v>
      </c>
      <c r="T160" t="s">
        <v>81</v>
      </c>
      <c r="U160" t="s">
        <v>82</v>
      </c>
      <c r="V160" t="s">
        <v>83</v>
      </c>
      <c r="W160" t="s">
        <v>84</v>
      </c>
      <c r="X160" t="s"/>
      <c r="Y160" t="s">
        <v>85</v>
      </c>
      <c r="Z160">
        <f>HYPERLINK("https://hotelmonitor-cachepage.eclerx.com/savepage/tk_154401631478843_sr_2157.html","info")</f>
        <v/>
      </c>
      <c r="AA160" t="n">
        <v>4574</v>
      </c>
      <c r="AB160" t="s">
        <v>135</v>
      </c>
      <c r="AC160" t="s">
        <v>87</v>
      </c>
      <c r="AD160" t="s">
        <v>88</v>
      </c>
      <c r="AE160" t="s"/>
      <c r="AF160" t="s"/>
      <c r="AG160" t="s"/>
      <c r="AH160" t="s">
        <v>538</v>
      </c>
      <c r="AI160" t="s">
        <v>537</v>
      </c>
      <c r="AJ160" t="s"/>
      <c r="AK160" t="s">
        <v>90</v>
      </c>
      <c r="AL160" t="s"/>
      <c r="AM160" t="s"/>
      <c r="AN160" t="s">
        <v>90</v>
      </c>
      <c r="AO160" t="s"/>
      <c r="AP160" t="n">
        <v>14</v>
      </c>
      <c r="AQ160" t="s">
        <v>93</v>
      </c>
      <c r="AR160" t="s"/>
      <c r="AS160" t="s">
        <v>179</v>
      </c>
      <c r="AT160" t="s">
        <v>95</v>
      </c>
      <c r="AU160" t="s">
        <v>90</v>
      </c>
      <c r="AV160" t="s"/>
      <c r="AW160" t="s">
        <v>96</v>
      </c>
      <c r="AX160" t="s"/>
      <c r="AY160" t="n">
        <v>418152</v>
      </c>
      <c r="AZ160" t="s">
        <v>420</v>
      </c>
      <c r="BA160" t="s"/>
      <c r="BB160" t="s"/>
      <c r="BC160" t="n">
        <v>1.53665</v>
      </c>
      <c r="BD160" t="n">
        <v>38.9852</v>
      </c>
      <c r="BE160" t="s">
        <v>539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>
        <v>540</v>
      </c>
      <c r="BR160" t="s">
        <v>204</v>
      </c>
    </row>
    <row r="161" spans="1:70">
      <c r="A161" t="s">
        <v>70</v>
      </c>
      <c r="B161" t="s">
        <v>71</v>
      </c>
      <c r="C161" t="s">
        <v>72</v>
      </c>
      <c r="D161" t="n">
        <v>3</v>
      </c>
      <c r="E161" t="s">
        <v>415</v>
      </c>
      <c r="F161" t="n">
        <v>86052</v>
      </c>
      <c r="G161" t="s">
        <v>74</v>
      </c>
      <c r="H161" t="s">
        <v>75</v>
      </c>
      <c r="I161" t="s"/>
      <c r="J161" t="s">
        <v>74</v>
      </c>
      <c r="K161" t="n">
        <v>142.27</v>
      </c>
      <c r="L161" t="s">
        <v>76</v>
      </c>
      <c r="M161" t="s"/>
      <c r="N161" t="s">
        <v>536</v>
      </c>
      <c r="O161" t="s">
        <v>78</v>
      </c>
      <c r="P161" t="s">
        <v>415</v>
      </c>
      <c r="Q161" t="s"/>
      <c r="R161" t="s">
        <v>117</v>
      </c>
      <c r="S161" t="s">
        <v>537</v>
      </c>
      <c r="T161" t="s">
        <v>81</v>
      </c>
      <c r="U161" t="s">
        <v>82</v>
      </c>
      <c r="V161" t="s">
        <v>83</v>
      </c>
      <c r="W161" t="s">
        <v>84</v>
      </c>
      <c r="X161" t="s"/>
      <c r="Y161" t="s">
        <v>85</v>
      </c>
      <c r="Z161">
        <f>HYPERLINK("https://hotelmonitor-cachepage.eclerx.com/savepage/tk_154401631478843_sr_2157.html","info")</f>
        <v/>
      </c>
      <c r="AA161" t="n">
        <v>4574</v>
      </c>
      <c r="AB161" t="s">
        <v>135</v>
      </c>
      <c r="AC161" t="s">
        <v>87</v>
      </c>
      <c r="AD161" t="s">
        <v>88</v>
      </c>
      <c r="AE161" t="s"/>
      <c r="AF161" t="s"/>
      <c r="AG161" t="s"/>
      <c r="AH161" t="s">
        <v>538</v>
      </c>
      <c r="AI161" t="s">
        <v>537</v>
      </c>
      <c r="AJ161" t="s"/>
      <c r="AK161" t="s">
        <v>90</v>
      </c>
      <c r="AL161" t="s"/>
      <c r="AM161" t="s"/>
      <c r="AN161" t="s">
        <v>90</v>
      </c>
      <c r="AO161" t="s"/>
      <c r="AP161" t="n">
        <v>14</v>
      </c>
      <c r="AQ161" t="s">
        <v>93</v>
      </c>
      <c r="AR161" t="s"/>
      <c r="AS161" t="s">
        <v>179</v>
      </c>
      <c r="AT161" t="s">
        <v>95</v>
      </c>
      <c r="AU161" t="s">
        <v>90</v>
      </c>
      <c r="AV161" t="s"/>
      <c r="AW161" t="s">
        <v>96</v>
      </c>
      <c r="AX161" t="s"/>
      <c r="AY161" t="n">
        <v>418152</v>
      </c>
      <c r="AZ161" t="s">
        <v>420</v>
      </c>
      <c r="BA161" t="s"/>
      <c r="BB161" t="s"/>
      <c r="BC161" t="n">
        <v>1.53665</v>
      </c>
      <c r="BD161" t="n">
        <v>38.9852</v>
      </c>
      <c r="BE161" t="s">
        <v>539</v>
      </c>
      <c r="BF161" t="s">
        <v>81</v>
      </c>
      <c r="BG161" t="s"/>
      <c r="BH161" t="s"/>
      <c r="BI161" t="s"/>
      <c r="BJ161" t="s"/>
      <c r="BK161" t="s">
        <v>541</v>
      </c>
      <c r="BL161" t="s"/>
      <c r="BM161" t="s">
        <v>91</v>
      </c>
      <c r="BN161" t="s"/>
      <c r="BO161" t="s"/>
      <c r="BP161" t="s"/>
      <c r="BQ161" t="s">
        <v>540</v>
      </c>
      <c r="BR161" t="s">
        <v>204</v>
      </c>
    </row>
    <row r="162" spans="1:70">
      <c r="A162" t="s">
        <v>70</v>
      </c>
      <c r="B162" t="s">
        <v>71</v>
      </c>
      <c r="C162" t="s">
        <v>72</v>
      </c>
      <c r="D162" t="n">
        <v>3</v>
      </c>
      <c r="E162" t="s">
        <v>415</v>
      </c>
      <c r="F162" t="n">
        <v>86052</v>
      </c>
      <c r="G162" t="s">
        <v>74</v>
      </c>
      <c r="H162" t="s">
        <v>75</v>
      </c>
      <c r="I162" t="s"/>
      <c r="J162" t="s">
        <v>74</v>
      </c>
      <c r="K162" t="n">
        <v>168.76</v>
      </c>
      <c r="L162" t="s">
        <v>76</v>
      </c>
      <c r="M162" t="s"/>
      <c r="N162" t="s">
        <v>536</v>
      </c>
      <c r="O162" t="s">
        <v>78</v>
      </c>
      <c r="P162" t="s">
        <v>415</v>
      </c>
      <c r="Q162" t="s"/>
      <c r="R162" t="s">
        <v>117</v>
      </c>
      <c r="S162" t="s">
        <v>542</v>
      </c>
      <c r="T162" t="s">
        <v>81</v>
      </c>
      <c r="U162" t="s">
        <v>82</v>
      </c>
      <c r="V162" t="s">
        <v>83</v>
      </c>
      <c r="W162" t="s">
        <v>119</v>
      </c>
      <c r="X162" t="s"/>
      <c r="Y162" t="s">
        <v>85</v>
      </c>
      <c r="Z162">
        <f>HYPERLINK("https://hotelmonitor-cachepage.eclerx.com/savepage/tk_154401631478843_sr_2157.html","info")</f>
        <v/>
      </c>
      <c r="AA162" t="n">
        <v>4574</v>
      </c>
      <c r="AB162" t="s">
        <v>344</v>
      </c>
      <c r="AC162" t="s">
        <v>87</v>
      </c>
      <c r="AD162" t="s">
        <v>88</v>
      </c>
      <c r="AE162" t="s"/>
      <c r="AF162" t="s"/>
      <c r="AG162" t="s"/>
      <c r="AH162" t="s">
        <v>543</v>
      </c>
      <c r="AI162" t="s">
        <v>542</v>
      </c>
      <c r="AJ162" t="s"/>
      <c r="AK162" t="s">
        <v>90</v>
      </c>
      <c r="AL162" t="s"/>
      <c r="AM162" t="s"/>
      <c r="AN162" t="s">
        <v>90</v>
      </c>
      <c r="AO162" t="s"/>
      <c r="AP162" t="n">
        <v>14</v>
      </c>
      <c r="AQ162" t="s">
        <v>93</v>
      </c>
      <c r="AR162" t="s"/>
      <c r="AS162" t="s">
        <v>179</v>
      </c>
      <c r="AT162" t="s">
        <v>95</v>
      </c>
      <c r="AU162" t="s">
        <v>90</v>
      </c>
      <c r="AV162" t="s"/>
      <c r="AW162" t="s">
        <v>96</v>
      </c>
      <c r="AX162" t="s"/>
      <c r="AY162" t="n">
        <v>418152</v>
      </c>
      <c r="AZ162" t="s">
        <v>420</v>
      </c>
      <c r="BA162" t="s"/>
      <c r="BB162" t="s"/>
      <c r="BC162" t="n">
        <v>1.53665</v>
      </c>
      <c r="BD162" t="n">
        <v>38.9852</v>
      </c>
      <c r="BE162" t="s">
        <v>544</v>
      </c>
      <c r="BF162" t="s">
        <v>81</v>
      </c>
      <c r="BG162" t="s"/>
      <c r="BH162" t="s"/>
      <c r="BI162" t="s"/>
      <c r="BJ162" t="s"/>
      <c r="BK162" t="s">
        <v>545</v>
      </c>
      <c r="BL162" t="s"/>
      <c r="BM162" t="s">
        <v>91</v>
      </c>
      <c r="BN162" t="s"/>
      <c r="BO162" t="s"/>
      <c r="BP162" t="s"/>
      <c r="BQ162" t="s">
        <v>540</v>
      </c>
      <c r="BR162" t="s">
        <v>204</v>
      </c>
    </row>
    <row r="163" spans="1:70">
      <c r="A163" t="s">
        <v>70</v>
      </c>
      <c r="B163" t="s">
        <v>71</v>
      </c>
      <c r="C163" t="s">
        <v>72</v>
      </c>
      <c r="D163" t="n">
        <v>3</v>
      </c>
      <c r="E163" t="s">
        <v>415</v>
      </c>
      <c r="F163" t="n">
        <v>86052</v>
      </c>
      <c r="G163" t="s">
        <v>74</v>
      </c>
      <c r="H163" t="s">
        <v>75</v>
      </c>
      <c r="I163" t="s"/>
      <c r="J163" t="s">
        <v>74</v>
      </c>
      <c r="K163" t="n">
        <v>168.76</v>
      </c>
      <c r="L163" t="s">
        <v>76</v>
      </c>
      <c r="M163" t="s"/>
      <c r="N163" t="s">
        <v>536</v>
      </c>
      <c r="O163" t="s">
        <v>78</v>
      </c>
      <c r="P163" t="s">
        <v>415</v>
      </c>
      <c r="Q163" t="s"/>
      <c r="R163" t="s">
        <v>117</v>
      </c>
      <c r="S163" t="s">
        <v>542</v>
      </c>
      <c r="T163" t="s">
        <v>81</v>
      </c>
      <c r="U163" t="s">
        <v>82</v>
      </c>
      <c r="V163" t="s">
        <v>83</v>
      </c>
      <c r="W163" t="s">
        <v>119</v>
      </c>
      <c r="X163" t="s"/>
      <c r="Y163" t="s">
        <v>85</v>
      </c>
      <c r="Z163">
        <f>HYPERLINK("https://hotelmonitor-cachepage.eclerx.com/savepage/tk_154401631478843_sr_2157.html","info")</f>
        <v/>
      </c>
      <c r="AA163" t="n">
        <v>4574</v>
      </c>
      <c r="AB163" t="s">
        <v>344</v>
      </c>
      <c r="AC163" t="s">
        <v>87</v>
      </c>
      <c r="AD163" t="s">
        <v>88</v>
      </c>
      <c r="AE163" t="s"/>
      <c r="AF163" t="s"/>
      <c r="AG163" t="s"/>
      <c r="AH163" t="s">
        <v>543</v>
      </c>
      <c r="AI163" t="s">
        <v>542</v>
      </c>
      <c r="AJ163" t="s"/>
      <c r="AK163" t="s">
        <v>90</v>
      </c>
      <c r="AL163" t="s"/>
      <c r="AM163" t="s"/>
      <c r="AN163" t="s">
        <v>90</v>
      </c>
      <c r="AO163" t="s"/>
      <c r="AP163" t="n">
        <v>14</v>
      </c>
      <c r="AQ163" t="s">
        <v>93</v>
      </c>
      <c r="AR163" t="s"/>
      <c r="AS163" t="s">
        <v>179</v>
      </c>
      <c r="AT163" t="s">
        <v>95</v>
      </c>
      <c r="AU163" t="s">
        <v>90</v>
      </c>
      <c r="AV163" t="s"/>
      <c r="AW163" t="s">
        <v>96</v>
      </c>
      <c r="AX163" t="s"/>
      <c r="AY163" t="n">
        <v>418152</v>
      </c>
      <c r="AZ163" t="s">
        <v>420</v>
      </c>
      <c r="BA163" t="s"/>
      <c r="BB163" t="s"/>
      <c r="BC163" t="n">
        <v>1.53665</v>
      </c>
      <c r="BD163" t="n">
        <v>38.9852</v>
      </c>
      <c r="BE163" t="s">
        <v>544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>
        <v>540</v>
      </c>
      <c r="BR163" t="s">
        <v>204</v>
      </c>
    </row>
    <row r="164" spans="1:70">
      <c r="A164" t="s">
        <v>70</v>
      </c>
      <c r="B164" t="s">
        <v>71</v>
      </c>
      <c r="C164" t="s">
        <v>72</v>
      </c>
      <c r="D164" t="n">
        <v>3</v>
      </c>
      <c r="E164" t="s">
        <v>415</v>
      </c>
      <c r="F164" t="n">
        <v>86052</v>
      </c>
      <c r="G164" t="s">
        <v>74</v>
      </c>
      <c r="H164" t="s">
        <v>75</v>
      </c>
      <c r="I164" t="s"/>
      <c r="J164" t="s">
        <v>74</v>
      </c>
      <c r="K164" t="n">
        <v>171.99</v>
      </c>
      <c r="L164" t="s">
        <v>76</v>
      </c>
      <c r="M164" t="s"/>
      <c r="N164" t="s">
        <v>536</v>
      </c>
      <c r="O164" t="s">
        <v>78</v>
      </c>
      <c r="P164" t="s">
        <v>415</v>
      </c>
      <c r="Q164" t="s"/>
      <c r="R164" t="s">
        <v>117</v>
      </c>
      <c r="S164" t="s">
        <v>546</v>
      </c>
      <c r="T164" t="s">
        <v>81</v>
      </c>
      <c r="U164" t="s">
        <v>82</v>
      </c>
      <c r="V164" t="s">
        <v>83</v>
      </c>
      <c r="W164" t="s">
        <v>134</v>
      </c>
      <c r="X164" t="s"/>
      <c r="Y164" t="s">
        <v>85</v>
      </c>
      <c r="Z164">
        <f>HYPERLINK("https://hotelmonitor-cachepage.eclerx.com/savepage/tk_154401631478843_sr_2157.html","info")</f>
        <v/>
      </c>
      <c r="AA164" t="n">
        <v>4574</v>
      </c>
      <c r="AB164" t="s">
        <v>135</v>
      </c>
      <c r="AC164" t="s">
        <v>87</v>
      </c>
      <c r="AD164" t="s">
        <v>88</v>
      </c>
      <c r="AE164" t="s"/>
      <c r="AF164" t="s"/>
      <c r="AG164" t="s"/>
      <c r="AH164" t="s">
        <v>547</v>
      </c>
      <c r="AI164" t="s">
        <v>546</v>
      </c>
      <c r="AJ164" t="s"/>
      <c r="AK164" t="s">
        <v>90</v>
      </c>
      <c r="AL164" t="s"/>
      <c r="AM164" t="s"/>
      <c r="AN164" t="s">
        <v>90</v>
      </c>
      <c r="AO164" t="s"/>
      <c r="AP164" t="n">
        <v>14</v>
      </c>
      <c r="AQ164" t="s">
        <v>93</v>
      </c>
      <c r="AR164" t="s"/>
      <c r="AS164" t="s">
        <v>179</v>
      </c>
      <c r="AT164" t="s">
        <v>95</v>
      </c>
      <c r="AU164" t="s">
        <v>90</v>
      </c>
      <c r="AV164" t="s"/>
      <c r="AW164" t="s">
        <v>96</v>
      </c>
      <c r="AX164" t="s"/>
      <c r="AY164" t="n">
        <v>418152</v>
      </c>
      <c r="AZ164" t="s">
        <v>420</v>
      </c>
      <c r="BA164" t="s"/>
      <c r="BB164" t="s"/>
      <c r="BC164" t="n">
        <v>1.53665</v>
      </c>
      <c r="BD164" t="n">
        <v>38.9852</v>
      </c>
      <c r="BE164" t="s">
        <v>548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>
        <v>540</v>
      </c>
      <c r="BR164" t="s">
        <v>204</v>
      </c>
    </row>
    <row r="165" spans="1:70">
      <c r="A165" t="s">
        <v>70</v>
      </c>
      <c r="B165" t="s">
        <v>71</v>
      </c>
      <c r="C165" t="s">
        <v>72</v>
      </c>
      <c r="D165" t="n">
        <v>3</v>
      </c>
      <c r="E165" t="s">
        <v>415</v>
      </c>
      <c r="F165" t="n">
        <v>86052</v>
      </c>
      <c r="G165" t="s">
        <v>74</v>
      </c>
      <c r="H165" t="s">
        <v>75</v>
      </c>
      <c r="I165" t="s"/>
      <c r="J165" t="s">
        <v>74</v>
      </c>
      <c r="K165" t="n">
        <v>171.99</v>
      </c>
      <c r="L165" t="s">
        <v>76</v>
      </c>
      <c r="M165" t="s"/>
      <c r="N165" t="s">
        <v>536</v>
      </c>
      <c r="O165" t="s">
        <v>78</v>
      </c>
      <c r="P165" t="s">
        <v>415</v>
      </c>
      <c r="Q165" t="s"/>
      <c r="R165" t="s">
        <v>117</v>
      </c>
      <c r="S165" t="s">
        <v>546</v>
      </c>
      <c r="T165" t="s">
        <v>81</v>
      </c>
      <c r="U165" t="s">
        <v>82</v>
      </c>
      <c r="V165" t="s">
        <v>83</v>
      </c>
      <c r="W165" t="s">
        <v>134</v>
      </c>
      <c r="X165" t="s"/>
      <c r="Y165" t="s">
        <v>85</v>
      </c>
      <c r="Z165">
        <f>HYPERLINK("https://hotelmonitor-cachepage.eclerx.com/savepage/tk_154401631478843_sr_2157.html","info")</f>
        <v/>
      </c>
      <c r="AA165" t="n">
        <v>4574</v>
      </c>
      <c r="AB165" t="s">
        <v>135</v>
      </c>
      <c r="AC165" t="s">
        <v>87</v>
      </c>
      <c r="AD165" t="s">
        <v>88</v>
      </c>
      <c r="AE165" t="s"/>
      <c r="AF165" t="s"/>
      <c r="AG165" t="s"/>
      <c r="AH165" t="s">
        <v>547</v>
      </c>
      <c r="AI165" t="s">
        <v>546</v>
      </c>
      <c r="AJ165" t="s"/>
      <c r="AK165" t="s">
        <v>90</v>
      </c>
      <c r="AL165" t="s"/>
      <c r="AM165" t="s"/>
      <c r="AN165" t="s">
        <v>90</v>
      </c>
      <c r="AO165" t="s"/>
      <c r="AP165" t="n">
        <v>14</v>
      </c>
      <c r="AQ165" t="s">
        <v>93</v>
      </c>
      <c r="AR165" t="s"/>
      <c r="AS165" t="s">
        <v>179</v>
      </c>
      <c r="AT165" t="s">
        <v>95</v>
      </c>
      <c r="AU165" t="s">
        <v>90</v>
      </c>
      <c r="AV165" t="s"/>
      <c r="AW165" t="s">
        <v>96</v>
      </c>
      <c r="AX165" t="s"/>
      <c r="AY165" t="n">
        <v>418152</v>
      </c>
      <c r="AZ165" t="s">
        <v>420</v>
      </c>
      <c r="BA165" t="s"/>
      <c r="BB165" t="s"/>
      <c r="BC165" t="n">
        <v>1.53665</v>
      </c>
      <c r="BD165" t="n">
        <v>38.9852</v>
      </c>
      <c r="BE165" t="s">
        <v>548</v>
      </c>
      <c r="BF165" t="s">
        <v>81</v>
      </c>
      <c r="BG165" t="s"/>
      <c r="BH165" t="s"/>
      <c r="BI165" t="s"/>
      <c r="BJ165" t="s"/>
      <c r="BK165" t="s">
        <v>549</v>
      </c>
      <c r="BL165" t="s"/>
      <c r="BM165" t="s">
        <v>91</v>
      </c>
      <c r="BN165" t="s"/>
      <c r="BO165" t="s"/>
      <c r="BP165" t="s"/>
      <c r="BQ165" t="s">
        <v>540</v>
      </c>
      <c r="BR165" t="s">
        <v>204</v>
      </c>
    </row>
    <row r="166" spans="1:70">
      <c r="A166" t="s">
        <v>70</v>
      </c>
      <c r="B166" t="s">
        <v>71</v>
      </c>
      <c r="C166" t="s">
        <v>72</v>
      </c>
      <c r="D166" t="n">
        <v>3</v>
      </c>
      <c r="E166" t="s">
        <v>415</v>
      </c>
      <c r="F166" t="n">
        <v>86052</v>
      </c>
      <c r="G166" t="s">
        <v>74</v>
      </c>
      <c r="H166" t="s">
        <v>75</v>
      </c>
      <c r="I166" t="s"/>
      <c r="J166" t="s">
        <v>74</v>
      </c>
      <c r="K166" t="n">
        <v>209.83</v>
      </c>
      <c r="L166" t="s">
        <v>76</v>
      </c>
      <c r="M166" t="s"/>
      <c r="N166" t="s">
        <v>536</v>
      </c>
      <c r="O166" t="s">
        <v>78</v>
      </c>
      <c r="P166" t="s">
        <v>415</v>
      </c>
      <c r="Q166" t="s"/>
      <c r="R166" t="s">
        <v>117</v>
      </c>
      <c r="S166" t="s">
        <v>550</v>
      </c>
      <c r="T166" t="s">
        <v>81</v>
      </c>
      <c r="U166" t="s">
        <v>82</v>
      </c>
      <c r="V166" t="s">
        <v>83</v>
      </c>
      <c r="W166" t="s">
        <v>433</v>
      </c>
      <c r="X166" t="s"/>
      <c r="Y166" t="s">
        <v>85</v>
      </c>
      <c r="Z166">
        <f>HYPERLINK("https://hotelmonitor-cachepage.eclerx.com/savepage/tk_154401631478843_sr_2157.html","info")</f>
        <v/>
      </c>
      <c r="AA166" t="n">
        <v>4574</v>
      </c>
      <c r="AB166" t="s">
        <v>135</v>
      </c>
      <c r="AC166" t="s">
        <v>87</v>
      </c>
      <c r="AD166" t="s">
        <v>88</v>
      </c>
      <c r="AE166" t="s"/>
      <c r="AF166" t="s"/>
      <c r="AG166" t="s"/>
      <c r="AH166" t="s">
        <v>551</v>
      </c>
      <c r="AI166" t="s">
        <v>550</v>
      </c>
      <c r="AJ166" t="s"/>
      <c r="AK166" t="s">
        <v>90</v>
      </c>
      <c r="AL166" t="s"/>
      <c r="AM166" t="s"/>
      <c r="AN166" t="s">
        <v>90</v>
      </c>
      <c r="AO166" t="s"/>
      <c r="AP166" t="n">
        <v>14</v>
      </c>
      <c r="AQ166" t="s">
        <v>93</v>
      </c>
      <c r="AR166" t="s"/>
      <c r="AS166" t="s">
        <v>179</v>
      </c>
      <c r="AT166" t="s">
        <v>95</v>
      </c>
      <c r="AU166" t="s">
        <v>90</v>
      </c>
      <c r="AV166" t="s"/>
      <c r="AW166" t="s">
        <v>96</v>
      </c>
      <c r="AX166" t="s"/>
      <c r="AY166" t="n">
        <v>418152</v>
      </c>
      <c r="AZ166" t="s">
        <v>420</v>
      </c>
      <c r="BA166" t="s"/>
      <c r="BB166" t="s"/>
      <c r="BC166" t="n">
        <v>1.53665</v>
      </c>
      <c r="BD166" t="n">
        <v>38.9852</v>
      </c>
      <c r="BE166" t="s">
        <v>552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>
        <v>540</v>
      </c>
      <c r="BR166" t="s">
        <v>204</v>
      </c>
    </row>
    <row r="167" spans="1:70">
      <c r="A167" t="s">
        <v>70</v>
      </c>
      <c r="B167" t="s">
        <v>71</v>
      </c>
      <c r="C167" t="s">
        <v>72</v>
      </c>
      <c r="D167" t="n">
        <v>3</v>
      </c>
      <c r="E167" t="s">
        <v>415</v>
      </c>
      <c r="F167" t="n">
        <v>86052</v>
      </c>
      <c r="G167" t="s">
        <v>74</v>
      </c>
      <c r="H167" t="s">
        <v>75</v>
      </c>
      <c r="I167" t="s"/>
      <c r="J167" t="s">
        <v>74</v>
      </c>
      <c r="K167" t="n">
        <v>209.83</v>
      </c>
      <c r="L167" t="s">
        <v>76</v>
      </c>
      <c r="M167" t="s"/>
      <c r="N167" t="s">
        <v>536</v>
      </c>
      <c r="O167" t="s">
        <v>78</v>
      </c>
      <c r="P167" t="s">
        <v>415</v>
      </c>
      <c r="Q167" t="s"/>
      <c r="R167" t="s">
        <v>117</v>
      </c>
      <c r="S167" t="s">
        <v>550</v>
      </c>
      <c r="T167" t="s">
        <v>81</v>
      </c>
      <c r="U167" t="s">
        <v>82</v>
      </c>
      <c r="V167" t="s">
        <v>83</v>
      </c>
      <c r="W167" t="s">
        <v>433</v>
      </c>
      <c r="X167" t="s"/>
      <c r="Y167" t="s">
        <v>85</v>
      </c>
      <c r="Z167">
        <f>HYPERLINK("https://hotelmonitor-cachepage.eclerx.com/savepage/tk_154401631478843_sr_2157.html","info")</f>
        <v/>
      </c>
      <c r="AA167" t="n">
        <v>4574</v>
      </c>
      <c r="AB167" t="s">
        <v>135</v>
      </c>
      <c r="AC167" t="s">
        <v>87</v>
      </c>
      <c r="AD167" t="s">
        <v>88</v>
      </c>
      <c r="AE167" t="s"/>
      <c r="AF167" t="s"/>
      <c r="AG167" t="s"/>
      <c r="AH167" t="s">
        <v>551</v>
      </c>
      <c r="AI167" t="s">
        <v>550</v>
      </c>
      <c r="AJ167" t="s"/>
      <c r="AK167" t="s">
        <v>90</v>
      </c>
      <c r="AL167" t="s"/>
      <c r="AM167" t="s"/>
      <c r="AN167" t="s">
        <v>90</v>
      </c>
      <c r="AO167" t="s"/>
      <c r="AP167" t="n">
        <v>14</v>
      </c>
      <c r="AQ167" t="s">
        <v>93</v>
      </c>
      <c r="AR167" t="s"/>
      <c r="AS167" t="s">
        <v>179</v>
      </c>
      <c r="AT167" t="s">
        <v>95</v>
      </c>
      <c r="AU167" t="s">
        <v>90</v>
      </c>
      <c r="AV167" t="s"/>
      <c r="AW167" t="s">
        <v>96</v>
      </c>
      <c r="AX167" t="s"/>
      <c r="AY167" t="n">
        <v>418152</v>
      </c>
      <c r="AZ167" t="s">
        <v>420</v>
      </c>
      <c r="BA167" t="s"/>
      <c r="BB167" t="s"/>
      <c r="BC167" t="n">
        <v>1.53665</v>
      </c>
      <c r="BD167" t="n">
        <v>38.9852</v>
      </c>
      <c r="BE167" t="s">
        <v>552</v>
      </c>
      <c r="BF167" t="s">
        <v>81</v>
      </c>
      <c r="BG167" t="s"/>
      <c r="BH167" t="s"/>
      <c r="BI167" t="s"/>
      <c r="BJ167" t="s"/>
      <c r="BK167" t="s">
        <v>553</v>
      </c>
      <c r="BL167" t="s"/>
      <c r="BM167" t="s">
        <v>91</v>
      </c>
      <c r="BN167" t="s"/>
      <c r="BO167" t="s"/>
      <c r="BP167" t="s"/>
      <c r="BQ167" t="s">
        <v>540</v>
      </c>
      <c r="BR167" t="s">
        <v>204</v>
      </c>
    </row>
    <row r="168" spans="1:70">
      <c r="A168" t="s">
        <v>70</v>
      </c>
      <c r="B168" t="s">
        <v>71</v>
      </c>
      <c r="C168" t="s">
        <v>72</v>
      </c>
      <c r="D168" t="n">
        <v>3</v>
      </c>
      <c r="E168" t="s">
        <v>415</v>
      </c>
      <c r="F168" t="n">
        <v>86052</v>
      </c>
      <c r="G168" t="s">
        <v>74</v>
      </c>
      <c r="H168" t="s">
        <v>75</v>
      </c>
      <c r="I168" t="s"/>
      <c r="J168" t="s">
        <v>74</v>
      </c>
      <c r="K168" t="n">
        <v>142.27</v>
      </c>
      <c r="L168" t="s">
        <v>76</v>
      </c>
      <c r="M168" t="s"/>
      <c r="N168" t="s">
        <v>554</v>
      </c>
      <c r="O168" t="s">
        <v>78</v>
      </c>
      <c r="P168" t="s">
        <v>415</v>
      </c>
      <c r="Q168" t="s"/>
      <c r="R168" t="s">
        <v>117</v>
      </c>
      <c r="S168" t="s">
        <v>537</v>
      </c>
      <c r="T168" t="s">
        <v>81</v>
      </c>
      <c r="U168" t="s">
        <v>82</v>
      </c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HYPERLINK("https://hotelmonitor-cachepage.eclerx.com/savepage/tk_154401631478843_sr_2157.html","info")</f>
        <v/>
      </c>
      <c r="AA168" t="n">
        <v>4574</v>
      </c>
      <c r="AB168" t="s">
        <v>135</v>
      </c>
      <c r="AC168" t="s">
        <v>87</v>
      </c>
      <c r="AD168" t="s">
        <v>88</v>
      </c>
      <c r="AE168" t="s"/>
      <c r="AF168" t="s"/>
      <c r="AG168" t="s"/>
      <c r="AH168" t="s">
        <v>538</v>
      </c>
      <c r="AI168" t="s">
        <v>537</v>
      </c>
      <c r="AJ168" t="s"/>
      <c r="AK168" t="s">
        <v>90</v>
      </c>
      <c r="AL168" t="s"/>
      <c r="AM168" t="s"/>
      <c r="AN168" t="s">
        <v>90</v>
      </c>
      <c r="AO168" t="s"/>
      <c r="AP168" t="n">
        <v>14</v>
      </c>
      <c r="AQ168" t="s">
        <v>93</v>
      </c>
      <c r="AR168" t="s"/>
      <c r="AS168" t="s">
        <v>179</v>
      </c>
      <c r="AT168" t="s">
        <v>95</v>
      </c>
      <c r="AU168" t="s">
        <v>90</v>
      </c>
      <c r="AV168" t="s"/>
      <c r="AW168" t="s">
        <v>96</v>
      </c>
      <c r="AX168" t="s"/>
      <c r="AY168" t="n">
        <v>418152</v>
      </c>
      <c r="AZ168" t="s">
        <v>420</v>
      </c>
      <c r="BA168" t="s"/>
      <c r="BB168" t="s"/>
      <c r="BC168" t="n">
        <v>1.53665</v>
      </c>
      <c r="BD168" t="n">
        <v>38.9852</v>
      </c>
      <c r="BE168" t="s">
        <v>539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>
        <v>100</v>
      </c>
      <c r="BR168" t="s">
        <v>204</v>
      </c>
    </row>
    <row r="169" spans="1:70">
      <c r="A169" t="s">
        <v>70</v>
      </c>
      <c r="B169" t="s">
        <v>71</v>
      </c>
      <c r="C169" t="s">
        <v>72</v>
      </c>
      <c r="D169" t="n">
        <v>3</v>
      </c>
      <c r="E169" t="s">
        <v>415</v>
      </c>
      <c r="F169" t="n">
        <v>86052</v>
      </c>
      <c r="G169" t="s">
        <v>74</v>
      </c>
      <c r="H169" t="s">
        <v>75</v>
      </c>
      <c r="I169" t="s"/>
      <c r="J169" t="s">
        <v>74</v>
      </c>
      <c r="K169" t="n">
        <v>142.27</v>
      </c>
      <c r="L169" t="s">
        <v>76</v>
      </c>
      <c r="M169" t="s"/>
      <c r="N169" t="s">
        <v>554</v>
      </c>
      <c r="O169" t="s">
        <v>78</v>
      </c>
      <c r="P169" t="s">
        <v>415</v>
      </c>
      <c r="Q169" t="s"/>
      <c r="R169" t="s">
        <v>117</v>
      </c>
      <c r="S169" t="s">
        <v>537</v>
      </c>
      <c r="T169" t="s">
        <v>81</v>
      </c>
      <c r="U169" t="s">
        <v>82</v>
      </c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HYPERLINK("https://hotelmonitor-cachepage.eclerx.com/savepage/tk_154401631478843_sr_2157.html","info")</f>
        <v/>
      </c>
      <c r="AA169" t="n">
        <v>4574</v>
      </c>
      <c r="AB169" t="s">
        <v>135</v>
      </c>
      <c r="AC169" t="s">
        <v>87</v>
      </c>
      <c r="AD169" t="s">
        <v>88</v>
      </c>
      <c r="AE169" t="s"/>
      <c r="AF169" t="s"/>
      <c r="AG169" t="s"/>
      <c r="AH169" t="s">
        <v>538</v>
      </c>
      <c r="AI169" t="s">
        <v>537</v>
      </c>
      <c r="AJ169" t="s"/>
      <c r="AK169" t="s">
        <v>90</v>
      </c>
      <c r="AL169" t="s"/>
      <c r="AM169" t="s"/>
      <c r="AN169" t="s">
        <v>90</v>
      </c>
      <c r="AO169" t="s"/>
      <c r="AP169" t="n">
        <v>14</v>
      </c>
      <c r="AQ169" t="s">
        <v>93</v>
      </c>
      <c r="AR169" t="s"/>
      <c r="AS169" t="s">
        <v>179</v>
      </c>
      <c r="AT169" t="s">
        <v>95</v>
      </c>
      <c r="AU169" t="s">
        <v>90</v>
      </c>
      <c r="AV169" t="s"/>
      <c r="AW169" t="s">
        <v>96</v>
      </c>
      <c r="AX169" t="s"/>
      <c r="AY169" t="n">
        <v>418152</v>
      </c>
      <c r="AZ169" t="s">
        <v>420</v>
      </c>
      <c r="BA169" t="s"/>
      <c r="BB169" t="s"/>
      <c r="BC169" t="n">
        <v>1.53665</v>
      </c>
      <c r="BD169" t="n">
        <v>38.9852</v>
      </c>
      <c r="BE169" t="s">
        <v>539</v>
      </c>
      <c r="BF169" t="s">
        <v>81</v>
      </c>
      <c r="BG169" t="s"/>
      <c r="BH169" t="s"/>
      <c r="BI169" t="s"/>
      <c r="BJ169" t="s"/>
      <c r="BK169" t="s">
        <v>541</v>
      </c>
      <c r="BL169" t="s"/>
      <c r="BM169" t="s">
        <v>91</v>
      </c>
      <c r="BN169" t="s"/>
      <c r="BO169" t="s"/>
      <c r="BP169" t="s"/>
      <c r="BQ169" t="s">
        <v>100</v>
      </c>
      <c r="BR169" t="s">
        <v>204</v>
      </c>
    </row>
    <row r="170" spans="1:70">
      <c r="A170" t="s">
        <v>70</v>
      </c>
      <c r="B170" t="s">
        <v>71</v>
      </c>
      <c r="C170" t="s">
        <v>72</v>
      </c>
      <c r="D170" t="n">
        <v>3</v>
      </c>
      <c r="E170" t="s">
        <v>415</v>
      </c>
      <c r="F170" t="n">
        <v>86052</v>
      </c>
      <c r="G170" t="s">
        <v>74</v>
      </c>
      <c r="H170" t="s">
        <v>75</v>
      </c>
      <c r="I170" t="s"/>
      <c r="J170" t="s">
        <v>74</v>
      </c>
      <c r="K170" t="n">
        <v>171.99</v>
      </c>
      <c r="L170" t="s">
        <v>76</v>
      </c>
      <c r="M170" t="s"/>
      <c r="N170" t="s">
        <v>554</v>
      </c>
      <c r="O170" t="s">
        <v>78</v>
      </c>
      <c r="P170" t="s">
        <v>415</v>
      </c>
      <c r="Q170" t="s"/>
      <c r="R170" t="s">
        <v>117</v>
      </c>
      <c r="S170" t="s">
        <v>546</v>
      </c>
      <c r="T170" t="s">
        <v>81</v>
      </c>
      <c r="U170" t="s">
        <v>82</v>
      </c>
      <c r="V170" t="s">
        <v>83</v>
      </c>
      <c r="W170" t="s">
        <v>134</v>
      </c>
      <c r="X170" t="s"/>
      <c r="Y170" t="s">
        <v>85</v>
      </c>
      <c r="Z170">
        <f>HYPERLINK("https://hotelmonitor-cachepage.eclerx.com/savepage/tk_154401631478843_sr_2157.html","info")</f>
        <v/>
      </c>
      <c r="AA170" t="n">
        <v>4574</v>
      </c>
      <c r="AB170" t="s">
        <v>135</v>
      </c>
      <c r="AC170" t="s">
        <v>87</v>
      </c>
      <c r="AD170" t="s">
        <v>88</v>
      </c>
      <c r="AE170" t="s"/>
      <c r="AF170" t="s"/>
      <c r="AG170" t="s"/>
      <c r="AH170" t="s">
        <v>547</v>
      </c>
      <c r="AI170" t="s">
        <v>546</v>
      </c>
      <c r="AJ170" t="s"/>
      <c r="AK170" t="s">
        <v>90</v>
      </c>
      <c r="AL170" t="s"/>
      <c r="AM170" t="s"/>
      <c r="AN170" t="s">
        <v>90</v>
      </c>
      <c r="AO170" t="s"/>
      <c r="AP170" t="n">
        <v>14</v>
      </c>
      <c r="AQ170" t="s">
        <v>93</v>
      </c>
      <c r="AR170" t="s"/>
      <c r="AS170" t="s">
        <v>179</v>
      </c>
      <c r="AT170" t="s">
        <v>95</v>
      </c>
      <c r="AU170" t="s">
        <v>90</v>
      </c>
      <c r="AV170" t="s"/>
      <c r="AW170" t="s">
        <v>96</v>
      </c>
      <c r="AX170" t="s"/>
      <c r="AY170" t="n">
        <v>418152</v>
      </c>
      <c r="AZ170" t="s">
        <v>420</v>
      </c>
      <c r="BA170" t="s"/>
      <c r="BB170" t="s"/>
      <c r="BC170" t="n">
        <v>1.53665</v>
      </c>
      <c r="BD170" t="n">
        <v>38.9852</v>
      </c>
      <c r="BE170" t="s">
        <v>548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>
        <v>100</v>
      </c>
      <c r="BR170" t="s">
        <v>204</v>
      </c>
    </row>
    <row r="171" spans="1:70">
      <c r="A171" t="s">
        <v>70</v>
      </c>
      <c r="B171" t="s">
        <v>71</v>
      </c>
      <c r="C171" t="s">
        <v>72</v>
      </c>
      <c r="D171" t="n">
        <v>3</v>
      </c>
      <c r="E171" t="s">
        <v>415</v>
      </c>
      <c r="F171" t="n">
        <v>86052</v>
      </c>
      <c r="G171" t="s">
        <v>74</v>
      </c>
      <c r="H171" t="s">
        <v>75</v>
      </c>
      <c r="I171" t="s"/>
      <c r="J171" t="s">
        <v>74</v>
      </c>
      <c r="K171" t="n">
        <v>171.99</v>
      </c>
      <c r="L171" t="s">
        <v>76</v>
      </c>
      <c r="M171" t="s"/>
      <c r="N171" t="s">
        <v>554</v>
      </c>
      <c r="O171" t="s">
        <v>78</v>
      </c>
      <c r="P171" t="s">
        <v>415</v>
      </c>
      <c r="Q171" t="s"/>
      <c r="R171" t="s">
        <v>117</v>
      </c>
      <c r="S171" t="s">
        <v>546</v>
      </c>
      <c r="T171" t="s">
        <v>81</v>
      </c>
      <c r="U171" t="s">
        <v>82</v>
      </c>
      <c r="V171" t="s">
        <v>83</v>
      </c>
      <c r="W171" t="s">
        <v>134</v>
      </c>
      <c r="X171" t="s"/>
      <c r="Y171" t="s">
        <v>85</v>
      </c>
      <c r="Z171">
        <f>HYPERLINK("https://hotelmonitor-cachepage.eclerx.com/savepage/tk_154401631478843_sr_2157.html","info")</f>
        <v/>
      </c>
      <c r="AA171" t="n">
        <v>4574</v>
      </c>
      <c r="AB171" t="s">
        <v>135</v>
      </c>
      <c r="AC171" t="s">
        <v>87</v>
      </c>
      <c r="AD171" t="s">
        <v>88</v>
      </c>
      <c r="AE171" t="s"/>
      <c r="AF171" t="s"/>
      <c r="AG171" t="s"/>
      <c r="AH171" t="s">
        <v>547</v>
      </c>
      <c r="AI171" t="s">
        <v>546</v>
      </c>
      <c r="AJ171" t="s"/>
      <c r="AK171" t="s">
        <v>90</v>
      </c>
      <c r="AL171" t="s"/>
      <c r="AM171" t="s"/>
      <c r="AN171" t="s">
        <v>90</v>
      </c>
      <c r="AO171" t="s"/>
      <c r="AP171" t="n">
        <v>14</v>
      </c>
      <c r="AQ171" t="s">
        <v>93</v>
      </c>
      <c r="AR171" t="s"/>
      <c r="AS171" t="s">
        <v>179</v>
      </c>
      <c r="AT171" t="s">
        <v>95</v>
      </c>
      <c r="AU171" t="s">
        <v>90</v>
      </c>
      <c r="AV171" t="s"/>
      <c r="AW171" t="s">
        <v>96</v>
      </c>
      <c r="AX171" t="s"/>
      <c r="AY171" t="n">
        <v>418152</v>
      </c>
      <c r="AZ171" t="s">
        <v>420</v>
      </c>
      <c r="BA171" t="s"/>
      <c r="BB171" t="s"/>
      <c r="BC171" t="n">
        <v>1.53665</v>
      </c>
      <c r="BD171" t="n">
        <v>38.9852</v>
      </c>
      <c r="BE171" t="s">
        <v>548</v>
      </c>
      <c r="BF171" t="s">
        <v>81</v>
      </c>
      <c r="BG171" t="s"/>
      <c r="BH171" t="s"/>
      <c r="BI171" t="s"/>
      <c r="BJ171" t="s"/>
      <c r="BK171" t="s">
        <v>549</v>
      </c>
      <c r="BL171" t="s"/>
      <c r="BM171" t="s">
        <v>91</v>
      </c>
      <c r="BN171" t="s"/>
      <c r="BO171" t="s"/>
      <c r="BP171" t="s"/>
      <c r="BQ171" t="s">
        <v>100</v>
      </c>
      <c r="BR171" t="s">
        <v>204</v>
      </c>
    </row>
    <row r="172" spans="1:70">
      <c r="A172" t="s">
        <v>70</v>
      </c>
      <c r="B172" t="s">
        <v>71</v>
      </c>
      <c r="C172" t="s">
        <v>72</v>
      </c>
      <c r="D172" t="n">
        <v>3</v>
      </c>
      <c r="E172" t="s">
        <v>415</v>
      </c>
      <c r="F172" t="n">
        <v>86052</v>
      </c>
      <c r="G172" t="s">
        <v>74</v>
      </c>
      <c r="H172" t="s">
        <v>75</v>
      </c>
      <c r="I172" t="s"/>
      <c r="J172" t="s">
        <v>74</v>
      </c>
      <c r="K172" t="n">
        <v>209.83</v>
      </c>
      <c r="L172" t="s">
        <v>76</v>
      </c>
      <c r="M172" t="s"/>
      <c r="N172" t="s">
        <v>554</v>
      </c>
      <c r="O172" t="s">
        <v>78</v>
      </c>
      <c r="P172" t="s">
        <v>415</v>
      </c>
      <c r="Q172" t="s"/>
      <c r="R172" t="s">
        <v>117</v>
      </c>
      <c r="S172" t="s">
        <v>550</v>
      </c>
      <c r="T172" t="s">
        <v>81</v>
      </c>
      <c r="U172" t="s">
        <v>82</v>
      </c>
      <c r="V172" t="s">
        <v>83</v>
      </c>
      <c r="W172" t="s">
        <v>433</v>
      </c>
      <c r="X172" t="s"/>
      <c r="Y172" t="s">
        <v>85</v>
      </c>
      <c r="Z172">
        <f>HYPERLINK("https://hotelmonitor-cachepage.eclerx.com/savepage/tk_154401631478843_sr_2157.html","info")</f>
        <v/>
      </c>
      <c r="AA172" t="n">
        <v>4574</v>
      </c>
      <c r="AB172" t="s">
        <v>135</v>
      </c>
      <c r="AC172" t="s">
        <v>87</v>
      </c>
      <c r="AD172" t="s">
        <v>88</v>
      </c>
      <c r="AE172" t="s"/>
      <c r="AF172" t="s"/>
      <c r="AG172" t="s"/>
      <c r="AH172" t="s">
        <v>551</v>
      </c>
      <c r="AI172" t="s">
        <v>550</v>
      </c>
      <c r="AJ172" t="s"/>
      <c r="AK172" t="s">
        <v>90</v>
      </c>
      <c r="AL172" t="s"/>
      <c r="AM172" t="s"/>
      <c r="AN172" t="s">
        <v>90</v>
      </c>
      <c r="AO172" t="s"/>
      <c r="AP172" t="n">
        <v>14</v>
      </c>
      <c r="AQ172" t="s">
        <v>93</v>
      </c>
      <c r="AR172" t="s"/>
      <c r="AS172" t="s">
        <v>179</v>
      </c>
      <c r="AT172" t="s">
        <v>95</v>
      </c>
      <c r="AU172" t="s">
        <v>90</v>
      </c>
      <c r="AV172" t="s"/>
      <c r="AW172" t="s">
        <v>96</v>
      </c>
      <c r="AX172" t="s"/>
      <c r="AY172" t="n">
        <v>418152</v>
      </c>
      <c r="AZ172" t="s">
        <v>420</v>
      </c>
      <c r="BA172" t="s"/>
      <c r="BB172" t="s"/>
      <c r="BC172" t="n">
        <v>1.53665</v>
      </c>
      <c r="BD172" t="n">
        <v>38.9852</v>
      </c>
      <c r="BE172" t="s">
        <v>552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>
        <v>100</v>
      </c>
      <c r="BR172" t="s">
        <v>204</v>
      </c>
    </row>
    <row r="173" spans="1:70">
      <c r="A173" t="s">
        <v>70</v>
      </c>
      <c r="B173" t="s">
        <v>71</v>
      </c>
      <c r="C173" t="s">
        <v>72</v>
      </c>
      <c r="D173" t="n">
        <v>3</v>
      </c>
      <c r="E173" t="s">
        <v>415</v>
      </c>
      <c r="F173" t="n">
        <v>86052</v>
      </c>
      <c r="G173" t="s">
        <v>74</v>
      </c>
      <c r="H173" t="s">
        <v>75</v>
      </c>
      <c r="I173" t="s"/>
      <c r="J173" t="s">
        <v>74</v>
      </c>
      <c r="K173" t="n">
        <v>209.83</v>
      </c>
      <c r="L173" t="s">
        <v>76</v>
      </c>
      <c r="M173" t="s"/>
      <c r="N173" t="s">
        <v>554</v>
      </c>
      <c r="O173" t="s">
        <v>78</v>
      </c>
      <c r="P173" t="s">
        <v>415</v>
      </c>
      <c r="Q173" t="s"/>
      <c r="R173" t="s">
        <v>117</v>
      </c>
      <c r="S173" t="s">
        <v>550</v>
      </c>
      <c r="T173" t="s">
        <v>81</v>
      </c>
      <c r="U173" t="s">
        <v>82</v>
      </c>
      <c r="V173" t="s">
        <v>83</v>
      </c>
      <c r="W173" t="s">
        <v>433</v>
      </c>
      <c r="X173" t="s"/>
      <c r="Y173" t="s">
        <v>85</v>
      </c>
      <c r="Z173">
        <f>HYPERLINK("https://hotelmonitor-cachepage.eclerx.com/savepage/tk_154401631478843_sr_2157.html","info")</f>
        <v/>
      </c>
      <c r="AA173" t="n">
        <v>4574</v>
      </c>
      <c r="AB173" t="s">
        <v>135</v>
      </c>
      <c r="AC173" t="s">
        <v>87</v>
      </c>
      <c r="AD173" t="s">
        <v>88</v>
      </c>
      <c r="AE173" t="s"/>
      <c r="AF173" t="s"/>
      <c r="AG173" t="s"/>
      <c r="AH173" t="s">
        <v>551</v>
      </c>
      <c r="AI173" t="s">
        <v>550</v>
      </c>
      <c r="AJ173" t="s"/>
      <c r="AK173" t="s">
        <v>90</v>
      </c>
      <c r="AL173" t="s"/>
      <c r="AM173" t="s"/>
      <c r="AN173" t="s">
        <v>90</v>
      </c>
      <c r="AO173" t="s"/>
      <c r="AP173" t="n">
        <v>14</v>
      </c>
      <c r="AQ173" t="s">
        <v>93</v>
      </c>
      <c r="AR173" t="s"/>
      <c r="AS173" t="s">
        <v>179</v>
      </c>
      <c r="AT173" t="s">
        <v>95</v>
      </c>
      <c r="AU173" t="s">
        <v>90</v>
      </c>
      <c r="AV173" t="s"/>
      <c r="AW173" t="s">
        <v>96</v>
      </c>
      <c r="AX173" t="s"/>
      <c r="AY173" t="n">
        <v>418152</v>
      </c>
      <c r="AZ173" t="s">
        <v>420</v>
      </c>
      <c r="BA173" t="s"/>
      <c r="BB173" t="s"/>
      <c r="BC173" t="n">
        <v>1.53665</v>
      </c>
      <c r="BD173" t="n">
        <v>38.9852</v>
      </c>
      <c r="BE173" t="s">
        <v>552</v>
      </c>
      <c r="BF173" t="s">
        <v>81</v>
      </c>
      <c r="BG173" t="s"/>
      <c r="BH173" t="s"/>
      <c r="BI173" t="s"/>
      <c r="BJ173" t="s"/>
      <c r="BK173" t="s">
        <v>553</v>
      </c>
      <c r="BL173" t="s"/>
      <c r="BM173" t="s">
        <v>91</v>
      </c>
      <c r="BN173" t="s"/>
      <c r="BO173" t="s"/>
      <c r="BP173" t="s"/>
      <c r="BQ173" t="s">
        <v>100</v>
      </c>
      <c r="BR173" t="s">
        <v>204</v>
      </c>
    </row>
    <row r="174" spans="1:70">
      <c r="A174" t="s">
        <v>70</v>
      </c>
      <c r="B174" t="s">
        <v>71</v>
      </c>
      <c r="C174" t="s">
        <v>72</v>
      </c>
      <c r="D174" t="n">
        <v>3</v>
      </c>
      <c r="E174" t="s">
        <v>415</v>
      </c>
      <c r="F174" t="n">
        <v>86052</v>
      </c>
      <c r="G174" t="s">
        <v>74</v>
      </c>
      <c r="H174" t="s">
        <v>75</v>
      </c>
      <c r="I174" t="s"/>
      <c r="J174" t="s">
        <v>74</v>
      </c>
      <c r="K174" t="n">
        <v>148.14</v>
      </c>
      <c r="L174" t="s">
        <v>76</v>
      </c>
      <c r="M174" t="s"/>
      <c r="N174" t="s">
        <v>176</v>
      </c>
      <c r="O174" t="s">
        <v>78</v>
      </c>
      <c r="P174" t="s">
        <v>415</v>
      </c>
      <c r="Q174" t="s"/>
      <c r="R174" t="s">
        <v>117</v>
      </c>
      <c r="S174" t="s">
        <v>555</v>
      </c>
      <c r="T174" t="s">
        <v>81</v>
      </c>
      <c r="U174" t="s">
        <v>82</v>
      </c>
      <c r="V174" t="s">
        <v>83</v>
      </c>
      <c r="W174" t="s">
        <v>134</v>
      </c>
      <c r="X174" t="s"/>
      <c r="Y174" t="s">
        <v>85</v>
      </c>
      <c r="Z174">
        <f>HYPERLINK("https://hotelmonitor-cachepage.eclerx.com/savepage/tk_154401631478843_sr_2157.html","info")</f>
        <v/>
      </c>
      <c r="AA174" t="n">
        <v>4574</v>
      </c>
      <c r="AB174" t="s">
        <v>344</v>
      </c>
      <c r="AC174" t="s">
        <v>87</v>
      </c>
      <c r="AD174" t="s">
        <v>88</v>
      </c>
      <c r="AE174" t="s"/>
      <c r="AF174" t="s"/>
      <c r="AG174" t="s"/>
      <c r="AH174" t="s">
        <v>556</v>
      </c>
      <c r="AI174" t="s">
        <v>555</v>
      </c>
      <c r="AJ174" t="s"/>
      <c r="AK174" t="s">
        <v>90</v>
      </c>
      <c r="AL174" t="s"/>
      <c r="AM174" t="s"/>
      <c r="AN174" t="s">
        <v>90</v>
      </c>
      <c r="AO174" t="s"/>
      <c r="AP174" t="n">
        <v>14</v>
      </c>
      <c r="AQ174" t="s">
        <v>93</v>
      </c>
      <c r="AR174" t="s"/>
      <c r="AS174" t="s">
        <v>179</v>
      </c>
      <c r="AT174" t="s">
        <v>95</v>
      </c>
      <c r="AU174" t="s">
        <v>90</v>
      </c>
      <c r="AV174" t="s"/>
      <c r="AW174" t="s">
        <v>96</v>
      </c>
      <c r="AX174" t="s"/>
      <c r="AY174" t="n">
        <v>418152</v>
      </c>
      <c r="AZ174" t="s">
        <v>420</v>
      </c>
      <c r="BA174" t="s"/>
      <c r="BB174" t="s"/>
      <c r="BC174" t="n">
        <v>1.53665</v>
      </c>
      <c r="BD174" t="n">
        <v>38.9852</v>
      </c>
      <c r="BE174" t="s">
        <v>557</v>
      </c>
      <c r="BF174" t="s">
        <v>81</v>
      </c>
      <c r="BG174" t="s"/>
      <c r="BH174" t="s"/>
      <c r="BI174" t="s"/>
      <c r="BJ174" t="s"/>
      <c r="BK174" t="s">
        <v>558</v>
      </c>
      <c r="BL174" t="s"/>
      <c r="BM174" t="s">
        <v>91</v>
      </c>
      <c r="BN174" t="s"/>
      <c r="BO174" t="s"/>
      <c r="BP174" t="s"/>
      <c r="BQ174" t="s">
        <v>181</v>
      </c>
      <c r="BR174" t="s">
        <v>204</v>
      </c>
    </row>
    <row r="175" spans="1:70">
      <c r="A175" t="s">
        <v>70</v>
      </c>
      <c r="B175" t="s">
        <v>71</v>
      </c>
      <c r="C175" t="s">
        <v>72</v>
      </c>
      <c r="D175" t="n">
        <v>3</v>
      </c>
      <c r="E175" t="s">
        <v>415</v>
      </c>
      <c r="F175" t="n">
        <v>86052</v>
      </c>
      <c r="G175" t="s">
        <v>74</v>
      </c>
      <c r="H175" t="s">
        <v>75</v>
      </c>
      <c r="I175" t="s"/>
      <c r="J175" t="s">
        <v>74</v>
      </c>
      <c r="K175" t="n">
        <v>148.14</v>
      </c>
      <c r="L175" t="s">
        <v>76</v>
      </c>
      <c r="M175" t="s"/>
      <c r="N175" t="s">
        <v>176</v>
      </c>
      <c r="O175" t="s">
        <v>78</v>
      </c>
      <c r="P175" t="s">
        <v>415</v>
      </c>
      <c r="Q175" t="s"/>
      <c r="R175" t="s">
        <v>117</v>
      </c>
      <c r="S175" t="s">
        <v>555</v>
      </c>
      <c r="T175" t="s">
        <v>81</v>
      </c>
      <c r="U175" t="s">
        <v>82</v>
      </c>
      <c r="V175" t="s">
        <v>83</v>
      </c>
      <c r="W175" t="s">
        <v>134</v>
      </c>
      <c r="X175" t="s"/>
      <c r="Y175" t="s">
        <v>85</v>
      </c>
      <c r="Z175">
        <f>HYPERLINK("https://hotelmonitor-cachepage.eclerx.com/savepage/tk_154401631478843_sr_2157.html","info")</f>
        <v/>
      </c>
      <c r="AA175" t="n">
        <v>4574</v>
      </c>
      <c r="AB175" t="s">
        <v>344</v>
      </c>
      <c r="AC175" t="s">
        <v>87</v>
      </c>
      <c r="AD175" t="s">
        <v>88</v>
      </c>
      <c r="AE175" t="s"/>
      <c r="AF175" t="s"/>
      <c r="AG175" t="s"/>
      <c r="AH175" t="s">
        <v>556</v>
      </c>
      <c r="AI175" t="s">
        <v>555</v>
      </c>
      <c r="AJ175" t="s"/>
      <c r="AK175" t="s">
        <v>90</v>
      </c>
      <c r="AL175" t="s"/>
      <c r="AM175" t="s"/>
      <c r="AN175" t="s">
        <v>90</v>
      </c>
      <c r="AO175" t="s"/>
      <c r="AP175" t="n">
        <v>14</v>
      </c>
      <c r="AQ175" t="s">
        <v>93</v>
      </c>
      <c r="AR175" t="s"/>
      <c r="AS175" t="s">
        <v>179</v>
      </c>
      <c r="AT175" t="s">
        <v>95</v>
      </c>
      <c r="AU175" t="s">
        <v>90</v>
      </c>
      <c r="AV175" t="s"/>
      <c r="AW175" t="s">
        <v>96</v>
      </c>
      <c r="AX175" t="s"/>
      <c r="AY175" t="n">
        <v>418152</v>
      </c>
      <c r="AZ175" t="s">
        <v>420</v>
      </c>
      <c r="BA175" t="s"/>
      <c r="BB175" t="s"/>
      <c r="BC175" t="n">
        <v>1.53665</v>
      </c>
      <c r="BD175" t="n">
        <v>38.9852</v>
      </c>
      <c r="BE175" t="s">
        <v>557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>
        <v>181</v>
      </c>
      <c r="BR175" t="s">
        <v>204</v>
      </c>
    </row>
    <row r="176" spans="1:70">
      <c r="A176" t="s">
        <v>70</v>
      </c>
      <c r="B176" t="s">
        <v>71</v>
      </c>
      <c r="C176" t="s">
        <v>72</v>
      </c>
      <c r="D176" t="n">
        <v>3</v>
      </c>
      <c r="E176" t="s">
        <v>415</v>
      </c>
      <c r="F176" t="n">
        <v>86052</v>
      </c>
      <c r="G176" t="s">
        <v>74</v>
      </c>
      <c r="H176" t="s">
        <v>75</v>
      </c>
      <c r="I176" t="s"/>
      <c r="J176" t="s">
        <v>74</v>
      </c>
      <c r="K176" t="n">
        <v>192.49</v>
      </c>
      <c r="L176" t="s">
        <v>76</v>
      </c>
      <c r="M176" t="s"/>
      <c r="N176" t="s">
        <v>176</v>
      </c>
      <c r="O176" t="s">
        <v>78</v>
      </c>
      <c r="P176" t="s">
        <v>415</v>
      </c>
      <c r="Q176" t="s"/>
      <c r="R176" t="s">
        <v>117</v>
      </c>
      <c r="S176" t="s">
        <v>559</v>
      </c>
      <c r="T176" t="s">
        <v>81</v>
      </c>
      <c r="U176" t="s">
        <v>82</v>
      </c>
      <c r="V176" t="s">
        <v>83</v>
      </c>
      <c r="W176" t="s">
        <v>433</v>
      </c>
      <c r="X176" t="s"/>
      <c r="Y176" t="s">
        <v>85</v>
      </c>
      <c r="Z176">
        <f>HYPERLINK("https://hotelmonitor-cachepage.eclerx.com/savepage/tk_154401631478843_sr_2157.html","info")</f>
        <v/>
      </c>
      <c r="AA176" t="n">
        <v>4574</v>
      </c>
      <c r="AB176" t="s">
        <v>344</v>
      </c>
      <c r="AC176" t="s">
        <v>87</v>
      </c>
      <c r="AD176" t="s">
        <v>88</v>
      </c>
      <c r="AE176" t="s"/>
      <c r="AF176" t="s"/>
      <c r="AG176" t="s"/>
      <c r="AH176" t="s">
        <v>560</v>
      </c>
      <c r="AI176" t="s">
        <v>559</v>
      </c>
      <c r="AJ176" t="s"/>
      <c r="AK176" t="s">
        <v>90</v>
      </c>
      <c r="AL176" t="s"/>
      <c r="AM176" t="s"/>
      <c r="AN176" t="s">
        <v>90</v>
      </c>
      <c r="AO176" t="s"/>
      <c r="AP176" t="n">
        <v>14</v>
      </c>
      <c r="AQ176" t="s">
        <v>93</v>
      </c>
      <c r="AR176" t="s"/>
      <c r="AS176" t="s">
        <v>179</v>
      </c>
      <c r="AT176" t="s">
        <v>95</v>
      </c>
      <c r="AU176" t="s">
        <v>90</v>
      </c>
      <c r="AV176" t="s"/>
      <c r="AW176" t="s">
        <v>96</v>
      </c>
      <c r="AX176" t="s"/>
      <c r="AY176" t="n">
        <v>418152</v>
      </c>
      <c r="AZ176" t="s">
        <v>420</v>
      </c>
      <c r="BA176" t="s"/>
      <c r="BB176" t="s"/>
      <c r="BC176" t="n">
        <v>1.53665</v>
      </c>
      <c r="BD176" t="n">
        <v>38.9852</v>
      </c>
      <c r="BE176" t="s">
        <v>561</v>
      </c>
      <c r="BF176" t="s">
        <v>81</v>
      </c>
      <c r="BG176" t="s"/>
      <c r="BH176" t="s"/>
      <c r="BI176" t="s"/>
      <c r="BJ176" t="s"/>
      <c r="BK176" t="s">
        <v>562</v>
      </c>
      <c r="BL176" t="s"/>
      <c r="BM176" t="s">
        <v>91</v>
      </c>
      <c r="BN176" t="s"/>
      <c r="BO176" t="s"/>
      <c r="BP176" t="s"/>
      <c r="BQ176" t="s">
        <v>181</v>
      </c>
      <c r="BR176" t="s">
        <v>204</v>
      </c>
    </row>
    <row r="177" spans="1:70">
      <c r="A177" t="s">
        <v>70</v>
      </c>
      <c r="B177" t="s">
        <v>71</v>
      </c>
      <c r="C177" t="s">
        <v>72</v>
      </c>
      <c r="D177" t="n">
        <v>3</v>
      </c>
      <c r="E177" t="s">
        <v>415</v>
      </c>
      <c r="F177" t="n">
        <v>86052</v>
      </c>
      <c r="G177" t="s">
        <v>74</v>
      </c>
      <c r="H177" t="s">
        <v>75</v>
      </c>
      <c r="I177" t="s"/>
      <c r="J177" t="s">
        <v>74</v>
      </c>
      <c r="K177" t="n">
        <v>192.49</v>
      </c>
      <c r="L177" t="s">
        <v>76</v>
      </c>
      <c r="M177" t="s"/>
      <c r="N177" t="s">
        <v>176</v>
      </c>
      <c r="O177" t="s">
        <v>78</v>
      </c>
      <c r="P177" t="s">
        <v>415</v>
      </c>
      <c r="Q177" t="s"/>
      <c r="R177" t="s">
        <v>117</v>
      </c>
      <c r="S177" t="s">
        <v>559</v>
      </c>
      <c r="T177" t="s">
        <v>81</v>
      </c>
      <c r="U177" t="s">
        <v>82</v>
      </c>
      <c r="V177" t="s">
        <v>83</v>
      </c>
      <c r="W177" t="s">
        <v>433</v>
      </c>
      <c r="X177" t="s"/>
      <c r="Y177" t="s">
        <v>85</v>
      </c>
      <c r="Z177">
        <f>HYPERLINK("https://hotelmonitor-cachepage.eclerx.com/savepage/tk_154401631478843_sr_2157.html","info")</f>
        <v/>
      </c>
      <c r="AA177" t="n">
        <v>4574</v>
      </c>
      <c r="AB177" t="s">
        <v>344</v>
      </c>
      <c r="AC177" t="s">
        <v>87</v>
      </c>
      <c r="AD177" t="s">
        <v>88</v>
      </c>
      <c r="AE177" t="s"/>
      <c r="AF177" t="s"/>
      <c r="AG177" t="s"/>
      <c r="AH177" t="s">
        <v>560</v>
      </c>
      <c r="AI177" t="s">
        <v>559</v>
      </c>
      <c r="AJ177" t="s"/>
      <c r="AK177" t="s">
        <v>90</v>
      </c>
      <c r="AL177" t="s"/>
      <c r="AM177" t="s"/>
      <c r="AN177" t="s">
        <v>90</v>
      </c>
      <c r="AO177" t="s"/>
      <c r="AP177" t="n">
        <v>14</v>
      </c>
      <c r="AQ177" t="s">
        <v>93</v>
      </c>
      <c r="AR177" t="s"/>
      <c r="AS177" t="s">
        <v>179</v>
      </c>
      <c r="AT177" t="s">
        <v>95</v>
      </c>
      <c r="AU177" t="s">
        <v>90</v>
      </c>
      <c r="AV177" t="s"/>
      <c r="AW177" t="s">
        <v>96</v>
      </c>
      <c r="AX177" t="s"/>
      <c r="AY177" t="n">
        <v>418152</v>
      </c>
      <c r="AZ177" t="s">
        <v>420</v>
      </c>
      <c r="BA177" t="s"/>
      <c r="BB177" t="s"/>
      <c r="BC177" t="n">
        <v>1.53665</v>
      </c>
      <c r="BD177" t="n">
        <v>38.9852</v>
      </c>
      <c r="BE177" t="s">
        <v>561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>
        <v>181</v>
      </c>
      <c r="BR177" t="s">
        <v>204</v>
      </c>
    </row>
    <row r="178" spans="1:70">
      <c r="A178" t="s">
        <v>70</v>
      </c>
      <c r="B178" t="s">
        <v>71</v>
      </c>
      <c r="C178" t="s">
        <v>72</v>
      </c>
      <c r="D178" t="n">
        <v>3</v>
      </c>
      <c r="E178" t="s">
        <v>415</v>
      </c>
      <c r="F178" t="n">
        <v>86052</v>
      </c>
      <c r="G178" t="s">
        <v>74</v>
      </c>
      <c r="H178" t="s">
        <v>75</v>
      </c>
      <c r="I178" t="s"/>
      <c r="J178" t="s">
        <v>74</v>
      </c>
      <c r="K178" t="n">
        <v>155.44</v>
      </c>
      <c r="L178" t="s">
        <v>76</v>
      </c>
      <c r="M178" t="s"/>
      <c r="N178" t="s">
        <v>563</v>
      </c>
      <c r="O178" t="s">
        <v>78</v>
      </c>
      <c r="P178" t="s">
        <v>415</v>
      </c>
      <c r="Q178" t="s"/>
      <c r="R178" t="s">
        <v>117</v>
      </c>
      <c r="S178" t="s">
        <v>564</v>
      </c>
      <c r="T178" t="s">
        <v>81</v>
      </c>
      <c r="U178" t="s">
        <v>82</v>
      </c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HYPERLINK("https://hotelmonitor-cachepage.eclerx.com/savepage/tk_154401631478843_sr_2157.html","info")</f>
        <v/>
      </c>
      <c r="AA178" t="n">
        <v>4574</v>
      </c>
      <c r="AB178" t="s">
        <v>135</v>
      </c>
      <c r="AC178" t="s">
        <v>87</v>
      </c>
      <c r="AD178" t="s">
        <v>88</v>
      </c>
      <c r="AE178" t="s"/>
      <c r="AF178" t="s"/>
      <c r="AG178" t="s"/>
      <c r="AH178" t="s">
        <v>565</v>
      </c>
      <c r="AI178" t="s">
        <v>564</v>
      </c>
      <c r="AJ178" t="s"/>
      <c r="AK178" t="s">
        <v>90</v>
      </c>
      <c r="AL178" t="s"/>
      <c r="AM178" t="s"/>
      <c r="AN178" t="s">
        <v>90</v>
      </c>
      <c r="AO178" t="s"/>
      <c r="AP178" t="n">
        <v>14</v>
      </c>
      <c r="AQ178" t="s">
        <v>93</v>
      </c>
      <c r="AR178" t="s"/>
      <c r="AS178" t="s">
        <v>179</v>
      </c>
      <c r="AT178" t="s">
        <v>95</v>
      </c>
      <c r="AU178" t="s">
        <v>90</v>
      </c>
      <c r="AV178" t="s"/>
      <c r="AW178" t="s">
        <v>96</v>
      </c>
      <c r="AX178" t="s"/>
      <c r="AY178" t="n">
        <v>418152</v>
      </c>
      <c r="AZ178" t="s">
        <v>420</v>
      </c>
      <c r="BA178" t="s"/>
      <c r="BB178" t="s"/>
      <c r="BC178" t="n">
        <v>1.53665</v>
      </c>
      <c r="BD178" t="n">
        <v>38.9852</v>
      </c>
      <c r="BE178" t="s">
        <v>566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>
        <v>567</v>
      </c>
      <c r="BR178" t="s">
        <v>204</v>
      </c>
    </row>
    <row r="179" spans="1:70">
      <c r="A179" t="s">
        <v>70</v>
      </c>
      <c r="B179" t="s">
        <v>71</v>
      </c>
      <c r="C179" t="s">
        <v>72</v>
      </c>
      <c r="D179" t="n">
        <v>3</v>
      </c>
      <c r="E179" t="s">
        <v>415</v>
      </c>
      <c r="F179" t="n">
        <v>86052</v>
      </c>
      <c r="G179" t="s">
        <v>74</v>
      </c>
      <c r="H179" t="s">
        <v>75</v>
      </c>
      <c r="I179" t="s"/>
      <c r="J179" t="s">
        <v>74</v>
      </c>
      <c r="K179" t="n">
        <v>155.44</v>
      </c>
      <c r="L179" t="s">
        <v>76</v>
      </c>
      <c r="M179" t="s"/>
      <c r="N179" t="s">
        <v>563</v>
      </c>
      <c r="O179" t="s">
        <v>78</v>
      </c>
      <c r="P179" t="s">
        <v>415</v>
      </c>
      <c r="Q179" t="s"/>
      <c r="R179" t="s">
        <v>117</v>
      </c>
      <c r="S179" t="s">
        <v>564</v>
      </c>
      <c r="T179" t="s">
        <v>81</v>
      </c>
      <c r="U179" t="s">
        <v>82</v>
      </c>
      <c r="V179" t="s">
        <v>83</v>
      </c>
      <c r="W179" t="s">
        <v>84</v>
      </c>
      <c r="X179" t="s"/>
      <c r="Y179" t="s">
        <v>85</v>
      </c>
      <c r="Z179">
        <f>HYPERLINK("https://hotelmonitor-cachepage.eclerx.com/savepage/tk_154401631478843_sr_2157.html","info")</f>
        <v/>
      </c>
      <c r="AA179" t="n">
        <v>4574</v>
      </c>
      <c r="AB179" t="s">
        <v>135</v>
      </c>
      <c r="AC179" t="s">
        <v>87</v>
      </c>
      <c r="AD179" t="s">
        <v>88</v>
      </c>
      <c r="AE179" t="s"/>
      <c r="AF179" t="s"/>
      <c r="AG179" t="s"/>
      <c r="AH179" t="s">
        <v>565</v>
      </c>
      <c r="AI179" t="s">
        <v>564</v>
      </c>
      <c r="AJ179" t="s"/>
      <c r="AK179" t="s">
        <v>90</v>
      </c>
      <c r="AL179" t="s"/>
      <c r="AM179" t="s"/>
      <c r="AN179" t="s">
        <v>90</v>
      </c>
      <c r="AO179" t="s"/>
      <c r="AP179" t="n">
        <v>14</v>
      </c>
      <c r="AQ179" t="s">
        <v>93</v>
      </c>
      <c r="AR179" t="s"/>
      <c r="AS179" t="s">
        <v>179</v>
      </c>
      <c r="AT179" t="s">
        <v>95</v>
      </c>
      <c r="AU179" t="s">
        <v>90</v>
      </c>
      <c r="AV179" t="s"/>
      <c r="AW179" t="s">
        <v>96</v>
      </c>
      <c r="AX179" t="s"/>
      <c r="AY179" t="n">
        <v>418152</v>
      </c>
      <c r="AZ179" t="s">
        <v>420</v>
      </c>
      <c r="BA179" t="s"/>
      <c r="BB179" t="s"/>
      <c r="BC179" t="n">
        <v>1.53665</v>
      </c>
      <c r="BD179" t="n">
        <v>38.9852</v>
      </c>
      <c r="BE179" t="s">
        <v>566</v>
      </c>
      <c r="BF179" t="s">
        <v>81</v>
      </c>
      <c r="BG179" t="s"/>
      <c r="BH179" t="s"/>
      <c r="BI179" t="s"/>
      <c r="BJ179" t="s"/>
      <c r="BK179" t="s">
        <v>568</v>
      </c>
      <c r="BL179" t="s"/>
      <c r="BM179" t="s">
        <v>91</v>
      </c>
      <c r="BN179" t="s"/>
      <c r="BO179" t="s"/>
      <c r="BP179" t="s"/>
      <c r="BQ179" t="s">
        <v>567</v>
      </c>
      <c r="BR179" t="s">
        <v>204</v>
      </c>
    </row>
    <row r="180" spans="1:70">
      <c r="A180" t="s">
        <v>70</v>
      </c>
      <c r="B180" t="s">
        <v>71</v>
      </c>
      <c r="C180" t="s">
        <v>72</v>
      </c>
      <c r="D180" t="n">
        <v>3</v>
      </c>
      <c r="E180" t="s">
        <v>415</v>
      </c>
      <c r="F180" t="n">
        <v>86052</v>
      </c>
      <c r="G180" t="s">
        <v>74</v>
      </c>
      <c r="H180" t="s">
        <v>75</v>
      </c>
      <c r="I180" t="s"/>
      <c r="J180" t="s">
        <v>74</v>
      </c>
      <c r="K180" t="n">
        <v>185.16</v>
      </c>
      <c r="L180" t="s">
        <v>76</v>
      </c>
      <c r="M180" t="s"/>
      <c r="N180" t="s">
        <v>563</v>
      </c>
      <c r="O180" t="s">
        <v>78</v>
      </c>
      <c r="P180" t="s">
        <v>415</v>
      </c>
      <c r="Q180" t="s"/>
      <c r="R180" t="s">
        <v>117</v>
      </c>
      <c r="S180" t="s">
        <v>569</v>
      </c>
      <c r="T180" t="s">
        <v>81</v>
      </c>
      <c r="U180" t="s">
        <v>82</v>
      </c>
      <c r="V180" t="s">
        <v>83</v>
      </c>
      <c r="W180" t="s">
        <v>134</v>
      </c>
      <c r="X180" t="s"/>
      <c r="Y180" t="s">
        <v>85</v>
      </c>
      <c r="Z180">
        <f>HYPERLINK("https://hotelmonitor-cachepage.eclerx.com/savepage/tk_154401631478843_sr_2157.html","info")</f>
        <v/>
      </c>
      <c r="AA180" t="n">
        <v>4574</v>
      </c>
      <c r="AB180" t="s">
        <v>135</v>
      </c>
      <c r="AC180" t="s">
        <v>87</v>
      </c>
      <c r="AD180" t="s">
        <v>88</v>
      </c>
      <c r="AE180" t="s"/>
      <c r="AF180" t="s"/>
      <c r="AG180" t="s"/>
      <c r="AH180" t="s">
        <v>570</v>
      </c>
      <c r="AI180" t="s">
        <v>569</v>
      </c>
      <c r="AJ180" t="s"/>
      <c r="AK180" t="s">
        <v>90</v>
      </c>
      <c r="AL180" t="s"/>
      <c r="AM180" t="s"/>
      <c r="AN180" t="s">
        <v>90</v>
      </c>
      <c r="AO180" t="s"/>
      <c r="AP180" t="n">
        <v>14</v>
      </c>
      <c r="AQ180" t="s">
        <v>93</v>
      </c>
      <c r="AR180" t="s"/>
      <c r="AS180" t="s">
        <v>179</v>
      </c>
      <c r="AT180" t="s">
        <v>95</v>
      </c>
      <c r="AU180" t="s">
        <v>90</v>
      </c>
      <c r="AV180" t="s"/>
      <c r="AW180" t="s">
        <v>96</v>
      </c>
      <c r="AX180" t="s"/>
      <c r="AY180" t="n">
        <v>418152</v>
      </c>
      <c r="AZ180" t="s">
        <v>420</v>
      </c>
      <c r="BA180" t="s"/>
      <c r="BB180" t="s"/>
      <c r="BC180" t="n">
        <v>1.53665</v>
      </c>
      <c r="BD180" t="n">
        <v>38.9852</v>
      </c>
      <c r="BE180" t="s">
        <v>571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567</v>
      </c>
      <c r="BR180" t="s">
        <v>204</v>
      </c>
    </row>
    <row r="181" spans="1:70">
      <c r="A181" t="s">
        <v>70</v>
      </c>
      <c r="B181" t="s">
        <v>71</v>
      </c>
      <c r="C181" t="s">
        <v>72</v>
      </c>
      <c r="D181" t="n">
        <v>3</v>
      </c>
      <c r="E181" t="s">
        <v>415</v>
      </c>
      <c r="F181" t="n">
        <v>86052</v>
      </c>
      <c r="G181" t="s">
        <v>74</v>
      </c>
      <c r="H181" t="s">
        <v>75</v>
      </c>
      <c r="I181" t="s"/>
      <c r="J181" t="s">
        <v>74</v>
      </c>
      <c r="K181" t="n">
        <v>185.16</v>
      </c>
      <c r="L181" t="s">
        <v>76</v>
      </c>
      <c r="M181" t="s"/>
      <c r="N181" t="s">
        <v>563</v>
      </c>
      <c r="O181" t="s">
        <v>78</v>
      </c>
      <c r="P181" t="s">
        <v>415</v>
      </c>
      <c r="Q181" t="s"/>
      <c r="R181" t="s">
        <v>117</v>
      </c>
      <c r="S181" t="s">
        <v>569</v>
      </c>
      <c r="T181" t="s">
        <v>81</v>
      </c>
      <c r="U181" t="s">
        <v>82</v>
      </c>
      <c r="V181" t="s">
        <v>83</v>
      </c>
      <c r="W181" t="s">
        <v>134</v>
      </c>
      <c r="X181" t="s"/>
      <c r="Y181" t="s">
        <v>85</v>
      </c>
      <c r="Z181">
        <f>HYPERLINK("https://hotelmonitor-cachepage.eclerx.com/savepage/tk_154401631478843_sr_2157.html","info")</f>
        <v/>
      </c>
      <c r="AA181" t="n">
        <v>4574</v>
      </c>
      <c r="AB181" t="s">
        <v>135</v>
      </c>
      <c r="AC181" t="s">
        <v>87</v>
      </c>
      <c r="AD181" t="s">
        <v>88</v>
      </c>
      <c r="AE181" t="s"/>
      <c r="AF181" t="s"/>
      <c r="AG181" t="s"/>
      <c r="AH181" t="s">
        <v>570</v>
      </c>
      <c r="AI181" t="s">
        <v>569</v>
      </c>
      <c r="AJ181" t="s"/>
      <c r="AK181" t="s">
        <v>90</v>
      </c>
      <c r="AL181" t="s"/>
      <c r="AM181" t="s"/>
      <c r="AN181" t="s">
        <v>90</v>
      </c>
      <c r="AO181" t="s"/>
      <c r="AP181" t="n">
        <v>14</v>
      </c>
      <c r="AQ181" t="s">
        <v>93</v>
      </c>
      <c r="AR181" t="s"/>
      <c r="AS181" t="s">
        <v>179</v>
      </c>
      <c r="AT181" t="s">
        <v>95</v>
      </c>
      <c r="AU181" t="s">
        <v>90</v>
      </c>
      <c r="AV181" t="s"/>
      <c r="AW181" t="s">
        <v>96</v>
      </c>
      <c r="AX181" t="s"/>
      <c r="AY181" t="n">
        <v>418152</v>
      </c>
      <c r="AZ181" t="s">
        <v>420</v>
      </c>
      <c r="BA181" t="s"/>
      <c r="BB181" t="s"/>
      <c r="BC181" t="n">
        <v>1.53665</v>
      </c>
      <c r="BD181" t="n">
        <v>38.9852</v>
      </c>
      <c r="BE181" t="s">
        <v>571</v>
      </c>
      <c r="BF181" t="s">
        <v>81</v>
      </c>
      <c r="BG181" t="s"/>
      <c r="BH181" t="s"/>
      <c r="BI181" t="s"/>
      <c r="BJ181" t="s"/>
      <c r="BK181" t="s">
        <v>572</v>
      </c>
      <c r="BL181" t="s"/>
      <c r="BM181" t="s">
        <v>91</v>
      </c>
      <c r="BN181" t="s"/>
      <c r="BO181" t="s"/>
      <c r="BP181" t="s"/>
      <c r="BQ181" t="s">
        <v>567</v>
      </c>
      <c r="BR181" t="s">
        <v>204</v>
      </c>
    </row>
    <row r="182" spans="1:70">
      <c r="A182" t="s">
        <v>70</v>
      </c>
      <c r="B182" t="s">
        <v>71</v>
      </c>
      <c r="C182" t="s">
        <v>72</v>
      </c>
      <c r="D182" t="n">
        <v>3</v>
      </c>
      <c r="E182" t="s">
        <v>415</v>
      </c>
      <c r="F182" t="n">
        <v>86052</v>
      </c>
      <c r="G182" t="s">
        <v>74</v>
      </c>
      <c r="H182" t="s">
        <v>75</v>
      </c>
      <c r="I182" t="s"/>
      <c r="J182" t="s">
        <v>74</v>
      </c>
      <c r="K182" t="n">
        <v>223</v>
      </c>
      <c r="L182" t="s">
        <v>76</v>
      </c>
      <c r="M182" t="s"/>
      <c r="N182" t="s">
        <v>563</v>
      </c>
      <c r="O182" t="s">
        <v>78</v>
      </c>
      <c r="P182" t="s">
        <v>415</v>
      </c>
      <c r="Q182" t="s"/>
      <c r="R182" t="s">
        <v>117</v>
      </c>
      <c r="S182" t="s">
        <v>573</v>
      </c>
      <c r="T182" t="s">
        <v>81</v>
      </c>
      <c r="U182" t="s">
        <v>82</v>
      </c>
      <c r="V182" t="s">
        <v>83</v>
      </c>
      <c r="W182" t="s">
        <v>433</v>
      </c>
      <c r="X182" t="s"/>
      <c r="Y182" t="s">
        <v>85</v>
      </c>
      <c r="Z182">
        <f>HYPERLINK("https://hotelmonitor-cachepage.eclerx.com/savepage/tk_154401631478843_sr_2157.html","info")</f>
        <v/>
      </c>
      <c r="AA182" t="n">
        <v>4574</v>
      </c>
      <c r="AB182" t="s">
        <v>135</v>
      </c>
      <c r="AC182" t="s">
        <v>87</v>
      </c>
      <c r="AD182" t="s">
        <v>88</v>
      </c>
      <c r="AE182" t="s"/>
      <c r="AF182" t="s"/>
      <c r="AG182" t="s"/>
      <c r="AH182" t="s">
        <v>574</v>
      </c>
      <c r="AI182" t="s">
        <v>575</v>
      </c>
      <c r="AJ182" t="s"/>
      <c r="AK182" t="s">
        <v>90</v>
      </c>
      <c r="AL182" t="s"/>
      <c r="AM182" t="s"/>
      <c r="AN182" t="s">
        <v>90</v>
      </c>
      <c r="AO182" t="s"/>
      <c r="AP182" t="n">
        <v>14</v>
      </c>
      <c r="AQ182" t="s">
        <v>93</v>
      </c>
      <c r="AR182" t="s"/>
      <c r="AS182" t="s">
        <v>179</v>
      </c>
      <c r="AT182" t="s">
        <v>95</v>
      </c>
      <c r="AU182" t="s">
        <v>90</v>
      </c>
      <c r="AV182" t="s"/>
      <c r="AW182" t="s">
        <v>96</v>
      </c>
      <c r="AX182" t="s"/>
      <c r="AY182" t="n">
        <v>418152</v>
      </c>
      <c r="AZ182" t="s">
        <v>420</v>
      </c>
      <c r="BA182" t="s"/>
      <c r="BB182" t="s"/>
      <c r="BC182" t="n">
        <v>1.53665</v>
      </c>
      <c r="BD182" t="n">
        <v>38.9852</v>
      </c>
      <c r="BE182" t="s">
        <v>576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567</v>
      </c>
      <c r="BR182" t="s">
        <v>204</v>
      </c>
    </row>
    <row r="183" spans="1:70">
      <c r="A183" t="s">
        <v>70</v>
      </c>
      <c r="B183" t="s">
        <v>71</v>
      </c>
      <c r="C183" t="s">
        <v>72</v>
      </c>
      <c r="D183" t="n">
        <v>3</v>
      </c>
      <c r="E183" t="s">
        <v>415</v>
      </c>
      <c r="F183" t="n">
        <v>86052</v>
      </c>
      <c r="G183" t="s">
        <v>74</v>
      </c>
      <c r="H183" t="s">
        <v>75</v>
      </c>
      <c r="I183" t="s"/>
      <c r="J183" t="s">
        <v>74</v>
      </c>
      <c r="K183" t="n">
        <v>223</v>
      </c>
      <c r="L183" t="s">
        <v>76</v>
      </c>
      <c r="M183" t="s"/>
      <c r="N183" t="s">
        <v>563</v>
      </c>
      <c r="O183" t="s">
        <v>78</v>
      </c>
      <c r="P183" t="s">
        <v>415</v>
      </c>
      <c r="Q183" t="s"/>
      <c r="R183" t="s">
        <v>117</v>
      </c>
      <c r="S183" t="s">
        <v>573</v>
      </c>
      <c r="T183" t="s">
        <v>81</v>
      </c>
      <c r="U183" t="s">
        <v>82</v>
      </c>
      <c r="V183" t="s">
        <v>83</v>
      </c>
      <c r="W183" t="s">
        <v>433</v>
      </c>
      <c r="X183" t="s"/>
      <c r="Y183" t="s">
        <v>85</v>
      </c>
      <c r="Z183">
        <f>HYPERLINK("https://hotelmonitor-cachepage.eclerx.com/savepage/tk_154401631478843_sr_2157.html","info")</f>
        <v/>
      </c>
      <c r="AA183" t="n">
        <v>4574</v>
      </c>
      <c r="AB183" t="s">
        <v>135</v>
      </c>
      <c r="AC183" t="s">
        <v>87</v>
      </c>
      <c r="AD183" t="s">
        <v>88</v>
      </c>
      <c r="AE183" t="s"/>
      <c r="AF183" t="s"/>
      <c r="AG183" t="s"/>
      <c r="AH183" t="s">
        <v>574</v>
      </c>
      <c r="AI183" t="s">
        <v>575</v>
      </c>
      <c r="AJ183" t="s"/>
      <c r="AK183" t="s">
        <v>90</v>
      </c>
      <c r="AL183" t="s"/>
      <c r="AM183" t="s"/>
      <c r="AN183" t="s">
        <v>90</v>
      </c>
      <c r="AO183" t="s"/>
      <c r="AP183" t="n">
        <v>14</v>
      </c>
      <c r="AQ183" t="s">
        <v>93</v>
      </c>
      <c r="AR183" t="s"/>
      <c r="AS183" t="s">
        <v>179</v>
      </c>
      <c r="AT183" t="s">
        <v>95</v>
      </c>
      <c r="AU183" t="s">
        <v>90</v>
      </c>
      <c r="AV183" t="s"/>
      <c r="AW183" t="s">
        <v>96</v>
      </c>
      <c r="AX183" t="s"/>
      <c r="AY183" t="n">
        <v>418152</v>
      </c>
      <c r="AZ183" t="s">
        <v>420</v>
      </c>
      <c r="BA183" t="s"/>
      <c r="BB183" t="s"/>
      <c r="BC183" t="n">
        <v>1.53665</v>
      </c>
      <c r="BD183" t="n">
        <v>38.9852</v>
      </c>
      <c r="BE183" t="s">
        <v>576</v>
      </c>
      <c r="BF183" t="s">
        <v>81</v>
      </c>
      <c r="BG183" t="s"/>
      <c r="BH183" t="s"/>
      <c r="BI183" t="s"/>
      <c r="BJ183" t="s"/>
      <c r="BK183" t="s">
        <v>577</v>
      </c>
      <c r="BL183" t="s"/>
      <c r="BM183" t="s">
        <v>91</v>
      </c>
      <c r="BN183" t="s"/>
      <c r="BO183" t="s"/>
      <c r="BP183" t="s"/>
      <c r="BQ183" t="s">
        <v>567</v>
      </c>
      <c r="BR183" t="s">
        <v>204</v>
      </c>
    </row>
    <row r="184" spans="1:70">
      <c r="A184" t="s">
        <v>70</v>
      </c>
      <c r="B184" t="s">
        <v>71</v>
      </c>
      <c r="C184" t="s">
        <v>72</v>
      </c>
      <c r="D184" t="n">
        <v>3</v>
      </c>
      <c r="E184" t="s">
        <v>578</v>
      </c>
      <c r="F184" t="n">
        <v>132395</v>
      </c>
      <c r="G184" t="s">
        <v>74</v>
      </c>
      <c r="H184" t="s">
        <v>75</v>
      </c>
      <c r="I184" t="s"/>
      <c r="J184" t="s">
        <v>74</v>
      </c>
      <c r="K184" t="n">
        <v>164.3</v>
      </c>
      <c r="L184" t="s">
        <v>76</v>
      </c>
      <c r="M184" t="s"/>
      <c r="N184" t="s">
        <v>115</v>
      </c>
      <c r="O184" t="s">
        <v>78</v>
      </c>
      <c r="P184" t="s">
        <v>578</v>
      </c>
      <c r="Q184" t="s"/>
      <c r="R184" t="s">
        <v>117</v>
      </c>
      <c r="S184" t="s">
        <v>579</v>
      </c>
      <c r="T184" t="s">
        <v>81</v>
      </c>
      <c r="U184" t="s">
        <v>82</v>
      </c>
      <c r="V184" t="s">
        <v>83</v>
      </c>
      <c r="W184" t="s">
        <v>134</v>
      </c>
      <c r="X184" t="s"/>
      <c r="Y184" t="s">
        <v>85</v>
      </c>
      <c r="Z184">
        <f>HYPERLINK("https://hotelmonitor-cachepage.eclerx.com/savepage/tk_15440163148032005_sr_2157.html","info")</f>
        <v/>
      </c>
      <c r="AA184" t="n">
        <v>50795</v>
      </c>
      <c r="AB184" t="s">
        <v>580</v>
      </c>
      <c r="AC184" t="s">
        <v>87</v>
      </c>
      <c r="AD184" t="s">
        <v>88</v>
      </c>
      <c r="AE184" t="s"/>
      <c r="AF184" t="s"/>
      <c r="AG184" t="s"/>
      <c r="AH184" t="s">
        <v>581</v>
      </c>
      <c r="AI184" t="s">
        <v>582</v>
      </c>
      <c r="AJ184" t="s"/>
      <c r="AK184" t="s">
        <v>90</v>
      </c>
      <c r="AL184" t="s"/>
      <c r="AM184" t="s"/>
      <c r="AN184" t="s">
        <v>91</v>
      </c>
      <c r="AO184" t="s">
        <v>154</v>
      </c>
      <c r="AP184" t="n">
        <v>16</v>
      </c>
      <c r="AQ184" t="s">
        <v>93</v>
      </c>
      <c r="AR184" t="s"/>
      <c r="AS184" t="s">
        <v>583</v>
      </c>
      <c r="AT184" t="s">
        <v>95</v>
      </c>
      <c r="AU184" t="s">
        <v>91</v>
      </c>
      <c r="AV184" t="s"/>
      <c r="AW184" t="s">
        <v>96</v>
      </c>
      <c r="AX184" t="s"/>
      <c r="AY184" t="n">
        <v>426808</v>
      </c>
      <c r="AZ184" t="s">
        <v>584</v>
      </c>
      <c r="BA184" t="s"/>
      <c r="BB184" t="s"/>
      <c r="BC184" t="n">
        <v>1.44389</v>
      </c>
      <c r="BD184" t="n">
        <v>38.9174</v>
      </c>
      <c r="BE184" t="s">
        <v>585</v>
      </c>
      <c r="BF184" t="s">
        <v>81</v>
      </c>
      <c r="BG184" t="s"/>
      <c r="BH184" t="s"/>
      <c r="BI184" t="s"/>
      <c r="BJ184" t="s"/>
      <c r="BK184" t="s">
        <v>586</v>
      </c>
      <c r="BL184" t="s"/>
      <c r="BM184" t="s">
        <v>91</v>
      </c>
      <c r="BN184" t="s"/>
      <c r="BO184" t="s"/>
      <c r="BP184" t="s"/>
      <c r="BQ184" t="s">
        <v>127</v>
      </c>
      <c r="BR184" t="s">
        <v>128</v>
      </c>
    </row>
    <row r="185" spans="1:70">
      <c r="A185" t="s">
        <v>70</v>
      </c>
      <c r="B185" t="s">
        <v>71</v>
      </c>
      <c r="C185" t="s">
        <v>72</v>
      </c>
      <c r="D185" t="n">
        <v>3</v>
      </c>
      <c r="E185" t="s">
        <v>578</v>
      </c>
      <c r="F185" t="n">
        <v>132395</v>
      </c>
      <c r="G185" t="s">
        <v>74</v>
      </c>
      <c r="H185" t="s">
        <v>75</v>
      </c>
      <c r="I185" t="s"/>
      <c r="J185" t="s">
        <v>74</v>
      </c>
      <c r="K185" t="n">
        <v>164.3</v>
      </c>
      <c r="L185" t="s">
        <v>76</v>
      </c>
      <c r="M185" t="s"/>
      <c r="N185" t="s">
        <v>115</v>
      </c>
      <c r="O185" t="s">
        <v>78</v>
      </c>
      <c r="P185" t="s">
        <v>578</v>
      </c>
      <c r="Q185" t="s"/>
      <c r="R185" t="s">
        <v>117</v>
      </c>
      <c r="S185" t="s">
        <v>579</v>
      </c>
      <c r="T185" t="s">
        <v>81</v>
      </c>
      <c r="U185" t="s">
        <v>82</v>
      </c>
      <c r="V185" t="s">
        <v>83</v>
      </c>
      <c r="W185" t="s">
        <v>134</v>
      </c>
      <c r="X185" t="s"/>
      <c r="Y185" t="s">
        <v>85</v>
      </c>
      <c r="Z185">
        <f>HYPERLINK("https://hotelmonitor-cachepage.eclerx.com/savepage/tk_15440163148032005_sr_2157.html","info")</f>
        <v/>
      </c>
      <c r="AA185" t="n">
        <v>50795</v>
      </c>
      <c r="AB185" t="s">
        <v>580</v>
      </c>
      <c r="AC185" t="s">
        <v>87</v>
      </c>
      <c r="AD185" t="s">
        <v>88</v>
      </c>
      <c r="AE185" t="s"/>
      <c r="AF185" t="s"/>
      <c r="AG185" t="s"/>
      <c r="AH185" t="s">
        <v>581</v>
      </c>
      <c r="AI185" t="s">
        <v>582</v>
      </c>
      <c r="AJ185" t="s"/>
      <c r="AK185" t="s">
        <v>90</v>
      </c>
      <c r="AL185" t="s"/>
      <c r="AM185" t="s"/>
      <c r="AN185" t="s">
        <v>91</v>
      </c>
      <c r="AO185" t="s">
        <v>154</v>
      </c>
      <c r="AP185" t="n">
        <v>16</v>
      </c>
      <c r="AQ185" t="s">
        <v>93</v>
      </c>
      <c r="AR185" t="s"/>
      <c r="AS185" t="s">
        <v>583</v>
      </c>
      <c r="AT185" t="s">
        <v>95</v>
      </c>
      <c r="AU185" t="s">
        <v>91</v>
      </c>
      <c r="AV185" t="s"/>
      <c r="AW185" t="s">
        <v>96</v>
      </c>
      <c r="AX185" t="s"/>
      <c r="AY185" t="n">
        <v>426808</v>
      </c>
      <c r="AZ185" t="s">
        <v>584</v>
      </c>
      <c r="BA185" t="s"/>
      <c r="BB185" t="s"/>
      <c r="BC185" t="n">
        <v>1.44389</v>
      </c>
      <c r="BD185" t="n">
        <v>38.9174</v>
      </c>
      <c r="BE185" t="s">
        <v>585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>
        <v>127</v>
      </c>
      <c r="BR185" t="s">
        <v>128</v>
      </c>
    </row>
    <row r="186" spans="1:70">
      <c r="A186" t="s">
        <v>70</v>
      </c>
      <c r="B186" t="s">
        <v>71</v>
      </c>
      <c r="C186" t="s">
        <v>72</v>
      </c>
      <c r="D186" t="n">
        <v>3</v>
      </c>
      <c r="E186" t="s">
        <v>578</v>
      </c>
      <c r="F186" t="n">
        <v>132395</v>
      </c>
      <c r="G186" t="s">
        <v>74</v>
      </c>
      <c r="H186" t="s">
        <v>75</v>
      </c>
      <c r="I186" t="s"/>
      <c r="J186" t="s">
        <v>74</v>
      </c>
      <c r="K186" t="n">
        <v>176.67</v>
      </c>
      <c r="L186" t="s">
        <v>76</v>
      </c>
      <c r="M186" t="s"/>
      <c r="N186" t="s">
        <v>115</v>
      </c>
      <c r="O186" t="s">
        <v>78</v>
      </c>
      <c r="P186" t="s">
        <v>578</v>
      </c>
      <c r="Q186" t="s"/>
      <c r="R186" t="s">
        <v>117</v>
      </c>
      <c r="S186" t="s">
        <v>587</v>
      </c>
      <c r="T186" t="s">
        <v>81</v>
      </c>
      <c r="U186" t="s">
        <v>82</v>
      </c>
      <c r="V186" t="s">
        <v>83</v>
      </c>
      <c r="W186" t="s">
        <v>134</v>
      </c>
      <c r="X186" t="s"/>
      <c r="Y186" t="s">
        <v>85</v>
      </c>
      <c r="Z186">
        <f>HYPERLINK("https://hotelmonitor-cachepage.eclerx.com/savepage/tk_15440163148032005_sr_2157.html","info")</f>
        <v/>
      </c>
      <c r="AA186" t="n">
        <v>50795</v>
      </c>
      <c r="AB186" t="s">
        <v>580</v>
      </c>
      <c r="AC186" t="s">
        <v>87</v>
      </c>
      <c r="AD186" t="s">
        <v>88</v>
      </c>
      <c r="AE186" t="s"/>
      <c r="AF186" t="s"/>
      <c r="AG186" t="s"/>
      <c r="AH186" t="s">
        <v>588</v>
      </c>
      <c r="AI186" t="s">
        <v>589</v>
      </c>
      <c r="AJ186" t="s"/>
      <c r="AK186" t="s">
        <v>90</v>
      </c>
      <c r="AL186" t="s"/>
      <c r="AM186" t="s"/>
      <c r="AN186" t="s">
        <v>90</v>
      </c>
      <c r="AO186" t="s"/>
      <c r="AP186" t="n">
        <v>16</v>
      </c>
      <c r="AQ186" t="s">
        <v>93</v>
      </c>
      <c r="AR186" t="s"/>
      <c r="AS186" t="s">
        <v>583</v>
      </c>
      <c r="AT186" t="s">
        <v>95</v>
      </c>
      <c r="AU186" t="s">
        <v>90</v>
      </c>
      <c r="AV186" t="s"/>
      <c r="AW186" t="s">
        <v>96</v>
      </c>
      <c r="AX186" t="s"/>
      <c r="AY186" t="n">
        <v>426808</v>
      </c>
      <c r="AZ186" t="s">
        <v>584</v>
      </c>
      <c r="BA186" t="s"/>
      <c r="BB186" t="s"/>
      <c r="BC186" t="n">
        <v>1.44389</v>
      </c>
      <c r="BD186" t="n">
        <v>38.9174</v>
      </c>
      <c r="BE186" t="s">
        <v>590</v>
      </c>
      <c r="BF186" t="s">
        <v>81</v>
      </c>
      <c r="BG186" t="s"/>
      <c r="BH186" t="s"/>
      <c r="BI186" t="s"/>
      <c r="BJ186" t="s"/>
      <c r="BK186" t="s">
        <v>591</v>
      </c>
      <c r="BL186" t="s"/>
      <c r="BM186" t="s">
        <v>91</v>
      </c>
      <c r="BN186" t="s"/>
      <c r="BO186" t="s"/>
      <c r="BP186" t="s"/>
      <c r="BQ186" t="s">
        <v>127</v>
      </c>
      <c r="BR186" t="s">
        <v>128</v>
      </c>
    </row>
    <row r="187" spans="1:70">
      <c r="A187" t="s">
        <v>70</v>
      </c>
      <c r="B187" t="s">
        <v>71</v>
      </c>
      <c r="C187" t="s">
        <v>72</v>
      </c>
      <c r="D187" t="n">
        <v>3</v>
      </c>
      <c r="E187" t="s">
        <v>578</v>
      </c>
      <c r="F187" t="n">
        <v>132395</v>
      </c>
      <c r="G187" t="s">
        <v>74</v>
      </c>
      <c r="H187" t="s">
        <v>75</v>
      </c>
      <c r="I187" t="s"/>
      <c r="J187" t="s">
        <v>74</v>
      </c>
      <c r="K187" t="n">
        <v>176.67</v>
      </c>
      <c r="L187" t="s">
        <v>76</v>
      </c>
      <c r="M187" t="s"/>
      <c r="N187" t="s">
        <v>115</v>
      </c>
      <c r="O187" t="s">
        <v>78</v>
      </c>
      <c r="P187" t="s">
        <v>578</v>
      </c>
      <c r="Q187" t="s"/>
      <c r="R187" t="s">
        <v>117</v>
      </c>
      <c r="S187" t="s">
        <v>587</v>
      </c>
      <c r="T187" t="s">
        <v>81</v>
      </c>
      <c r="U187" t="s">
        <v>82</v>
      </c>
      <c r="V187" t="s">
        <v>83</v>
      </c>
      <c r="W187" t="s">
        <v>134</v>
      </c>
      <c r="X187" t="s"/>
      <c r="Y187" t="s">
        <v>85</v>
      </c>
      <c r="Z187">
        <f>HYPERLINK("https://hotelmonitor-cachepage.eclerx.com/savepage/tk_15440163148032005_sr_2157.html","info")</f>
        <v/>
      </c>
      <c r="AA187" t="n">
        <v>50795</v>
      </c>
      <c r="AB187" t="s">
        <v>580</v>
      </c>
      <c r="AC187" t="s">
        <v>87</v>
      </c>
      <c r="AD187" t="s">
        <v>88</v>
      </c>
      <c r="AE187" t="s"/>
      <c r="AF187" t="s"/>
      <c r="AG187" t="s"/>
      <c r="AH187" t="s">
        <v>588</v>
      </c>
      <c r="AI187" t="s">
        <v>589</v>
      </c>
      <c r="AJ187" t="s"/>
      <c r="AK187" t="s">
        <v>90</v>
      </c>
      <c r="AL187" t="s"/>
      <c r="AM187" t="s"/>
      <c r="AN187" t="s">
        <v>90</v>
      </c>
      <c r="AO187" t="s"/>
      <c r="AP187" t="n">
        <v>16</v>
      </c>
      <c r="AQ187" t="s">
        <v>93</v>
      </c>
      <c r="AR187" t="s"/>
      <c r="AS187" t="s">
        <v>583</v>
      </c>
      <c r="AT187" t="s">
        <v>95</v>
      </c>
      <c r="AU187" t="s">
        <v>90</v>
      </c>
      <c r="AV187" t="s"/>
      <c r="AW187" t="s">
        <v>96</v>
      </c>
      <c r="AX187" t="s"/>
      <c r="AY187" t="n">
        <v>426808</v>
      </c>
      <c r="AZ187" t="s">
        <v>584</v>
      </c>
      <c r="BA187" t="s"/>
      <c r="BB187" t="s"/>
      <c r="BC187" t="n">
        <v>1.44389</v>
      </c>
      <c r="BD187" t="n">
        <v>38.9174</v>
      </c>
      <c r="BE187" t="s">
        <v>590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>
        <v>127</v>
      </c>
      <c r="BR187" t="s">
        <v>128</v>
      </c>
    </row>
    <row r="188" spans="1:70">
      <c r="A188" t="s">
        <v>70</v>
      </c>
      <c r="B188" t="s">
        <v>71</v>
      </c>
      <c r="C188" t="s">
        <v>72</v>
      </c>
      <c r="D188" t="n">
        <v>3</v>
      </c>
      <c r="E188" t="s">
        <v>578</v>
      </c>
      <c r="F188" t="n">
        <v>132395</v>
      </c>
      <c r="G188" t="s">
        <v>74</v>
      </c>
      <c r="H188" t="s">
        <v>75</v>
      </c>
      <c r="I188" t="s"/>
      <c r="J188" t="s">
        <v>74</v>
      </c>
      <c r="K188" t="n">
        <v>196.23</v>
      </c>
      <c r="L188" t="s">
        <v>76</v>
      </c>
      <c r="M188" t="s"/>
      <c r="N188" t="s">
        <v>592</v>
      </c>
      <c r="O188" t="s">
        <v>78</v>
      </c>
      <c r="P188" t="s">
        <v>578</v>
      </c>
      <c r="Q188" t="s"/>
      <c r="R188" t="s">
        <v>117</v>
      </c>
      <c r="S188" t="s">
        <v>593</v>
      </c>
      <c r="T188" t="s">
        <v>81</v>
      </c>
      <c r="U188" t="s">
        <v>82</v>
      </c>
      <c r="V188" t="s">
        <v>83</v>
      </c>
      <c r="W188" t="s">
        <v>134</v>
      </c>
      <c r="X188" t="s"/>
      <c r="Y188" t="s">
        <v>85</v>
      </c>
      <c r="Z188">
        <f>HYPERLINK("https://hotelmonitor-cachepage.eclerx.com/savepage/tk_15440163148032005_sr_2157.html","info")</f>
        <v/>
      </c>
      <c r="AA188" t="n">
        <v>50795</v>
      </c>
      <c r="AB188" t="s">
        <v>318</v>
      </c>
      <c r="AC188" t="s">
        <v>87</v>
      </c>
      <c r="AD188" t="s">
        <v>88</v>
      </c>
      <c r="AE188" t="s"/>
      <c r="AF188" t="s"/>
      <c r="AG188" t="s"/>
      <c r="AH188" t="s">
        <v>594</v>
      </c>
      <c r="AI188" t="s">
        <v>593</v>
      </c>
      <c r="AJ188" t="s"/>
      <c r="AK188" t="s">
        <v>90</v>
      </c>
      <c r="AL188" t="s"/>
      <c r="AM188" t="s"/>
      <c r="AN188" t="s">
        <v>90</v>
      </c>
      <c r="AO188" t="s"/>
      <c r="AP188" t="n">
        <v>16</v>
      </c>
      <c r="AQ188" t="s">
        <v>93</v>
      </c>
      <c r="AR188" t="s"/>
      <c r="AS188" t="s">
        <v>313</v>
      </c>
      <c r="AT188" t="s">
        <v>95</v>
      </c>
      <c r="AU188" t="s">
        <v>90</v>
      </c>
      <c r="AV188" t="s"/>
      <c r="AW188" t="s">
        <v>96</v>
      </c>
      <c r="AX188" t="s"/>
      <c r="AY188" t="n">
        <v>426808</v>
      </c>
      <c r="AZ188" t="s">
        <v>584</v>
      </c>
      <c r="BA188" t="s"/>
      <c r="BB188" t="s"/>
      <c r="BC188" t="n">
        <v>1.44389</v>
      </c>
      <c r="BD188" t="n">
        <v>38.9174</v>
      </c>
      <c r="BE188" t="s">
        <v>595</v>
      </c>
      <c r="BF188" t="s">
        <v>81</v>
      </c>
      <c r="BG188" t="s"/>
      <c r="BH188" t="s"/>
      <c r="BI188" t="s"/>
      <c r="BJ188" t="s"/>
      <c r="BK188" t="s">
        <v>596</v>
      </c>
      <c r="BL188" t="s"/>
      <c r="BM188" t="s">
        <v>91</v>
      </c>
      <c r="BN188" t="s"/>
      <c r="BO188" t="s"/>
      <c r="BP188" t="s"/>
      <c r="BQ188" t="s">
        <v>597</v>
      </c>
      <c r="BR188" t="s">
        <v>128</v>
      </c>
    </row>
    <row r="189" spans="1:70">
      <c r="A189" t="s">
        <v>70</v>
      </c>
      <c r="B189" t="s">
        <v>71</v>
      </c>
      <c r="C189" t="s">
        <v>72</v>
      </c>
      <c r="D189" t="n">
        <v>3</v>
      </c>
      <c r="E189" t="s">
        <v>578</v>
      </c>
      <c r="F189" t="n">
        <v>132395</v>
      </c>
      <c r="G189" t="s">
        <v>74</v>
      </c>
      <c r="H189" t="s">
        <v>75</v>
      </c>
      <c r="I189" t="s"/>
      <c r="J189" t="s">
        <v>74</v>
      </c>
      <c r="K189" t="n">
        <v>196.23</v>
      </c>
      <c r="L189" t="s">
        <v>76</v>
      </c>
      <c r="M189" t="s"/>
      <c r="N189" t="s">
        <v>592</v>
      </c>
      <c r="O189" t="s">
        <v>78</v>
      </c>
      <c r="P189" t="s">
        <v>578</v>
      </c>
      <c r="Q189" t="s"/>
      <c r="R189" t="s">
        <v>117</v>
      </c>
      <c r="S189" t="s">
        <v>593</v>
      </c>
      <c r="T189" t="s">
        <v>81</v>
      </c>
      <c r="U189" t="s">
        <v>82</v>
      </c>
      <c r="V189" t="s">
        <v>83</v>
      </c>
      <c r="W189" t="s">
        <v>134</v>
      </c>
      <c r="X189" t="s"/>
      <c r="Y189" t="s">
        <v>85</v>
      </c>
      <c r="Z189">
        <f>HYPERLINK("https://hotelmonitor-cachepage.eclerx.com/savepage/tk_15440163148032005_sr_2157.html","info")</f>
        <v/>
      </c>
      <c r="AA189" t="n">
        <v>50795</v>
      </c>
      <c r="AB189" t="s">
        <v>318</v>
      </c>
      <c r="AC189" t="s">
        <v>87</v>
      </c>
      <c r="AD189" t="s">
        <v>88</v>
      </c>
      <c r="AE189" t="s"/>
      <c r="AF189" t="s"/>
      <c r="AG189" t="s"/>
      <c r="AH189" t="s">
        <v>594</v>
      </c>
      <c r="AI189" t="s">
        <v>593</v>
      </c>
      <c r="AJ189" t="s"/>
      <c r="AK189" t="s">
        <v>90</v>
      </c>
      <c r="AL189" t="s"/>
      <c r="AM189" t="s"/>
      <c r="AN189" t="s">
        <v>90</v>
      </c>
      <c r="AO189" t="s"/>
      <c r="AP189" t="n">
        <v>16</v>
      </c>
      <c r="AQ189" t="s">
        <v>93</v>
      </c>
      <c r="AR189" t="s"/>
      <c r="AS189" t="s">
        <v>313</v>
      </c>
      <c r="AT189" t="s">
        <v>95</v>
      </c>
      <c r="AU189" t="s">
        <v>90</v>
      </c>
      <c r="AV189" t="s"/>
      <c r="AW189" t="s">
        <v>96</v>
      </c>
      <c r="AX189" t="s"/>
      <c r="AY189" t="n">
        <v>426808</v>
      </c>
      <c r="AZ189" t="s">
        <v>584</v>
      </c>
      <c r="BA189" t="s"/>
      <c r="BB189" t="s"/>
      <c r="BC189" t="n">
        <v>1.44389</v>
      </c>
      <c r="BD189" t="n">
        <v>38.9174</v>
      </c>
      <c r="BE189" t="s">
        <v>595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>
        <v>597</v>
      </c>
      <c r="BR189" t="s">
        <v>128</v>
      </c>
    </row>
    <row r="190" spans="1:70">
      <c r="A190" t="s">
        <v>70</v>
      </c>
      <c r="B190" t="s">
        <v>71</v>
      </c>
      <c r="C190" t="s">
        <v>72</v>
      </c>
      <c r="D190" t="n">
        <v>3</v>
      </c>
      <c r="E190" t="s">
        <v>578</v>
      </c>
      <c r="F190" t="n">
        <v>132395</v>
      </c>
      <c r="G190" t="s">
        <v>74</v>
      </c>
      <c r="H190" t="s">
        <v>75</v>
      </c>
      <c r="I190" t="s"/>
      <c r="J190" t="s">
        <v>74</v>
      </c>
      <c r="K190" t="n">
        <v>229.34</v>
      </c>
      <c r="L190" t="s">
        <v>76</v>
      </c>
      <c r="M190" t="s"/>
      <c r="N190" t="s">
        <v>592</v>
      </c>
      <c r="O190" t="s">
        <v>78</v>
      </c>
      <c r="P190" t="s">
        <v>578</v>
      </c>
      <c r="Q190" t="s"/>
      <c r="R190" t="s">
        <v>117</v>
      </c>
      <c r="S190" t="s">
        <v>598</v>
      </c>
      <c r="T190" t="s">
        <v>81</v>
      </c>
      <c r="U190" t="s">
        <v>82</v>
      </c>
      <c r="V190" t="s">
        <v>83</v>
      </c>
      <c r="W190" t="s">
        <v>119</v>
      </c>
      <c r="X190" t="s"/>
      <c r="Y190" t="s">
        <v>85</v>
      </c>
      <c r="Z190">
        <f>HYPERLINK("https://hotelmonitor-cachepage.eclerx.com/savepage/tk_15440163148032005_sr_2157.html","info")</f>
        <v/>
      </c>
      <c r="AA190" t="n">
        <v>50795</v>
      </c>
      <c r="AB190" t="s">
        <v>344</v>
      </c>
      <c r="AC190" t="s">
        <v>87</v>
      </c>
      <c r="AD190" t="s">
        <v>88</v>
      </c>
      <c r="AE190" t="s"/>
      <c r="AF190" t="s"/>
      <c r="AG190" t="s"/>
      <c r="AH190" t="s">
        <v>599</v>
      </c>
      <c r="AI190" t="s">
        <v>598</v>
      </c>
      <c r="AJ190" t="s"/>
      <c r="AK190" t="s">
        <v>90</v>
      </c>
      <c r="AL190" t="s"/>
      <c r="AM190" t="s"/>
      <c r="AN190" t="s">
        <v>90</v>
      </c>
      <c r="AO190" t="s"/>
      <c r="AP190" t="n">
        <v>16</v>
      </c>
      <c r="AQ190" t="s">
        <v>93</v>
      </c>
      <c r="AR190" t="s"/>
      <c r="AS190" t="s">
        <v>179</v>
      </c>
      <c r="AT190" t="s">
        <v>95</v>
      </c>
      <c r="AU190" t="s">
        <v>90</v>
      </c>
      <c r="AV190" t="s"/>
      <c r="AW190" t="s">
        <v>96</v>
      </c>
      <c r="AX190" t="s"/>
      <c r="AY190" t="n">
        <v>426808</v>
      </c>
      <c r="AZ190" t="s">
        <v>584</v>
      </c>
      <c r="BA190" t="s"/>
      <c r="BB190" t="s"/>
      <c r="BC190" t="n">
        <v>1.44389</v>
      </c>
      <c r="BD190" t="n">
        <v>38.9174</v>
      </c>
      <c r="BE190" t="s">
        <v>600</v>
      </c>
      <c r="BF190" t="s">
        <v>81</v>
      </c>
      <c r="BG190" t="s"/>
      <c r="BH190" t="s"/>
      <c r="BI190" t="s"/>
      <c r="BJ190" t="s"/>
      <c r="BK190" t="s">
        <v>601</v>
      </c>
      <c r="BL190" t="s"/>
      <c r="BM190" t="s">
        <v>91</v>
      </c>
      <c r="BN190" t="s"/>
      <c r="BO190" t="s"/>
      <c r="BP190" t="s"/>
      <c r="BQ190" t="s">
        <v>597</v>
      </c>
      <c r="BR190" t="s">
        <v>128</v>
      </c>
    </row>
    <row r="191" spans="1:70">
      <c r="A191" t="s">
        <v>70</v>
      </c>
      <c r="B191" t="s">
        <v>71</v>
      </c>
      <c r="C191" t="s">
        <v>72</v>
      </c>
      <c r="D191" t="n">
        <v>3</v>
      </c>
      <c r="E191" t="s">
        <v>578</v>
      </c>
      <c r="F191" t="n">
        <v>132395</v>
      </c>
      <c r="G191" t="s">
        <v>74</v>
      </c>
      <c r="H191" t="s">
        <v>75</v>
      </c>
      <c r="I191" t="s"/>
      <c r="J191" t="s">
        <v>74</v>
      </c>
      <c r="K191" t="n">
        <v>229.34</v>
      </c>
      <c r="L191" t="s">
        <v>76</v>
      </c>
      <c r="M191" t="s"/>
      <c r="N191" t="s">
        <v>592</v>
      </c>
      <c r="O191" t="s">
        <v>78</v>
      </c>
      <c r="P191" t="s">
        <v>578</v>
      </c>
      <c r="Q191" t="s"/>
      <c r="R191" t="s">
        <v>117</v>
      </c>
      <c r="S191" t="s">
        <v>598</v>
      </c>
      <c r="T191" t="s">
        <v>81</v>
      </c>
      <c r="U191" t="s">
        <v>82</v>
      </c>
      <c r="V191" t="s">
        <v>83</v>
      </c>
      <c r="W191" t="s">
        <v>119</v>
      </c>
      <c r="X191" t="s"/>
      <c r="Y191" t="s">
        <v>85</v>
      </c>
      <c r="Z191">
        <f>HYPERLINK("https://hotelmonitor-cachepage.eclerx.com/savepage/tk_15440163148032005_sr_2157.html","info")</f>
        <v/>
      </c>
      <c r="AA191" t="n">
        <v>50795</v>
      </c>
      <c r="AB191" t="s">
        <v>344</v>
      </c>
      <c r="AC191" t="s">
        <v>87</v>
      </c>
      <c r="AD191" t="s">
        <v>88</v>
      </c>
      <c r="AE191" t="s"/>
      <c r="AF191" t="s"/>
      <c r="AG191" t="s"/>
      <c r="AH191" t="s">
        <v>599</v>
      </c>
      <c r="AI191" t="s">
        <v>598</v>
      </c>
      <c r="AJ191" t="s"/>
      <c r="AK191" t="s">
        <v>90</v>
      </c>
      <c r="AL191" t="s"/>
      <c r="AM191" t="s"/>
      <c r="AN191" t="s">
        <v>90</v>
      </c>
      <c r="AO191" t="s"/>
      <c r="AP191" t="n">
        <v>16</v>
      </c>
      <c r="AQ191" t="s">
        <v>93</v>
      </c>
      <c r="AR191" t="s"/>
      <c r="AS191" t="s">
        <v>179</v>
      </c>
      <c r="AT191" t="s">
        <v>95</v>
      </c>
      <c r="AU191" t="s">
        <v>90</v>
      </c>
      <c r="AV191" t="s"/>
      <c r="AW191" t="s">
        <v>96</v>
      </c>
      <c r="AX191" t="s"/>
      <c r="AY191" t="n">
        <v>426808</v>
      </c>
      <c r="AZ191" t="s">
        <v>584</v>
      </c>
      <c r="BA191" t="s"/>
      <c r="BB191" t="s"/>
      <c r="BC191" t="n">
        <v>1.44389</v>
      </c>
      <c r="BD191" t="n">
        <v>38.9174</v>
      </c>
      <c r="BE191" t="s">
        <v>600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597</v>
      </c>
      <c r="BR191" t="s">
        <v>128</v>
      </c>
    </row>
    <row r="192" spans="1:70">
      <c r="A192" t="s">
        <v>70</v>
      </c>
      <c r="B192" t="s">
        <v>71</v>
      </c>
      <c r="C192" t="s">
        <v>72</v>
      </c>
      <c r="D192" t="n">
        <v>3</v>
      </c>
      <c r="E192" t="s">
        <v>578</v>
      </c>
      <c r="F192" t="n">
        <v>132395</v>
      </c>
      <c r="G192" t="s">
        <v>74</v>
      </c>
      <c r="H192" t="s">
        <v>75</v>
      </c>
      <c r="I192" t="s"/>
      <c r="J192" t="s">
        <v>74</v>
      </c>
      <c r="K192" t="n">
        <v>251.76</v>
      </c>
      <c r="L192" t="s">
        <v>76</v>
      </c>
      <c r="M192" t="s"/>
      <c r="N192" t="s">
        <v>592</v>
      </c>
      <c r="O192" t="s">
        <v>78</v>
      </c>
      <c r="P192" t="s">
        <v>578</v>
      </c>
      <c r="Q192" t="s"/>
      <c r="R192" t="s">
        <v>117</v>
      </c>
      <c r="S192" t="s">
        <v>602</v>
      </c>
      <c r="T192" t="s">
        <v>81</v>
      </c>
      <c r="U192" t="s">
        <v>82</v>
      </c>
      <c r="V192" t="s">
        <v>83</v>
      </c>
      <c r="W192" t="s">
        <v>433</v>
      </c>
      <c r="X192" t="s"/>
      <c r="Y192" t="s">
        <v>85</v>
      </c>
      <c r="Z192">
        <f>HYPERLINK("https://hotelmonitor-cachepage.eclerx.com/savepage/tk_15440163148032005_sr_2157.html","info")</f>
        <v/>
      </c>
      <c r="AA192" t="n">
        <v>50795</v>
      </c>
      <c r="AB192" t="s">
        <v>318</v>
      </c>
      <c r="AC192" t="s">
        <v>87</v>
      </c>
      <c r="AD192" t="s">
        <v>88</v>
      </c>
      <c r="AE192" t="s"/>
      <c r="AF192" t="s"/>
      <c r="AG192" t="s"/>
      <c r="AH192" t="s">
        <v>603</v>
      </c>
      <c r="AI192" t="s">
        <v>602</v>
      </c>
      <c r="AJ192" t="s"/>
      <c r="AK192" t="s">
        <v>90</v>
      </c>
      <c r="AL192" t="s"/>
      <c r="AM192" t="s"/>
      <c r="AN192" t="s">
        <v>90</v>
      </c>
      <c r="AO192" t="s"/>
      <c r="AP192" t="n">
        <v>16</v>
      </c>
      <c r="AQ192" t="s">
        <v>93</v>
      </c>
      <c r="AR192" t="s"/>
      <c r="AS192" t="s">
        <v>313</v>
      </c>
      <c r="AT192" t="s">
        <v>95</v>
      </c>
      <c r="AU192" t="s">
        <v>90</v>
      </c>
      <c r="AV192" t="s"/>
      <c r="AW192" t="s">
        <v>96</v>
      </c>
      <c r="AX192" t="s"/>
      <c r="AY192" t="n">
        <v>426808</v>
      </c>
      <c r="AZ192" t="s">
        <v>584</v>
      </c>
      <c r="BA192" t="s"/>
      <c r="BB192" t="s"/>
      <c r="BC192" t="n">
        <v>1.44389</v>
      </c>
      <c r="BD192" t="n">
        <v>38.9174</v>
      </c>
      <c r="BE192" t="s">
        <v>604</v>
      </c>
      <c r="BF192" t="s">
        <v>81</v>
      </c>
      <c r="BG192" t="s"/>
      <c r="BH192" t="s"/>
      <c r="BI192" t="s"/>
      <c r="BJ192" t="s"/>
      <c r="BK192" t="s">
        <v>605</v>
      </c>
      <c r="BL192" t="s"/>
      <c r="BM192" t="s">
        <v>91</v>
      </c>
      <c r="BN192" t="s"/>
      <c r="BO192" t="s"/>
      <c r="BP192" t="s"/>
      <c r="BQ192" t="s">
        <v>597</v>
      </c>
      <c r="BR192" t="s">
        <v>128</v>
      </c>
    </row>
    <row r="193" spans="1:70">
      <c r="A193" t="s">
        <v>70</v>
      </c>
      <c r="B193" t="s">
        <v>71</v>
      </c>
      <c r="C193" t="s">
        <v>72</v>
      </c>
      <c r="D193" t="n">
        <v>3</v>
      </c>
      <c r="E193" t="s">
        <v>578</v>
      </c>
      <c r="F193" t="n">
        <v>132395</v>
      </c>
      <c r="G193" t="s">
        <v>74</v>
      </c>
      <c r="H193" t="s">
        <v>75</v>
      </c>
      <c r="I193" t="s"/>
      <c r="J193" t="s">
        <v>74</v>
      </c>
      <c r="K193" t="n">
        <v>251.76</v>
      </c>
      <c r="L193" t="s">
        <v>76</v>
      </c>
      <c r="M193" t="s"/>
      <c r="N193" t="s">
        <v>592</v>
      </c>
      <c r="O193" t="s">
        <v>78</v>
      </c>
      <c r="P193" t="s">
        <v>578</v>
      </c>
      <c r="Q193" t="s"/>
      <c r="R193" t="s">
        <v>117</v>
      </c>
      <c r="S193" t="s">
        <v>602</v>
      </c>
      <c r="T193" t="s">
        <v>81</v>
      </c>
      <c r="U193" t="s">
        <v>82</v>
      </c>
      <c r="V193" t="s">
        <v>83</v>
      </c>
      <c r="W193" t="s">
        <v>433</v>
      </c>
      <c r="X193" t="s"/>
      <c r="Y193" t="s">
        <v>85</v>
      </c>
      <c r="Z193">
        <f>HYPERLINK("https://hotelmonitor-cachepage.eclerx.com/savepage/tk_15440163148032005_sr_2157.html","info")</f>
        <v/>
      </c>
      <c r="AA193" t="n">
        <v>50795</v>
      </c>
      <c r="AB193" t="s">
        <v>318</v>
      </c>
      <c r="AC193" t="s">
        <v>87</v>
      </c>
      <c r="AD193" t="s">
        <v>88</v>
      </c>
      <c r="AE193" t="s"/>
      <c r="AF193" t="s"/>
      <c r="AG193" t="s"/>
      <c r="AH193" t="s">
        <v>603</v>
      </c>
      <c r="AI193" t="s">
        <v>602</v>
      </c>
      <c r="AJ193" t="s"/>
      <c r="AK193" t="s">
        <v>90</v>
      </c>
      <c r="AL193" t="s"/>
      <c r="AM193" t="s"/>
      <c r="AN193" t="s">
        <v>90</v>
      </c>
      <c r="AO193" t="s"/>
      <c r="AP193" t="n">
        <v>16</v>
      </c>
      <c r="AQ193" t="s">
        <v>93</v>
      </c>
      <c r="AR193" t="s"/>
      <c r="AS193" t="s">
        <v>313</v>
      </c>
      <c r="AT193" t="s">
        <v>95</v>
      </c>
      <c r="AU193" t="s">
        <v>90</v>
      </c>
      <c r="AV193" t="s"/>
      <c r="AW193" t="s">
        <v>96</v>
      </c>
      <c r="AX193" t="s"/>
      <c r="AY193" t="n">
        <v>426808</v>
      </c>
      <c r="AZ193" t="s">
        <v>584</v>
      </c>
      <c r="BA193" t="s"/>
      <c r="BB193" t="s"/>
      <c r="BC193" t="n">
        <v>1.44389</v>
      </c>
      <c r="BD193" t="n">
        <v>38.9174</v>
      </c>
      <c r="BE193" t="s">
        <v>604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597</v>
      </c>
      <c r="BR193" t="s">
        <v>128</v>
      </c>
    </row>
    <row r="194" spans="1:70">
      <c r="A194" t="s">
        <v>70</v>
      </c>
      <c r="B194" t="s">
        <v>71</v>
      </c>
      <c r="C194" t="s">
        <v>129</v>
      </c>
      <c r="D194" t="n">
        <v>3</v>
      </c>
      <c r="E194" t="s">
        <v>606</v>
      </c>
      <c r="F194" t="n">
        <v>85986</v>
      </c>
      <c r="G194" t="s">
        <v>74</v>
      </c>
      <c r="H194" t="s">
        <v>75</v>
      </c>
      <c r="I194" t="s"/>
      <c r="J194" t="s">
        <v>74</v>
      </c>
      <c r="K194" t="n">
        <v>99.33</v>
      </c>
      <c r="L194" t="s">
        <v>76</v>
      </c>
      <c r="M194" t="s"/>
      <c r="N194" t="s">
        <v>149</v>
      </c>
      <c r="O194" t="s">
        <v>78</v>
      </c>
      <c r="P194" t="s">
        <v>606</v>
      </c>
      <c r="Q194" t="s"/>
      <c r="R194" t="s">
        <v>117</v>
      </c>
      <c r="S194" t="s">
        <v>607</v>
      </c>
      <c r="T194" t="s">
        <v>81</v>
      </c>
      <c r="U194" t="s">
        <v>82</v>
      </c>
      <c r="V194" t="s">
        <v>83</v>
      </c>
      <c r="W194" t="s">
        <v>119</v>
      </c>
      <c r="X194" t="s"/>
      <c r="Y194" t="s">
        <v>85</v>
      </c>
      <c r="Z194">
        <f>HYPERLINK("https://hotelmonitor-cachepage.eclerx.com/savepage/tk_15440163144525194_sr_2158.html","info")</f>
        <v/>
      </c>
      <c r="AA194" t="n">
        <v>1447</v>
      </c>
      <c r="AB194" t="s">
        <v>608</v>
      </c>
      <c r="AC194" t="s">
        <v>121</v>
      </c>
      <c r="AD194" t="s">
        <v>88</v>
      </c>
      <c r="AE194" t="s"/>
      <c r="AF194" t="s"/>
      <c r="AG194" t="s"/>
      <c r="AH194" t="s">
        <v>609</v>
      </c>
      <c r="AI194" t="s">
        <v>610</v>
      </c>
      <c r="AJ194" t="s"/>
      <c r="AK194" t="s">
        <v>90</v>
      </c>
      <c r="AL194" t="s"/>
      <c r="AM194" t="s"/>
      <c r="AN194" t="s">
        <v>91</v>
      </c>
      <c r="AO194" t="s">
        <v>214</v>
      </c>
      <c r="AP194" t="n">
        <v>2</v>
      </c>
      <c r="AQ194" t="s">
        <v>93</v>
      </c>
      <c r="AR194" t="s"/>
      <c r="AS194" t="s">
        <v>611</v>
      </c>
      <c r="AT194" t="s">
        <v>95</v>
      </c>
      <c r="AU194" t="s">
        <v>90</v>
      </c>
      <c r="AV194" t="s"/>
      <c r="AW194" t="s">
        <v>96</v>
      </c>
      <c r="AX194" t="s"/>
      <c r="AY194" t="n">
        <v>419226</v>
      </c>
      <c r="AZ194" t="s">
        <v>612</v>
      </c>
      <c r="BA194" t="s"/>
      <c r="BB194" t="s"/>
      <c r="BC194" t="n">
        <v>1.43102</v>
      </c>
      <c r="BD194" t="n">
        <v>38.9128</v>
      </c>
      <c r="BE194" t="s">
        <v>613</v>
      </c>
      <c r="BF194" t="s">
        <v>81</v>
      </c>
      <c r="BG194" t="s"/>
      <c r="BH194" t="s"/>
      <c r="BI194" t="s"/>
      <c r="BJ194" t="s"/>
      <c r="BK194" t="s">
        <v>614</v>
      </c>
      <c r="BL194" t="s"/>
      <c r="BM194" t="s">
        <v>91</v>
      </c>
      <c r="BN194" t="s"/>
      <c r="BO194" t="s"/>
      <c r="BP194" t="s"/>
      <c r="BQ194" t="s">
        <v>157</v>
      </c>
      <c r="BR194" t="s">
        <v>128</v>
      </c>
    </row>
    <row r="195" spans="1:70">
      <c r="A195" t="s">
        <v>70</v>
      </c>
      <c r="B195" t="s">
        <v>71</v>
      </c>
      <c r="C195" t="s">
        <v>129</v>
      </c>
      <c r="D195" t="n">
        <v>3</v>
      </c>
      <c r="E195" t="s">
        <v>606</v>
      </c>
      <c r="F195" t="n">
        <v>85986</v>
      </c>
      <c r="G195" t="s">
        <v>74</v>
      </c>
      <c r="H195" t="s">
        <v>75</v>
      </c>
      <c r="I195" t="s"/>
      <c r="J195" t="s">
        <v>74</v>
      </c>
      <c r="K195" t="n">
        <v>99.33</v>
      </c>
      <c r="L195" t="s">
        <v>76</v>
      </c>
      <c r="M195" t="s"/>
      <c r="N195" t="s">
        <v>149</v>
      </c>
      <c r="O195" t="s">
        <v>78</v>
      </c>
      <c r="P195" t="s">
        <v>606</v>
      </c>
      <c r="Q195" t="s"/>
      <c r="R195" t="s">
        <v>117</v>
      </c>
      <c r="S195" t="s">
        <v>607</v>
      </c>
      <c r="T195" t="s">
        <v>81</v>
      </c>
      <c r="U195" t="s">
        <v>82</v>
      </c>
      <c r="V195" t="s">
        <v>83</v>
      </c>
      <c r="W195" t="s">
        <v>119</v>
      </c>
      <c r="X195" t="s"/>
      <c r="Y195" t="s">
        <v>85</v>
      </c>
      <c r="Z195">
        <f>HYPERLINK("https://hotelmonitor-cachepage.eclerx.com/savepage/tk_15440163144525194_sr_2158.html","info")</f>
        <v/>
      </c>
      <c r="AA195" t="n">
        <v>1447</v>
      </c>
      <c r="AB195" t="s">
        <v>608</v>
      </c>
      <c r="AC195" t="s">
        <v>121</v>
      </c>
      <c r="AD195" t="s">
        <v>88</v>
      </c>
      <c r="AE195" t="s"/>
      <c r="AF195" t="s"/>
      <c r="AG195" t="s"/>
      <c r="AH195" t="s">
        <v>609</v>
      </c>
      <c r="AI195" t="s">
        <v>610</v>
      </c>
      <c r="AJ195" t="s"/>
      <c r="AK195" t="s">
        <v>90</v>
      </c>
      <c r="AL195" t="s"/>
      <c r="AM195" t="s"/>
      <c r="AN195" t="s">
        <v>91</v>
      </c>
      <c r="AO195" t="s">
        <v>214</v>
      </c>
      <c r="AP195" t="n">
        <v>2</v>
      </c>
      <c r="AQ195" t="s">
        <v>93</v>
      </c>
      <c r="AR195" t="s"/>
      <c r="AS195" t="s">
        <v>611</v>
      </c>
      <c r="AT195" t="s">
        <v>95</v>
      </c>
      <c r="AU195" t="s">
        <v>90</v>
      </c>
      <c r="AV195" t="s"/>
      <c r="AW195" t="s">
        <v>96</v>
      </c>
      <c r="AX195" t="s"/>
      <c r="AY195" t="n">
        <v>419226</v>
      </c>
      <c r="AZ195" t="s">
        <v>612</v>
      </c>
      <c r="BA195" t="s"/>
      <c r="BB195" t="s"/>
      <c r="BC195" t="n">
        <v>1.43102</v>
      </c>
      <c r="BD195" t="n">
        <v>38.9128</v>
      </c>
      <c r="BE195" t="s">
        <v>613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157</v>
      </c>
      <c r="BR195" t="s">
        <v>128</v>
      </c>
    </row>
    <row r="196" spans="1:70">
      <c r="A196" t="s">
        <v>70</v>
      </c>
      <c r="B196" t="s">
        <v>71</v>
      </c>
      <c r="C196" t="s">
        <v>129</v>
      </c>
      <c r="D196" t="n">
        <v>3</v>
      </c>
      <c r="E196" t="s">
        <v>606</v>
      </c>
      <c r="F196" t="n">
        <v>85986</v>
      </c>
      <c r="G196" t="s">
        <v>74</v>
      </c>
      <c r="H196" t="s">
        <v>75</v>
      </c>
      <c r="I196" t="s"/>
      <c r="J196" t="s">
        <v>74</v>
      </c>
      <c r="K196" t="n">
        <v>122.63</v>
      </c>
      <c r="L196" t="s">
        <v>76</v>
      </c>
      <c r="M196" t="s"/>
      <c r="N196" t="s">
        <v>149</v>
      </c>
      <c r="O196" t="s">
        <v>78</v>
      </c>
      <c r="P196" t="s">
        <v>606</v>
      </c>
      <c r="Q196" t="s"/>
      <c r="R196" t="s">
        <v>117</v>
      </c>
      <c r="S196" t="s">
        <v>615</v>
      </c>
      <c r="T196" t="s">
        <v>81</v>
      </c>
      <c r="U196" t="s">
        <v>82</v>
      </c>
      <c r="V196" t="s">
        <v>83</v>
      </c>
      <c r="W196" t="s">
        <v>119</v>
      </c>
      <c r="X196" t="s"/>
      <c r="Y196" t="s">
        <v>85</v>
      </c>
      <c r="Z196">
        <f>HYPERLINK("https://hotelmonitor-cachepage.eclerx.com/savepage/tk_15440163144525194_sr_2158.html","info")</f>
        <v/>
      </c>
      <c r="AA196" t="n">
        <v>1447</v>
      </c>
      <c r="AB196" t="s">
        <v>616</v>
      </c>
      <c r="AC196" t="s">
        <v>87</v>
      </c>
      <c r="AD196" t="s">
        <v>88</v>
      </c>
      <c r="AE196" t="s"/>
      <c r="AF196" t="s"/>
      <c r="AG196" t="s"/>
      <c r="AH196" t="s">
        <v>617</v>
      </c>
      <c r="AI196" t="s">
        <v>618</v>
      </c>
      <c r="AJ196" t="s"/>
      <c r="AK196" t="s">
        <v>90</v>
      </c>
      <c r="AL196" t="s"/>
      <c r="AM196" t="s"/>
      <c r="AN196" t="s">
        <v>90</v>
      </c>
      <c r="AO196" t="s"/>
      <c r="AP196" t="n">
        <v>2</v>
      </c>
      <c r="AQ196" t="s">
        <v>93</v>
      </c>
      <c r="AR196" t="s"/>
      <c r="AS196" t="s">
        <v>611</v>
      </c>
      <c r="AT196" t="s">
        <v>95</v>
      </c>
      <c r="AU196" t="s">
        <v>90</v>
      </c>
      <c r="AV196" t="s"/>
      <c r="AW196" t="s">
        <v>96</v>
      </c>
      <c r="AX196" t="s"/>
      <c r="AY196" t="n">
        <v>419226</v>
      </c>
      <c r="AZ196" t="s">
        <v>612</v>
      </c>
      <c r="BA196" t="s"/>
      <c r="BB196" t="s"/>
      <c r="BC196" t="n">
        <v>1.43102</v>
      </c>
      <c r="BD196" t="n">
        <v>38.9128</v>
      </c>
      <c r="BE196" t="s">
        <v>619</v>
      </c>
      <c r="BF196" t="s">
        <v>81</v>
      </c>
      <c r="BG196" t="s"/>
      <c r="BH196" t="s"/>
      <c r="BI196" t="s"/>
      <c r="BJ196" t="s"/>
      <c r="BK196" t="s">
        <v>620</v>
      </c>
      <c r="BL196" t="s"/>
      <c r="BM196" t="s">
        <v>91</v>
      </c>
      <c r="BN196" t="s"/>
      <c r="BO196" t="s"/>
      <c r="BP196" t="s"/>
      <c r="BQ196" t="s">
        <v>157</v>
      </c>
      <c r="BR196" t="s">
        <v>128</v>
      </c>
    </row>
    <row r="197" spans="1:70">
      <c r="A197" t="s">
        <v>70</v>
      </c>
      <c r="B197" t="s">
        <v>71</v>
      </c>
      <c r="C197" t="s">
        <v>129</v>
      </c>
      <c r="D197" t="n">
        <v>3</v>
      </c>
      <c r="E197" t="s">
        <v>606</v>
      </c>
      <c r="F197" t="n">
        <v>85986</v>
      </c>
      <c r="G197" t="s">
        <v>74</v>
      </c>
      <c r="H197" t="s">
        <v>75</v>
      </c>
      <c r="I197" t="s"/>
      <c r="J197" t="s">
        <v>74</v>
      </c>
      <c r="K197" t="n">
        <v>122.63</v>
      </c>
      <c r="L197" t="s">
        <v>76</v>
      </c>
      <c r="M197" t="s"/>
      <c r="N197" t="s">
        <v>149</v>
      </c>
      <c r="O197" t="s">
        <v>78</v>
      </c>
      <c r="P197" t="s">
        <v>606</v>
      </c>
      <c r="Q197" t="s"/>
      <c r="R197" t="s">
        <v>117</v>
      </c>
      <c r="S197" t="s">
        <v>615</v>
      </c>
      <c r="T197" t="s">
        <v>81</v>
      </c>
      <c r="U197" t="s">
        <v>82</v>
      </c>
      <c r="V197" t="s">
        <v>83</v>
      </c>
      <c r="W197" t="s">
        <v>119</v>
      </c>
      <c r="X197" t="s"/>
      <c r="Y197" t="s">
        <v>85</v>
      </c>
      <c r="Z197">
        <f>HYPERLINK("https://hotelmonitor-cachepage.eclerx.com/savepage/tk_15440163144525194_sr_2158.html","info")</f>
        <v/>
      </c>
      <c r="AA197" t="n">
        <v>1447</v>
      </c>
      <c r="AB197" t="s">
        <v>616</v>
      </c>
      <c r="AC197" t="s">
        <v>87</v>
      </c>
      <c r="AD197" t="s">
        <v>88</v>
      </c>
      <c r="AE197" t="s"/>
      <c r="AF197" t="s"/>
      <c r="AG197" t="s"/>
      <c r="AH197" t="s">
        <v>617</v>
      </c>
      <c r="AI197" t="s">
        <v>618</v>
      </c>
      <c r="AJ197" t="s"/>
      <c r="AK197" t="s">
        <v>90</v>
      </c>
      <c r="AL197" t="s"/>
      <c r="AM197" t="s"/>
      <c r="AN197" t="s">
        <v>90</v>
      </c>
      <c r="AO197" t="s"/>
      <c r="AP197" t="n">
        <v>2</v>
      </c>
      <c r="AQ197" t="s">
        <v>93</v>
      </c>
      <c r="AR197" t="s"/>
      <c r="AS197" t="s">
        <v>611</v>
      </c>
      <c r="AT197" t="s">
        <v>95</v>
      </c>
      <c r="AU197" t="s">
        <v>90</v>
      </c>
      <c r="AV197" t="s"/>
      <c r="AW197" t="s">
        <v>96</v>
      </c>
      <c r="AX197" t="s"/>
      <c r="AY197" t="n">
        <v>419226</v>
      </c>
      <c r="AZ197" t="s">
        <v>612</v>
      </c>
      <c r="BA197" t="s"/>
      <c r="BB197" t="s"/>
      <c r="BC197" t="n">
        <v>1.43102</v>
      </c>
      <c r="BD197" t="n">
        <v>38.9128</v>
      </c>
      <c r="BE197" t="s">
        <v>619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157</v>
      </c>
      <c r="BR197" t="s">
        <v>128</v>
      </c>
    </row>
    <row r="198" spans="1:70">
      <c r="A198" t="s">
        <v>70</v>
      </c>
      <c r="B198" t="s">
        <v>71</v>
      </c>
      <c r="C198" t="s">
        <v>129</v>
      </c>
      <c r="D198" t="n">
        <v>3</v>
      </c>
      <c r="E198" t="s">
        <v>606</v>
      </c>
      <c r="F198" t="n">
        <v>85986</v>
      </c>
      <c r="G198" t="s">
        <v>74</v>
      </c>
      <c r="H198" t="s">
        <v>75</v>
      </c>
      <c r="I198" t="s"/>
      <c r="J198" t="s">
        <v>74</v>
      </c>
      <c r="K198" t="n">
        <v>128.98</v>
      </c>
      <c r="L198" t="s">
        <v>76</v>
      </c>
      <c r="M198" t="s"/>
      <c r="N198" t="s">
        <v>149</v>
      </c>
      <c r="O198" t="s">
        <v>78</v>
      </c>
      <c r="P198" t="s">
        <v>606</v>
      </c>
      <c r="Q198" t="s"/>
      <c r="R198" t="s">
        <v>117</v>
      </c>
      <c r="S198" t="s">
        <v>621</v>
      </c>
      <c r="T198" t="s">
        <v>81</v>
      </c>
      <c r="U198" t="s">
        <v>82</v>
      </c>
      <c r="V198" t="s">
        <v>83</v>
      </c>
      <c r="W198" t="s">
        <v>134</v>
      </c>
      <c r="X198" t="s"/>
      <c r="Y198" t="s">
        <v>85</v>
      </c>
      <c r="Z198">
        <f>HYPERLINK("https://hotelmonitor-cachepage.eclerx.com/savepage/tk_15440163144525194_sr_2158.html","info")</f>
        <v/>
      </c>
      <c r="AA198" t="n">
        <v>1447</v>
      </c>
      <c r="AB198" t="s">
        <v>622</v>
      </c>
      <c r="AC198" t="s">
        <v>121</v>
      </c>
      <c r="AD198" t="s">
        <v>88</v>
      </c>
      <c r="AE198" t="s"/>
      <c r="AF198" t="s"/>
      <c r="AG198" t="s"/>
      <c r="AH198" t="s">
        <v>623</v>
      </c>
      <c r="AI198" t="s">
        <v>621</v>
      </c>
      <c r="AJ198" t="s"/>
      <c r="AK198" t="s">
        <v>90</v>
      </c>
      <c r="AL198" t="s"/>
      <c r="AM198" t="s"/>
      <c r="AN198" t="s">
        <v>91</v>
      </c>
      <c r="AO198" t="s">
        <v>214</v>
      </c>
      <c r="AP198" t="n">
        <v>2</v>
      </c>
      <c r="AQ198" t="s">
        <v>93</v>
      </c>
      <c r="AR198" t="s"/>
      <c r="AS198" t="s">
        <v>611</v>
      </c>
      <c r="AT198" t="s">
        <v>95</v>
      </c>
      <c r="AU198" t="s">
        <v>90</v>
      </c>
      <c r="AV198" t="s"/>
      <c r="AW198" t="s">
        <v>96</v>
      </c>
      <c r="AX198" t="s"/>
      <c r="AY198" t="n">
        <v>419226</v>
      </c>
      <c r="AZ198" t="s">
        <v>612</v>
      </c>
      <c r="BA198" t="s"/>
      <c r="BB198" t="s"/>
      <c r="BC198" t="n">
        <v>1.43102</v>
      </c>
      <c r="BD198" t="n">
        <v>38.9128</v>
      </c>
      <c r="BE198" t="s">
        <v>624</v>
      </c>
      <c r="BF198" t="s">
        <v>81</v>
      </c>
      <c r="BG198" t="s"/>
      <c r="BH198" t="s"/>
      <c r="BI198" t="s"/>
      <c r="BJ198" t="s"/>
      <c r="BK198" t="s">
        <v>625</v>
      </c>
      <c r="BL198" t="s"/>
      <c r="BM198" t="s">
        <v>91</v>
      </c>
      <c r="BN198" t="s"/>
      <c r="BO198" t="s"/>
      <c r="BP198" t="s"/>
      <c r="BQ198" t="s">
        <v>157</v>
      </c>
      <c r="BR198" t="s">
        <v>128</v>
      </c>
    </row>
    <row r="199" spans="1:70">
      <c r="A199" t="s">
        <v>70</v>
      </c>
      <c r="B199" t="s">
        <v>71</v>
      </c>
      <c r="C199" t="s">
        <v>129</v>
      </c>
      <c r="D199" t="n">
        <v>3</v>
      </c>
      <c r="E199" t="s">
        <v>606</v>
      </c>
      <c r="F199" t="n">
        <v>85986</v>
      </c>
      <c r="G199" t="s">
        <v>74</v>
      </c>
      <c r="H199" t="s">
        <v>75</v>
      </c>
      <c r="I199" t="s"/>
      <c r="J199" t="s">
        <v>74</v>
      </c>
      <c r="K199" t="n">
        <v>128.98</v>
      </c>
      <c r="L199" t="s">
        <v>76</v>
      </c>
      <c r="M199" t="s"/>
      <c r="N199" t="s">
        <v>149</v>
      </c>
      <c r="O199" t="s">
        <v>78</v>
      </c>
      <c r="P199" t="s">
        <v>606</v>
      </c>
      <c r="Q199" t="s"/>
      <c r="R199" t="s">
        <v>117</v>
      </c>
      <c r="S199" t="s">
        <v>621</v>
      </c>
      <c r="T199" t="s">
        <v>81</v>
      </c>
      <c r="U199" t="s">
        <v>82</v>
      </c>
      <c r="V199" t="s">
        <v>83</v>
      </c>
      <c r="W199" t="s">
        <v>134</v>
      </c>
      <c r="X199" t="s"/>
      <c r="Y199" t="s">
        <v>85</v>
      </c>
      <c r="Z199">
        <f>HYPERLINK("https://hotelmonitor-cachepage.eclerx.com/savepage/tk_15440163144525194_sr_2158.html","info")</f>
        <v/>
      </c>
      <c r="AA199" t="n">
        <v>1447</v>
      </c>
      <c r="AB199" t="s">
        <v>622</v>
      </c>
      <c r="AC199" t="s">
        <v>121</v>
      </c>
      <c r="AD199" t="s">
        <v>88</v>
      </c>
      <c r="AE199" t="s"/>
      <c r="AF199" t="s"/>
      <c r="AG199" t="s"/>
      <c r="AH199" t="s">
        <v>623</v>
      </c>
      <c r="AI199" t="s">
        <v>621</v>
      </c>
      <c r="AJ199" t="s"/>
      <c r="AK199" t="s">
        <v>90</v>
      </c>
      <c r="AL199" t="s"/>
      <c r="AM199" t="s"/>
      <c r="AN199" t="s">
        <v>91</v>
      </c>
      <c r="AO199" t="s">
        <v>214</v>
      </c>
      <c r="AP199" t="n">
        <v>2</v>
      </c>
      <c r="AQ199" t="s">
        <v>93</v>
      </c>
      <c r="AR199" t="s"/>
      <c r="AS199" t="s">
        <v>611</v>
      </c>
      <c r="AT199" t="s">
        <v>95</v>
      </c>
      <c r="AU199" t="s">
        <v>90</v>
      </c>
      <c r="AV199" t="s"/>
      <c r="AW199" t="s">
        <v>96</v>
      </c>
      <c r="AX199" t="s"/>
      <c r="AY199" t="n">
        <v>419226</v>
      </c>
      <c r="AZ199" t="s">
        <v>612</v>
      </c>
      <c r="BA199" t="s"/>
      <c r="BB199" t="s"/>
      <c r="BC199" t="n">
        <v>1.43102</v>
      </c>
      <c r="BD199" t="n">
        <v>38.9128</v>
      </c>
      <c r="BE199" t="s">
        <v>624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>
        <v>157</v>
      </c>
      <c r="BR199" t="s">
        <v>128</v>
      </c>
    </row>
    <row r="200" spans="1:70">
      <c r="A200" t="s">
        <v>70</v>
      </c>
      <c r="B200" t="s">
        <v>71</v>
      </c>
      <c r="C200" t="s">
        <v>129</v>
      </c>
      <c r="D200" t="n">
        <v>3</v>
      </c>
      <c r="E200" t="s">
        <v>606</v>
      </c>
      <c r="F200" t="n">
        <v>85986</v>
      </c>
      <c r="G200" t="s">
        <v>74</v>
      </c>
      <c r="H200" t="s">
        <v>75</v>
      </c>
      <c r="I200" t="s"/>
      <c r="J200" t="s">
        <v>74</v>
      </c>
      <c r="K200" t="n">
        <v>155.58</v>
      </c>
      <c r="L200" t="s">
        <v>76</v>
      </c>
      <c r="M200" t="s"/>
      <c r="N200" t="s">
        <v>149</v>
      </c>
      <c r="O200" t="s">
        <v>78</v>
      </c>
      <c r="P200" t="s">
        <v>606</v>
      </c>
      <c r="Q200" t="s"/>
      <c r="R200" t="s">
        <v>117</v>
      </c>
      <c r="S200" t="s">
        <v>626</v>
      </c>
      <c r="T200" t="s">
        <v>81</v>
      </c>
      <c r="U200" t="s">
        <v>82</v>
      </c>
      <c r="V200" t="s">
        <v>83</v>
      </c>
      <c r="W200" t="s">
        <v>134</v>
      </c>
      <c r="X200" t="s"/>
      <c r="Y200" t="s">
        <v>85</v>
      </c>
      <c r="Z200">
        <f>HYPERLINK("https://hotelmonitor-cachepage.eclerx.com/savepage/tk_15440163144525194_sr_2158.html","info")</f>
        <v/>
      </c>
      <c r="AA200" t="n">
        <v>1447</v>
      </c>
      <c r="AB200" t="s">
        <v>627</v>
      </c>
      <c r="AC200" t="s">
        <v>87</v>
      </c>
      <c r="AD200" t="s">
        <v>88</v>
      </c>
      <c r="AE200" t="s"/>
      <c r="AF200" t="s"/>
      <c r="AG200" t="s"/>
      <c r="AH200" t="s">
        <v>628</v>
      </c>
      <c r="AI200" t="s">
        <v>626</v>
      </c>
      <c r="AJ200" t="s"/>
      <c r="AK200" t="s">
        <v>90</v>
      </c>
      <c r="AL200" t="s"/>
      <c r="AM200" t="s"/>
      <c r="AN200" t="s">
        <v>90</v>
      </c>
      <c r="AO200" t="s"/>
      <c r="AP200" t="n">
        <v>2</v>
      </c>
      <c r="AQ200" t="s">
        <v>93</v>
      </c>
      <c r="AR200" t="s"/>
      <c r="AS200" t="s">
        <v>611</v>
      </c>
      <c r="AT200" t="s">
        <v>95</v>
      </c>
      <c r="AU200" t="s">
        <v>90</v>
      </c>
      <c r="AV200" t="s"/>
      <c r="AW200" t="s">
        <v>96</v>
      </c>
      <c r="AX200" t="s"/>
      <c r="AY200" t="n">
        <v>419226</v>
      </c>
      <c r="AZ200" t="s">
        <v>612</v>
      </c>
      <c r="BA200" t="s"/>
      <c r="BB200" t="s"/>
      <c r="BC200" t="n">
        <v>1.43102</v>
      </c>
      <c r="BD200" t="n">
        <v>38.9128</v>
      </c>
      <c r="BE200" t="s">
        <v>629</v>
      </c>
      <c r="BF200" t="s">
        <v>81</v>
      </c>
      <c r="BG200" t="s"/>
      <c r="BH200" t="s"/>
      <c r="BI200" t="s"/>
      <c r="BJ200" t="s"/>
      <c r="BK200" t="s">
        <v>630</v>
      </c>
      <c r="BL200" t="s"/>
      <c r="BM200" t="s">
        <v>91</v>
      </c>
      <c r="BN200" t="s"/>
      <c r="BO200" t="s"/>
      <c r="BP200" t="s"/>
      <c r="BQ200" t="s">
        <v>157</v>
      </c>
      <c r="BR200" t="s">
        <v>128</v>
      </c>
    </row>
    <row r="201" spans="1:70">
      <c r="A201" t="s">
        <v>70</v>
      </c>
      <c r="B201" t="s">
        <v>71</v>
      </c>
      <c r="C201" t="s">
        <v>129</v>
      </c>
      <c r="D201" t="n">
        <v>3</v>
      </c>
      <c r="E201" t="s">
        <v>606</v>
      </c>
      <c r="F201" t="n">
        <v>85986</v>
      </c>
      <c r="G201" t="s">
        <v>74</v>
      </c>
      <c r="H201" t="s">
        <v>75</v>
      </c>
      <c r="I201" t="s"/>
      <c r="J201" t="s">
        <v>74</v>
      </c>
      <c r="K201" t="n">
        <v>155.58</v>
      </c>
      <c r="L201" t="s">
        <v>76</v>
      </c>
      <c r="M201" t="s"/>
      <c r="N201" t="s">
        <v>149</v>
      </c>
      <c r="O201" t="s">
        <v>78</v>
      </c>
      <c r="P201" t="s">
        <v>606</v>
      </c>
      <c r="Q201" t="s"/>
      <c r="R201" t="s">
        <v>117</v>
      </c>
      <c r="S201" t="s">
        <v>626</v>
      </c>
      <c r="T201" t="s">
        <v>81</v>
      </c>
      <c r="U201" t="s">
        <v>82</v>
      </c>
      <c r="V201" t="s">
        <v>83</v>
      </c>
      <c r="W201" t="s">
        <v>134</v>
      </c>
      <c r="X201" t="s"/>
      <c r="Y201" t="s">
        <v>85</v>
      </c>
      <c r="Z201">
        <f>HYPERLINK("https://hotelmonitor-cachepage.eclerx.com/savepage/tk_15440163144525194_sr_2158.html","info")</f>
        <v/>
      </c>
      <c r="AA201" t="n">
        <v>1447</v>
      </c>
      <c r="AB201" t="s">
        <v>627</v>
      </c>
      <c r="AC201" t="s">
        <v>87</v>
      </c>
      <c r="AD201" t="s">
        <v>88</v>
      </c>
      <c r="AE201" t="s"/>
      <c r="AF201" t="s"/>
      <c r="AG201" t="s"/>
      <c r="AH201" t="s">
        <v>628</v>
      </c>
      <c r="AI201" t="s">
        <v>626</v>
      </c>
      <c r="AJ201" t="s"/>
      <c r="AK201" t="s">
        <v>90</v>
      </c>
      <c r="AL201" t="s"/>
      <c r="AM201" t="s"/>
      <c r="AN201" t="s">
        <v>90</v>
      </c>
      <c r="AO201" t="s"/>
      <c r="AP201" t="n">
        <v>2</v>
      </c>
      <c r="AQ201" t="s">
        <v>93</v>
      </c>
      <c r="AR201" t="s"/>
      <c r="AS201" t="s">
        <v>611</v>
      </c>
      <c r="AT201" t="s">
        <v>95</v>
      </c>
      <c r="AU201" t="s">
        <v>90</v>
      </c>
      <c r="AV201" t="s"/>
      <c r="AW201" t="s">
        <v>96</v>
      </c>
      <c r="AX201" t="s"/>
      <c r="AY201" t="n">
        <v>419226</v>
      </c>
      <c r="AZ201" t="s">
        <v>612</v>
      </c>
      <c r="BA201" t="s"/>
      <c r="BB201" t="s"/>
      <c r="BC201" t="n">
        <v>1.43102</v>
      </c>
      <c r="BD201" t="n">
        <v>38.9128</v>
      </c>
      <c r="BE201" t="s">
        <v>629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>
        <v>157</v>
      </c>
      <c r="BR201" t="s">
        <v>128</v>
      </c>
    </row>
    <row r="202" spans="1:70">
      <c r="A202" t="s">
        <v>70</v>
      </c>
      <c r="B202" t="s">
        <v>71</v>
      </c>
      <c r="C202" t="s">
        <v>129</v>
      </c>
      <c r="D202" t="n">
        <v>3</v>
      </c>
      <c r="E202" t="s">
        <v>606</v>
      </c>
      <c r="F202" t="n">
        <v>85986</v>
      </c>
      <c r="G202" t="s">
        <v>74</v>
      </c>
      <c r="H202" t="s">
        <v>75</v>
      </c>
      <c r="I202" t="s"/>
      <c r="J202" t="s">
        <v>74</v>
      </c>
      <c r="K202" t="n">
        <v>158.63</v>
      </c>
      <c r="L202" t="s">
        <v>76</v>
      </c>
      <c r="M202" t="s"/>
      <c r="N202" t="s">
        <v>149</v>
      </c>
      <c r="O202" t="s">
        <v>78</v>
      </c>
      <c r="P202" t="s">
        <v>606</v>
      </c>
      <c r="Q202" t="s"/>
      <c r="R202" t="s">
        <v>117</v>
      </c>
      <c r="S202" t="s">
        <v>631</v>
      </c>
      <c r="T202" t="s">
        <v>81</v>
      </c>
      <c r="U202" t="s">
        <v>82</v>
      </c>
      <c r="V202" t="s">
        <v>83</v>
      </c>
      <c r="W202" t="s">
        <v>433</v>
      </c>
      <c r="X202" t="s"/>
      <c r="Y202" t="s">
        <v>85</v>
      </c>
      <c r="Z202">
        <f>HYPERLINK("https://hotelmonitor-cachepage.eclerx.com/savepage/tk_15440163144525194_sr_2158.html","info")</f>
        <v/>
      </c>
      <c r="AA202" t="n">
        <v>1447</v>
      </c>
      <c r="AB202" t="s">
        <v>632</v>
      </c>
      <c r="AC202" t="s">
        <v>121</v>
      </c>
      <c r="AD202" t="s">
        <v>88</v>
      </c>
      <c r="AE202" t="s"/>
      <c r="AF202" t="s"/>
      <c r="AG202" t="s"/>
      <c r="AH202" t="s">
        <v>633</v>
      </c>
      <c r="AI202" t="s">
        <v>631</v>
      </c>
      <c r="AJ202" t="s"/>
      <c r="AK202" t="s">
        <v>90</v>
      </c>
      <c r="AL202" t="s"/>
      <c r="AM202" t="s"/>
      <c r="AN202" t="s">
        <v>91</v>
      </c>
      <c r="AO202" t="s">
        <v>214</v>
      </c>
      <c r="AP202" t="n">
        <v>2</v>
      </c>
      <c r="AQ202" t="s">
        <v>93</v>
      </c>
      <c r="AR202" t="s"/>
      <c r="AS202" t="s">
        <v>611</v>
      </c>
      <c r="AT202" t="s">
        <v>95</v>
      </c>
      <c r="AU202" t="s">
        <v>90</v>
      </c>
      <c r="AV202" t="s"/>
      <c r="AW202" t="s">
        <v>96</v>
      </c>
      <c r="AX202" t="s"/>
      <c r="AY202" t="n">
        <v>419226</v>
      </c>
      <c r="AZ202" t="s">
        <v>612</v>
      </c>
      <c r="BA202" t="s"/>
      <c r="BB202" t="s"/>
      <c r="BC202" t="n">
        <v>1.43102</v>
      </c>
      <c r="BD202" t="n">
        <v>38.9128</v>
      </c>
      <c r="BE202" t="s">
        <v>634</v>
      </c>
      <c r="BF202" t="s">
        <v>81</v>
      </c>
      <c r="BG202" t="s"/>
      <c r="BH202" t="s"/>
      <c r="BI202" t="s"/>
      <c r="BJ202" t="s"/>
      <c r="BK202" t="s">
        <v>635</v>
      </c>
      <c r="BL202" t="s"/>
      <c r="BM202" t="s">
        <v>91</v>
      </c>
      <c r="BN202" t="s"/>
      <c r="BO202" t="s"/>
      <c r="BP202" t="s"/>
      <c r="BQ202" t="s">
        <v>157</v>
      </c>
      <c r="BR202" t="s">
        <v>128</v>
      </c>
    </row>
    <row r="203" spans="1:70">
      <c r="A203" t="s">
        <v>70</v>
      </c>
      <c r="B203" t="s">
        <v>71</v>
      </c>
      <c r="C203" t="s">
        <v>129</v>
      </c>
      <c r="D203" t="n">
        <v>3</v>
      </c>
      <c r="E203" t="s">
        <v>606</v>
      </c>
      <c r="F203" t="n">
        <v>85986</v>
      </c>
      <c r="G203" t="s">
        <v>74</v>
      </c>
      <c r="H203" t="s">
        <v>75</v>
      </c>
      <c r="I203" t="s"/>
      <c r="J203" t="s">
        <v>74</v>
      </c>
      <c r="K203" t="n">
        <v>158.63</v>
      </c>
      <c r="L203" t="s">
        <v>76</v>
      </c>
      <c r="M203" t="s"/>
      <c r="N203" t="s">
        <v>149</v>
      </c>
      <c r="O203" t="s">
        <v>78</v>
      </c>
      <c r="P203" t="s">
        <v>606</v>
      </c>
      <c r="Q203" t="s"/>
      <c r="R203" t="s">
        <v>117</v>
      </c>
      <c r="S203" t="s">
        <v>631</v>
      </c>
      <c r="T203" t="s">
        <v>81</v>
      </c>
      <c r="U203" t="s">
        <v>82</v>
      </c>
      <c r="V203" t="s">
        <v>83</v>
      </c>
      <c r="W203" t="s">
        <v>433</v>
      </c>
      <c r="X203" t="s"/>
      <c r="Y203" t="s">
        <v>85</v>
      </c>
      <c r="Z203">
        <f>HYPERLINK("https://hotelmonitor-cachepage.eclerx.com/savepage/tk_15440163144525194_sr_2158.html","info")</f>
        <v/>
      </c>
      <c r="AA203" t="n">
        <v>1447</v>
      </c>
      <c r="AB203" t="s">
        <v>632</v>
      </c>
      <c r="AC203" t="s">
        <v>121</v>
      </c>
      <c r="AD203" t="s">
        <v>88</v>
      </c>
      <c r="AE203" t="s"/>
      <c r="AF203" t="s"/>
      <c r="AG203" t="s"/>
      <c r="AH203" t="s">
        <v>633</v>
      </c>
      <c r="AI203" t="s">
        <v>631</v>
      </c>
      <c r="AJ203" t="s"/>
      <c r="AK203" t="s">
        <v>90</v>
      </c>
      <c r="AL203" t="s"/>
      <c r="AM203" t="s"/>
      <c r="AN203" t="s">
        <v>91</v>
      </c>
      <c r="AO203" t="s">
        <v>214</v>
      </c>
      <c r="AP203" t="n">
        <v>2</v>
      </c>
      <c r="AQ203" t="s">
        <v>93</v>
      </c>
      <c r="AR203" t="s"/>
      <c r="AS203" t="s">
        <v>611</v>
      </c>
      <c r="AT203" t="s">
        <v>95</v>
      </c>
      <c r="AU203" t="s">
        <v>90</v>
      </c>
      <c r="AV203" t="s"/>
      <c r="AW203" t="s">
        <v>96</v>
      </c>
      <c r="AX203" t="s"/>
      <c r="AY203" t="n">
        <v>419226</v>
      </c>
      <c r="AZ203" t="s">
        <v>612</v>
      </c>
      <c r="BA203" t="s"/>
      <c r="BB203" t="s"/>
      <c r="BC203" t="n">
        <v>1.43102</v>
      </c>
      <c r="BD203" t="n">
        <v>38.9128</v>
      </c>
      <c r="BE203" t="s">
        <v>634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>
        <v>157</v>
      </c>
      <c r="BR203" t="s">
        <v>128</v>
      </c>
    </row>
    <row r="204" spans="1:70">
      <c r="A204" t="s">
        <v>70</v>
      </c>
      <c r="B204" t="s">
        <v>71</v>
      </c>
      <c r="C204" t="s">
        <v>129</v>
      </c>
      <c r="D204" t="n">
        <v>3</v>
      </c>
      <c r="E204" t="s">
        <v>606</v>
      </c>
      <c r="F204" t="n">
        <v>85986</v>
      </c>
      <c r="G204" t="s">
        <v>74</v>
      </c>
      <c r="H204" t="s">
        <v>75</v>
      </c>
      <c r="I204" t="s"/>
      <c r="J204" t="s">
        <v>74</v>
      </c>
      <c r="K204" t="n">
        <v>188.52</v>
      </c>
      <c r="L204" t="s">
        <v>76</v>
      </c>
      <c r="M204" t="s"/>
      <c r="N204" t="s">
        <v>149</v>
      </c>
      <c r="O204" t="s">
        <v>78</v>
      </c>
      <c r="P204" t="s">
        <v>606</v>
      </c>
      <c r="Q204" t="s"/>
      <c r="R204" t="s">
        <v>117</v>
      </c>
      <c r="S204" t="s">
        <v>636</v>
      </c>
      <c r="T204" t="s">
        <v>81</v>
      </c>
      <c r="U204" t="s">
        <v>82</v>
      </c>
      <c r="V204" t="s">
        <v>83</v>
      </c>
      <c r="W204" t="s">
        <v>433</v>
      </c>
      <c r="X204" t="s"/>
      <c r="Y204" t="s">
        <v>85</v>
      </c>
      <c r="Z204">
        <f>HYPERLINK("https://hotelmonitor-cachepage.eclerx.com/savepage/tk_15440163144525194_sr_2158.html","info")</f>
        <v/>
      </c>
      <c r="AA204" t="n">
        <v>1447</v>
      </c>
      <c r="AB204" t="s">
        <v>637</v>
      </c>
      <c r="AC204" t="s">
        <v>87</v>
      </c>
      <c r="AD204" t="s">
        <v>88</v>
      </c>
      <c r="AE204" t="s"/>
      <c r="AF204" t="s"/>
      <c r="AG204" t="s"/>
      <c r="AH204" t="s">
        <v>638</v>
      </c>
      <c r="AI204" t="s">
        <v>636</v>
      </c>
      <c r="AJ204" t="s"/>
      <c r="AK204" t="s">
        <v>90</v>
      </c>
      <c r="AL204" t="s"/>
      <c r="AM204" t="s"/>
      <c r="AN204" t="s">
        <v>90</v>
      </c>
      <c r="AO204" t="s"/>
      <c r="AP204" t="n">
        <v>2</v>
      </c>
      <c r="AQ204" t="s">
        <v>93</v>
      </c>
      <c r="AR204" t="s"/>
      <c r="AS204" t="s">
        <v>611</v>
      </c>
      <c r="AT204" t="s">
        <v>95</v>
      </c>
      <c r="AU204" t="s">
        <v>90</v>
      </c>
      <c r="AV204" t="s"/>
      <c r="AW204" t="s">
        <v>96</v>
      </c>
      <c r="AX204" t="s"/>
      <c r="AY204" t="n">
        <v>419226</v>
      </c>
      <c r="AZ204" t="s">
        <v>612</v>
      </c>
      <c r="BA204" t="s"/>
      <c r="BB204" t="s"/>
      <c r="BC204" t="n">
        <v>1.43102</v>
      </c>
      <c r="BD204" t="n">
        <v>38.9128</v>
      </c>
      <c r="BE204" t="s">
        <v>639</v>
      </c>
      <c r="BF204" t="s">
        <v>81</v>
      </c>
      <c r="BG204" t="s"/>
      <c r="BH204" t="s"/>
      <c r="BI204" t="s"/>
      <c r="BJ204" t="s"/>
      <c r="BK204" t="s">
        <v>640</v>
      </c>
      <c r="BL204" t="s"/>
      <c r="BM204" t="s">
        <v>91</v>
      </c>
      <c r="BN204" t="s"/>
      <c r="BO204" t="s"/>
      <c r="BP204" t="s"/>
      <c r="BQ204" t="s">
        <v>157</v>
      </c>
      <c r="BR204" t="s">
        <v>128</v>
      </c>
    </row>
    <row r="205" spans="1:70">
      <c r="A205" t="s">
        <v>70</v>
      </c>
      <c r="B205" t="s">
        <v>71</v>
      </c>
      <c r="C205" t="s">
        <v>129</v>
      </c>
      <c r="D205" t="n">
        <v>3</v>
      </c>
      <c r="E205" t="s">
        <v>606</v>
      </c>
      <c r="F205" t="n">
        <v>85986</v>
      </c>
      <c r="G205" t="s">
        <v>74</v>
      </c>
      <c r="H205" t="s">
        <v>75</v>
      </c>
      <c r="I205" t="s"/>
      <c r="J205" t="s">
        <v>74</v>
      </c>
      <c r="K205" t="n">
        <v>188.52</v>
      </c>
      <c r="L205" t="s">
        <v>76</v>
      </c>
      <c r="M205" t="s"/>
      <c r="N205" t="s">
        <v>149</v>
      </c>
      <c r="O205" t="s">
        <v>78</v>
      </c>
      <c r="P205" t="s">
        <v>606</v>
      </c>
      <c r="Q205" t="s"/>
      <c r="R205" t="s">
        <v>117</v>
      </c>
      <c r="S205" t="s">
        <v>636</v>
      </c>
      <c r="T205" t="s">
        <v>81</v>
      </c>
      <c r="U205" t="s">
        <v>82</v>
      </c>
      <c r="V205" t="s">
        <v>83</v>
      </c>
      <c r="W205" t="s">
        <v>433</v>
      </c>
      <c r="X205" t="s"/>
      <c r="Y205" t="s">
        <v>85</v>
      </c>
      <c r="Z205">
        <f>HYPERLINK("https://hotelmonitor-cachepage.eclerx.com/savepage/tk_15440163144525194_sr_2158.html","info")</f>
        <v/>
      </c>
      <c r="AA205" t="n">
        <v>1447</v>
      </c>
      <c r="AB205" t="s">
        <v>637</v>
      </c>
      <c r="AC205" t="s">
        <v>87</v>
      </c>
      <c r="AD205" t="s">
        <v>88</v>
      </c>
      <c r="AE205" t="s"/>
      <c r="AF205" t="s"/>
      <c r="AG205" t="s"/>
      <c r="AH205" t="s">
        <v>638</v>
      </c>
      <c r="AI205" t="s">
        <v>636</v>
      </c>
      <c r="AJ205" t="s"/>
      <c r="AK205" t="s">
        <v>90</v>
      </c>
      <c r="AL205" t="s"/>
      <c r="AM205" t="s"/>
      <c r="AN205" t="s">
        <v>90</v>
      </c>
      <c r="AO205" t="s"/>
      <c r="AP205" t="n">
        <v>2</v>
      </c>
      <c r="AQ205" t="s">
        <v>93</v>
      </c>
      <c r="AR205" t="s"/>
      <c r="AS205" t="s">
        <v>611</v>
      </c>
      <c r="AT205" t="s">
        <v>95</v>
      </c>
      <c r="AU205" t="s">
        <v>90</v>
      </c>
      <c r="AV205" t="s"/>
      <c r="AW205" t="s">
        <v>96</v>
      </c>
      <c r="AX205" t="s"/>
      <c r="AY205" t="n">
        <v>419226</v>
      </c>
      <c r="AZ205" t="s">
        <v>612</v>
      </c>
      <c r="BA205" t="s"/>
      <c r="BB205" t="s"/>
      <c r="BC205" t="n">
        <v>1.43102</v>
      </c>
      <c r="BD205" t="n">
        <v>38.9128</v>
      </c>
      <c r="BE205" t="s">
        <v>639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>
        <v>157</v>
      </c>
      <c r="BR205" t="s">
        <v>128</v>
      </c>
    </row>
    <row r="206" spans="1:70">
      <c r="A206" t="s">
        <v>70</v>
      </c>
      <c r="B206" t="s">
        <v>71</v>
      </c>
      <c r="C206" t="s">
        <v>129</v>
      </c>
      <c r="D206" t="n">
        <v>3</v>
      </c>
      <c r="E206" t="s">
        <v>606</v>
      </c>
      <c r="F206" t="n">
        <v>85986</v>
      </c>
      <c r="G206" t="s">
        <v>74</v>
      </c>
      <c r="H206" t="s">
        <v>75</v>
      </c>
      <c r="I206" t="s"/>
      <c r="J206" t="s">
        <v>74</v>
      </c>
      <c r="K206" t="n">
        <v>106.8</v>
      </c>
      <c r="L206" t="s">
        <v>76</v>
      </c>
      <c r="M206" t="s"/>
      <c r="N206" t="s">
        <v>641</v>
      </c>
      <c r="O206" t="s">
        <v>78</v>
      </c>
      <c r="P206" t="s">
        <v>606</v>
      </c>
      <c r="Q206" t="s"/>
      <c r="R206" t="s">
        <v>117</v>
      </c>
      <c r="S206" t="s">
        <v>642</v>
      </c>
      <c r="T206" t="s">
        <v>81</v>
      </c>
      <c r="U206" t="s">
        <v>82</v>
      </c>
      <c r="V206" t="s">
        <v>83</v>
      </c>
      <c r="W206" t="s">
        <v>119</v>
      </c>
      <c r="X206" t="s"/>
      <c r="Y206" t="s">
        <v>85</v>
      </c>
      <c r="Z206">
        <f>HYPERLINK("https://hotelmonitor-cachepage.eclerx.com/savepage/tk_15440163144525194_sr_2158.html","info")</f>
        <v/>
      </c>
      <c r="AA206" t="n">
        <v>1447</v>
      </c>
      <c r="AB206" t="s">
        <v>318</v>
      </c>
      <c r="AC206" t="s">
        <v>87</v>
      </c>
      <c r="AD206" t="s">
        <v>88</v>
      </c>
      <c r="AE206" t="s"/>
      <c r="AF206" t="s"/>
      <c r="AG206" t="s"/>
      <c r="AH206" t="s">
        <v>643</v>
      </c>
      <c r="AI206" t="s">
        <v>644</v>
      </c>
      <c r="AJ206" t="s"/>
      <c r="AK206" t="s">
        <v>90</v>
      </c>
      <c r="AL206" t="s"/>
      <c r="AM206" t="s"/>
      <c r="AN206" t="s">
        <v>90</v>
      </c>
      <c r="AO206" t="s"/>
      <c r="AP206" t="n">
        <v>2</v>
      </c>
      <c r="AQ206" t="s">
        <v>93</v>
      </c>
      <c r="AR206" t="s"/>
      <c r="AS206" t="s">
        <v>313</v>
      </c>
      <c r="AT206" t="s">
        <v>95</v>
      </c>
      <c r="AU206" t="s">
        <v>90</v>
      </c>
      <c r="AV206" t="s"/>
      <c r="AW206" t="s">
        <v>96</v>
      </c>
      <c r="AX206" t="s"/>
      <c r="AY206" t="n">
        <v>419226</v>
      </c>
      <c r="AZ206" t="s">
        <v>612</v>
      </c>
      <c r="BA206" t="s"/>
      <c r="BB206" t="s"/>
      <c r="BC206" t="n">
        <v>1.43102</v>
      </c>
      <c r="BD206" t="n">
        <v>38.9128</v>
      </c>
      <c r="BE206" t="s">
        <v>645</v>
      </c>
      <c r="BF206" t="s">
        <v>81</v>
      </c>
      <c r="BG206" t="s"/>
      <c r="BH206" t="s"/>
      <c r="BI206" t="s"/>
      <c r="BJ206" t="s"/>
      <c r="BK206" t="s">
        <v>646</v>
      </c>
      <c r="BL206" t="s"/>
      <c r="BM206" t="s">
        <v>91</v>
      </c>
      <c r="BN206" t="s"/>
      <c r="BO206" t="s"/>
      <c r="BP206" t="s"/>
      <c r="BQ206" t="s">
        <v>647</v>
      </c>
      <c r="BR206" t="s">
        <v>128</v>
      </c>
    </row>
    <row r="207" spans="1:70">
      <c r="A207" t="s">
        <v>70</v>
      </c>
      <c r="B207" t="s">
        <v>71</v>
      </c>
      <c r="C207" t="s">
        <v>129</v>
      </c>
      <c r="D207" t="n">
        <v>3</v>
      </c>
      <c r="E207" t="s">
        <v>606</v>
      </c>
      <c r="F207" t="n">
        <v>85986</v>
      </c>
      <c r="G207" t="s">
        <v>74</v>
      </c>
      <c r="H207" t="s">
        <v>75</v>
      </c>
      <c r="I207" t="s"/>
      <c r="J207" t="s">
        <v>74</v>
      </c>
      <c r="K207" t="n">
        <v>106.8</v>
      </c>
      <c r="L207" t="s">
        <v>76</v>
      </c>
      <c r="M207" t="s"/>
      <c r="N207" t="s">
        <v>641</v>
      </c>
      <c r="O207" t="s">
        <v>78</v>
      </c>
      <c r="P207" t="s">
        <v>606</v>
      </c>
      <c r="Q207" t="s"/>
      <c r="R207" t="s">
        <v>117</v>
      </c>
      <c r="S207" t="s">
        <v>642</v>
      </c>
      <c r="T207" t="s">
        <v>81</v>
      </c>
      <c r="U207" t="s">
        <v>82</v>
      </c>
      <c r="V207" t="s">
        <v>83</v>
      </c>
      <c r="W207" t="s">
        <v>119</v>
      </c>
      <c r="X207" t="s"/>
      <c r="Y207" t="s">
        <v>85</v>
      </c>
      <c r="Z207">
        <f>HYPERLINK("https://hotelmonitor-cachepage.eclerx.com/savepage/tk_15440163144525194_sr_2158.html","info")</f>
        <v/>
      </c>
      <c r="AA207" t="n">
        <v>1447</v>
      </c>
      <c r="AB207" t="s">
        <v>318</v>
      </c>
      <c r="AC207" t="s">
        <v>87</v>
      </c>
      <c r="AD207" t="s">
        <v>88</v>
      </c>
      <c r="AE207" t="s"/>
      <c r="AF207" t="s"/>
      <c r="AG207" t="s"/>
      <c r="AH207" t="s">
        <v>643</v>
      </c>
      <c r="AI207" t="s">
        <v>644</v>
      </c>
      <c r="AJ207" t="s"/>
      <c r="AK207" t="s">
        <v>90</v>
      </c>
      <c r="AL207" t="s"/>
      <c r="AM207" t="s"/>
      <c r="AN207" t="s">
        <v>90</v>
      </c>
      <c r="AO207" t="s"/>
      <c r="AP207" t="n">
        <v>2</v>
      </c>
      <c r="AQ207" t="s">
        <v>93</v>
      </c>
      <c r="AR207" t="s"/>
      <c r="AS207" t="s">
        <v>313</v>
      </c>
      <c r="AT207" t="s">
        <v>95</v>
      </c>
      <c r="AU207" t="s">
        <v>90</v>
      </c>
      <c r="AV207" t="s"/>
      <c r="AW207" t="s">
        <v>96</v>
      </c>
      <c r="AX207" t="s"/>
      <c r="AY207" t="n">
        <v>419226</v>
      </c>
      <c r="AZ207" t="s">
        <v>612</v>
      </c>
      <c r="BA207" t="s"/>
      <c r="BB207" t="s"/>
      <c r="BC207" t="n">
        <v>1.43102</v>
      </c>
      <c r="BD207" t="n">
        <v>38.9128</v>
      </c>
      <c r="BE207" t="s">
        <v>645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>
        <v>647</v>
      </c>
      <c r="BR207" t="s">
        <v>128</v>
      </c>
    </row>
    <row r="208" spans="1:70">
      <c r="A208" t="s">
        <v>70</v>
      </c>
      <c r="B208" t="s">
        <v>71</v>
      </c>
      <c r="C208" t="s">
        <v>129</v>
      </c>
      <c r="D208" t="n">
        <v>3</v>
      </c>
      <c r="E208" t="s">
        <v>606</v>
      </c>
      <c r="F208" t="n">
        <v>85986</v>
      </c>
      <c r="G208" t="s">
        <v>74</v>
      </c>
      <c r="H208" t="s">
        <v>75</v>
      </c>
      <c r="I208" t="s"/>
      <c r="J208" t="s">
        <v>74</v>
      </c>
      <c r="K208" t="n">
        <v>135.5</v>
      </c>
      <c r="L208" t="s">
        <v>76</v>
      </c>
      <c r="M208" t="s"/>
      <c r="N208" t="s">
        <v>641</v>
      </c>
      <c r="O208" t="s">
        <v>78</v>
      </c>
      <c r="P208" t="s">
        <v>606</v>
      </c>
      <c r="Q208" t="s"/>
      <c r="R208" t="s">
        <v>117</v>
      </c>
      <c r="S208" t="s">
        <v>648</v>
      </c>
      <c r="T208" t="s">
        <v>81</v>
      </c>
      <c r="U208" t="s">
        <v>82</v>
      </c>
      <c r="V208" t="s">
        <v>83</v>
      </c>
      <c r="W208" t="s">
        <v>134</v>
      </c>
      <c r="X208" t="s"/>
      <c r="Y208" t="s">
        <v>85</v>
      </c>
      <c r="Z208">
        <f>HYPERLINK("https://hotelmonitor-cachepage.eclerx.com/savepage/tk_15440163144525194_sr_2158.html","info")</f>
        <v/>
      </c>
      <c r="AA208" t="n">
        <v>1447</v>
      </c>
      <c r="AB208" t="s">
        <v>318</v>
      </c>
      <c r="AC208" t="s">
        <v>87</v>
      </c>
      <c r="AD208" t="s">
        <v>88</v>
      </c>
      <c r="AE208" t="s"/>
      <c r="AF208" t="s"/>
      <c r="AG208" t="s"/>
      <c r="AH208" t="s">
        <v>649</v>
      </c>
      <c r="AI208" t="s">
        <v>648</v>
      </c>
      <c r="AJ208" t="s"/>
      <c r="AK208" t="s">
        <v>90</v>
      </c>
      <c r="AL208" t="s"/>
      <c r="AM208" t="s"/>
      <c r="AN208" t="s">
        <v>90</v>
      </c>
      <c r="AO208" t="s"/>
      <c r="AP208" t="n">
        <v>2</v>
      </c>
      <c r="AQ208" t="s">
        <v>93</v>
      </c>
      <c r="AR208" t="s"/>
      <c r="AS208" t="s">
        <v>313</v>
      </c>
      <c r="AT208" t="s">
        <v>95</v>
      </c>
      <c r="AU208" t="s">
        <v>90</v>
      </c>
      <c r="AV208" t="s"/>
      <c r="AW208" t="s">
        <v>96</v>
      </c>
      <c r="AX208" t="s"/>
      <c r="AY208" t="n">
        <v>419226</v>
      </c>
      <c r="AZ208" t="s">
        <v>612</v>
      </c>
      <c r="BA208" t="s"/>
      <c r="BB208" t="s"/>
      <c r="BC208" t="n">
        <v>1.43102</v>
      </c>
      <c r="BD208" t="n">
        <v>38.9128</v>
      </c>
      <c r="BE208" t="s">
        <v>650</v>
      </c>
      <c r="BF208" t="s">
        <v>81</v>
      </c>
      <c r="BG208" t="s"/>
      <c r="BH208" t="s"/>
      <c r="BI208" t="s"/>
      <c r="BJ208" t="s"/>
      <c r="BK208" t="s">
        <v>651</v>
      </c>
      <c r="BL208" t="s"/>
      <c r="BM208" t="s">
        <v>91</v>
      </c>
      <c r="BN208" t="s"/>
      <c r="BO208" t="s"/>
      <c r="BP208" t="s"/>
      <c r="BQ208" t="s">
        <v>647</v>
      </c>
      <c r="BR208" t="s">
        <v>128</v>
      </c>
    </row>
    <row r="209" spans="1:70">
      <c r="A209" t="s">
        <v>70</v>
      </c>
      <c r="B209" t="s">
        <v>71</v>
      </c>
      <c r="C209" t="s">
        <v>129</v>
      </c>
      <c r="D209" t="n">
        <v>3</v>
      </c>
      <c r="E209" t="s">
        <v>606</v>
      </c>
      <c r="F209" t="n">
        <v>85986</v>
      </c>
      <c r="G209" t="s">
        <v>74</v>
      </c>
      <c r="H209" t="s">
        <v>75</v>
      </c>
      <c r="I209" t="s"/>
      <c r="J209" t="s">
        <v>74</v>
      </c>
      <c r="K209" t="n">
        <v>135.5</v>
      </c>
      <c r="L209" t="s">
        <v>76</v>
      </c>
      <c r="M209" t="s"/>
      <c r="N209" t="s">
        <v>641</v>
      </c>
      <c r="O209" t="s">
        <v>78</v>
      </c>
      <c r="P209" t="s">
        <v>606</v>
      </c>
      <c r="Q209" t="s"/>
      <c r="R209" t="s">
        <v>117</v>
      </c>
      <c r="S209" t="s">
        <v>648</v>
      </c>
      <c r="T209" t="s">
        <v>81</v>
      </c>
      <c r="U209" t="s">
        <v>82</v>
      </c>
      <c r="V209" t="s">
        <v>83</v>
      </c>
      <c r="W209" t="s">
        <v>134</v>
      </c>
      <c r="X209" t="s"/>
      <c r="Y209" t="s">
        <v>85</v>
      </c>
      <c r="Z209">
        <f>HYPERLINK("https://hotelmonitor-cachepage.eclerx.com/savepage/tk_15440163144525194_sr_2158.html","info")</f>
        <v/>
      </c>
      <c r="AA209" t="n">
        <v>1447</v>
      </c>
      <c r="AB209" t="s">
        <v>318</v>
      </c>
      <c r="AC209" t="s">
        <v>87</v>
      </c>
      <c r="AD209" t="s">
        <v>88</v>
      </c>
      <c r="AE209" t="s"/>
      <c r="AF209" t="s"/>
      <c r="AG209" t="s"/>
      <c r="AH209" t="s">
        <v>649</v>
      </c>
      <c r="AI209" t="s">
        <v>648</v>
      </c>
      <c r="AJ209" t="s"/>
      <c r="AK209" t="s">
        <v>90</v>
      </c>
      <c r="AL209" t="s"/>
      <c r="AM209" t="s"/>
      <c r="AN209" t="s">
        <v>90</v>
      </c>
      <c r="AO209" t="s"/>
      <c r="AP209" t="n">
        <v>2</v>
      </c>
      <c r="AQ209" t="s">
        <v>93</v>
      </c>
      <c r="AR209" t="s"/>
      <c r="AS209" t="s">
        <v>313</v>
      </c>
      <c r="AT209" t="s">
        <v>95</v>
      </c>
      <c r="AU209" t="s">
        <v>90</v>
      </c>
      <c r="AV209" t="s"/>
      <c r="AW209" t="s">
        <v>96</v>
      </c>
      <c r="AX209" t="s"/>
      <c r="AY209" t="n">
        <v>419226</v>
      </c>
      <c r="AZ209" t="s">
        <v>612</v>
      </c>
      <c r="BA209" t="s"/>
      <c r="BB209" t="s"/>
      <c r="BC209" t="n">
        <v>1.43102</v>
      </c>
      <c r="BD209" t="n">
        <v>38.9128</v>
      </c>
      <c r="BE209" t="s">
        <v>650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>
        <v>647</v>
      </c>
      <c r="BR209" t="s">
        <v>128</v>
      </c>
    </row>
    <row r="210" spans="1:70">
      <c r="A210" t="s">
        <v>70</v>
      </c>
      <c r="B210" t="s">
        <v>71</v>
      </c>
      <c r="C210" t="s">
        <v>129</v>
      </c>
      <c r="D210" t="n">
        <v>3</v>
      </c>
      <c r="E210" t="s">
        <v>606</v>
      </c>
      <c r="F210" t="n">
        <v>85986</v>
      </c>
      <c r="G210" t="s">
        <v>74</v>
      </c>
      <c r="H210" t="s">
        <v>75</v>
      </c>
      <c r="I210" t="s"/>
      <c r="J210" t="s">
        <v>74</v>
      </c>
      <c r="K210" t="n">
        <v>164.19</v>
      </c>
      <c r="L210" t="s">
        <v>76</v>
      </c>
      <c r="M210" t="s"/>
      <c r="N210" t="s">
        <v>641</v>
      </c>
      <c r="O210" t="s">
        <v>78</v>
      </c>
      <c r="P210" t="s">
        <v>606</v>
      </c>
      <c r="Q210" t="s"/>
      <c r="R210" t="s">
        <v>117</v>
      </c>
      <c r="S210" t="s">
        <v>652</v>
      </c>
      <c r="T210" t="s">
        <v>81</v>
      </c>
      <c r="U210" t="s">
        <v>82</v>
      </c>
      <c r="V210" t="s">
        <v>83</v>
      </c>
      <c r="W210" t="s">
        <v>433</v>
      </c>
      <c r="X210" t="s"/>
      <c r="Y210" t="s">
        <v>85</v>
      </c>
      <c r="Z210">
        <f>HYPERLINK("https://hotelmonitor-cachepage.eclerx.com/savepage/tk_15440163144525194_sr_2158.html","info")</f>
        <v/>
      </c>
      <c r="AA210" t="n">
        <v>1447</v>
      </c>
      <c r="AB210" t="s">
        <v>318</v>
      </c>
      <c r="AC210" t="s">
        <v>87</v>
      </c>
      <c r="AD210" t="s">
        <v>88</v>
      </c>
      <c r="AE210" t="s"/>
      <c r="AF210" t="s"/>
      <c r="AG210" t="s"/>
      <c r="AH210" t="s">
        <v>653</v>
      </c>
      <c r="AI210" t="s">
        <v>652</v>
      </c>
      <c r="AJ210" t="s"/>
      <c r="AK210" t="s">
        <v>90</v>
      </c>
      <c r="AL210" t="s"/>
      <c r="AM210" t="s"/>
      <c r="AN210" t="s">
        <v>90</v>
      </c>
      <c r="AO210" t="s"/>
      <c r="AP210" t="n">
        <v>2</v>
      </c>
      <c r="AQ210" t="s">
        <v>93</v>
      </c>
      <c r="AR210" t="s"/>
      <c r="AS210" t="s">
        <v>313</v>
      </c>
      <c r="AT210" t="s">
        <v>95</v>
      </c>
      <c r="AU210" t="s">
        <v>90</v>
      </c>
      <c r="AV210" t="s"/>
      <c r="AW210" t="s">
        <v>96</v>
      </c>
      <c r="AX210" t="s"/>
      <c r="AY210" t="n">
        <v>419226</v>
      </c>
      <c r="AZ210" t="s">
        <v>612</v>
      </c>
      <c r="BA210" t="s"/>
      <c r="BB210" t="s"/>
      <c r="BC210" t="n">
        <v>1.43102</v>
      </c>
      <c r="BD210" t="n">
        <v>38.9128</v>
      </c>
      <c r="BE210" t="s">
        <v>654</v>
      </c>
      <c r="BF210" t="s">
        <v>81</v>
      </c>
      <c r="BG210" t="s"/>
      <c r="BH210" t="s"/>
      <c r="BI210" t="s"/>
      <c r="BJ210" t="s"/>
      <c r="BK210" t="s">
        <v>655</v>
      </c>
      <c r="BL210" t="s"/>
      <c r="BM210" t="s">
        <v>91</v>
      </c>
      <c r="BN210" t="s"/>
      <c r="BO210" t="s"/>
      <c r="BP210" t="s"/>
      <c r="BQ210" t="s">
        <v>647</v>
      </c>
      <c r="BR210" t="s">
        <v>128</v>
      </c>
    </row>
    <row r="211" spans="1:70">
      <c r="A211" t="s">
        <v>70</v>
      </c>
      <c r="B211" t="s">
        <v>71</v>
      </c>
      <c r="C211" t="s">
        <v>129</v>
      </c>
      <c r="D211" t="n">
        <v>3</v>
      </c>
      <c r="E211" t="s">
        <v>606</v>
      </c>
      <c r="F211" t="n">
        <v>85986</v>
      </c>
      <c r="G211" t="s">
        <v>74</v>
      </c>
      <c r="H211" t="s">
        <v>75</v>
      </c>
      <c r="I211" t="s"/>
      <c r="J211" t="s">
        <v>74</v>
      </c>
      <c r="K211" t="n">
        <v>164.19</v>
      </c>
      <c r="L211" t="s">
        <v>76</v>
      </c>
      <c r="M211" t="s"/>
      <c r="N211" t="s">
        <v>641</v>
      </c>
      <c r="O211" t="s">
        <v>78</v>
      </c>
      <c r="P211" t="s">
        <v>606</v>
      </c>
      <c r="Q211" t="s"/>
      <c r="R211" t="s">
        <v>117</v>
      </c>
      <c r="S211" t="s">
        <v>652</v>
      </c>
      <c r="T211" t="s">
        <v>81</v>
      </c>
      <c r="U211" t="s">
        <v>82</v>
      </c>
      <c r="V211" t="s">
        <v>83</v>
      </c>
      <c r="W211" t="s">
        <v>433</v>
      </c>
      <c r="X211" t="s"/>
      <c r="Y211" t="s">
        <v>85</v>
      </c>
      <c r="Z211">
        <f>HYPERLINK("https://hotelmonitor-cachepage.eclerx.com/savepage/tk_15440163144525194_sr_2158.html","info")</f>
        <v/>
      </c>
      <c r="AA211" t="n">
        <v>1447</v>
      </c>
      <c r="AB211" t="s">
        <v>318</v>
      </c>
      <c r="AC211" t="s">
        <v>87</v>
      </c>
      <c r="AD211" t="s">
        <v>88</v>
      </c>
      <c r="AE211" t="s"/>
      <c r="AF211" t="s"/>
      <c r="AG211" t="s"/>
      <c r="AH211" t="s">
        <v>653</v>
      </c>
      <c r="AI211" t="s">
        <v>652</v>
      </c>
      <c r="AJ211" t="s"/>
      <c r="AK211" t="s">
        <v>90</v>
      </c>
      <c r="AL211" t="s"/>
      <c r="AM211" t="s"/>
      <c r="AN211" t="s">
        <v>90</v>
      </c>
      <c r="AO211" t="s"/>
      <c r="AP211" t="n">
        <v>2</v>
      </c>
      <c r="AQ211" t="s">
        <v>93</v>
      </c>
      <c r="AR211" t="s"/>
      <c r="AS211" t="s">
        <v>313</v>
      </c>
      <c r="AT211" t="s">
        <v>95</v>
      </c>
      <c r="AU211" t="s">
        <v>90</v>
      </c>
      <c r="AV211" t="s"/>
      <c r="AW211" t="s">
        <v>96</v>
      </c>
      <c r="AX211" t="s"/>
      <c r="AY211" t="n">
        <v>419226</v>
      </c>
      <c r="AZ211" t="s">
        <v>612</v>
      </c>
      <c r="BA211" t="s"/>
      <c r="BB211" t="s"/>
      <c r="BC211" t="n">
        <v>1.43102</v>
      </c>
      <c r="BD211" t="n">
        <v>38.9128</v>
      </c>
      <c r="BE211" t="s">
        <v>654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>
        <v>647</v>
      </c>
      <c r="BR211" t="s">
        <v>128</v>
      </c>
    </row>
    <row r="212" spans="1:70">
      <c r="A212" t="s">
        <v>70</v>
      </c>
      <c r="B212" t="s">
        <v>71</v>
      </c>
      <c r="C212" t="s">
        <v>129</v>
      </c>
      <c r="D212" t="n">
        <v>3</v>
      </c>
      <c r="E212" t="s">
        <v>606</v>
      </c>
      <c r="F212" t="n">
        <v>85986</v>
      </c>
      <c r="G212" t="s">
        <v>74</v>
      </c>
      <c r="H212" t="s">
        <v>75</v>
      </c>
      <c r="I212" t="s"/>
      <c r="J212" t="s">
        <v>74</v>
      </c>
      <c r="K212" t="n">
        <v>205.63</v>
      </c>
      <c r="L212" t="s">
        <v>76</v>
      </c>
      <c r="M212" t="s"/>
      <c r="N212" t="s">
        <v>592</v>
      </c>
      <c r="O212" t="s">
        <v>78</v>
      </c>
      <c r="P212" t="s">
        <v>606</v>
      </c>
      <c r="Q212" t="s"/>
      <c r="R212" t="s">
        <v>117</v>
      </c>
      <c r="S212" t="s">
        <v>656</v>
      </c>
      <c r="T212" t="s">
        <v>81</v>
      </c>
      <c r="U212" t="s">
        <v>82</v>
      </c>
      <c r="V212" t="s">
        <v>83</v>
      </c>
      <c r="W212" t="s">
        <v>119</v>
      </c>
      <c r="X212" t="s"/>
      <c r="Y212" t="s">
        <v>85</v>
      </c>
      <c r="Z212">
        <f>HYPERLINK("https://hotelmonitor-cachepage.eclerx.com/savepage/tk_15440163144525194_sr_2158.html","info")</f>
        <v/>
      </c>
      <c r="AA212" t="n">
        <v>1447</v>
      </c>
      <c r="AB212" t="s">
        <v>318</v>
      </c>
      <c r="AC212" t="s">
        <v>87</v>
      </c>
      <c r="AD212" t="s">
        <v>88</v>
      </c>
      <c r="AE212" t="s"/>
      <c r="AF212" t="s"/>
      <c r="AG212" t="s"/>
      <c r="AH212" t="s">
        <v>657</v>
      </c>
      <c r="AI212" t="s">
        <v>658</v>
      </c>
      <c r="AJ212" t="s"/>
      <c r="AK212" t="s">
        <v>90</v>
      </c>
      <c r="AL212" t="s"/>
      <c r="AM212" t="s"/>
      <c r="AN212" t="s">
        <v>90</v>
      </c>
      <c r="AO212" t="s"/>
      <c r="AP212" t="n">
        <v>2</v>
      </c>
      <c r="AQ212" t="s">
        <v>93</v>
      </c>
      <c r="AR212" t="s"/>
      <c r="AS212" t="s">
        <v>313</v>
      </c>
      <c r="AT212" t="s">
        <v>95</v>
      </c>
      <c r="AU212" t="s">
        <v>90</v>
      </c>
      <c r="AV212" t="s"/>
      <c r="AW212" t="s">
        <v>96</v>
      </c>
      <c r="AX212" t="s"/>
      <c r="AY212" t="n">
        <v>419226</v>
      </c>
      <c r="AZ212" t="s">
        <v>612</v>
      </c>
      <c r="BA212" t="s"/>
      <c r="BB212" t="s"/>
      <c r="BC212" t="n">
        <v>1.43102</v>
      </c>
      <c r="BD212" t="n">
        <v>38.9128</v>
      </c>
      <c r="BE212" t="s">
        <v>659</v>
      </c>
      <c r="BF212" t="s">
        <v>81</v>
      </c>
      <c r="BG212" t="s"/>
      <c r="BH212" t="s"/>
      <c r="BI212" t="s"/>
      <c r="BJ212" t="s"/>
      <c r="BK212" t="s">
        <v>660</v>
      </c>
      <c r="BL212" t="s"/>
      <c r="BM212" t="s">
        <v>91</v>
      </c>
      <c r="BN212" t="s"/>
      <c r="BO212" t="s"/>
      <c r="BP212" t="s"/>
      <c r="BQ212" t="s">
        <v>597</v>
      </c>
      <c r="BR212" t="s">
        <v>128</v>
      </c>
    </row>
    <row r="213" spans="1:70">
      <c r="A213" t="s">
        <v>70</v>
      </c>
      <c r="B213" t="s">
        <v>71</v>
      </c>
      <c r="C213" t="s">
        <v>129</v>
      </c>
      <c r="D213" t="n">
        <v>3</v>
      </c>
      <c r="E213" t="s">
        <v>606</v>
      </c>
      <c r="F213" t="n">
        <v>85986</v>
      </c>
      <c r="G213" t="s">
        <v>74</v>
      </c>
      <c r="H213" t="s">
        <v>75</v>
      </c>
      <c r="I213" t="s"/>
      <c r="J213" t="s">
        <v>74</v>
      </c>
      <c r="K213" t="n">
        <v>205.63</v>
      </c>
      <c r="L213" t="s">
        <v>76</v>
      </c>
      <c r="M213" t="s"/>
      <c r="N213" t="s">
        <v>592</v>
      </c>
      <c r="O213" t="s">
        <v>78</v>
      </c>
      <c r="P213" t="s">
        <v>606</v>
      </c>
      <c r="Q213" t="s"/>
      <c r="R213" t="s">
        <v>117</v>
      </c>
      <c r="S213" t="s">
        <v>656</v>
      </c>
      <c r="T213" t="s">
        <v>81</v>
      </c>
      <c r="U213" t="s">
        <v>82</v>
      </c>
      <c r="V213" t="s">
        <v>83</v>
      </c>
      <c r="W213" t="s">
        <v>119</v>
      </c>
      <c r="X213" t="s"/>
      <c r="Y213" t="s">
        <v>85</v>
      </c>
      <c r="Z213">
        <f>HYPERLINK("https://hotelmonitor-cachepage.eclerx.com/savepage/tk_15440163144525194_sr_2158.html","info")</f>
        <v/>
      </c>
      <c r="AA213" t="n">
        <v>1447</v>
      </c>
      <c r="AB213" t="s">
        <v>318</v>
      </c>
      <c r="AC213" t="s">
        <v>87</v>
      </c>
      <c r="AD213" t="s">
        <v>88</v>
      </c>
      <c r="AE213" t="s"/>
      <c r="AF213" t="s"/>
      <c r="AG213" t="s"/>
      <c r="AH213" t="s">
        <v>657</v>
      </c>
      <c r="AI213" t="s">
        <v>658</v>
      </c>
      <c r="AJ213" t="s"/>
      <c r="AK213" t="s">
        <v>90</v>
      </c>
      <c r="AL213" t="s"/>
      <c r="AM213" t="s"/>
      <c r="AN213" t="s">
        <v>90</v>
      </c>
      <c r="AO213" t="s"/>
      <c r="AP213" t="n">
        <v>2</v>
      </c>
      <c r="AQ213" t="s">
        <v>93</v>
      </c>
      <c r="AR213" t="s"/>
      <c r="AS213" t="s">
        <v>313</v>
      </c>
      <c r="AT213" t="s">
        <v>95</v>
      </c>
      <c r="AU213" t="s">
        <v>90</v>
      </c>
      <c r="AV213" t="s"/>
      <c r="AW213" t="s">
        <v>96</v>
      </c>
      <c r="AX213" t="s"/>
      <c r="AY213" t="n">
        <v>419226</v>
      </c>
      <c r="AZ213" t="s">
        <v>612</v>
      </c>
      <c r="BA213" t="s"/>
      <c r="BB213" t="s"/>
      <c r="BC213" t="n">
        <v>1.43102</v>
      </c>
      <c r="BD213" t="n">
        <v>38.9128</v>
      </c>
      <c r="BE213" t="s">
        <v>659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>
        <v>597</v>
      </c>
      <c r="BR213" t="s">
        <v>128</v>
      </c>
    </row>
    <row r="214" spans="1:70">
      <c r="A214" t="s">
        <v>70</v>
      </c>
      <c r="B214" t="s">
        <v>71</v>
      </c>
      <c r="C214" t="s">
        <v>129</v>
      </c>
      <c r="D214" t="n">
        <v>3</v>
      </c>
      <c r="E214" t="s">
        <v>606</v>
      </c>
      <c r="F214" t="n">
        <v>85986</v>
      </c>
      <c r="G214" t="s">
        <v>74</v>
      </c>
      <c r="H214" t="s">
        <v>75</v>
      </c>
      <c r="I214" t="s"/>
      <c r="J214" t="s">
        <v>74</v>
      </c>
      <c r="K214" t="n">
        <v>234.33</v>
      </c>
      <c r="L214" t="s">
        <v>76</v>
      </c>
      <c r="M214" t="s"/>
      <c r="N214" t="s">
        <v>592</v>
      </c>
      <c r="O214" t="s">
        <v>78</v>
      </c>
      <c r="P214" t="s">
        <v>606</v>
      </c>
      <c r="Q214" t="s"/>
      <c r="R214" t="s">
        <v>117</v>
      </c>
      <c r="S214" t="s">
        <v>661</v>
      </c>
      <c r="T214" t="s">
        <v>81</v>
      </c>
      <c r="U214" t="s">
        <v>82</v>
      </c>
      <c r="V214" t="s">
        <v>83</v>
      </c>
      <c r="W214" t="s">
        <v>134</v>
      </c>
      <c r="X214" t="s"/>
      <c r="Y214" t="s">
        <v>85</v>
      </c>
      <c r="Z214">
        <f>HYPERLINK("https://hotelmonitor-cachepage.eclerx.com/savepage/tk_15440163144525194_sr_2158.html","info")</f>
        <v/>
      </c>
      <c r="AA214" t="n">
        <v>1447</v>
      </c>
      <c r="AB214" t="s">
        <v>318</v>
      </c>
      <c r="AC214" t="s">
        <v>87</v>
      </c>
      <c r="AD214" t="s">
        <v>88</v>
      </c>
      <c r="AE214" t="s"/>
      <c r="AF214" t="s"/>
      <c r="AG214" t="s"/>
      <c r="AH214" t="s">
        <v>662</v>
      </c>
      <c r="AI214" t="s">
        <v>661</v>
      </c>
      <c r="AJ214" t="s"/>
      <c r="AK214" t="s">
        <v>90</v>
      </c>
      <c r="AL214" t="s"/>
      <c r="AM214" t="s"/>
      <c r="AN214" t="s">
        <v>90</v>
      </c>
      <c r="AO214" t="s"/>
      <c r="AP214" t="n">
        <v>2</v>
      </c>
      <c r="AQ214" t="s">
        <v>93</v>
      </c>
      <c r="AR214" t="s"/>
      <c r="AS214" t="s">
        <v>313</v>
      </c>
      <c r="AT214" t="s">
        <v>95</v>
      </c>
      <c r="AU214" t="s">
        <v>90</v>
      </c>
      <c r="AV214" t="s"/>
      <c r="AW214" t="s">
        <v>96</v>
      </c>
      <c r="AX214" t="s"/>
      <c r="AY214" t="n">
        <v>419226</v>
      </c>
      <c r="AZ214" t="s">
        <v>612</v>
      </c>
      <c r="BA214" t="s"/>
      <c r="BB214" t="s"/>
      <c r="BC214" t="n">
        <v>1.43102</v>
      </c>
      <c r="BD214" t="n">
        <v>38.9128</v>
      </c>
      <c r="BE214" t="s">
        <v>663</v>
      </c>
      <c r="BF214" t="s">
        <v>81</v>
      </c>
      <c r="BG214" t="s"/>
      <c r="BH214" t="s"/>
      <c r="BI214" t="s"/>
      <c r="BJ214" t="s"/>
      <c r="BK214" t="s">
        <v>664</v>
      </c>
      <c r="BL214" t="s"/>
      <c r="BM214" t="s">
        <v>91</v>
      </c>
      <c r="BN214" t="s"/>
      <c r="BO214" t="s"/>
      <c r="BP214" t="s"/>
      <c r="BQ214" t="s">
        <v>597</v>
      </c>
      <c r="BR214" t="s">
        <v>128</v>
      </c>
    </row>
    <row r="215" spans="1:70">
      <c r="A215" t="s">
        <v>70</v>
      </c>
      <c r="B215" t="s">
        <v>71</v>
      </c>
      <c r="C215" t="s">
        <v>129</v>
      </c>
      <c r="D215" t="n">
        <v>3</v>
      </c>
      <c r="E215" t="s">
        <v>606</v>
      </c>
      <c r="F215" t="n">
        <v>85986</v>
      </c>
      <c r="G215" t="s">
        <v>74</v>
      </c>
      <c r="H215" t="s">
        <v>75</v>
      </c>
      <c r="I215" t="s"/>
      <c r="J215" t="s">
        <v>74</v>
      </c>
      <c r="K215" t="n">
        <v>234.33</v>
      </c>
      <c r="L215" t="s">
        <v>76</v>
      </c>
      <c r="M215" t="s"/>
      <c r="N215" t="s">
        <v>592</v>
      </c>
      <c r="O215" t="s">
        <v>78</v>
      </c>
      <c r="P215" t="s">
        <v>606</v>
      </c>
      <c r="Q215" t="s"/>
      <c r="R215" t="s">
        <v>117</v>
      </c>
      <c r="S215" t="s">
        <v>661</v>
      </c>
      <c r="T215" t="s">
        <v>81</v>
      </c>
      <c r="U215" t="s">
        <v>82</v>
      </c>
      <c r="V215" t="s">
        <v>83</v>
      </c>
      <c r="W215" t="s">
        <v>134</v>
      </c>
      <c r="X215" t="s"/>
      <c r="Y215" t="s">
        <v>85</v>
      </c>
      <c r="Z215">
        <f>HYPERLINK("https://hotelmonitor-cachepage.eclerx.com/savepage/tk_15440163144525194_sr_2158.html","info")</f>
        <v/>
      </c>
      <c r="AA215" t="n">
        <v>1447</v>
      </c>
      <c r="AB215" t="s">
        <v>318</v>
      </c>
      <c r="AC215" t="s">
        <v>87</v>
      </c>
      <c r="AD215" t="s">
        <v>88</v>
      </c>
      <c r="AE215" t="s"/>
      <c r="AF215" t="s"/>
      <c r="AG215" t="s"/>
      <c r="AH215" t="s">
        <v>662</v>
      </c>
      <c r="AI215" t="s">
        <v>661</v>
      </c>
      <c r="AJ215" t="s"/>
      <c r="AK215" t="s">
        <v>90</v>
      </c>
      <c r="AL215" t="s"/>
      <c r="AM215" t="s"/>
      <c r="AN215" t="s">
        <v>90</v>
      </c>
      <c r="AO215" t="s"/>
      <c r="AP215" t="n">
        <v>2</v>
      </c>
      <c r="AQ215" t="s">
        <v>93</v>
      </c>
      <c r="AR215" t="s"/>
      <c r="AS215" t="s">
        <v>313</v>
      </c>
      <c r="AT215" t="s">
        <v>95</v>
      </c>
      <c r="AU215" t="s">
        <v>90</v>
      </c>
      <c r="AV215" t="s"/>
      <c r="AW215" t="s">
        <v>96</v>
      </c>
      <c r="AX215" t="s"/>
      <c r="AY215" t="n">
        <v>419226</v>
      </c>
      <c r="AZ215" t="s">
        <v>612</v>
      </c>
      <c r="BA215" t="s"/>
      <c r="BB215" t="s"/>
      <c r="BC215" t="n">
        <v>1.43102</v>
      </c>
      <c r="BD215" t="n">
        <v>38.9128</v>
      </c>
      <c r="BE215" t="s">
        <v>663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>
        <v>597</v>
      </c>
      <c r="BR215" t="s">
        <v>128</v>
      </c>
    </row>
    <row r="216" spans="1:70">
      <c r="A216" t="s">
        <v>70</v>
      </c>
      <c r="B216" t="s">
        <v>71</v>
      </c>
      <c r="C216" t="s">
        <v>129</v>
      </c>
      <c r="D216" t="n">
        <v>3</v>
      </c>
      <c r="E216" t="s">
        <v>606</v>
      </c>
      <c r="F216" t="n">
        <v>85986</v>
      </c>
      <c r="G216" t="s">
        <v>74</v>
      </c>
      <c r="H216" t="s">
        <v>75</v>
      </c>
      <c r="I216" t="s"/>
      <c r="J216" t="s">
        <v>74</v>
      </c>
      <c r="K216" t="n">
        <v>263.02</v>
      </c>
      <c r="L216" t="s">
        <v>76</v>
      </c>
      <c r="M216" t="s"/>
      <c r="N216" t="s">
        <v>592</v>
      </c>
      <c r="O216" t="s">
        <v>78</v>
      </c>
      <c r="P216" t="s">
        <v>606</v>
      </c>
      <c r="Q216" t="s"/>
      <c r="R216" t="s">
        <v>117</v>
      </c>
      <c r="S216" t="s">
        <v>665</v>
      </c>
      <c r="T216" t="s">
        <v>81</v>
      </c>
      <c r="U216" t="s">
        <v>82</v>
      </c>
      <c r="V216" t="s">
        <v>83</v>
      </c>
      <c r="W216" t="s">
        <v>433</v>
      </c>
      <c r="X216" t="s"/>
      <c r="Y216" t="s">
        <v>85</v>
      </c>
      <c r="Z216">
        <f>HYPERLINK("https://hotelmonitor-cachepage.eclerx.com/savepage/tk_15440163144525194_sr_2158.html","info")</f>
        <v/>
      </c>
      <c r="AA216" t="n">
        <v>1447</v>
      </c>
      <c r="AB216" t="s">
        <v>318</v>
      </c>
      <c r="AC216" t="s">
        <v>87</v>
      </c>
      <c r="AD216" t="s">
        <v>88</v>
      </c>
      <c r="AE216" t="s"/>
      <c r="AF216" t="s"/>
      <c r="AG216" t="s"/>
      <c r="AH216" t="s">
        <v>666</v>
      </c>
      <c r="AI216" t="s">
        <v>665</v>
      </c>
      <c r="AJ216" t="s"/>
      <c r="AK216" t="s">
        <v>90</v>
      </c>
      <c r="AL216" t="s"/>
      <c r="AM216" t="s"/>
      <c r="AN216" t="s">
        <v>90</v>
      </c>
      <c r="AO216" t="s"/>
      <c r="AP216" t="n">
        <v>2</v>
      </c>
      <c r="AQ216" t="s">
        <v>93</v>
      </c>
      <c r="AR216" t="s"/>
      <c r="AS216" t="s">
        <v>313</v>
      </c>
      <c r="AT216" t="s">
        <v>95</v>
      </c>
      <c r="AU216" t="s">
        <v>90</v>
      </c>
      <c r="AV216" t="s"/>
      <c r="AW216" t="s">
        <v>96</v>
      </c>
      <c r="AX216" t="s"/>
      <c r="AY216" t="n">
        <v>419226</v>
      </c>
      <c r="AZ216" t="s">
        <v>612</v>
      </c>
      <c r="BA216" t="s"/>
      <c r="BB216" t="s"/>
      <c r="BC216" t="n">
        <v>1.43102</v>
      </c>
      <c r="BD216" t="n">
        <v>38.9128</v>
      </c>
      <c r="BE216" t="s">
        <v>667</v>
      </c>
      <c r="BF216" t="s">
        <v>81</v>
      </c>
      <c r="BG216" t="s"/>
      <c r="BH216" t="s"/>
      <c r="BI216" t="s"/>
      <c r="BJ216" t="s"/>
      <c r="BK216" t="s">
        <v>668</v>
      </c>
      <c r="BL216" t="s"/>
      <c r="BM216" t="s">
        <v>91</v>
      </c>
      <c r="BN216" t="s"/>
      <c r="BO216" t="s"/>
      <c r="BP216" t="s"/>
      <c r="BQ216" t="s">
        <v>597</v>
      </c>
      <c r="BR216" t="s">
        <v>128</v>
      </c>
    </row>
    <row r="217" spans="1:70">
      <c r="A217" t="s">
        <v>70</v>
      </c>
      <c r="B217" t="s">
        <v>71</v>
      </c>
      <c r="C217" t="s">
        <v>129</v>
      </c>
      <c r="D217" t="n">
        <v>3</v>
      </c>
      <c r="E217" t="s">
        <v>606</v>
      </c>
      <c r="F217" t="n">
        <v>85986</v>
      </c>
      <c r="G217" t="s">
        <v>74</v>
      </c>
      <c r="H217" t="s">
        <v>75</v>
      </c>
      <c r="I217" t="s"/>
      <c r="J217" t="s">
        <v>74</v>
      </c>
      <c r="K217" t="n">
        <v>263.02</v>
      </c>
      <c r="L217" t="s">
        <v>76</v>
      </c>
      <c r="M217" t="s"/>
      <c r="N217" t="s">
        <v>592</v>
      </c>
      <c r="O217" t="s">
        <v>78</v>
      </c>
      <c r="P217" t="s">
        <v>606</v>
      </c>
      <c r="Q217" t="s"/>
      <c r="R217" t="s">
        <v>117</v>
      </c>
      <c r="S217" t="s">
        <v>665</v>
      </c>
      <c r="T217" t="s">
        <v>81</v>
      </c>
      <c r="U217" t="s">
        <v>82</v>
      </c>
      <c r="V217" t="s">
        <v>83</v>
      </c>
      <c r="W217" t="s">
        <v>433</v>
      </c>
      <c r="X217" t="s"/>
      <c r="Y217" t="s">
        <v>85</v>
      </c>
      <c r="Z217">
        <f>HYPERLINK("https://hotelmonitor-cachepage.eclerx.com/savepage/tk_15440163144525194_sr_2158.html","info")</f>
        <v/>
      </c>
      <c r="AA217" t="n">
        <v>1447</v>
      </c>
      <c r="AB217" t="s">
        <v>318</v>
      </c>
      <c r="AC217" t="s">
        <v>87</v>
      </c>
      <c r="AD217" t="s">
        <v>88</v>
      </c>
      <c r="AE217" t="s"/>
      <c r="AF217" t="s"/>
      <c r="AG217" t="s"/>
      <c r="AH217" t="s">
        <v>666</v>
      </c>
      <c r="AI217" t="s">
        <v>665</v>
      </c>
      <c r="AJ217" t="s"/>
      <c r="AK217" t="s">
        <v>90</v>
      </c>
      <c r="AL217" t="s"/>
      <c r="AM217" t="s"/>
      <c r="AN217" t="s">
        <v>90</v>
      </c>
      <c r="AO217" t="s"/>
      <c r="AP217" t="n">
        <v>2</v>
      </c>
      <c r="AQ217" t="s">
        <v>93</v>
      </c>
      <c r="AR217" t="s"/>
      <c r="AS217" t="s">
        <v>313</v>
      </c>
      <c r="AT217" t="s">
        <v>95</v>
      </c>
      <c r="AU217" t="s">
        <v>90</v>
      </c>
      <c r="AV217" t="s"/>
      <c r="AW217" t="s">
        <v>96</v>
      </c>
      <c r="AX217" t="s"/>
      <c r="AY217" t="n">
        <v>419226</v>
      </c>
      <c r="AZ217" t="s">
        <v>612</v>
      </c>
      <c r="BA217" t="s"/>
      <c r="BB217" t="s"/>
      <c r="BC217" t="n">
        <v>1.43102</v>
      </c>
      <c r="BD217" t="n">
        <v>38.9128</v>
      </c>
      <c r="BE217" t="s">
        <v>667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>
        <v>597</v>
      </c>
      <c r="BR217" t="s">
        <v>128</v>
      </c>
    </row>
    <row r="218" spans="1:70">
      <c r="A218" t="s">
        <v>70</v>
      </c>
      <c r="B218" t="s">
        <v>71</v>
      </c>
      <c r="C218" t="s">
        <v>129</v>
      </c>
      <c r="D218" t="n">
        <v>3</v>
      </c>
      <c r="E218" t="s">
        <v>669</v>
      </c>
      <c r="F218" t="n">
        <v>85989</v>
      </c>
      <c r="G218" t="s">
        <v>74</v>
      </c>
      <c r="H218" t="s">
        <v>75</v>
      </c>
      <c r="I218" t="s"/>
      <c r="J218" t="s">
        <v>74</v>
      </c>
      <c r="K218" t="n">
        <v>110</v>
      </c>
      <c r="L218" t="s">
        <v>76</v>
      </c>
      <c r="M218" t="s"/>
      <c r="N218" t="s">
        <v>131</v>
      </c>
      <c r="O218" t="s">
        <v>78</v>
      </c>
      <c r="P218" t="s">
        <v>669</v>
      </c>
      <c r="Q218" t="s"/>
      <c r="R218" t="s">
        <v>117</v>
      </c>
      <c r="S218" t="s">
        <v>670</v>
      </c>
      <c r="T218" t="s">
        <v>81</v>
      </c>
      <c r="U218" t="s">
        <v>82</v>
      </c>
      <c r="V218" t="s">
        <v>83</v>
      </c>
      <c r="W218" t="s">
        <v>134</v>
      </c>
      <c r="X218" t="s"/>
      <c r="Y218" t="s">
        <v>85</v>
      </c>
      <c r="Z218">
        <f>HYPERLINK("https://hotelmonitor-cachepage.eclerx.com/savepage/tk_15440163144709723_sr_2158.html","info")</f>
        <v/>
      </c>
      <c r="AA218" t="n">
        <v>1442</v>
      </c>
      <c r="AB218" t="s">
        <v>671</v>
      </c>
      <c r="AC218" t="s">
        <v>87</v>
      </c>
      <c r="AD218" t="s">
        <v>88</v>
      </c>
      <c r="AE218" t="s"/>
      <c r="AF218" t="s"/>
      <c r="AG218" t="s"/>
      <c r="AH218" t="s">
        <v>672</v>
      </c>
      <c r="AI218" t="s">
        <v>673</v>
      </c>
      <c r="AJ218" t="s"/>
      <c r="AK218" t="s">
        <v>90</v>
      </c>
      <c r="AL218" t="s"/>
      <c r="AM218" t="s"/>
      <c r="AN218" t="s">
        <v>90</v>
      </c>
      <c r="AO218" t="s"/>
      <c r="AP218" t="n">
        <v>5</v>
      </c>
      <c r="AQ218" t="s">
        <v>93</v>
      </c>
      <c r="AR218" t="s"/>
      <c r="AS218" t="s">
        <v>674</v>
      </c>
      <c r="AT218" t="s">
        <v>95</v>
      </c>
      <c r="AU218" t="s">
        <v>90</v>
      </c>
      <c r="AV218" t="s"/>
      <c r="AW218" t="s">
        <v>96</v>
      </c>
      <c r="AX218" t="s"/>
      <c r="AY218" t="n">
        <v>419224</v>
      </c>
      <c r="AZ218" t="s">
        <v>675</v>
      </c>
      <c r="BA218" t="s"/>
      <c r="BB218" t="s"/>
      <c r="BC218" t="n">
        <v>1.46058</v>
      </c>
      <c r="BD218" t="n">
        <v>38.9184</v>
      </c>
      <c r="BE218" t="s">
        <v>676</v>
      </c>
      <c r="BF218" t="s">
        <v>81</v>
      </c>
      <c r="BG218" t="s"/>
      <c r="BH218" t="s"/>
      <c r="BI218" t="s"/>
      <c r="BJ218" t="s"/>
      <c r="BK218" t="s">
        <v>677</v>
      </c>
      <c r="BL218" t="s"/>
      <c r="BM218" t="s">
        <v>91</v>
      </c>
      <c r="BN218" t="s"/>
      <c r="BO218" t="s"/>
      <c r="BP218" t="s"/>
      <c r="BQ218" t="s">
        <v>678</v>
      </c>
      <c r="BR218" t="s">
        <v>141</v>
      </c>
    </row>
    <row r="219" spans="1:70">
      <c r="A219" t="s">
        <v>70</v>
      </c>
      <c r="B219" t="s">
        <v>71</v>
      </c>
      <c r="C219" t="s">
        <v>129</v>
      </c>
      <c r="D219" t="n">
        <v>3</v>
      </c>
      <c r="E219" t="s">
        <v>669</v>
      </c>
      <c r="F219" t="n">
        <v>85989</v>
      </c>
      <c r="G219" t="s">
        <v>74</v>
      </c>
      <c r="H219" t="s">
        <v>75</v>
      </c>
      <c r="I219" t="s"/>
      <c r="J219" t="s">
        <v>74</v>
      </c>
      <c r="K219" t="n">
        <v>110</v>
      </c>
      <c r="L219" t="s">
        <v>76</v>
      </c>
      <c r="M219" t="s"/>
      <c r="N219" t="s">
        <v>131</v>
      </c>
      <c r="O219" t="s">
        <v>78</v>
      </c>
      <c r="P219" t="s">
        <v>669</v>
      </c>
      <c r="Q219" t="s"/>
      <c r="R219" t="s">
        <v>117</v>
      </c>
      <c r="S219" t="s">
        <v>670</v>
      </c>
      <c r="T219" t="s">
        <v>81</v>
      </c>
      <c r="U219" t="s">
        <v>82</v>
      </c>
      <c r="V219" t="s">
        <v>83</v>
      </c>
      <c r="W219" t="s">
        <v>134</v>
      </c>
      <c r="X219" t="s"/>
      <c r="Y219" t="s">
        <v>85</v>
      </c>
      <c r="Z219">
        <f>HYPERLINK("https://hotelmonitor-cachepage.eclerx.com/savepage/tk_15440163144709723_sr_2158.html","info")</f>
        <v/>
      </c>
      <c r="AA219" t="n">
        <v>1442</v>
      </c>
      <c r="AB219" t="s">
        <v>671</v>
      </c>
      <c r="AC219" t="s">
        <v>87</v>
      </c>
      <c r="AD219" t="s">
        <v>88</v>
      </c>
      <c r="AE219" t="s"/>
      <c r="AF219" t="s"/>
      <c r="AG219" t="s"/>
      <c r="AH219" t="s">
        <v>672</v>
      </c>
      <c r="AI219" t="s">
        <v>673</v>
      </c>
      <c r="AJ219" t="s"/>
      <c r="AK219" t="s">
        <v>90</v>
      </c>
      <c r="AL219" t="s"/>
      <c r="AM219" t="s"/>
      <c r="AN219" t="s">
        <v>90</v>
      </c>
      <c r="AO219" t="s"/>
      <c r="AP219" t="n">
        <v>5</v>
      </c>
      <c r="AQ219" t="s">
        <v>93</v>
      </c>
      <c r="AR219" t="s"/>
      <c r="AS219" t="s">
        <v>674</v>
      </c>
      <c r="AT219" t="s">
        <v>95</v>
      </c>
      <c r="AU219" t="s">
        <v>90</v>
      </c>
      <c r="AV219" t="s"/>
      <c r="AW219" t="s">
        <v>96</v>
      </c>
      <c r="AX219" t="s"/>
      <c r="AY219" t="n">
        <v>419224</v>
      </c>
      <c r="AZ219" t="s">
        <v>675</v>
      </c>
      <c r="BA219" t="s"/>
      <c r="BB219" t="s"/>
      <c r="BC219" t="n">
        <v>1.46058</v>
      </c>
      <c r="BD219" t="n">
        <v>38.9184</v>
      </c>
      <c r="BE219" t="s">
        <v>676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>
        <v>678</v>
      </c>
      <c r="BR219" t="s">
        <v>141</v>
      </c>
    </row>
    <row r="220" spans="1:70">
      <c r="A220" t="s">
        <v>70</v>
      </c>
      <c r="B220" t="s">
        <v>71</v>
      </c>
      <c r="C220" t="s">
        <v>129</v>
      </c>
      <c r="D220" t="n">
        <v>3</v>
      </c>
      <c r="E220" t="s">
        <v>669</v>
      </c>
      <c r="F220" t="n">
        <v>85989</v>
      </c>
      <c r="G220" t="s">
        <v>74</v>
      </c>
      <c r="H220" t="s">
        <v>75</v>
      </c>
      <c r="I220" t="s"/>
      <c r="J220" t="s">
        <v>74</v>
      </c>
      <c r="K220" t="n">
        <v>146.26</v>
      </c>
      <c r="L220" t="s">
        <v>76</v>
      </c>
      <c r="M220" t="s"/>
      <c r="N220" t="s">
        <v>131</v>
      </c>
      <c r="O220" t="s">
        <v>78</v>
      </c>
      <c r="P220" t="s">
        <v>669</v>
      </c>
      <c r="Q220" t="s"/>
      <c r="R220" t="s">
        <v>117</v>
      </c>
      <c r="S220" t="s">
        <v>679</v>
      </c>
      <c r="T220" t="s">
        <v>81</v>
      </c>
      <c r="U220" t="s">
        <v>82</v>
      </c>
      <c r="V220" t="s">
        <v>83</v>
      </c>
      <c r="W220" t="s">
        <v>433</v>
      </c>
      <c r="X220" t="s"/>
      <c r="Y220" t="s">
        <v>85</v>
      </c>
      <c r="Z220">
        <f>HYPERLINK("https://hotelmonitor-cachepage.eclerx.com/savepage/tk_15440163144709723_sr_2158.html","info")</f>
        <v/>
      </c>
      <c r="AA220" t="n">
        <v>1442</v>
      </c>
      <c r="AB220" t="s">
        <v>671</v>
      </c>
      <c r="AC220" t="s">
        <v>87</v>
      </c>
      <c r="AD220" t="s">
        <v>88</v>
      </c>
      <c r="AE220" t="s"/>
      <c r="AF220" t="s"/>
      <c r="AG220" t="s"/>
      <c r="AH220" t="s">
        <v>680</v>
      </c>
      <c r="AI220" t="s">
        <v>679</v>
      </c>
      <c r="AJ220" t="s"/>
      <c r="AK220" t="s">
        <v>90</v>
      </c>
      <c r="AL220" t="s"/>
      <c r="AM220" t="s"/>
      <c r="AN220" t="s">
        <v>90</v>
      </c>
      <c r="AO220" t="s"/>
      <c r="AP220" t="n">
        <v>5</v>
      </c>
      <c r="AQ220" t="s">
        <v>93</v>
      </c>
      <c r="AR220" t="s"/>
      <c r="AS220" t="s">
        <v>674</v>
      </c>
      <c r="AT220" t="s">
        <v>95</v>
      </c>
      <c r="AU220" t="s">
        <v>90</v>
      </c>
      <c r="AV220" t="s"/>
      <c r="AW220" t="s">
        <v>96</v>
      </c>
      <c r="AX220" t="s"/>
      <c r="AY220" t="n">
        <v>419224</v>
      </c>
      <c r="AZ220" t="s">
        <v>675</v>
      </c>
      <c r="BA220" t="s"/>
      <c r="BB220" t="s"/>
      <c r="BC220" t="n">
        <v>1.46058</v>
      </c>
      <c r="BD220" t="n">
        <v>38.9184</v>
      </c>
      <c r="BE220" t="s">
        <v>681</v>
      </c>
      <c r="BF220" t="s">
        <v>81</v>
      </c>
      <c r="BG220" t="s"/>
      <c r="BH220" t="s"/>
      <c r="BI220" t="s"/>
      <c r="BJ220" t="s"/>
      <c r="BK220" t="s">
        <v>682</v>
      </c>
      <c r="BL220" t="s"/>
      <c r="BM220" t="s">
        <v>91</v>
      </c>
      <c r="BN220" t="s"/>
      <c r="BO220" t="s"/>
      <c r="BP220" t="s"/>
      <c r="BQ220" t="s">
        <v>678</v>
      </c>
      <c r="BR220" t="s">
        <v>141</v>
      </c>
    </row>
    <row r="221" spans="1:70">
      <c r="A221" t="s">
        <v>70</v>
      </c>
      <c r="B221" t="s">
        <v>71</v>
      </c>
      <c r="C221" t="s">
        <v>129</v>
      </c>
      <c r="D221" t="n">
        <v>3</v>
      </c>
      <c r="E221" t="s">
        <v>669</v>
      </c>
      <c r="F221" t="n">
        <v>85989</v>
      </c>
      <c r="G221" t="s">
        <v>74</v>
      </c>
      <c r="H221" t="s">
        <v>75</v>
      </c>
      <c r="I221" t="s"/>
      <c r="J221" t="s">
        <v>74</v>
      </c>
      <c r="K221" t="n">
        <v>146.26</v>
      </c>
      <c r="L221" t="s">
        <v>76</v>
      </c>
      <c r="M221" t="s"/>
      <c r="N221" t="s">
        <v>131</v>
      </c>
      <c r="O221" t="s">
        <v>78</v>
      </c>
      <c r="P221" t="s">
        <v>669</v>
      </c>
      <c r="Q221" t="s"/>
      <c r="R221" t="s">
        <v>117</v>
      </c>
      <c r="S221" t="s">
        <v>679</v>
      </c>
      <c r="T221" t="s">
        <v>81</v>
      </c>
      <c r="U221" t="s">
        <v>82</v>
      </c>
      <c r="V221" t="s">
        <v>83</v>
      </c>
      <c r="W221" t="s">
        <v>433</v>
      </c>
      <c r="X221" t="s"/>
      <c r="Y221" t="s">
        <v>85</v>
      </c>
      <c r="Z221">
        <f>HYPERLINK("https://hotelmonitor-cachepage.eclerx.com/savepage/tk_15440163144709723_sr_2158.html","info")</f>
        <v/>
      </c>
      <c r="AA221" t="n">
        <v>1442</v>
      </c>
      <c r="AB221" t="s">
        <v>671</v>
      </c>
      <c r="AC221" t="s">
        <v>87</v>
      </c>
      <c r="AD221" t="s">
        <v>88</v>
      </c>
      <c r="AE221" t="s"/>
      <c r="AF221" t="s"/>
      <c r="AG221" t="s"/>
      <c r="AH221" t="s">
        <v>680</v>
      </c>
      <c r="AI221" t="s">
        <v>679</v>
      </c>
      <c r="AJ221" t="s"/>
      <c r="AK221" t="s">
        <v>90</v>
      </c>
      <c r="AL221" t="s"/>
      <c r="AM221" t="s"/>
      <c r="AN221" t="s">
        <v>90</v>
      </c>
      <c r="AO221" t="s"/>
      <c r="AP221" t="n">
        <v>5</v>
      </c>
      <c r="AQ221" t="s">
        <v>93</v>
      </c>
      <c r="AR221" t="s"/>
      <c r="AS221" t="s">
        <v>674</v>
      </c>
      <c r="AT221" t="s">
        <v>95</v>
      </c>
      <c r="AU221" t="s">
        <v>90</v>
      </c>
      <c r="AV221" t="s"/>
      <c r="AW221" t="s">
        <v>96</v>
      </c>
      <c r="AX221" t="s"/>
      <c r="AY221" t="n">
        <v>419224</v>
      </c>
      <c r="AZ221" t="s">
        <v>675</v>
      </c>
      <c r="BA221" t="s"/>
      <c r="BB221" t="s"/>
      <c r="BC221" t="n">
        <v>1.46058</v>
      </c>
      <c r="BD221" t="n">
        <v>38.9184</v>
      </c>
      <c r="BE221" t="s">
        <v>681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>
        <v>678</v>
      </c>
      <c r="BR221" t="s">
        <v>141</v>
      </c>
    </row>
    <row r="222" spans="1:70">
      <c r="A222" t="s">
        <v>70</v>
      </c>
      <c r="B222" t="s">
        <v>71</v>
      </c>
      <c r="C222" t="s">
        <v>129</v>
      </c>
      <c r="D222" t="n">
        <v>3</v>
      </c>
      <c r="E222" t="s">
        <v>669</v>
      </c>
      <c r="F222" t="n">
        <v>85989</v>
      </c>
      <c r="G222" t="s">
        <v>74</v>
      </c>
      <c r="H222" t="s">
        <v>75</v>
      </c>
      <c r="I222" t="s"/>
      <c r="J222" t="s">
        <v>74</v>
      </c>
      <c r="K222" t="n">
        <v>132.5</v>
      </c>
      <c r="L222" t="s">
        <v>76</v>
      </c>
      <c r="M222" t="s"/>
      <c r="N222" t="s">
        <v>683</v>
      </c>
      <c r="O222" t="s">
        <v>78</v>
      </c>
      <c r="P222" t="s">
        <v>669</v>
      </c>
      <c r="Q222" t="s"/>
      <c r="R222" t="s">
        <v>117</v>
      </c>
      <c r="S222" t="s">
        <v>684</v>
      </c>
      <c r="T222" t="s">
        <v>81</v>
      </c>
      <c r="U222" t="s">
        <v>82</v>
      </c>
      <c r="V222" t="s">
        <v>83</v>
      </c>
      <c r="W222" t="s">
        <v>134</v>
      </c>
      <c r="X222" t="s"/>
      <c r="Y222" t="s">
        <v>85</v>
      </c>
      <c r="Z222">
        <f>HYPERLINK("https://hotelmonitor-cachepage.eclerx.com/savepage/tk_15440163144709723_sr_2158.html","info")</f>
        <v/>
      </c>
      <c r="AA222" t="n">
        <v>1442</v>
      </c>
      <c r="AB222" t="s">
        <v>671</v>
      </c>
      <c r="AC222" t="s">
        <v>87</v>
      </c>
      <c r="AD222" t="s">
        <v>88</v>
      </c>
      <c r="AE222" t="s"/>
      <c r="AF222" t="s"/>
      <c r="AG222" t="s"/>
      <c r="AH222" t="s">
        <v>685</v>
      </c>
      <c r="AI222" t="s">
        <v>686</v>
      </c>
      <c r="AJ222" t="s"/>
      <c r="AK222" t="s">
        <v>90</v>
      </c>
      <c r="AL222" t="s"/>
      <c r="AM222" t="s"/>
      <c r="AN222" t="s">
        <v>90</v>
      </c>
      <c r="AO222" t="s"/>
      <c r="AP222" t="n">
        <v>5</v>
      </c>
      <c r="AQ222" t="s">
        <v>93</v>
      </c>
      <c r="AR222" t="s"/>
      <c r="AS222" t="s">
        <v>674</v>
      </c>
      <c r="AT222" t="s">
        <v>95</v>
      </c>
      <c r="AU222" t="s">
        <v>90</v>
      </c>
      <c r="AV222" t="s"/>
      <c r="AW222" t="s">
        <v>96</v>
      </c>
      <c r="AX222" t="s"/>
      <c r="AY222" t="n">
        <v>419224</v>
      </c>
      <c r="AZ222" t="s">
        <v>675</v>
      </c>
      <c r="BA222" t="s"/>
      <c r="BB222" t="s"/>
      <c r="BC222" t="n">
        <v>1.46058</v>
      </c>
      <c r="BD222" t="n">
        <v>38.9184</v>
      </c>
      <c r="BE222" t="s">
        <v>687</v>
      </c>
      <c r="BF222" t="s">
        <v>81</v>
      </c>
      <c r="BG222" t="s"/>
      <c r="BH222" t="s"/>
      <c r="BI222" t="s"/>
      <c r="BJ222" t="s"/>
      <c r="BK222" t="s">
        <v>688</v>
      </c>
      <c r="BL222" t="s"/>
      <c r="BM222" t="s">
        <v>91</v>
      </c>
      <c r="BN222" t="s"/>
      <c r="BO222" t="s"/>
      <c r="BP222" t="s"/>
      <c r="BQ222" t="s">
        <v>689</v>
      </c>
      <c r="BR222" t="s">
        <v>141</v>
      </c>
    </row>
    <row r="223" spans="1:70">
      <c r="A223" t="s">
        <v>70</v>
      </c>
      <c r="B223" t="s">
        <v>71</v>
      </c>
      <c r="C223" t="s">
        <v>129</v>
      </c>
      <c r="D223" t="n">
        <v>3</v>
      </c>
      <c r="E223" t="s">
        <v>669</v>
      </c>
      <c r="F223" t="n">
        <v>85989</v>
      </c>
      <c r="G223" t="s">
        <v>74</v>
      </c>
      <c r="H223" t="s">
        <v>75</v>
      </c>
      <c r="I223" t="s"/>
      <c r="J223" t="s">
        <v>74</v>
      </c>
      <c r="K223" t="n">
        <v>132.5</v>
      </c>
      <c r="L223" t="s">
        <v>76</v>
      </c>
      <c r="M223" t="s"/>
      <c r="N223" t="s">
        <v>683</v>
      </c>
      <c r="O223" t="s">
        <v>78</v>
      </c>
      <c r="P223" t="s">
        <v>669</v>
      </c>
      <c r="Q223" t="s"/>
      <c r="R223" t="s">
        <v>117</v>
      </c>
      <c r="S223" t="s">
        <v>684</v>
      </c>
      <c r="T223" t="s">
        <v>81</v>
      </c>
      <c r="U223" t="s">
        <v>82</v>
      </c>
      <c r="V223" t="s">
        <v>83</v>
      </c>
      <c r="W223" t="s">
        <v>134</v>
      </c>
      <c r="X223" t="s"/>
      <c r="Y223" t="s">
        <v>85</v>
      </c>
      <c r="Z223">
        <f>HYPERLINK("https://hotelmonitor-cachepage.eclerx.com/savepage/tk_15440163144709723_sr_2158.html","info")</f>
        <v/>
      </c>
      <c r="AA223" t="n">
        <v>1442</v>
      </c>
      <c r="AB223" t="s">
        <v>671</v>
      </c>
      <c r="AC223" t="s">
        <v>87</v>
      </c>
      <c r="AD223" t="s">
        <v>88</v>
      </c>
      <c r="AE223" t="s"/>
      <c r="AF223" t="s"/>
      <c r="AG223" t="s"/>
      <c r="AH223" t="s">
        <v>685</v>
      </c>
      <c r="AI223" t="s">
        <v>686</v>
      </c>
      <c r="AJ223" t="s"/>
      <c r="AK223" t="s">
        <v>90</v>
      </c>
      <c r="AL223" t="s"/>
      <c r="AM223" t="s"/>
      <c r="AN223" t="s">
        <v>90</v>
      </c>
      <c r="AO223" t="s"/>
      <c r="AP223" t="n">
        <v>5</v>
      </c>
      <c r="AQ223" t="s">
        <v>93</v>
      </c>
      <c r="AR223" t="s"/>
      <c r="AS223" t="s">
        <v>674</v>
      </c>
      <c r="AT223" t="s">
        <v>95</v>
      </c>
      <c r="AU223" t="s">
        <v>90</v>
      </c>
      <c r="AV223" t="s"/>
      <c r="AW223" t="s">
        <v>96</v>
      </c>
      <c r="AX223" t="s"/>
      <c r="AY223" t="n">
        <v>419224</v>
      </c>
      <c r="AZ223" t="s">
        <v>675</v>
      </c>
      <c r="BA223" t="s"/>
      <c r="BB223" t="s"/>
      <c r="BC223" t="n">
        <v>1.46058</v>
      </c>
      <c r="BD223" t="n">
        <v>38.9184</v>
      </c>
      <c r="BE223" t="s">
        <v>687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>
        <v>689</v>
      </c>
      <c r="BR223" t="s">
        <v>141</v>
      </c>
    </row>
    <row r="224" spans="1:70">
      <c r="A224" t="s">
        <v>70</v>
      </c>
      <c r="B224" t="s">
        <v>71</v>
      </c>
      <c r="C224" t="s">
        <v>129</v>
      </c>
      <c r="D224" t="n">
        <v>3</v>
      </c>
      <c r="E224" t="s">
        <v>669</v>
      </c>
      <c r="F224" t="n">
        <v>85989</v>
      </c>
      <c r="G224" t="s">
        <v>74</v>
      </c>
      <c r="H224" t="s">
        <v>75</v>
      </c>
      <c r="I224" t="s"/>
      <c r="J224" t="s">
        <v>74</v>
      </c>
      <c r="K224" t="n">
        <v>168.76</v>
      </c>
      <c r="L224" t="s">
        <v>76</v>
      </c>
      <c r="M224" t="s"/>
      <c r="N224" t="s">
        <v>683</v>
      </c>
      <c r="O224" t="s">
        <v>78</v>
      </c>
      <c r="P224" t="s">
        <v>669</v>
      </c>
      <c r="Q224" t="s"/>
      <c r="R224" t="s">
        <v>117</v>
      </c>
      <c r="S224" t="s">
        <v>690</v>
      </c>
      <c r="T224" t="s">
        <v>81</v>
      </c>
      <c r="U224" t="s">
        <v>82</v>
      </c>
      <c r="V224" t="s">
        <v>83</v>
      </c>
      <c r="W224" t="s">
        <v>433</v>
      </c>
      <c r="X224" t="s"/>
      <c r="Y224" t="s">
        <v>85</v>
      </c>
      <c r="Z224">
        <f>HYPERLINK("https://hotelmonitor-cachepage.eclerx.com/savepage/tk_15440163144709723_sr_2158.html","info")</f>
        <v/>
      </c>
      <c r="AA224" t="n">
        <v>1442</v>
      </c>
      <c r="AB224" t="s">
        <v>671</v>
      </c>
      <c r="AC224" t="s">
        <v>87</v>
      </c>
      <c r="AD224" t="s">
        <v>88</v>
      </c>
      <c r="AE224" t="s"/>
      <c r="AF224" t="s"/>
      <c r="AG224" t="s"/>
      <c r="AH224" t="s">
        <v>691</v>
      </c>
      <c r="AI224" t="s">
        <v>690</v>
      </c>
      <c r="AJ224" t="s"/>
      <c r="AK224" t="s">
        <v>90</v>
      </c>
      <c r="AL224" t="s"/>
      <c r="AM224" t="s"/>
      <c r="AN224" t="s">
        <v>90</v>
      </c>
      <c r="AO224" t="s"/>
      <c r="AP224" t="n">
        <v>5</v>
      </c>
      <c r="AQ224" t="s">
        <v>93</v>
      </c>
      <c r="AR224" t="s"/>
      <c r="AS224" t="s">
        <v>674</v>
      </c>
      <c r="AT224" t="s">
        <v>95</v>
      </c>
      <c r="AU224" t="s">
        <v>90</v>
      </c>
      <c r="AV224" t="s"/>
      <c r="AW224" t="s">
        <v>96</v>
      </c>
      <c r="AX224" t="s"/>
      <c r="AY224" t="n">
        <v>419224</v>
      </c>
      <c r="AZ224" t="s">
        <v>675</v>
      </c>
      <c r="BA224" t="s"/>
      <c r="BB224" t="s"/>
      <c r="BC224" t="n">
        <v>1.46058</v>
      </c>
      <c r="BD224" t="n">
        <v>38.9184</v>
      </c>
      <c r="BE224" t="s">
        <v>692</v>
      </c>
      <c r="BF224" t="s">
        <v>81</v>
      </c>
      <c r="BG224" t="s"/>
      <c r="BH224" t="s"/>
      <c r="BI224" t="s"/>
      <c r="BJ224" t="s"/>
      <c r="BK224" t="s">
        <v>545</v>
      </c>
      <c r="BL224" t="s"/>
      <c r="BM224" t="s">
        <v>91</v>
      </c>
      <c r="BN224" t="s"/>
      <c r="BO224" t="s"/>
      <c r="BP224" t="s"/>
      <c r="BQ224" t="s">
        <v>689</v>
      </c>
      <c r="BR224" t="s">
        <v>141</v>
      </c>
    </row>
    <row r="225" spans="1:70">
      <c r="A225" t="s">
        <v>70</v>
      </c>
      <c r="B225" t="s">
        <v>71</v>
      </c>
      <c r="C225" t="s">
        <v>129</v>
      </c>
      <c r="D225" t="n">
        <v>3</v>
      </c>
      <c r="E225" t="s">
        <v>669</v>
      </c>
      <c r="F225" t="n">
        <v>85989</v>
      </c>
      <c r="G225" t="s">
        <v>74</v>
      </c>
      <c r="H225" t="s">
        <v>75</v>
      </c>
      <c r="I225" t="s"/>
      <c r="J225" t="s">
        <v>74</v>
      </c>
      <c r="K225" t="n">
        <v>168.76</v>
      </c>
      <c r="L225" t="s">
        <v>76</v>
      </c>
      <c r="M225" t="s"/>
      <c r="N225" t="s">
        <v>683</v>
      </c>
      <c r="O225" t="s">
        <v>78</v>
      </c>
      <c r="P225" t="s">
        <v>669</v>
      </c>
      <c r="Q225" t="s"/>
      <c r="R225" t="s">
        <v>117</v>
      </c>
      <c r="S225" t="s">
        <v>690</v>
      </c>
      <c r="T225" t="s">
        <v>81</v>
      </c>
      <c r="U225" t="s">
        <v>82</v>
      </c>
      <c r="V225" t="s">
        <v>83</v>
      </c>
      <c r="W225" t="s">
        <v>433</v>
      </c>
      <c r="X225" t="s"/>
      <c r="Y225" t="s">
        <v>85</v>
      </c>
      <c r="Z225">
        <f>HYPERLINK("https://hotelmonitor-cachepage.eclerx.com/savepage/tk_15440163144709723_sr_2158.html","info")</f>
        <v/>
      </c>
      <c r="AA225" t="n">
        <v>1442</v>
      </c>
      <c r="AB225" t="s">
        <v>671</v>
      </c>
      <c r="AC225" t="s">
        <v>87</v>
      </c>
      <c r="AD225" t="s">
        <v>88</v>
      </c>
      <c r="AE225" t="s"/>
      <c r="AF225" t="s"/>
      <c r="AG225" t="s"/>
      <c r="AH225" t="s">
        <v>691</v>
      </c>
      <c r="AI225" t="s">
        <v>690</v>
      </c>
      <c r="AJ225" t="s"/>
      <c r="AK225" t="s">
        <v>90</v>
      </c>
      <c r="AL225" t="s"/>
      <c r="AM225" t="s"/>
      <c r="AN225" t="s">
        <v>90</v>
      </c>
      <c r="AO225" t="s"/>
      <c r="AP225" t="n">
        <v>5</v>
      </c>
      <c r="AQ225" t="s">
        <v>93</v>
      </c>
      <c r="AR225" t="s"/>
      <c r="AS225" t="s">
        <v>674</v>
      </c>
      <c r="AT225" t="s">
        <v>95</v>
      </c>
      <c r="AU225" t="s">
        <v>90</v>
      </c>
      <c r="AV225" t="s"/>
      <c r="AW225" t="s">
        <v>96</v>
      </c>
      <c r="AX225" t="s"/>
      <c r="AY225" t="n">
        <v>419224</v>
      </c>
      <c r="AZ225" t="s">
        <v>675</v>
      </c>
      <c r="BA225" t="s"/>
      <c r="BB225" t="s"/>
      <c r="BC225" t="n">
        <v>1.46058</v>
      </c>
      <c r="BD225" t="n">
        <v>38.9184</v>
      </c>
      <c r="BE225" t="s">
        <v>692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>
        <v>689</v>
      </c>
      <c r="BR225" t="s">
        <v>141</v>
      </c>
    </row>
    <row r="226" spans="1:70">
      <c r="A226" t="s">
        <v>70</v>
      </c>
      <c r="B226" t="s">
        <v>71</v>
      </c>
      <c r="C226" t="s">
        <v>129</v>
      </c>
      <c r="D226" t="n">
        <v>3</v>
      </c>
      <c r="E226" t="s">
        <v>693</v>
      </c>
      <c r="F226" t="n">
        <v>6401097</v>
      </c>
      <c r="G226" t="s">
        <v>74</v>
      </c>
      <c r="H226" t="s">
        <v>75</v>
      </c>
      <c r="I226" t="s"/>
      <c r="J226" t="s">
        <v>74</v>
      </c>
      <c r="K226" t="n">
        <v>81.09</v>
      </c>
      <c r="L226" t="s">
        <v>76</v>
      </c>
      <c r="M226" t="s"/>
      <c r="N226" t="s">
        <v>694</v>
      </c>
      <c r="O226" t="s">
        <v>78</v>
      </c>
      <c r="P226" t="s">
        <v>693</v>
      </c>
      <c r="Q226" t="s"/>
      <c r="R226" t="s">
        <v>132</v>
      </c>
      <c r="S226" t="s">
        <v>695</v>
      </c>
      <c r="T226" t="s">
        <v>81</v>
      </c>
      <c r="U226" t="s">
        <v>82</v>
      </c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HYPERLINK("https://hotelmonitor-cachepage.eclerx.com/savepage/tk_15440163145682817_sr_2158.html","info")</f>
        <v/>
      </c>
      <c r="AA226" t="n">
        <v>133566</v>
      </c>
      <c r="AB226" t="s">
        <v>696</v>
      </c>
      <c r="AC226" t="s">
        <v>121</v>
      </c>
      <c r="AD226" t="s">
        <v>88</v>
      </c>
      <c r="AE226" t="s"/>
      <c r="AF226" t="s"/>
      <c r="AG226" t="s"/>
      <c r="AH226" t="s">
        <v>697</v>
      </c>
      <c r="AI226" t="s">
        <v>695</v>
      </c>
      <c r="AJ226" t="s"/>
      <c r="AK226" t="s">
        <v>90</v>
      </c>
      <c r="AL226" t="s"/>
      <c r="AM226" t="s"/>
      <c r="AN226" t="s">
        <v>90</v>
      </c>
      <c r="AO226" t="s"/>
      <c r="AP226" t="n">
        <v>21</v>
      </c>
      <c r="AQ226" t="s">
        <v>93</v>
      </c>
      <c r="AR226" t="s"/>
      <c r="AS226" t="s">
        <v>698</v>
      </c>
      <c r="AT226" t="s">
        <v>95</v>
      </c>
      <c r="AU226" t="s">
        <v>90</v>
      </c>
      <c r="AV226" t="s"/>
      <c r="AW226" t="s">
        <v>96</v>
      </c>
      <c r="AX226" t="s"/>
      <c r="AY226" t="n">
        <v>6401804</v>
      </c>
      <c r="AZ226" t="s">
        <v>699</v>
      </c>
      <c r="BA226" t="s"/>
      <c r="BB226" t="s"/>
      <c r="BC226" t="n">
        <v>1.30986</v>
      </c>
      <c r="BD226" t="n">
        <v>38.9701</v>
      </c>
      <c r="BE226" t="s">
        <v>700</v>
      </c>
      <c r="BF226" t="s">
        <v>81</v>
      </c>
      <c r="BG226" t="s"/>
      <c r="BH226" t="s"/>
      <c r="BI226" t="s"/>
      <c r="BJ226" t="s"/>
      <c r="BK226" t="s">
        <v>701</v>
      </c>
      <c r="BL226" t="s"/>
      <c r="BM226" t="s">
        <v>91</v>
      </c>
      <c r="BN226" t="s"/>
      <c r="BO226" t="s"/>
      <c r="BP226" t="s"/>
      <c r="BQ226" t="s">
        <v>702</v>
      </c>
      <c r="BR226" t="s">
        <v>703</v>
      </c>
    </row>
    <row r="227" spans="1:70">
      <c r="A227" t="s">
        <v>70</v>
      </c>
      <c r="B227" t="s">
        <v>71</v>
      </c>
      <c r="C227" t="s">
        <v>129</v>
      </c>
      <c r="D227" t="n">
        <v>3</v>
      </c>
      <c r="E227" t="s">
        <v>693</v>
      </c>
      <c r="F227" t="n">
        <v>6401097</v>
      </c>
      <c r="G227" t="s">
        <v>74</v>
      </c>
      <c r="H227" t="s">
        <v>75</v>
      </c>
      <c r="I227" t="s"/>
      <c r="J227" t="s">
        <v>74</v>
      </c>
      <c r="K227" t="n">
        <v>81.09</v>
      </c>
      <c r="L227" t="s">
        <v>76</v>
      </c>
      <c r="M227" t="s"/>
      <c r="N227" t="s">
        <v>694</v>
      </c>
      <c r="O227" t="s">
        <v>78</v>
      </c>
      <c r="P227" t="s">
        <v>693</v>
      </c>
      <c r="Q227" t="s"/>
      <c r="R227" t="s">
        <v>132</v>
      </c>
      <c r="S227" t="s">
        <v>695</v>
      </c>
      <c r="T227" t="s">
        <v>81</v>
      </c>
      <c r="U227" t="s">
        <v>82</v>
      </c>
      <c r="V227" t="s">
        <v>83</v>
      </c>
      <c r="W227" t="s">
        <v>84</v>
      </c>
      <c r="X227" t="s"/>
      <c r="Y227" t="s">
        <v>85</v>
      </c>
      <c r="Z227">
        <f>HYPERLINK("https://hotelmonitor-cachepage.eclerx.com/savepage/tk_15440163145682817_sr_2158.html","info")</f>
        <v/>
      </c>
      <c r="AA227" t="n">
        <v>133566</v>
      </c>
      <c r="AB227" t="s">
        <v>696</v>
      </c>
      <c r="AC227" t="s">
        <v>121</v>
      </c>
      <c r="AD227" t="s">
        <v>88</v>
      </c>
      <c r="AE227" t="s"/>
      <c r="AF227" t="s"/>
      <c r="AG227" t="s"/>
      <c r="AH227" t="s">
        <v>697</v>
      </c>
      <c r="AI227" t="s">
        <v>695</v>
      </c>
      <c r="AJ227" t="s"/>
      <c r="AK227" t="s">
        <v>90</v>
      </c>
      <c r="AL227" t="s"/>
      <c r="AM227" t="s"/>
      <c r="AN227" t="s">
        <v>90</v>
      </c>
      <c r="AO227" t="s"/>
      <c r="AP227" t="n">
        <v>21</v>
      </c>
      <c r="AQ227" t="s">
        <v>93</v>
      </c>
      <c r="AR227" t="s"/>
      <c r="AS227" t="s">
        <v>698</v>
      </c>
      <c r="AT227" t="s">
        <v>95</v>
      </c>
      <c r="AU227" t="s">
        <v>90</v>
      </c>
      <c r="AV227" t="s"/>
      <c r="AW227" t="s">
        <v>96</v>
      </c>
      <c r="AX227" t="s"/>
      <c r="AY227" t="n">
        <v>6401804</v>
      </c>
      <c r="AZ227" t="s">
        <v>699</v>
      </c>
      <c r="BA227" t="s"/>
      <c r="BB227" t="s"/>
      <c r="BC227" t="n">
        <v>1.30986</v>
      </c>
      <c r="BD227" t="n">
        <v>38.9701</v>
      </c>
      <c r="BE227" t="s">
        <v>700</v>
      </c>
      <c r="BF227" t="s">
        <v>81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>
        <v>702</v>
      </c>
      <c r="BR227" t="s">
        <v>703</v>
      </c>
    </row>
    <row r="228" spans="1:70">
      <c r="A228" t="s">
        <v>70</v>
      </c>
      <c r="B228" t="s">
        <v>71</v>
      </c>
      <c r="C228" t="s">
        <v>129</v>
      </c>
      <c r="D228" t="n">
        <v>3</v>
      </c>
      <c r="E228" t="s">
        <v>693</v>
      </c>
      <c r="F228" t="n">
        <v>6401097</v>
      </c>
      <c r="G228" t="s">
        <v>74</v>
      </c>
      <c r="H228" t="s">
        <v>75</v>
      </c>
      <c r="I228" t="s"/>
      <c r="J228" t="s">
        <v>74</v>
      </c>
      <c r="K228" t="n">
        <v>90.11</v>
      </c>
      <c r="L228" t="s">
        <v>76</v>
      </c>
      <c r="M228" t="s"/>
      <c r="N228" t="s">
        <v>694</v>
      </c>
      <c r="O228" t="s">
        <v>78</v>
      </c>
      <c r="P228" t="s">
        <v>693</v>
      </c>
      <c r="Q228" t="s"/>
      <c r="R228" t="s">
        <v>132</v>
      </c>
      <c r="S228" t="s">
        <v>704</v>
      </c>
      <c r="T228" t="s">
        <v>81</v>
      </c>
      <c r="U228" t="s">
        <v>82</v>
      </c>
      <c r="V228" t="s">
        <v>83</v>
      </c>
      <c r="W228" t="s">
        <v>84</v>
      </c>
      <c r="X228" t="s"/>
      <c r="Y228" t="s">
        <v>85</v>
      </c>
      <c r="Z228">
        <f>HYPERLINK("https://hotelmonitor-cachepage.eclerx.com/savepage/tk_15440163145682817_sr_2158.html","info")</f>
        <v/>
      </c>
      <c r="AA228" t="n">
        <v>133566</v>
      </c>
      <c r="AB228" t="s">
        <v>580</v>
      </c>
      <c r="AC228" t="s">
        <v>87</v>
      </c>
      <c r="AD228" t="s">
        <v>88</v>
      </c>
      <c r="AE228" t="s"/>
      <c r="AF228" t="s"/>
      <c r="AG228" t="s"/>
      <c r="AH228" t="s">
        <v>705</v>
      </c>
      <c r="AI228" t="s">
        <v>704</v>
      </c>
      <c r="AJ228" t="s"/>
      <c r="AK228" t="s">
        <v>90</v>
      </c>
      <c r="AL228" t="s"/>
      <c r="AM228" t="s"/>
      <c r="AN228" t="s">
        <v>90</v>
      </c>
      <c r="AO228" t="s"/>
      <c r="AP228" t="n">
        <v>21</v>
      </c>
      <c r="AQ228" t="s">
        <v>93</v>
      </c>
      <c r="AR228" t="s"/>
      <c r="AS228" t="s">
        <v>698</v>
      </c>
      <c r="AT228" t="s">
        <v>95</v>
      </c>
      <c r="AU228" t="s">
        <v>90</v>
      </c>
      <c r="AV228" t="s"/>
      <c r="AW228" t="s">
        <v>96</v>
      </c>
      <c r="AX228" t="s"/>
      <c r="AY228" t="n">
        <v>6401804</v>
      </c>
      <c r="AZ228" t="s">
        <v>699</v>
      </c>
      <c r="BA228" t="s"/>
      <c r="BB228" t="s"/>
      <c r="BC228" t="n">
        <v>1.30986</v>
      </c>
      <c r="BD228" t="n">
        <v>38.9701</v>
      </c>
      <c r="BE228" t="s">
        <v>706</v>
      </c>
      <c r="BF228" t="s">
        <v>81</v>
      </c>
      <c r="BG228" t="s"/>
      <c r="BH228" t="s"/>
      <c r="BI228" t="s"/>
      <c r="BJ228" t="s"/>
      <c r="BK228" t="s">
        <v>707</v>
      </c>
      <c r="BL228" t="s"/>
      <c r="BM228" t="s">
        <v>91</v>
      </c>
      <c r="BN228" t="s"/>
      <c r="BO228" t="s"/>
      <c r="BP228" t="s"/>
      <c r="BQ228" t="s">
        <v>702</v>
      </c>
      <c r="BR228" t="s">
        <v>703</v>
      </c>
    </row>
    <row r="229" spans="1:70">
      <c r="A229" t="s">
        <v>70</v>
      </c>
      <c r="B229" t="s">
        <v>71</v>
      </c>
      <c r="C229" t="s">
        <v>129</v>
      </c>
      <c r="D229" t="n">
        <v>3</v>
      </c>
      <c r="E229" t="s">
        <v>693</v>
      </c>
      <c r="F229" t="n">
        <v>6401097</v>
      </c>
      <c r="G229" t="s">
        <v>74</v>
      </c>
      <c r="H229" t="s">
        <v>75</v>
      </c>
      <c r="I229" t="s"/>
      <c r="J229" t="s">
        <v>74</v>
      </c>
      <c r="K229" t="n">
        <v>90.11</v>
      </c>
      <c r="L229" t="s">
        <v>76</v>
      </c>
      <c r="M229" t="s"/>
      <c r="N229" t="s">
        <v>694</v>
      </c>
      <c r="O229" t="s">
        <v>78</v>
      </c>
      <c r="P229" t="s">
        <v>693</v>
      </c>
      <c r="Q229" t="s"/>
      <c r="R229" t="s">
        <v>132</v>
      </c>
      <c r="S229" t="s">
        <v>704</v>
      </c>
      <c r="T229" t="s">
        <v>81</v>
      </c>
      <c r="U229" t="s">
        <v>82</v>
      </c>
      <c r="V229" t="s">
        <v>83</v>
      </c>
      <c r="W229" t="s">
        <v>84</v>
      </c>
      <c r="X229" t="s"/>
      <c r="Y229" t="s">
        <v>85</v>
      </c>
      <c r="Z229">
        <f>HYPERLINK("https://hotelmonitor-cachepage.eclerx.com/savepage/tk_15440163145682817_sr_2158.html","info")</f>
        <v/>
      </c>
      <c r="AA229" t="n">
        <v>133566</v>
      </c>
      <c r="AB229" t="s">
        <v>580</v>
      </c>
      <c r="AC229" t="s">
        <v>87</v>
      </c>
      <c r="AD229" t="s">
        <v>88</v>
      </c>
      <c r="AE229" t="s"/>
      <c r="AF229" t="s"/>
      <c r="AG229" t="s"/>
      <c r="AH229" t="s">
        <v>705</v>
      </c>
      <c r="AI229" t="s">
        <v>704</v>
      </c>
      <c r="AJ229" t="s"/>
      <c r="AK229" t="s">
        <v>90</v>
      </c>
      <c r="AL229" t="s"/>
      <c r="AM229" t="s"/>
      <c r="AN229" t="s">
        <v>90</v>
      </c>
      <c r="AO229" t="s"/>
      <c r="AP229" t="n">
        <v>21</v>
      </c>
      <c r="AQ229" t="s">
        <v>93</v>
      </c>
      <c r="AR229" t="s"/>
      <c r="AS229" t="s">
        <v>698</v>
      </c>
      <c r="AT229" t="s">
        <v>95</v>
      </c>
      <c r="AU229" t="s">
        <v>90</v>
      </c>
      <c r="AV229" t="s"/>
      <c r="AW229" t="s">
        <v>96</v>
      </c>
      <c r="AX229" t="s"/>
      <c r="AY229" t="n">
        <v>6401804</v>
      </c>
      <c r="AZ229" t="s">
        <v>699</v>
      </c>
      <c r="BA229" t="s"/>
      <c r="BB229" t="s"/>
      <c r="BC229" t="n">
        <v>1.30986</v>
      </c>
      <c r="BD229" t="n">
        <v>38.9701</v>
      </c>
      <c r="BE229" t="s">
        <v>706</v>
      </c>
      <c r="BF229" t="s">
        <v>81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>
        <v>702</v>
      </c>
      <c r="BR229" t="s">
        <v>703</v>
      </c>
    </row>
    <row r="230" spans="1:70">
      <c r="A230" t="s">
        <v>70</v>
      </c>
      <c r="B230" t="s">
        <v>71</v>
      </c>
      <c r="C230" t="s">
        <v>129</v>
      </c>
      <c r="D230" t="n">
        <v>3</v>
      </c>
      <c r="E230" t="s">
        <v>708</v>
      </c>
      <c r="F230" t="n">
        <v>378751</v>
      </c>
      <c r="G230" t="s">
        <v>74</v>
      </c>
      <c r="H230" t="s">
        <v>75</v>
      </c>
      <c r="I230" t="s"/>
      <c r="J230" t="s">
        <v>74</v>
      </c>
      <c r="K230" t="n">
        <v>59.45</v>
      </c>
      <c r="L230" t="s">
        <v>76</v>
      </c>
      <c r="M230" t="s"/>
      <c r="N230" t="s">
        <v>709</v>
      </c>
      <c r="O230" t="s">
        <v>78</v>
      </c>
      <c r="P230" t="s">
        <v>708</v>
      </c>
      <c r="Q230" t="s"/>
      <c r="R230" t="s">
        <v>150</v>
      </c>
      <c r="S230" t="s">
        <v>710</v>
      </c>
      <c r="T230" t="s">
        <v>81</v>
      </c>
      <c r="U230" t="s">
        <v>82</v>
      </c>
      <c r="V230" t="s">
        <v>83</v>
      </c>
      <c r="W230" t="s">
        <v>119</v>
      </c>
      <c r="X230" t="s"/>
      <c r="Y230" t="s">
        <v>85</v>
      </c>
      <c r="Z230">
        <f>HYPERLINK("https://hotelmonitor-cachepage.eclerx.com/savepage/tk_15440163144952233_sr_2158.html","info")</f>
        <v/>
      </c>
      <c r="AA230" t="n">
        <v>1573</v>
      </c>
      <c r="AB230" t="s">
        <v>135</v>
      </c>
      <c r="AC230" t="s">
        <v>87</v>
      </c>
      <c r="AD230" t="s">
        <v>88</v>
      </c>
      <c r="AE230" t="s"/>
      <c r="AF230" t="s"/>
      <c r="AG230" t="s"/>
      <c r="AH230" t="s">
        <v>711</v>
      </c>
      <c r="AI230" t="s">
        <v>710</v>
      </c>
      <c r="AJ230" t="s"/>
      <c r="AK230" t="s">
        <v>90</v>
      </c>
      <c r="AL230" t="s"/>
      <c r="AM230" t="s"/>
      <c r="AN230" t="s">
        <v>90</v>
      </c>
      <c r="AO230" t="s"/>
      <c r="AP230" t="n">
        <v>9</v>
      </c>
      <c r="AQ230" t="s">
        <v>93</v>
      </c>
      <c r="AR230" t="s"/>
      <c r="AS230" t="s">
        <v>168</v>
      </c>
      <c r="AT230" t="s">
        <v>95</v>
      </c>
      <c r="AU230" t="s">
        <v>90</v>
      </c>
      <c r="AV230" t="s"/>
      <c r="AW230" t="s">
        <v>96</v>
      </c>
      <c r="AX230" t="s"/>
      <c r="AY230" t="n">
        <v>418067</v>
      </c>
      <c r="AZ230" t="s">
        <v>712</v>
      </c>
      <c r="BA230" t="s"/>
      <c r="BB230" t="s"/>
      <c r="BC230" t="n">
        <v>1.303</v>
      </c>
      <c r="BD230" t="n">
        <v>38.9841</v>
      </c>
      <c r="BE230" t="s">
        <v>713</v>
      </c>
      <c r="BF230" t="s">
        <v>81</v>
      </c>
      <c r="BG230" t="s"/>
      <c r="BH230" t="s"/>
      <c r="BI230" t="s"/>
      <c r="BJ230" t="s"/>
      <c r="BK230" t="s">
        <v>714</v>
      </c>
      <c r="BL230" t="s"/>
      <c r="BM230" t="s">
        <v>91</v>
      </c>
      <c r="BN230" t="s"/>
      <c r="BO230" t="s"/>
      <c r="BP230" t="s"/>
      <c r="BQ230" t="s">
        <v>715</v>
      </c>
      <c r="BR230" t="s">
        <v>101</v>
      </c>
    </row>
    <row r="231" spans="1:70">
      <c r="A231" t="s">
        <v>70</v>
      </c>
      <c r="B231" t="s">
        <v>71</v>
      </c>
      <c r="C231" t="s">
        <v>129</v>
      </c>
      <c r="D231" t="n">
        <v>3</v>
      </c>
      <c r="E231" t="s">
        <v>708</v>
      </c>
      <c r="F231" t="n">
        <v>378751</v>
      </c>
      <c r="G231" t="s">
        <v>74</v>
      </c>
      <c r="H231" t="s">
        <v>75</v>
      </c>
      <c r="I231" t="s"/>
      <c r="J231" t="s">
        <v>74</v>
      </c>
      <c r="K231" t="n">
        <v>59.45</v>
      </c>
      <c r="L231" t="s">
        <v>76</v>
      </c>
      <c r="M231" t="s"/>
      <c r="N231" t="s">
        <v>709</v>
      </c>
      <c r="O231" t="s">
        <v>78</v>
      </c>
      <c r="P231" t="s">
        <v>708</v>
      </c>
      <c r="Q231" t="s"/>
      <c r="R231" t="s">
        <v>150</v>
      </c>
      <c r="S231" t="s">
        <v>710</v>
      </c>
      <c r="T231" t="s">
        <v>81</v>
      </c>
      <c r="U231" t="s">
        <v>82</v>
      </c>
      <c r="V231" t="s">
        <v>83</v>
      </c>
      <c r="W231" t="s">
        <v>119</v>
      </c>
      <c r="X231" t="s"/>
      <c r="Y231" t="s">
        <v>85</v>
      </c>
      <c r="Z231">
        <f>HYPERLINK("https://hotelmonitor-cachepage.eclerx.com/savepage/tk_15440163144952233_sr_2158.html","info")</f>
        <v/>
      </c>
      <c r="AA231" t="n">
        <v>1573</v>
      </c>
      <c r="AB231" t="s">
        <v>135</v>
      </c>
      <c r="AC231" t="s">
        <v>87</v>
      </c>
      <c r="AD231" t="s">
        <v>88</v>
      </c>
      <c r="AE231" t="s"/>
      <c r="AF231" t="s"/>
      <c r="AG231" t="s"/>
      <c r="AH231" t="s">
        <v>711</v>
      </c>
      <c r="AI231" t="s">
        <v>710</v>
      </c>
      <c r="AJ231" t="s"/>
      <c r="AK231" t="s">
        <v>90</v>
      </c>
      <c r="AL231" t="s"/>
      <c r="AM231" t="s"/>
      <c r="AN231" t="s">
        <v>90</v>
      </c>
      <c r="AO231" t="s"/>
      <c r="AP231" t="n">
        <v>9</v>
      </c>
      <c r="AQ231" t="s">
        <v>93</v>
      </c>
      <c r="AR231" t="s"/>
      <c r="AS231" t="s">
        <v>168</v>
      </c>
      <c r="AT231" t="s">
        <v>95</v>
      </c>
      <c r="AU231" t="s">
        <v>90</v>
      </c>
      <c r="AV231" t="s"/>
      <c r="AW231" t="s">
        <v>96</v>
      </c>
      <c r="AX231" t="s"/>
      <c r="AY231" t="n">
        <v>418067</v>
      </c>
      <c r="AZ231" t="s">
        <v>712</v>
      </c>
      <c r="BA231" t="s"/>
      <c r="BB231" t="s"/>
      <c r="BC231" t="n">
        <v>1.303</v>
      </c>
      <c r="BD231" t="n">
        <v>38.9841</v>
      </c>
      <c r="BE231" t="s">
        <v>713</v>
      </c>
      <c r="BF231" t="s">
        <v>81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>
        <v>715</v>
      </c>
      <c r="BR231" t="s">
        <v>101</v>
      </c>
    </row>
    <row r="232" spans="1:70">
      <c r="A232" t="s">
        <v>70</v>
      </c>
      <c r="B232" t="s">
        <v>71</v>
      </c>
      <c r="C232" t="s">
        <v>129</v>
      </c>
      <c r="D232" t="n">
        <v>3</v>
      </c>
      <c r="E232" t="s">
        <v>708</v>
      </c>
      <c r="F232" t="n">
        <v>378751</v>
      </c>
      <c r="G232" t="s">
        <v>74</v>
      </c>
      <c r="H232" t="s">
        <v>75</v>
      </c>
      <c r="I232" t="s"/>
      <c r="J232" t="s">
        <v>74</v>
      </c>
      <c r="K232" t="n">
        <v>82.42</v>
      </c>
      <c r="L232" t="s">
        <v>76</v>
      </c>
      <c r="M232" t="s"/>
      <c r="N232" t="s">
        <v>716</v>
      </c>
      <c r="O232" t="s">
        <v>78</v>
      </c>
      <c r="P232" t="s">
        <v>708</v>
      </c>
      <c r="Q232" t="s"/>
      <c r="R232" t="s">
        <v>150</v>
      </c>
      <c r="S232" t="s">
        <v>717</v>
      </c>
      <c r="T232" t="s">
        <v>81</v>
      </c>
      <c r="U232" t="s">
        <v>82</v>
      </c>
      <c r="V232" t="s">
        <v>83</v>
      </c>
      <c r="W232" t="s">
        <v>119</v>
      </c>
      <c r="X232" t="s"/>
      <c r="Y232" t="s">
        <v>85</v>
      </c>
      <c r="Z232">
        <f>HYPERLINK("https://hotelmonitor-cachepage.eclerx.com/savepage/tk_15440163144952233_sr_2158.html","info")</f>
        <v/>
      </c>
      <c r="AA232" t="n">
        <v>1573</v>
      </c>
      <c r="AB232" t="s">
        <v>135</v>
      </c>
      <c r="AC232" t="s">
        <v>87</v>
      </c>
      <c r="AD232" t="s">
        <v>88</v>
      </c>
      <c r="AE232" t="s"/>
      <c r="AF232" t="s"/>
      <c r="AG232" t="s"/>
      <c r="AH232" t="s">
        <v>718</v>
      </c>
      <c r="AI232" t="s">
        <v>717</v>
      </c>
      <c r="AJ232" t="s"/>
      <c r="AK232" t="s">
        <v>90</v>
      </c>
      <c r="AL232" t="s"/>
      <c r="AM232" t="s"/>
      <c r="AN232" t="s">
        <v>90</v>
      </c>
      <c r="AO232" t="s"/>
      <c r="AP232" t="n">
        <v>9</v>
      </c>
      <c r="AQ232" t="s">
        <v>93</v>
      </c>
      <c r="AR232" t="s"/>
      <c r="AS232" t="s">
        <v>168</v>
      </c>
      <c r="AT232" t="s">
        <v>95</v>
      </c>
      <c r="AU232" t="s">
        <v>90</v>
      </c>
      <c r="AV232" t="s"/>
      <c r="AW232" t="s">
        <v>96</v>
      </c>
      <c r="AX232" t="s"/>
      <c r="AY232" t="n">
        <v>418067</v>
      </c>
      <c r="AZ232" t="s">
        <v>712</v>
      </c>
      <c r="BA232" t="s"/>
      <c r="BB232" t="s"/>
      <c r="BC232" t="n">
        <v>1.303</v>
      </c>
      <c r="BD232" t="n">
        <v>38.9841</v>
      </c>
      <c r="BE232" t="s">
        <v>719</v>
      </c>
      <c r="BF232" t="s">
        <v>81</v>
      </c>
      <c r="BG232" t="s"/>
      <c r="BH232" t="s"/>
      <c r="BI232" t="s"/>
      <c r="BJ232" t="s"/>
      <c r="BK232" t="s">
        <v>720</v>
      </c>
      <c r="BL232" t="s"/>
      <c r="BM232" t="s">
        <v>91</v>
      </c>
      <c r="BN232" t="s"/>
      <c r="BO232" t="s"/>
      <c r="BP232" t="s"/>
      <c r="BQ232" t="s">
        <v>721</v>
      </c>
      <c r="BR232" t="s">
        <v>101</v>
      </c>
    </row>
    <row r="233" spans="1:70">
      <c r="A233" t="s">
        <v>70</v>
      </c>
      <c r="B233" t="s">
        <v>71</v>
      </c>
      <c r="C233" t="s">
        <v>129</v>
      </c>
      <c r="D233" t="n">
        <v>3</v>
      </c>
      <c r="E233" t="s">
        <v>708</v>
      </c>
      <c r="F233" t="n">
        <v>378751</v>
      </c>
      <c r="G233" t="s">
        <v>74</v>
      </c>
      <c r="H233" t="s">
        <v>75</v>
      </c>
      <c r="I233" t="s"/>
      <c r="J233" t="s">
        <v>74</v>
      </c>
      <c r="K233" t="n">
        <v>82.42</v>
      </c>
      <c r="L233" t="s">
        <v>76</v>
      </c>
      <c r="M233" t="s"/>
      <c r="N233" t="s">
        <v>716</v>
      </c>
      <c r="O233" t="s">
        <v>78</v>
      </c>
      <c r="P233" t="s">
        <v>708</v>
      </c>
      <c r="Q233" t="s"/>
      <c r="R233" t="s">
        <v>150</v>
      </c>
      <c r="S233" t="s">
        <v>717</v>
      </c>
      <c r="T233" t="s">
        <v>81</v>
      </c>
      <c r="U233" t="s">
        <v>82</v>
      </c>
      <c r="V233" t="s">
        <v>83</v>
      </c>
      <c r="W233" t="s">
        <v>119</v>
      </c>
      <c r="X233" t="s"/>
      <c r="Y233" t="s">
        <v>85</v>
      </c>
      <c r="Z233">
        <f>HYPERLINK("https://hotelmonitor-cachepage.eclerx.com/savepage/tk_15440163144952233_sr_2158.html","info")</f>
        <v/>
      </c>
      <c r="AA233" t="n">
        <v>1573</v>
      </c>
      <c r="AB233" t="s">
        <v>135</v>
      </c>
      <c r="AC233" t="s">
        <v>87</v>
      </c>
      <c r="AD233" t="s">
        <v>88</v>
      </c>
      <c r="AE233" t="s"/>
      <c r="AF233" t="s"/>
      <c r="AG233" t="s"/>
      <c r="AH233" t="s">
        <v>718</v>
      </c>
      <c r="AI233" t="s">
        <v>717</v>
      </c>
      <c r="AJ233" t="s"/>
      <c r="AK233" t="s">
        <v>90</v>
      </c>
      <c r="AL233" t="s"/>
      <c r="AM233" t="s"/>
      <c r="AN233" t="s">
        <v>90</v>
      </c>
      <c r="AO233" t="s"/>
      <c r="AP233" t="n">
        <v>9</v>
      </c>
      <c r="AQ233" t="s">
        <v>93</v>
      </c>
      <c r="AR233" t="s"/>
      <c r="AS233" t="s">
        <v>168</v>
      </c>
      <c r="AT233" t="s">
        <v>95</v>
      </c>
      <c r="AU233" t="s">
        <v>90</v>
      </c>
      <c r="AV233" t="s"/>
      <c r="AW233" t="s">
        <v>96</v>
      </c>
      <c r="AX233" t="s"/>
      <c r="AY233" t="n">
        <v>418067</v>
      </c>
      <c r="AZ233" t="s">
        <v>712</v>
      </c>
      <c r="BA233" t="s"/>
      <c r="BB233" t="s"/>
      <c r="BC233" t="n">
        <v>1.303</v>
      </c>
      <c r="BD233" t="n">
        <v>38.9841</v>
      </c>
      <c r="BE233" t="s">
        <v>719</v>
      </c>
      <c r="BF233" t="s">
        <v>81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>
        <v>721</v>
      </c>
      <c r="BR233" t="s">
        <v>101</v>
      </c>
    </row>
    <row r="234" spans="1:70">
      <c r="A234" t="s">
        <v>70</v>
      </c>
      <c r="B234" t="s">
        <v>71</v>
      </c>
      <c r="C234" t="s">
        <v>129</v>
      </c>
      <c r="D234" t="n">
        <v>3</v>
      </c>
      <c r="E234" t="s">
        <v>415</v>
      </c>
      <c r="F234" t="n">
        <v>86052</v>
      </c>
      <c r="G234" t="s">
        <v>74</v>
      </c>
      <c r="H234" t="s">
        <v>75</v>
      </c>
      <c r="I234" t="s"/>
      <c r="J234" t="s">
        <v>74</v>
      </c>
      <c r="K234" t="n">
        <v>82.2</v>
      </c>
      <c r="L234" t="s">
        <v>76</v>
      </c>
      <c r="M234" t="s"/>
      <c r="N234" t="s">
        <v>416</v>
      </c>
      <c r="O234" t="s">
        <v>78</v>
      </c>
      <c r="P234" t="s">
        <v>415</v>
      </c>
      <c r="Q234" t="s"/>
      <c r="R234" t="s">
        <v>117</v>
      </c>
      <c r="S234" t="s">
        <v>417</v>
      </c>
      <c r="T234" t="s">
        <v>81</v>
      </c>
      <c r="U234" t="s">
        <v>82</v>
      </c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HYPERLINK("https://hotelmonitor-cachepage.eclerx.com/savepage/tk_15440163145428965_sr_2158.html","info")</f>
        <v/>
      </c>
      <c r="AA234" t="n">
        <v>4574</v>
      </c>
      <c r="AB234" t="s">
        <v>135</v>
      </c>
      <c r="AC234" t="s">
        <v>87</v>
      </c>
      <c r="AD234" t="s">
        <v>88</v>
      </c>
      <c r="AE234" t="s"/>
      <c r="AF234" t="s"/>
      <c r="AG234" t="s"/>
      <c r="AH234" t="s">
        <v>418</v>
      </c>
      <c r="AI234" t="s">
        <v>419</v>
      </c>
      <c r="AJ234" t="s"/>
      <c r="AK234" t="s">
        <v>90</v>
      </c>
      <c r="AL234" t="s"/>
      <c r="AM234" t="s"/>
      <c r="AN234" t="s">
        <v>90</v>
      </c>
      <c r="AO234" t="s"/>
      <c r="AP234" t="n">
        <v>17</v>
      </c>
      <c r="AQ234" t="s">
        <v>93</v>
      </c>
      <c r="AR234" t="s"/>
      <c r="AS234" t="s">
        <v>179</v>
      </c>
      <c r="AT234" t="s">
        <v>95</v>
      </c>
      <c r="AU234" t="s">
        <v>90</v>
      </c>
      <c r="AV234" t="s"/>
      <c r="AW234" t="s">
        <v>96</v>
      </c>
      <c r="AX234" t="s"/>
      <c r="AY234" t="n">
        <v>418152</v>
      </c>
      <c r="AZ234" t="s">
        <v>420</v>
      </c>
      <c r="BA234" t="s"/>
      <c r="BB234" t="s"/>
      <c r="BC234" t="n">
        <v>1.53665</v>
      </c>
      <c r="BD234" t="n">
        <v>38.9852</v>
      </c>
      <c r="BE234" t="s">
        <v>421</v>
      </c>
      <c r="BF234" t="s">
        <v>81</v>
      </c>
      <c r="BG234" t="s"/>
      <c r="BH234" t="s"/>
      <c r="BI234" t="s"/>
      <c r="BJ234" t="s"/>
      <c r="BK234" t="s">
        <v>423</v>
      </c>
      <c r="BL234" t="s"/>
      <c r="BM234" t="s">
        <v>91</v>
      </c>
      <c r="BN234" t="s"/>
      <c r="BO234" t="s"/>
      <c r="BP234" t="s"/>
      <c r="BQ234" t="s">
        <v>422</v>
      </c>
      <c r="BR234" t="s">
        <v>204</v>
      </c>
    </row>
    <row r="235" spans="1:70">
      <c r="A235" t="s">
        <v>70</v>
      </c>
      <c r="B235" t="s">
        <v>71</v>
      </c>
      <c r="C235" t="s">
        <v>129</v>
      </c>
      <c r="D235" t="n">
        <v>3</v>
      </c>
      <c r="E235" t="s">
        <v>415</v>
      </c>
      <c r="F235" t="n">
        <v>86052</v>
      </c>
      <c r="G235" t="s">
        <v>74</v>
      </c>
      <c r="H235" t="s">
        <v>75</v>
      </c>
      <c r="I235" t="s"/>
      <c r="J235" t="s">
        <v>74</v>
      </c>
      <c r="K235" t="n">
        <v>82.2</v>
      </c>
      <c r="L235" t="s">
        <v>76</v>
      </c>
      <c r="M235" t="s"/>
      <c r="N235" t="s">
        <v>416</v>
      </c>
      <c r="O235" t="s">
        <v>78</v>
      </c>
      <c r="P235" t="s">
        <v>415</v>
      </c>
      <c r="Q235" t="s"/>
      <c r="R235" t="s">
        <v>117</v>
      </c>
      <c r="S235" t="s">
        <v>417</v>
      </c>
      <c r="T235" t="s">
        <v>81</v>
      </c>
      <c r="U235" t="s">
        <v>82</v>
      </c>
      <c r="V235" t="s">
        <v>83</v>
      </c>
      <c r="W235" t="s">
        <v>84</v>
      </c>
      <c r="X235" t="s"/>
      <c r="Y235" t="s">
        <v>85</v>
      </c>
      <c r="Z235">
        <f>HYPERLINK("https://hotelmonitor-cachepage.eclerx.com/savepage/tk_15440163145428965_sr_2158.html","info")</f>
        <v/>
      </c>
      <c r="AA235" t="n">
        <v>4574</v>
      </c>
      <c r="AB235" t="s">
        <v>135</v>
      </c>
      <c r="AC235" t="s">
        <v>87</v>
      </c>
      <c r="AD235" t="s">
        <v>88</v>
      </c>
      <c r="AE235" t="s"/>
      <c r="AF235" t="s"/>
      <c r="AG235" t="s"/>
      <c r="AH235" t="s">
        <v>418</v>
      </c>
      <c r="AI235" t="s">
        <v>419</v>
      </c>
      <c r="AJ235" t="s"/>
      <c r="AK235" t="s">
        <v>90</v>
      </c>
      <c r="AL235" t="s"/>
      <c r="AM235" t="s"/>
      <c r="AN235" t="s">
        <v>90</v>
      </c>
      <c r="AO235" t="s"/>
      <c r="AP235" t="n">
        <v>17</v>
      </c>
      <c r="AQ235" t="s">
        <v>93</v>
      </c>
      <c r="AR235" t="s"/>
      <c r="AS235" t="s">
        <v>179</v>
      </c>
      <c r="AT235" t="s">
        <v>95</v>
      </c>
      <c r="AU235" t="s">
        <v>90</v>
      </c>
      <c r="AV235" t="s"/>
      <c r="AW235" t="s">
        <v>96</v>
      </c>
      <c r="AX235" t="s"/>
      <c r="AY235" t="n">
        <v>418152</v>
      </c>
      <c r="AZ235" t="s">
        <v>420</v>
      </c>
      <c r="BA235" t="s"/>
      <c r="BB235" t="s"/>
      <c r="BC235" t="n">
        <v>1.53665</v>
      </c>
      <c r="BD235" t="n">
        <v>38.9852</v>
      </c>
      <c r="BE235" t="s">
        <v>421</v>
      </c>
      <c r="BF235" t="s">
        <v>81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>
        <v>422</v>
      </c>
      <c r="BR235" t="s">
        <v>204</v>
      </c>
    </row>
    <row r="236" spans="1:70">
      <c r="A236" t="s">
        <v>70</v>
      </c>
      <c r="B236" t="s">
        <v>71</v>
      </c>
      <c r="C236" t="s">
        <v>129</v>
      </c>
      <c r="D236" t="n">
        <v>3</v>
      </c>
      <c r="E236" t="s">
        <v>415</v>
      </c>
      <c r="F236" t="n">
        <v>86052</v>
      </c>
      <c r="G236" t="s">
        <v>74</v>
      </c>
      <c r="H236" t="s">
        <v>75</v>
      </c>
      <c r="I236" t="s"/>
      <c r="J236" t="s">
        <v>74</v>
      </c>
      <c r="K236" t="n">
        <v>111.92</v>
      </c>
      <c r="L236" t="s">
        <v>76</v>
      </c>
      <c r="M236" t="s"/>
      <c r="N236" t="s">
        <v>416</v>
      </c>
      <c r="O236" t="s">
        <v>78</v>
      </c>
      <c r="P236" t="s">
        <v>415</v>
      </c>
      <c r="Q236" t="s"/>
      <c r="R236" t="s">
        <v>117</v>
      </c>
      <c r="S236" t="s">
        <v>428</v>
      </c>
      <c r="T236" t="s">
        <v>81</v>
      </c>
      <c r="U236" t="s">
        <v>82</v>
      </c>
      <c r="V236" t="s">
        <v>83</v>
      </c>
      <c r="W236" t="s">
        <v>134</v>
      </c>
      <c r="X236" t="s"/>
      <c r="Y236" t="s">
        <v>85</v>
      </c>
      <c r="Z236">
        <f>HYPERLINK("https://hotelmonitor-cachepage.eclerx.com/savepage/tk_15440163145428965_sr_2158.html","info")</f>
        <v/>
      </c>
      <c r="AA236" t="n">
        <v>4574</v>
      </c>
      <c r="AB236" t="s">
        <v>135</v>
      </c>
      <c r="AC236" t="s">
        <v>87</v>
      </c>
      <c r="AD236" t="s">
        <v>88</v>
      </c>
      <c r="AE236" t="s"/>
      <c r="AF236" t="s"/>
      <c r="AG236" t="s"/>
      <c r="AH236" t="s">
        <v>429</v>
      </c>
      <c r="AI236" t="s">
        <v>428</v>
      </c>
      <c r="AJ236" t="s"/>
      <c r="AK236" t="s">
        <v>90</v>
      </c>
      <c r="AL236" t="s"/>
      <c r="AM236" t="s"/>
      <c r="AN236" t="s">
        <v>90</v>
      </c>
      <c r="AO236" t="s"/>
      <c r="AP236" t="n">
        <v>17</v>
      </c>
      <c r="AQ236" t="s">
        <v>93</v>
      </c>
      <c r="AR236" t="s"/>
      <c r="AS236" t="s">
        <v>179</v>
      </c>
      <c r="AT236" t="s">
        <v>95</v>
      </c>
      <c r="AU236" t="s">
        <v>90</v>
      </c>
      <c r="AV236" t="s"/>
      <c r="AW236" t="s">
        <v>96</v>
      </c>
      <c r="AX236" t="s"/>
      <c r="AY236" t="n">
        <v>418152</v>
      </c>
      <c r="AZ236" t="s">
        <v>420</v>
      </c>
      <c r="BA236" t="s"/>
      <c r="BB236" t="s"/>
      <c r="BC236" t="n">
        <v>1.53665</v>
      </c>
      <c r="BD236" t="n">
        <v>38.9852</v>
      </c>
      <c r="BE236" t="s">
        <v>430</v>
      </c>
      <c r="BF236" t="s">
        <v>81</v>
      </c>
      <c r="BG236" t="s"/>
      <c r="BH236" t="s"/>
      <c r="BI236" t="s"/>
      <c r="BJ236" t="s"/>
      <c r="BK236" t="s">
        <v>431</v>
      </c>
      <c r="BL236" t="s"/>
      <c r="BM236" t="s">
        <v>91</v>
      </c>
      <c r="BN236" t="s"/>
      <c r="BO236" t="s"/>
      <c r="BP236" t="s"/>
      <c r="BQ236" t="s">
        <v>422</v>
      </c>
      <c r="BR236" t="s">
        <v>204</v>
      </c>
    </row>
    <row r="237" spans="1:70">
      <c r="A237" t="s">
        <v>70</v>
      </c>
      <c r="B237" t="s">
        <v>71</v>
      </c>
      <c r="C237" t="s">
        <v>129</v>
      </c>
      <c r="D237" t="n">
        <v>3</v>
      </c>
      <c r="E237" t="s">
        <v>415</v>
      </c>
      <c r="F237" t="n">
        <v>86052</v>
      </c>
      <c r="G237" t="s">
        <v>74</v>
      </c>
      <c r="H237" t="s">
        <v>75</v>
      </c>
      <c r="I237" t="s"/>
      <c r="J237" t="s">
        <v>74</v>
      </c>
      <c r="K237" t="n">
        <v>111.92</v>
      </c>
      <c r="L237" t="s">
        <v>76</v>
      </c>
      <c r="M237" t="s"/>
      <c r="N237" t="s">
        <v>416</v>
      </c>
      <c r="O237" t="s">
        <v>78</v>
      </c>
      <c r="P237" t="s">
        <v>415</v>
      </c>
      <c r="Q237" t="s"/>
      <c r="R237" t="s">
        <v>117</v>
      </c>
      <c r="S237" t="s">
        <v>428</v>
      </c>
      <c r="T237" t="s">
        <v>81</v>
      </c>
      <c r="U237" t="s">
        <v>82</v>
      </c>
      <c r="V237" t="s">
        <v>83</v>
      </c>
      <c r="W237" t="s">
        <v>134</v>
      </c>
      <c r="X237" t="s"/>
      <c r="Y237" t="s">
        <v>85</v>
      </c>
      <c r="Z237">
        <f>HYPERLINK("https://hotelmonitor-cachepage.eclerx.com/savepage/tk_15440163145428965_sr_2158.html","info")</f>
        <v/>
      </c>
      <c r="AA237" t="n">
        <v>4574</v>
      </c>
      <c r="AB237" t="s">
        <v>135</v>
      </c>
      <c r="AC237" t="s">
        <v>87</v>
      </c>
      <c r="AD237" t="s">
        <v>88</v>
      </c>
      <c r="AE237" t="s"/>
      <c r="AF237" t="s"/>
      <c r="AG237" t="s"/>
      <c r="AH237" t="s">
        <v>429</v>
      </c>
      <c r="AI237" t="s">
        <v>428</v>
      </c>
      <c r="AJ237" t="s"/>
      <c r="AK237" t="s">
        <v>90</v>
      </c>
      <c r="AL237" t="s"/>
      <c r="AM237" t="s"/>
      <c r="AN237" t="s">
        <v>90</v>
      </c>
      <c r="AO237" t="s"/>
      <c r="AP237" t="n">
        <v>17</v>
      </c>
      <c r="AQ237" t="s">
        <v>93</v>
      </c>
      <c r="AR237" t="s"/>
      <c r="AS237" t="s">
        <v>179</v>
      </c>
      <c r="AT237" t="s">
        <v>95</v>
      </c>
      <c r="AU237" t="s">
        <v>90</v>
      </c>
      <c r="AV237" t="s"/>
      <c r="AW237" t="s">
        <v>96</v>
      </c>
      <c r="AX237" t="s"/>
      <c r="AY237" t="n">
        <v>418152</v>
      </c>
      <c r="AZ237" t="s">
        <v>420</v>
      </c>
      <c r="BA237" t="s"/>
      <c r="BB237" t="s"/>
      <c r="BC237" t="n">
        <v>1.53665</v>
      </c>
      <c r="BD237" t="n">
        <v>38.9852</v>
      </c>
      <c r="BE237" t="s">
        <v>430</v>
      </c>
      <c r="BF237" t="s">
        <v>81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>
        <v>422</v>
      </c>
      <c r="BR237" t="s">
        <v>204</v>
      </c>
    </row>
    <row r="238" spans="1:70">
      <c r="A238" t="s">
        <v>70</v>
      </c>
      <c r="B238" t="s">
        <v>71</v>
      </c>
      <c r="C238" t="s">
        <v>129</v>
      </c>
      <c r="D238" t="n">
        <v>3</v>
      </c>
      <c r="E238" t="s">
        <v>415</v>
      </c>
      <c r="F238" t="n">
        <v>86052</v>
      </c>
      <c r="G238" t="s">
        <v>74</v>
      </c>
      <c r="H238" t="s">
        <v>75</v>
      </c>
      <c r="I238" t="s"/>
      <c r="J238" t="s">
        <v>74</v>
      </c>
      <c r="K238" t="n">
        <v>149.76</v>
      </c>
      <c r="L238" t="s">
        <v>76</v>
      </c>
      <c r="M238" t="s"/>
      <c r="N238" t="s">
        <v>416</v>
      </c>
      <c r="O238" t="s">
        <v>78</v>
      </c>
      <c r="P238" t="s">
        <v>415</v>
      </c>
      <c r="Q238" t="s"/>
      <c r="R238" t="s">
        <v>117</v>
      </c>
      <c r="S238" t="s">
        <v>432</v>
      </c>
      <c r="T238" t="s">
        <v>81</v>
      </c>
      <c r="U238" t="s">
        <v>82</v>
      </c>
      <c r="V238" t="s">
        <v>83</v>
      </c>
      <c r="W238" t="s">
        <v>433</v>
      </c>
      <c r="X238" t="s"/>
      <c r="Y238" t="s">
        <v>85</v>
      </c>
      <c r="Z238">
        <f>HYPERLINK("https://hotelmonitor-cachepage.eclerx.com/savepage/tk_15440163145428965_sr_2158.html","info")</f>
        <v/>
      </c>
      <c r="AA238" t="n">
        <v>4574</v>
      </c>
      <c r="AB238" t="s">
        <v>135</v>
      </c>
      <c r="AC238" t="s">
        <v>87</v>
      </c>
      <c r="AD238" t="s">
        <v>88</v>
      </c>
      <c r="AE238" t="s"/>
      <c r="AF238" t="s"/>
      <c r="AG238" t="s"/>
      <c r="AH238" t="s">
        <v>434</v>
      </c>
      <c r="AI238" t="s">
        <v>432</v>
      </c>
      <c r="AJ238" t="s"/>
      <c r="AK238" t="s">
        <v>90</v>
      </c>
      <c r="AL238" t="s"/>
      <c r="AM238" t="s"/>
      <c r="AN238" t="s">
        <v>90</v>
      </c>
      <c r="AO238" t="s"/>
      <c r="AP238" t="n">
        <v>17</v>
      </c>
      <c r="AQ238" t="s">
        <v>93</v>
      </c>
      <c r="AR238" t="s"/>
      <c r="AS238" t="s">
        <v>179</v>
      </c>
      <c r="AT238" t="s">
        <v>95</v>
      </c>
      <c r="AU238" t="s">
        <v>90</v>
      </c>
      <c r="AV238" t="s"/>
      <c r="AW238" t="s">
        <v>96</v>
      </c>
      <c r="AX238" t="s"/>
      <c r="AY238" t="n">
        <v>418152</v>
      </c>
      <c r="AZ238" t="s">
        <v>420</v>
      </c>
      <c r="BA238" t="s"/>
      <c r="BB238" t="s"/>
      <c r="BC238" t="n">
        <v>1.53665</v>
      </c>
      <c r="BD238" t="n">
        <v>38.9852</v>
      </c>
      <c r="BE238" t="s">
        <v>435</v>
      </c>
      <c r="BF238" t="s">
        <v>81</v>
      </c>
      <c r="BG238" t="s"/>
      <c r="BH238" t="s"/>
      <c r="BI238" t="s"/>
      <c r="BJ238" t="s"/>
      <c r="BK238" t="s">
        <v>436</v>
      </c>
      <c r="BL238" t="s"/>
      <c r="BM238" t="s">
        <v>91</v>
      </c>
      <c r="BN238" t="s"/>
      <c r="BO238" t="s"/>
      <c r="BP238" t="s"/>
      <c r="BQ238" t="s">
        <v>422</v>
      </c>
      <c r="BR238" t="s">
        <v>204</v>
      </c>
    </row>
    <row r="239" spans="1:70">
      <c r="A239" t="s">
        <v>70</v>
      </c>
      <c r="B239" t="s">
        <v>71</v>
      </c>
      <c r="C239" t="s">
        <v>129</v>
      </c>
      <c r="D239" t="n">
        <v>3</v>
      </c>
      <c r="E239" t="s">
        <v>415</v>
      </c>
      <c r="F239" t="n">
        <v>86052</v>
      </c>
      <c r="G239" t="s">
        <v>74</v>
      </c>
      <c r="H239" t="s">
        <v>75</v>
      </c>
      <c r="I239" t="s"/>
      <c r="J239" t="s">
        <v>74</v>
      </c>
      <c r="K239" t="n">
        <v>149.76</v>
      </c>
      <c r="L239" t="s">
        <v>76</v>
      </c>
      <c r="M239" t="s"/>
      <c r="N239" t="s">
        <v>416</v>
      </c>
      <c r="O239" t="s">
        <v>78</v>
      </c>
      <c r="P239" t="s">
        <v>415</v>
      </c>
      <c r="Q239" t="s"/>
      <c r="R239" t="s">
        <v>117</v>
      </c>
      <c r="S239" t="s">
        <v>432</v>
      </c>
      <c r="T239" t="s">
        <v>81</v>
      </c>
      <c r="U239" t="s">
        <v>82</v>
      </c>
      <c r="V239" t="s">
        <v>83</v>
      </c>
      <c r="W239" t="s">
        <v>433</v>
      </c>
      <c r="X239" t="s"/>
      <c r="Y239" t="s">
        <v>85</v>
      </c>
      <c r="Z239">
        <f>HYPERLINK("https://hotelmonitor-cachepage.eclerx.com/savepage/tk_15440163145428965_sr_2158.html","info")</f>
        <v/>
      </c>
      <c r="AA239" t="n">
        <v>4574</v>
      </c>
      <c r="AB239" t="s">
        <v>135</v>
      </c>
      <c r="AC239" t="s">
        <v>87</v>
      </c>
      <c r="AD239" t="s">
        <v>88</v>
      </c>
      <c r="AE239" t="s"/>
      <c r="AF239" t="s"/>
      <c r="AG239" t="s"/>
      <c r="AH239" t="s">
        <v>434</v>
      </c>
      <c r="AI239" t="s">
        <v>432</v>
      </c>
      <c r="AJ239" t="s"/>
      <c r="AK239" t="s">
        <v>90</v>
      </c>
      <c r="AL239" t="s"/>
      <c r="AM239" t="s"/>
      <c r="AN239" t="s">
        <v>90</v>
      </c>
      <c r="AO239" t="s"/>
      <c r="AP239" t="n">
        <v>17</v>
      </c>
      <c r="AQ239" t="s">
        <v>93</v>
      </c>
      <c r="AR239" t="s"/>
      <c r="AS239" t="s">
        <v>179</v>
      </c>
      <c r="AT239" t="s">
        <v>95</v>
      </c>
      <c r="AU239" t="s">
        <v>90</v>
      </c>
      <c r="AV239" t="s"/>
      <c r="AW239" t="s">
        <v>96</v>
      </c>
      <c r="AX239" t="s"/>
      <c r="AY239" t="n">
        <v>418152</v>
      </c>
      <c r="AZ239" t="s">
        <v>420</v>
      </c>
      <c r="BA239" t="s"/>
      <c r="BB239" t="s"/>
      <c r="BC239" t="n">
        <v>1.53665</v>
      </c>
      <c r="BD239" t="n">
        <v>38.9852</v>
      </c>
      <c r="BE239" t="s">
        <v>435</v>
      </c>
      <c r="BF239" t="s">
        <v>81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>
        <v>422</v>
      </c>
      <c r="BR239" t="s">
        <v>204</v>
      </c>
    </row>
    <row r="240" spans="1:70">
      <c r="A240" t="s">
        <v>70</v>
      </c>
      <c r="B240" t="s">
        <v>71</v>
      </c>
      <c r="C240" t="s">
        <v>129</v>
      </c>
      <c r="D240" t="n">
        <v>3</v>
      </c>
      <c r="E240" t="s">
        <v>415</v>
      </c>
      <c r="F240" t="n">
        <v>86052</v>
      </c>
      <c r="G240" t="s">
        <v>74</v>
      </c>
      <c r="H240" t="s">
        <v>75</v>
      </c>
      <c r="I240" t="s"/>
      <c r="J240" t="s">
        <v>74</v>
      </c>
      <c r="K240" t="n">
        <v>84.39</v>
      </c>
      <c r="L240" t="s">
        <v>76</v>
      </c>
      <c r="M240" t="s"/>
      <c r="N240" t="s">
        <v>437</v>
      </c>
      <c r="O240" t="s">
        <v>78</v>
      </c>
      <c r="P240" t="s">
        <v>415</v>
      </c>
      <c r="Q240" t="s"/>
      <c r="R240" t="s">
        <v>117</v>
      </c>
      <c r="S240" t="s">
        <v>438</v>
      </c>
      <c r="T240" t="s">
        <v>81</v>
      </c>
      <c r="U240" t="s">
        <v>82</v>
      </c>
      <c r="V240" t="s">
        <v>83</v>
      </c>
      <c r="W240" t="s">
        <v>119</v>
      </c>
      <c r="X240" t="s"/>
      <c r="Y240" t="s">
        <v>85</v>
      </c>
      <c r="Z240">
        <f>HYPERLINK("https://hotelmonitor-cachepage.eclerx.com/savepage/tk_15440163145428965_sr_2158.html","info")</f>
        <v/>
      </c>
      <c r="AA240" t="n">
        <v>4574</v>
      </c>
      <c r="AB240" t="s">
        <v>318</v>
      </c>
      <c r="AC240" t="s">
        <v>87</v>
      </c>
      <c r="AD240" t="s">
        <v>88</v>
      </c>
      <c r="AE240" t="s"/>
      <c r="AF240" t="s"/>
      <c r="AG240" t="s"/>
      <c r="AH240" t="s">
        <v>439</v>
      </c>
      <c r="AI240" t="s">
        <v>438</v>
      </c>
      <c r="AJ240" t="s"/>
      <c r="AK240" t="s">
        <v>90</v>
      </c>
      <c r="AL240" t="s"/>
      <c r="AM240" t="s"/>
      <c r="AN240" t="s">
        <v>90</v>
      </c>
      <c r="AO240" t="s"/>
      <c r="AP240" t="n">
        <v>17</v>
      </c>
      <c r="AQ240" t="s">
        <v>93</v>
      </c>
      <c r="AR240" t="s"/>
      <c r="AS240" t="s">
        <v>313</v>
      </c>
      <c r="AT240" t="s">
        <v>95</v>
      </c>
      <c r="AU240" t="s">
        <v>90</v>
      </c>
      <c r="AV240" t="s"/>
      <c r="AW240" t="s">
        <v>96</v>
      </c>
      <c r="AX240" t="s"/>
      <c r="AY240" t="n">
        <v>418152</v>
      </c>
      <c r="AZ240" t="s">
        <v>420</v>
      </c>
      <c r="BA240" t="s"/>
      <c r="BB240" t="s"/>
      <c r="BC240" t="n">
        <v>1.53665</v>
      </c>
      <c r="BD240" t="n">
        <v>38.9852</v>
      </c>
      <c r="BE240" t="s">
        <v>440</v>
      </c>
      <c r="BF240" t="s">
        <v>81</v>
      </c>
      <c r="BG240" t="s"/>
      <c r="BH240" t="s"/>
      <c r="BI240" t="s"/>
      <c r="BJ240" t="s"/>
      <c r="BK240" t="s">
        <v>441</v>
      </c>
      <c r="BL240" t="s"/>
      <c r="BM240" t="s">
        <v>91</v>
      </c>
      <c r="BN240" t="s"/>
      <c r="BO240" t="s"/>
      <c r="BP240" t="s"/>
      <c r="BQ240" t="s">
        <v>442</v>
      </c>
      <c r="BR240" t="s">
        <v>204</v>
      </c>
    </row>
    <row r="241" spans="1:70">
      <c r="A241" t="s">
        <v>70</v>
      </c>
      <c r="B241" t="s">
        <v>71</v>
      </c>
      <c r="C241" t="s">
        <v>129</v>
      </c>
      <c r="D241" t="n">
        <v>3</v>
      </c>
      <c r="E241" t="s">
        <v>415</v>
      </c>
      <c r="F241" t="n">
        <v>86052</v>
      </c>
      <c r="G241" t="s">
        <v>74</v>
      </c>
      <c r="H241" t="s">
        <v>75</v>
      </c>
      <c r="I241" t="s"/>
      <c r="J241" t="s">
        <v>74</v>
      </c>
      <c r="K241" t="n">
        <v>84.39</v>
      </c>
      <c r="L241" t="s">
        <v>76</v>
      </c>
      <c r="M241" t="s"/>
      <c r="N241" t="s">
        <v>437</v>
      </c>
      <c r="O241" t="s">
        <v>78</v>
      </c>
      <c r="P241" t="s">
        <v>415</v>
      </c>
      <c r="Q241" t="s"/>
      <c r="R241" t="s">
        <v>117</v>
      </c>
      <c r="S241" t="s">
        <v>438</v>
      </c>
      <c r="T241" t="s">
        <v>81</v>
      </c>
      <c r="U241" t="s">
        <v>82</v>
      </c>
      <c r="V241" t="s">
        <v>83</v>
      </c>
      <c r="W241" t="s">
        <v>119</v>
      </c>
      <c r="X241" t="s"/>
      <c r="Y241" t="s">
        <v>85</v>
      </c>
      <c r="Z241">
        <f>HYPERLINK("https://hotelmonitor-cachepage.eclerx.com/savepage/tk_15440163145428965_sr_2158.html","info")</f>
        <v/>
      </c>
      <c r="AA241" t="n">
        <v>4574</v>
      </c>
      <c r="AB241" t="s">
        <v>318</v>
      </c>
      <c r="AC241" t="s">
        <v>87</v>
      </c>
      <c r="AD241" t="s">
        <v>88</v>
      </c>
      <c r="AE241" t="s"/>
      <c r="AF241" t="s"/>
      <c r="AG241" t="s"/>
      <c r="AH241" t="s">
        <v>439</v>
      </c>
      <c r="AI241" t="s">
        <v>438</v>
      </c>
      <c r="AJ241" t="s"/>
      <c r="AK241" t="s">
        <v>90</v>
      </c>
      <c r="AL241" t="s"/>
      <c r="AM241" t="s"/>
      <c r="AN241" t="s">
        <v>90</v>
      </c>
      <c r="AO241" t="s"/>
      <c r="AP241" t="n">
        <v>17</v>
      </c>
      <c r="AQ241" t="s">
        <v>93</v>
      </c>
      <c r="AR241" t="s"/>
      <c r="AS241" t="s">
        <v>313</v>
      </c>
      <c r="AT241" t="s">
        <v>95</v>
      </c>
      <c r="AU241" t="s">
        <v>90</v>
      </c>
      <c r="AV241" t="s"/>
      <c r="AW241" t="s">
        <v>96</v>
      </c>
      <c r="AX241" t="s"/>
      <c r="AY241" t="n">
        <v>418152</v>
      </c>
      <c r="AZ241" t="s">
        <v>420</v>
      </c>
      <c r="BA241" t="s"/>
      <c r="BB241" t="s"/>
      <c r="BC241" t="n">
        <v>1.53665</v>
      </c>
      <c r="BD241" t="n">
        <v>38.9852</v>
      </c>
      <c r="BE241" t="s">
        <v>440</v>
      </c>
      <c r="BF241" t="s">
        <v>81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>
        <v>442</v>
      </c>
      <c r="BR241" t="s">
        <v>204</v>
      </c>
    </row>
    <row r="242" spans="1:70">
      <c r="A242" t="s">
        <v>70</v>
      </c>
      <c r="B242" t="s">
        <v>71</v>
      </c>
      <c r="C242" t="s">
        <v>129</v>
      </c>
      <c r="D242" t="n">
        <v>3</v>
      </c>
      <c r="E242" t="s">
        <v>415</v>
      </c>
      <c r="F242" t="n">
        <v>86052</v>
      </c>
      <c r="G242" t="s">
        <v>74</v>
      </c>
      <c r="H242" t="s">
        <v>75</v>
      </c>
      <c r="I242" t="s"/>
      <c r="J242" t="s">
        <v>74</v>
      </c>
      <c r="K242" t="n">
        <v>114.25</v>
      </c>
      <c r="L242" t="s">
        <v>76</v>
      </c>
      <c r="M242" t="s"/>
      <c r="N242" t="s">
        <v>437</v>
      </c>
      <c r="O242" t="s">
        <v>78</v>
      </c>
      <c r="P242" t="s">
        <v>415</v>
      </c>
      <c r="Q242" t="s"/>
      <c r="R242" t="s">
        <v>117</v>
      </c>
      <c r="S242" t="s">
        <v>443</v>
      </c>
      <c r="T242" t="s">
        <v>81</v>
      </c>
      <c r="U242" t="s">
        <v>82</v>
      </c>
      <c r="V242" t="s">
        <v>83</v>
      </c>
      <c r="W242" t="s">
        <v>134</v>
      </c>
      <c r="X242" t="s"/>
      <c r="Y242" t="s">
        <v>85</v>
      </c>
      <c r="Z242">
        <f>HYPERLINK("https://hotelmonitor-cachepage.eclerx.com/savepage/tk_15440163145428965_sr_2158.html","info")</f>
        <v/>
      </c>
      <c r="AA242" t="n">
        <v>4574</v>
      </c>
      <c r="AB242" t="s">
        <v>318</v>
      </c>
      <c r="AC242" t="s">
        <v>87</v>
      </c>
      <c r="AD242" t="s">
        <v>88</v>
      </c>
      <c r="AE242" t="s"/>
      <c r="AF242" t="s"/>
      <c r="AG242" t="s"/>
      <c r="AH242" t="s">
        <v>444</v>
      </c>
      <c r="AI242" t="s">
        <v>443</v>
      </c>
      <c r="AJ242" t="s"/>
      <c r="AK242" t="s">
        <v>90</v>
      </c>
      <c r="AL242" t="s"/>
      <c r="AM242" t="s"/>
      <c r="AN242" t="s">
        <v>90</v>
      </c>
      <c r="AO242" t="s"/>
      <c r="AP242" t="n">
        <v>17</v>
      </c>
      <c r="AQ242" t="s">
        <v>93</v>
      </c>
      <c r="AR242" t="s"/>
      <c r="AS242" t="s">
        <v>313</v>
      </c>
      <c r="AT242" t="s">
        <v>95</v>
      </c>
      <c r="AU242" t="s">
        <v>90</v>
      </c>
      <c r="AV242" t="s"/>
      <c r="AW242" t="s">
        <v>96</v>
      </c>
      <c r="AX242" t="s"/>
      <c r="AY242" t="n">
        <v>418152</v>
      </c>
      <c r="AZ242" t="s">
        <v>420</v>
      </c>
      <c r="BA242" t="s"/>
      <c r="BB242" t="s"/>
      <c r="BC242" t="n">
        <v>1.53665</v>
      </c>
      <c r="BD242" t="n">
        <v>38.9852</v>
      </c>
      <c r="BE242" t="s">
        <v>445</v>
      </c>
      <c r="BF242" t="s">
        <v>81</v>
      </c>
      <c r="BG242" t="s"/>
      <c r="BH242" t="s"/>
      <c r="BI242" t="s"/>
      <c r="BJ242" t="s"/>
      <c r="BK242" t="s">
        <v>446</v>
      </c>
      <c r="BL242" t="s"/>
      <c r="BM242" t="s">
        <v>91</v>
      </c>
      <c r="BN242" t="s"/>
      <c r="BO242" t="s"/>
      <c r="BP242" t="s"/>
      <c r="BQ242" t="s">
        <v>442</v>
      </c>
      <c r="BR242" t="s">
        <v>204</v>
      </c>
    </row>
    <row r="243" spans="1:70">
      <c r="A243" t="s">
        <v>70</v>
      </c>
      <c r="B243" t="s">
        <v>71</v>
      </c>
      <c r="C243" t="s">
        <v>129</v>
      </c>
      <c r="D243" t="n">
        <v>3</v>
      </c>
      <c r="E243" t="s">
        <v>415</v>
      </c>
      <c r="F243" t="n">
        <v>86052</v>
      </c>
      <c r="G243" t="s">
        <v>74</v>
      </c>
      <c r="H243" t="s">
        <v>75</v>
      </c>
      <c r="I243" t="s"/>
      <c r="J243" t="s">
        <v>74</v>
      </c>
      <c r="K243" t="n">
        <v>114.25</v>
      </c>
      <c r="L243" t="s">
        <v>76</v>
      </c>
      <c r="M243" t="s"/>
      <c r="N243" t="s">
        <v>437</v>
      </c>
      <c r="O243" t="s">
        <v>78</v>
      </c>
      <c r="P243" t="s">
        <v>415</v>
      </c>
      <c r="Q243" t="s"/>
      <c r="R243" t="s">
        <v>117</v>
      </c>
      <c r="S243" t="s">
        <v>443</v>
      </c>
      <c r="T243" t="s">
        <v>81</v>
      </c>
      <c r="U243" t="s">
        <v>82</v>
      </c>
      <c r="V243" t="s">
        <v>83</v>
      </c>
      <c r="W243" t="s">
        <v>134</v>
      </c>
      <c r="X243" t="s"/>
      <c r="Y243" t="s">
        <v>85</v>
      </c>
      <c r="Z243">
        <f>HYPERLINK("https://hotelmonitor-cachepage.eclerx.com/savepage/tk_15440163145428965_sr_2158.html","info")</f>
        <v/>
      </c>
      <c r="AA243" t="n">
        <v>4574</v>
      </c>
      <c r="AB243" t="s">
        <v>318</v>
      </c>
      <c r="AC243" t="s">
        <v>87</v>
      </c>
      <c r="AD243" t="s">
        <v>88</v>
      </c>
      <c r="AE243" t="s"/>
      <c r="AF243" t="s"/>
      <c r="AG243" t="s"/>
      <c r="AH243" t="s">
        <v>444</v>
      </c>
      <c r="AI243" t="s">
        <v>443</v>
      </c>
      <c r="AJ243" t="s"/>
      <c r="AK243" t="s">
        <v>90</v>
      </c>
      <c r="AL243" t="s"/>
      <c r="AM243" t="s"/>
      <c r="AN243" t="s">
        <v>90</v>
      </c>
      <c r="AO243" t="s"/>
      <c r="AP243" t="n">
        <v>17</v>
      </c>
      <c r="AQ243" t="s">
        <v>93</v>
      </c>
      <c r="AR243" t="s"/>
      <c r="AS243" t="s">
        <v>313</v>
      </c>
      <c r="AT243" t="s">
        <v>95</v>
      </c>
      <c r="AU243" t="s">
        <v>90</v>
      </c>
      <c r="AV243" t="s"/>
      <c r="AW243" t="s">
        <v>96</v>
      </c>
      <c r="AX243" t="s"/>
      <c r="AY243" t="n">
        <v>418152</v>
      </c>
      <c r="AZ243" t="s">
        <v>420</v>
      </c>
      <c r="BA243" t="s"/>
      <c r="BB243" t="s"/>
      <c r="BC243" t="n">
        <v>1.53665</v>
      </c>
      <c r="BD243" t="n">
        <v>38.9852</v>
      </c>
      <c r="BE243" t="s">
        <v>445</v>
      </c>
      <c r="BF243" t="s">
        <v>81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>
        <v>442</v>
      </c>
      <c r="BR243" t="s">
        <v>204</v>
      </c>
    </row>
    <row r="244" spans="1:70">
      <c r="A244" t="s">
        <v>70</v>
      </c>
      <c r="B244" t="s">
        <v>71</v>
      </c>
      <c r="C244" t="s">
        <v>129</v>
      </c>
      <c r="D244" t="n">
        <v>3</v>
      </c>
      <c r="E244" t="s">
        <v>415</v>
      </c>
      <c r="F244" t="n">
        <v>86052</v>
      </c>
      <c r="G244" t="s">
        <v>74</v>
      </c>
      <c r="H244" t="s">
        <v>75</v>
      </c>
      <c r="I244" t="s"/>
      <c r="J244" t="s">
        <v>74</v>
      </c>
      <c r="K244" t="n">
        <v>152.32</v>
      </c>
      <c r="L244" t="s">
        <v>76</v>
      </c>
      <c r="M244" t="s"/>
      <c r="N244" t="s">
        <v>437</v>
      </c>
      <c r="O244" t="s">
        <v>78</v>
      </c>
      <c r="P244" t="s">
        <v>415</v>
      </c>
      <c r="Q244" t="s"/>
      <c r="R244" t="s">
        <v>117</v>
      </c>
      <c r="S244" t="s">
        <v>447</v>
      </c>
      <c r="T244" t="s">
        <v>81</v>
      </c>
      <c r="U244" t="s">
        <v>82</v>
      </c>
      <c r="V244" t="s">
        <v>83</v>
      </c>
      <c r="W244" t="s">
        <v>433</v>
      </c>
      <c r="X244" t="s"/>
      <c r="Y244" t="s">
        <v>85</v>
      </c>
      <c r="Z244">
        <f>HYPERLINK("https://hotelmonitor-cachepage.eclerx.com/savepage/tk_15440163145428965_sr_2158.html","info")</f>
        <v/>
      </c>
      <c r="AA244" t="n">
        <v>4574</v>
      </c>
      <c r="AB244" t="s">
        <v>318</v>
      </c>
      <c r="AC244" t="s">
        <v>87</v>
      </c>
      <c r="AD244" t="s">
        <v>88</v>
      </c>
      <c r="AE244" t="s"/>
      <c r="AF244" t="s"/>
      <c r="AG244" t="s"/>
      <c r="AH244" t="s">
        <v>448</v>
      </c>
      <c r="AI244" t="s">
        <v>447</v>
      </c>
      <c r="AJ244" t="s"/>
      <c r="AK244" t="s">
        <v>90</v>
      </c>
      <c r="AL244" t="s"/>
      <c r="AM244" t="s"/>
      <c r="AN244" t="s">
        <v>90</v>
      </c>
      <c r="AO244" t="s"/>
      <c r="AP244" t="n">
        <v>17</v>
      </c>
      <c r="AQ244" t="s">
        <v>93</v>
      </c>
      <c r="AR244" t="s"/>
      <c r="AS244" t="s">
        <v>313</v>
      </c>
      <c r="AT244" t="s">
        <v>95</v>
      </c>
      <c r="AU244" t="s">
        <v>90</v>
      </c>
      <c r="AV244" t="s"/>
      <c r="AW244" t="s">
        <v>96</v>
      </c>
      <c r="AX244" t="s"/>
      <c r="AY244" t="n">
        <v>418152</v>
      </c>
      <c r="AZ244" t="s">
        <v>420</v>
      </c>
      <c r="BA244" t="s"/>
      <c r="BB244" t="s"/>
      <c r="BC244" t="n">
        <v>1.53665</v>
      </c>
      <c r="BD244" t="n">
        <v>38.9852</v>
      </c>
      <c r="BE244" t="s">
        <v>449</v>
      </c>
      <c r="BF244" t="s">
        <v>81</v>
      </c>
      <c r="BG244" t="s"/>
      <c r="BH244" t="s"/>
      <c r="BI244" t="s"/>
      <c r="BJ244" t="s"/>
      <c r="BK244" t="s">
        <v>450</v>
      </c>
      <c r="BL244" t="s"/>
      <c r="BM244" t="s">
        <v>91</v>
      </c>
      <c r="BN244" t="s"/>
      <c r="BO244" t="s"/>
      <c r="BP244" t="s"/>
      <c r="BQ244" t="s">
        <v>442</v>
      </c>
      <c r="BR244" t="s">
        <v>204</v>
      </c>
    </row>
    <row r="245" spans="1:70">
      <c r="A245" t="s">
        <v>70</v>
      </c>
      <c r="B245" t="s">
        <v>71</v>
      </c>
      <c r="C245" t="s">
        <v>129</v>
      </c>
      <c r="D245" t="n">
        <v>3</v>
      </c>
      <c r="E245" t="s">
        <v>415</v>
      </c>
      <c r="F245" t="n">
        <v>86052</v>
      </c>
      <c r="G245" t="s">
        <v>74</v>
      </c>
      <c r="H245" t="s">
        <v>75</v>
      </c>
      <c r="I245" t="s"/>
      <c r="J245" t="s">
        <v>74</v>
      </c>
      <c r="K245" t="n">
        <v>152.32</v>
      </c>
      <c r="L245" t="s">
        <v>76</v>
      </c>
      <c r="M245" t="s"/>
      <c r="N245" t="s">
        <v>437</v>
      </c>
      <c r="O245" t="s">
        <v>78</v>
      </c>
      <c r="P245" t="s">
        <v>415</v>
      </c>
      <c r="Q245" t="s"/>
      <c r="R245" t="s">
        <v>117</v>
      </c>
      <c r="S245" t="s">
        <v>447</v>
      </c>
      <c r="T245" t="s">
        <v>81</v>
      </c>
      <c r="U245" t="s">
        <v>82</v>
      </c>
      <c r="V245" t="s">
        <v>83</v>
      </c>
      <c r="W245" t="s">
        <v>433</v>
      </c>
      <c r="X245" t="s"/>
      <c r="Y245" t="s">
        <v>85</v>
      </c>
      <c r="Z245">
        <f>HYPERLINK("https://hotelmonitor-cachepage.eclerx.com/savepage/tk_15440163145428965_sr_2158.html","info")</f>
        <v/>
      </c>
      <c r="AA245" t="n">
        <v>4574</v>
      </c>
      <c r="AB245" t="s">
        <v>318</v>
      </c>
      <c r="AC245" t="s">
        <v>87</v>
      </c>
      <c r="AD245" t="s">
        <v>88</v>
      </c>
      <c r="AE245" t="s"/>
      <c r="AF245" t="s"/>
      <c r="AG245" t="s"/>
      <c r="AH245" t="s">
        <v>448</v>
      </c>
      <c r="AI245" t="s">
        <v>447</v>
      </c>
      <c r="AJ245" t="s"/>
      <c r="AK245" t="s">
        <v>90</v>
      </c>
      <c r="AL245" t="s"/>
      <c r="AM245" t="s"/>
      <c r="AN245" t="s">
        <v>90</v>
      </c>
      <c r="AO245" t="s"/>
      <c r="AP245" t="n">
        <v>17</v>
      </c>
      <c r="AQ245" t="s">
        <v>93</v>
      </c>
      <c r="AR245" t="s"/>
      <c r="AS245" t="s">
        <v>313</v>
      </c>
      <c r="AT245" t="s">
        <v>95</v>
      </c>
      <c r="AU245" t="s">
        <v>90</v>
      </c>
      <c r="AV245" t="s"/>
      <c r="AW245" t="s">
        <v>96</v>
      </c>
      <c r="AX245" t="s"/>
      <c r="AY245" t="n">
        <v>418152</v>
      </c>
      <c r="AZ245" t="s">
        <v>420</v>
      </c>
      <c r="BA245" t="s"/>
      <c r="BB245" t="s"/>
      <c r="BC245" t="n">
        <v>1.53665</v>
      </c>
      <c r="BD245" t="n">
        <v>38.9852</v>
      </c>
      <c r="BE245" t="s">
        <v>449</v>
      </c>
      <c r="BF245" t="s">
        <v>81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>
        <v>442</v>
      </c>
      <c r="BR245" t="s">
        <v>204</v>
      </c>
    </row>
    <row r="246" spans="1:70">
      <c r="A246" t="s">
        <v>70</v>
      </c>
      <c r="B246" t="s">
        <v>71</v>
      </c>
      <c r="C246" t="s">
        <v>129</v>
      </c>
      <c r="D246" t="n">
        <v>3</v>
      </c>
      <c r="E246" t="s">
        <v>415</v>
      </c>
      <c r="F246" t="n">
        <v>86052</v>
      </c>
      <c r="G246" t="s">
        <v>74</v>
      </c>
      <c r="H246" t="s">
        <v>75</v>
      </c>
      <c r="I246" t="s"/>
      <c r="J246" t="s">
        <v>74</v>
      </c>
      <c r="K246" t="n">
        <v>94.84999999999999</v>
      </c>
      <c r="L246" t="s">
        <v>76</v>
      </c>
      <c r="M246" t="s"/>
      <c r="N246" t="s">
        <v>451</v>
      </c>
      <c r="O246" t="s">
        <v>78</v>
      </c>
      <c r="P246" t="s">
        <v>415</v>
      </c>
      <c r="Q246" t="s"/>
      <c r="R246" t="s">
        <v>117</v>
      </c>
      <c r="S246" t="s">
        <v>452</v>
      </c>
      <c r="T246" t="s">
        <v>81</v>
      </c>
      <c r="U246" t="s">
        <v>82</v>
      </c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HYPERLINK("https://hotelmonitor-cachepage.eclerx.com/savepage/tk_15440163145428965_sr_2158.html","info")</f>
        <v/>
      </c>
      <c r="AA246" t="n">
        <v>4574</v>
      </c>
      <c r="AB246" t="s">
        <v>135</v>
      </c>
      <c r="AC246" t="s">
        <v>87</v>
      </c>
      <c r="AD246" t="s">
        <v>88</v>
      </c>
      <c r="AE246" t="s"/>
      <c r="AF246" t="s"/>
      <c r="AG246" t="s"/>
      <c r="AH246" t="s">
        <v>453</v>
      </c>
      <c r="AI246" t="s">
        <v>452</v>
      </c>
      <c r="AJ246" t="s"/>
      <c r="AK246" t="s">
        <v>90</v>
      </c>
      <c r="AL246" t="s"/>
      <c r="AM246" t="s"/>
      <c r="AN246" t="s">
        <v>90</v>
      </c>
      <c r="AO246" t="s"/>
      <c r="AP246" t="n">
        <v>17</v>
      </c>
      <c r="AQ246" t="s">
        <v>93</v>
      </c>
      <c r="AR246" t="s"/>
      <c r="AS246" t="s">
        <v>179</v>
      </c>
      <c r="AT246" t="s">
        <v>95</v>
      </c>
      <c r="AU246" t="s">
        <v>90</v>
      </c>
      <c r="AV246" t="s"/>
      <c r="AW246" t="s">
        <v>96</v>
      </c>
      <c r="AX246" t="s"/>
      <c r="AY246" t="n">
        <v>418152</v>
      </c>
      <c r="AZ246" t="s">
        <v>420</v>
      </c>
      <c r="BA246" t="s"/>
      <c r="BB246" t="s"/>
      <c r="BC246" t="n">
        <v>1.53665</v>
      </c>
      <c r="BD246" t="n">
        <v>38.9852</v>
      </c>
      <c r="BE246" t="s">
        <v>454</v>
      </c>
      <c r="BF246" t="s">
        <v>81</v>
      </c>
      <c r="BG246" t="s"/>
      <c r="BH246" t="s"/>
      <c r="BI246" t="s"/>
      <c r="BJ246" t="s"/>
      <c r="BK246" t="s">
        <v>456</v>
      </c>
      <c r="BL246" t="s"/>
      <c r="BM246" t="s">
        <v>91</v>
      </c>
      <c r="BN246" t="s"/>
      <c r="BO246" t="s"/>
      <c r="BP246" t="s"/>
      <c r="BQ246" t="s">
        <v>455</v>
      </c>
      <c r="BR246" t="s">
        <v>204</v>
      </c>
    </row>
    <row r="247" spans="1:70">
      <c r="A247" t="s">
        <v>70</v>
      </c>
      <c r="B247" t="s">
        <v>71</v>
      </c>
      <c r="C247" t="s">
        <v>129</v>
      </c>
      <c r="D247" t="n">
        <v>3</v>
      </c>
      <c r="E247" t="s">
        <v>415</v>
      </c>
      <c r="F247" t="n">
        <v>86052</v>
      </c>
      <c r="G247" t="s">
        <v>74</v>
      </c>
      <c r="H247" t="s">
        <v>75</v>
      </c>
      <c r="I247" t="s"/>
      <c r="J247" t="s">
        <v>74</v>
      </c>
      <c r="K247" t="n">
        <v>94.84999999999999</v>
      </c>
      <c r="L247" t="s">
        <v>76</v>
      </c>
      <c r="M247" t="s"/>
      <c r="N247" t="s">
        <v>451</v>
      </c>
      <c r="O247" t="s">
        <v>78</v>
      </c>
      <c r="P247" t="s">
        <v>415</v>
      </c>
      <c r="Q247" t="s"/>
      <c r="R247" t="s">
        <v>117</v>
      </c>
      <c r="S247" t="s">
        <v>452</v>
      </c>
      <c r="T247" t="s">
        <v>81</v>
      </c>
      <c r="U247" t="s">
        <v>82</v>
      </c>
      <c r="V247" t="s">
        <v>83</v>
      </c>
      <c r="W247" t="s">
        <v>84</v>
      </c>
      <c r="X247" t="s"/>
      <c r="Y247" t="s">
        <v>85</v>
      </c>
      <c r="Z247">
        <f>HYPERLINK("https://hotelmonitor-cachepage.eclerx.com/savepage/tk_15440163145428965_sr_2158.html","info")</f>
        <v/>
      </c>
      <c r="AA247" t="n">
        <v>4574</v>
      </c>
      <c r="AB247" t="s">
        <v>135</v>
      </c>
      <c r="AC247" t="s">
        <v>87</v>
      </c>
      <c r="AD247" t="s">
        <v>88</v>
      </c>
      <c r="AE247" t="s"/>
      <c r="AF247" t="s"/>
      <c r="AG247" t="s"/>
      <c r="AH247" t="s">
        <v>453</v>
      </c>
      <c r="AI247" t="s">
        <v>452</v>
      </c>
      <c r="AJ247" t="s"/>
      <c r="AK247" t="s">
        <v>90</v>
      </c>
      <c r="AL247" t="s"/>
      <c r="AM247" t="s"/>
      <c r="AN247" t="s">
        <v>90</v>
      </c>
      <c r="AO247" t="s"/>
      <c r="AP247" t="n">
        <v>17</v>
      </c>
      <c r="AQ247" t="s">
        <v>93</v>
      </c>
      <c r="AR247" t="s"/>
      <c r="AS247" t="s">
        <v>179</v>
      </c>
      <c r="AT247" t="s">
        <v>95</v>
      </c>
      <c r="AU247" t="s">
        <v>90</v>
      </c>
      <c r="AV247" t="s"/>
      <c r="AW247" t="s">
        <v>96</v>
      </c>
      <c r="AX247" t="s"/>
      <c r="AY247" t="n">
        <v>418152</v>
      </c>
      <c r="AZ247" t="s">
        <v>420</v>
      </c>
      <c r="BA247" t="s"/>
      <c r="BB247" t="s"/>
      <c r="BC247" t="n">
        <v>1.53665</v>
      </c>
      <c r="BD247" t="n">
        <v>38.9852</v>
      </c>
      <c r="BE247" t="s">
        <v>454</v>
      </c>
      <c r="BF247" t="s">
        <v>81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>
        <v>455</v>
      </c>
      <c r="BR247" t="s">
        <v>204</v>
      </c>
    </row>
    <row r="248" spans="1:70">
      <c r="A248" t="s">
        <v>70</v>
      </c>
      <c r="B248" t="s">
        <v>71</v>
      </c>
      <c r="C248" t="s">
        <v>129</v>
      </c>
      <c r="D248" t="n">
        <v>3</v>
      </c>
      <c r="E248" t="s">
        <v>415</v>
      </c>
      <c r="F248" t="n">
        <v>86052</v>
      </c>
      <c r="G248" t="s">
        <v>74</v>
      </c>
      <c r="H248" t="s">
        <v>75</v>
      </c>
      <c r="I248" t="s"/>
      <c r="J248" t="s">
        <v>74</v>
      </c>
      <c r="K248" t="n">
        <v>124.57</v>
      </c>
      <c r="L248" t="s">
        <v>76</v>
      </c>
      <c r="M248" t="s"/>
      <c r="N248" t="s">
        <v>451</v>
      </c>
      <c r="O248" t="s">
        <v>78</v>
      </c>
      <c r="P248" t="s">
        <v>415</v>
      </c>
      <c r="Q248" t="s"/>
      <c r="R248" t="s">
        <v>117</v>
      </c>
      <c r="S248" t="s">
        <v>461</v>
      </c>
      <c r="T248" t="s">
        <v>81</v>
      </c>
      <c r="U248" t="s">
        <v>82</v>
      </c>
      <c r="V248" t="s">
        <v>83</v>
      </c>
      <c r="W248" t="s">
        <v>134</v>
      </c>
      <c r="X248" t="s"/>
      <c r="Y248" t="s">
        <v>85</v>
      </c>
      <c r="Z248">
        <f>HYPERLINK("https://hotelmonitor-cachepage.eclerx.com/savepage/tk_15440163145428965_sr_2158.html","info")</f>
        <v/>
      </c>
      <c r="AA248" t="n">
        <v>4574</v>
      </c>
      <c r="AB248" t="s">
        <v>135</v>
      </c>
      <c r="AC248" t="s">
        <v>87</v>
      </c>
      <c r="AD248" t="s">
        <v>88</v>
      </c>
      <c r="AE248" t="s"/>
      <c r="AF248" t="s"/>
      <c r="AG248" t="s"/>
      <c r="AH248" t="s">
        <v>462</v>
      </c>
      <c r="AI248" t="s">
        <v>461</v>
      </c>
      <c r="AJ248" t="s"/>
      <c r="AK248" t="s">
        <v>90</v>
      </c>
      <c r="AL248" t="s"/>
      <c r="AM248" t="s"/>
      <c r="AN248" t="s">
        <v>90</v>
      </c>
      <c r="AO248" t="s"/>
      <c r="AP248" t="n">
        <v>17</v>
      </c>
      <c r="AQ248" t="s">
        <v>93</v>
      </c>
      <c r="AR248" t="s"/>
      <c r="AS248" t="s">
        <v>179</v>
      </c>
      <c r="AT248" t="s">
        <v>95</v>
      </c>
      <c r="AU248" t="s">
        <v>90</v>
      </c>
      <c r="AV248" t="s"/>
      <c r="AW248" t="s">
        <v>96</v>
      </c>
      <c r="AX248" t="s"/>
      <c r="AY248" t="n">
        <v>418152</v>
      </c>
      <c r="AZ248" t="s">
        <v>420</v>
      </c>
      <c r="BA248" t="s"/>
      <c r="BB248" t="s"/>
      <c r="BC248" t="n">
        <v>1.53665</v>
      </c>
      <c r="BD248" t="n">
        <v>38.9852</v>
      </c>
      <c r="BE248" t="s">
        <v>463</v>
      </c>
      <c r="BF248" t="s">
        <v>81</v>
      </c>
      <c r="BG248" t="s"/>
      <c r="BH248" t="s"/>
      <c r="BI248" t="s"/>
      <c r="BJ248" t="s"/>
      <c r="BK248" t="s">
        <v>464</v>
      </c>
      <c r="BL248" t="s"/>
      <c r="BM248" t="s">
        <v>91</v>
      </c>
      <c r="BN248" t="s"/>
      <c r="BO248" t="s"/>
      <c r="BP248" t="s"/>
      <c r="BQ248" t="s">
        <v>455</v>
      </c>
      <c r="BR248" t="s">
        <v>204</v>
      </c>
    </row>
    <row r="249" spans="1:70">
      <c r="A249" t="s">
        <v>70</v>
      </c>
      <c r="B249" t="s">
        <v>71</v>
      </c>
      <c r="C249" t="s">
        <v>129</v>
      </c>
      <c r="D249" t="n">
        <v>3</v>
      </c>
      <c r="E249" t="s">
        <v>415</v>
      </c>
      <c r="F249" t="n">
        <v>86052</v>
      </c>
      <c r="G249" t="s">
        <v>74</v>
      </c>
      <c r="H249" t="s">
        <v>75</v>
      </c>
      <c r="I249" t="s"/>
      <c r="J249" t="s">
        <v>74</v>
      </c>
      <c r="K249" t="n">
        <v>124.57</v>
      </c>
      <c r="L249" t="s">
        <v>76</v>
      </c>
      <c r="M249" t="s"/>
      <c r="N249" t="s">
        <v>451</v>
      </c>
      <c r="O249" t="s">
        <v>78</v>
      </c>
      <c r="P249" t="s">
        <v>415</v>
      </c>
      <c r="Q249" t="s"/>
      <c r="R249" t="s">
        <v>117</v>
      </c>
      <c r="S249" t="s">
        <v>461</v>
      </c>
      <c r="T249" t="s">
        <v>81</v>
      </c>
      <c r="U249" t="s">
        <v>82</v>
      </c>
      <c r="V249" t="s">
        <v>83</v>
      </c>
      <c r="W249" t="s">
        <v>134</v>
      </c>
      <c r="X249" t="s"/>
      <c r="Y249" t="s">
        <v>85</v>
      </c>
      <c r="Z249">
        <f>HYPERLINK("https://hotelmonitor-cachepage.eclerx.com/savepage/tk_15440163145428965_sr_2158.html","info")</f>
        <v/>
      </c>
      <c r="AA249" t="n">
        <v>4574</v>
      </c>
      <c r="AB249" t="s">
        <v>135</v>
      </c>
      <c r="AC249" t="s">
        <v>87</v>
      </c>
      <c r="AD249" t="s">
        <v>88</v>
      </c>
      <c r="AE249" t="s"/>
      <c r="AF249" t="s"/>
      <c r="AG249" t="s"/>
      <c r="AH249" t="s">
        <v>462</v>
      </c>
      <c r="AI249" t="s">
        <v>461</v>
      </c>
      <c r="AJ249" t="s"/>
      <c r="AK249" t="s">
        <v>90</v>
      </c>
      <c r="AL249" t="s"/>
      <c r="AM249" t="s"/>
      <c r="AN249" t="s">
        <v>90</v>
      </c>
      <c r="AO249" t="s"/>
      <c r="AP249" t="n">
        <v>17</v>
      </c>
      <c r="AQ249" t="s">
        <v>93</v>
      </c>
      <c r="AR249" t="s"/>
      <c r="AS249" t="s">
        <v>179</v>
      </c>
      <c r="AT249" t="s">
        <v>95</v>
      </c>
      <c r="AU249" t="s">
        <v>90</v>
      </c>
      <c r="AV249" t="s"/>
      <c r="AW249" t="s">
        <v>96</v>
      </c>
      <c r="AX249" t="s"/>
      <c r="AY249" t="n">
        <v>418152</v>
      </c>
      <c r="AZ249" t="s">
        <v>420</v>
      </c>
      <c r="BA249" t="s"/>
      <c r="BB249" t="s"/>
      <c r="BC249" t="n">
        <v>1.53665</v>
      </c>
      <c r="BD249" t="n">
        <v>38.9852</v>
      </c>
      <c r="BE249" t="s">
        <v>463</v>
      </c>
      <c r="BF249" t="s">
        <v>81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>
        <v>455</v>
      </c>
      <c r="BR249" t="s">
        <v>204</v>
      </c>
    </row>
    <row r="250" spans="1:70">
      <c r="A250" t="s">
        <v>70</v>
      </c>
      <c r="B250" t="s">
        <v>71</v>
      </c>
      <c r="C250" t="s">
        <v>129</v>
      </c>
      <c r="D250" t="n">
        <v>3</v>
      </c>
      <c r="E250" t="s">
        <v>415</v>
      </c>
      <c r="F250" t="n">
        <v>86052</v>
      </c>
      <c r="G250" t="s">
        <v>74</v>
      </c>
      <c r="H250" t="s">
        <v>75</v>
      </c>
      <c r="I250" t="s"/>
      <c r="J250" t="s">
        <v>74</v>
      </c>
      <c r="K250" t="n">
        <v>162.41</v>
      </c>
      <c r="L250" t="s">
        <v>76</v>
      </c>
      <c r="M250" t="s"/>
      <c r="N250" t="s">
        <v>451</v>
      </c>
      <c r="O250" t="s">
        <v>78</v>
      </c>
      <c r="P250" t="s">
        <v>415</v>
      </c>
      <c r="Q250" t="s"/>
      <c r="R250" t="s">
        <v>117</v>
      </c>
      <c r="S250" t="s">
        <v>465</v>
      </c>
      <c r="T250" t="s">
        <v>81</v>
      </c>
      <c r="U250" t="s">
        <v>82</v>
      </c>
      <c r="V250" t="s">
        <v>83</v>
      </c>
      <c r="W250" t="s">
        <v>433</v>
      </c>
      <c r="X250" t="s"/>
      <c r="Y250" t="s">
        <v>85</v>
      </c>
      <c r="Z250">
        <f>HYPERLINK("https://hotelmonitor-cachepage.eclerx.com/savepage/tk_15440163145428965_sr_2158.html","info")</f>
        <v/>
      </c>
      <c r="AA250" t="n">
        <v>4574</v>
      </c>
      <c r="AB250" t="s">
        <v>135</v>
      </c>
      <c r="AC250" t="s">
        <v>87</v>
      </c>
      <c r="AD250" t="s">
        <v>88</v>
      </c>
      <c r="AE250" t="s"/>
      <c r="AF250" t="s"/>
      <c r="AG250" t="s"/>
      <c r="AH250" t="s">
        <v>466</v>
      </c>
      <c r="AI250" t="s">
        <v>465</v>
      </c>
      <c r="AJ250" t="s"/>
      <c r="AK250" t="s">
        <v>90</v>
      </c>
      <c r="AL250" t="s"/>
      <c r="AM250" t="s"/>
      <c r="AN250" t="s">
        <v>90</v>
      </c>
      <c r="AO250" t="s"/>
      <c r="AP250" t="n">
        <v>17</v>
      </c>
      <c r="AQ250" t="s">
        <v>93</v>
      </c>
      <c r="AR250" t="s"/>
      <c r="AS250" t="s">
        <v>179</v>
      </c>
      <c r="AT250" t="s">
        <v>95</v>
      </c>
      <c r="AU250" t="s">
        <v>90</v>
      </c>
      <c r="AV250" t="s"/>
      <c r="AW250" t="s">
        <v>96</v>
      </c>
      <c r="AX250" t="s"/>
      <c r="AY250" t="n">
        <v>418152</v>
      </c>
      <c r="AZ250" t="s">
        <v>420</v>
      </c>
      <c r="BA250" t="s"/>
      <c r="BB250" t="s"/>
      <c r="BC250" t="n">
        <v>1.53665</v>
      </c>
      <c r="BD250" t="n">
        <v>38.9852</v>
      </c>
      <c r="BE250" t="s">
        <v>467</v>
      </c>
      <c r="BF250" t="s">
        <v>81</v>
      </c>
      <c r="BG250" t="s"/>
      <c r="BH250" t="s"/>
      <c r="BI250" t="s"/>
      <c r="BJ250" t="s"/>
      <c r="BK250" t="s">
        <v>468</v>
      </c>
      <c r="BL250" t="s"/>
      <c r="BM250" t="s">
        <v>91</v>
      </c>
      <c r="BN250" t="s"/>
      <c r="BO250" t="s"/>
      <c r="BP250" t="s"/>
      <c r="BQ250" t="s">
        <v>455</v>
      </c>
      <c r="BR250" t="s">
        <v>204</v>
      </c>
    </row>
    <row r="251" spans="1:70">
      <c r="A251" t="s">
        <v>70</v>
      </c>
      <c r="B251" t="s">
        <v>71</v>
      </c>
      <c r="C251" t="s">
        <v>129</v>
      </c>
      <c r="D251" t="n">
        <v>3</v>
      </c>
      <c r="E251" t="s">
        <v>415</v>
      </c>
      <c r="F251" t="n">
        <v>86052</v>
      </c>
      <c r="G251" t="s">
        <v>74</v>
      </c>
      <c r="H251" t="s">
        <v>75</v>
      </c>
      <c r="I251" t="s"/>
      <c r="J251" t="s">
        <v>74</v>
      </c>
      <c r="K251" t="n">
        <v>162.41</v>
      </c>
      <c r="L251" t="s">
        <v>76</v>
      </c>
      <c r="M251" t="s"/>
      <c r="N251" t="s">
        <v>451</v>
      </c>
      <c r="O251" t="s">
        <v>78</v>
      </c>
      <c r="P251" t="s">
        <v>415</v>
      </c>
      <c r="Q251" t="s"/>
      <c r="R251" t="s">
        <v>117</v>
      </c>
      <c r="S251" t="s">
        <v>465</v>
      </c>
      <c r="T251" t="s">
        <v>81</v>
      </c>
      <c r="U251" t="s">
        <v>82</v>
      </c>
      <c r="V251" t="s">
        <v>83</v>
      </c>
      <c r="W251" t="s">
        <v>433</v>
      </c>
      <c r="X251" t="s"/>
      <c r="Y251" t="s">
        <v>85</v>
      </c>
      <c r="Z251">
        <f>HYPERLINK("https://hotelmonitor-cachepage.eclerx.com/savepage/tk_15440163145428965_sr_2158.html","info")</f>
        <v/>
      </c>
      <c r="AA251" t="n">
        <v>4574</v>
      </c>
      <c r="AB251" t="s">
        <v>135</v>
      </c>
      <c r="AC251" t="s">
        <v>87</v>
      </c>
      <c r="AD251" t="s">
        <v>88</v>
      </c>
      <c r="AE251" t="s"/>
      <c r="AF251" t="s"/>
      <c r="AG251" t="s"/>
      <c r="AH251" t="s">
        <v>466</v>
      </c>
      <c r="AI251" t="s">
        <v>465</v>
      </c>
      <c r="AJ251" t="s"/>
      <c r="AK251" t="s">
        <v>90</v>
      </c>
      <c r="AL251" t="s"/>
      <c r="AM251" t="s"/>
      <c r="AN251" t="s">
        <v>90</v>
      </c>
      <c r="AO251" t="s"/>
      <c r="AP251" t="n">
        <v>17</v>
      </c>
      <c r="AQ251" t="s">
        <v>93</v>
      </c>
      <c r="AR251" t="s"/>
      <c r="AS251" t="s">
        <v>179</v>
      </c>
      <c r="AT251" t="s">
        <v>95</v>
      </c>
      <c r="AU251" t="s">
        <v>90</v>
      </c>
      <c r="AV251" t="s"/>
      <c r="AW251" t="s">
        <v>96</v>
      </c>
      <c r="AX251" t="s"/>
      <c r="AY251" t="n">
        <v>418152</v>
      </c>
      <c r="AZ251" t="s">
        <v>420</v>
      </c>
      <c r="BA251" t="s"/>
      <c r="BB251" t="s"/>
      <c r="BC251" t="n">
        <v>1.53665</v>
      </c>
      <c r="BD251" t="n">
        <v>38.9852</v>
      </c>
      <c r="BE251" t="s">
        <v>467</v>
      </c>
      <c r="BF251" t="s">
        <v>81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>
        <v>455</v>
      </c>
      <c r="BR251" t="s">
        <v>204</v>
      </c>
    </row>
    <row r="252" spans="1:70">
      <c r="A252" t="s">
        <v>70</v>
      </c>
      <c r="B252" t="s">
        <v>71</v>
      </c>
      <c r="C252" t="s">
        <v>129</v>
      </c>
      <c r="D252" t="n">
        <v>3</v>
      </c>
      <c r="E252" t="s">
        <v>415</v>
      </c>
      <c r="F252" t="n">
        <v>86052</v>
      </c>
      <c r="G252" t="s">
        <v>74</v>
      </c>
      <c r="H252" t="s">
        <v>75</v>
      </c>
      <c r="I252" t="s"/>
      <c r="J252" t="s">
        <v>74</v>
      </c>
      <c r="K252" t="n">
        <v>96.53</v>
      </c>
      <c r="L252" t="s">
        <v>76</v>
      </c>
      <c r="M252" t="s"/>
      <c r="N252" t="s">
        <v>469</v>
      </c>
      <c r="O252" t="s">
        <v>78</v>
      </c>
      <c r="P252" t="s">
        <v>415</v>
      </c>
      <c r="Q252" t="s"/>
      <c r="R252" t="s">
        <v>117</v>
      </c>
      <c r="S252" t="s">
        <v>470</v>
      </c>
      <c r="T252" t="s">
        <v>81</v>
      </c>
      <c r="U252" t="s">
        <v>82</v>
      </c>
      <c r="V252" t="s">
        <v>83</v>
      </c>
      <c r="W252" t="s">
        <v>84</v>
      </c>
      <c r="X252" t="s"/>
      <c r="Y252" t="s">
        <v>85</v>
      </c>
      <c r="Z252">
        <f>HYPERLINK("https://hotelmonitor-cachepage.eclerx.com/savepage/tk_15440163145428965_sr_2158.html","info")</f>
        <v/>
      </c>
      <c r="AA252" t="n">
        <v>4574</v>
      </c>
      <c r="AB252" t="s">
        <v>135</v>
      </c>
      <c r="AC252" t="s">
        <v>87</v>
      </c>
      <c r="AD252" t="s">
        <v>88</v>
      </c>
      <c r="AE252" t="s"/>
      <c r="AF252" t="s"/>
      <c r="AG252" t="s"/>
      <c r="AH252" t="s">
        <v>471</v>
      </c>
      <c r="AI252" t="s">
        <v>470</v>
      </c>
      <c r="AJ252" t="s"/>
      <c r="AK252" t="s">
        <v>90</v>
      </c>
      <c r="AL252" t="s"/>
      <c r="AM252" t="s"/>
      <c r="AN252" t="s">
        <v>90</v>
      </c>
      <c r="AO252" t="s"/>
      <c r="AP252" t="n">
        <v>17</v>
      </c>
      <c r="AQ252" t="s">
        <v>93</v>
      </c>
      <c r="AR252" t="s"/>
      <c r="AS252" t="s">
        <v>179</v>
      </c>
      <c r="AT252" t="s">
        <v>95</v>
      </c>
      <c r="AU252" t="s">
        <v>90</v>
      </c>
      <c r="AV252" t="s"/>
      <c r="AW252" t="s">
        <v>96</v>
      </c>
      <c r="AX252" t="s"/>
      <c r="AY252" t="n">
        <v>418152</v>
      </c>
      <c r="AZ252" t="s">
        <v>420</v>
      </c>
      <c r="BA252" t="s"/>
      <c r="BB252" t="s"/>
      <c r="BC252" t="n">
        <v>1.53665</v>
      </c>
      <c r="BD252" t="n">
        <v>38.9852</v>
      </c>
      <c r="BE252" t="s">
        <v>472</v>
      </c>
      <c r="BF252" t="s">
        <v>81</v>
      </c>
      <c r="BG252" t="s"/>
      <c r="BH252" t="s"/>
      <c r="BI252" t="s"/>
      <c r="BJ252" t="s"/>
      <c r="BK252" t="s">
        <v>474</v>
      </c>
      <c r="BL252" t="s"/>
      <c r="BM252" t="s">
        <v>91</v>
      </c>
      <c r="BN252" t="s"/>
      <c r="BO252" t="s"/>
      <c r="BP252" t="s"/>
      <c r="BQ252" t="s">
        <v>473</v>
      </c>
      <c r="BR252" t="s">
        <v>204</v>
      </c>
    </row>
    <row r="253" spans="1:70">
      <c r="A253" t="s">
        <v>70</v>
      </c>
      <c r="B253" t="s">
        <v>71</v>
      </c>
      <c r="C253" t="s">
        <v>129</v>
      </c>
      <c r="D253" t="n">
        <v>3</v>
      </c>
      <c r="E253" t="s">
        <v>415</v>
      </c>
      <c r="F253" t="n">
        <v>86052</v>
      </c>
      <c r="G253" t="s">
        <v>74</v>
      </c>
      <c r="H253" t="s">
        <v>75</v>
      </c>
      <c r="I253" t="s"/>
      <c r="J253" t="s">
        <v>74</v>
      </c>
      <c r="K253" t="n">
        <v>96.53</v>
      </c>
      <c r="L253" t="s">
        <v>76</v>
      </c>
      <c r="M253" t="s"/>
      <c r="N253" t="s">
        <v>469</v>
      </c>
      <c r="O253" t="s">
        <v>78</v>
      </c>
      <c r="P253" t="s">
        <v>415</v>
      </c>
      <c r="Q253" t="s"/>
      <c r="R253" t="s">
        <v>117</v>
      </c>
      <c r="S253" t="s">
        <v>470</v>
      </c>
      <c r="T253" t="s">
        <v>81</v>
      </c>
      <c r="U253" t="s">
        <v>82</v>
      </c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HYPERLINK("https://hotelmonitor-cachepage.eclerx.com/savepage/tk_15440163145428965_sr_2158.html","info")</f>
        <v/>
      </c>
      <c r="AA253" t="n">
        <v>4574</v>
      </c>
      <c r="AB253" t="s">
        <v>135</v>
      </c>
      <c r="AC253" t="s">
        <v>87</v>
      </c>
      <c r="AD253" t="s">
        <v>88</v>
      </c>
      <c r="AE253" t="s"/>
      <c r="AF253" t="s"/>
      <c r="AG253" t="s"/>
      <c r="AH253" t="s">
        <v>471</v>
      </c>
      <c r="AI253" t="s">
        <v>470</v>
      </c>
      <c r="AJ253" t="s"/>
      <c r="AK253" t="s">
        <v>90</v>
      </c>
      <c r="AL253" t="s"/>
      <c r="AM253" t="s"/>
      <c r="AN253" t="s">
        <v>90</v>
      </c>
      <c r="AO253" t="s"/>
      <c r="AP253" t="n">
        <v>17</v>
      </c>
      <c r="AQ253" t="s">
        <v>93</v>
      </c>
      <c r="AR253" t="s"/>
      <c r="AS253" t="s">
        <v>179</v>
      </c>
      <c r="AT253" t="s">
        <v>95</v>
      </c>
      <c r="AU253" t="s">
        <v>90</v>
      </c>
      <c r="AV253" t="s"/>
      <c r="AW253" t="s">
        <v>96</v>
      </c>
      <c r="AX253" t="s"/>
      <c r="AY253" t="n">
        <v>418152</v>
      </c>
      <c r="AZ253" t="s">
        <v>420</v>
      </c>
      <c r="BA253" t="s"/>
      <c r="BB253" t="s"/>
      <c r="BC253" t="n">
        <v>1.53665</v>
      </c>
      <c r="BD253" t="n">
        <v>38.9852</v>
      </c>
      <c r="BE253" t="s">
        <v>472</v>
      </c>
      <c r="BF253" t="s">
        <v>81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>
        <v>473</v>
      </c>
      <c r="BR253" t="s">
        <v>204</v>
      </c>
    </row>
    <row r="254" spans="1:70">
      <c r="A254" t="s">
        <v>70</v>
      </c>
      <c r="B254" t="s">
        <v>71</v>
      </c>
      <c r="C254" t="s">
        <v>129</v>
      </c>
      <c r="D254" t="n">
        <v>3</v>
      </c>
      <c r="E254" t="s">
        <v>415</v>
      </c>
      <c r="F254" t="n">
        <v>86052</v>
      </c>
      <c r="G254" t="s">
        <v>74</v>
      </c>
      <c r="H254" t="s">
        <v>75</v>
      </c>
      <c r="I254" t="s"/>
      <c r="J254" t="s">
        <v>74</v>
      </c>
      <c r="K254" t="n">
        <v>126.25</v>
      </c>
      <c r="L254" t="s">
        <v>76</v>
      </c>
      <c r="M254" t="s"/>
      <c r="N254" t="s">
        <v>469</v>
      </c>
      <c r="O254" t="s">
        <v>78</v>
      </c>
      <c r="P254" t="s">
        <v>415</v>
      </c>
      <c r="Q254" t="s"/>
      <c r="R254" t="s">
        <v>117</v>
      </c>
      <c r="S254" t="s">
        <v>475</v>
      </c>
      <c r="T254" t="s">
        <v>81</v>
      </c>
      <c r="U254" t="s">
        <v>82</v>
      </c>
      <c r="V254" t="s">
        <v>83</v>
      </c>
      <c r="W254" t="s">
        <v>134</v>
      </c>
      <c r="X254" t="s"/>
      <c r="Y254" t="s">
        <v>85</v>
      </c>
      <c r="Z254">
        <f>HYPERLINK("https://hotelmonitor-cachepage.eclerx.com/savepage/tk_15440163145428965_sr_2158.html","info")</f>
        <v/>
      </c>
      <c r="AA254" t="n">
        <v>4574</v>
      </c>
      <c r="AB254" t="s">
        <v>135</v>
      </c>
      <c r="AC254" t="s">
        <v>87</v>
      </c>
      <c r="AD254" t="s">
        <v>88</v>
      </c>
      <c r="AE254" t="s"/>
      <c r="AF254" t="s"/>
      <c r="AG254" t="s"/>
      <c r="AH254" t="s">
        <v>476</v>
      </c>
      <c r="AI254" t="s">
        <v>475</v>
      </c>
      <c r="AJ254" t="s"/>
      <c r="AK254" t="s">
        <v>90</v>
      </c>
      <c r="AL254" t="s"/>
      <c r="AM254" t="s"/>
      <c r="AN254" t="s">
        <v>90</v>
      </c>
      <c r="AO254" t="s"/>
      <c r="AP254" t="n">
        <v>17</v>
      </c>
      <c r="AQ254" t="s">
        <v>93</v>
      </c>
      <c r="AR254" t="s"/>
      <c r="AS254" t="s">
        <v>179</v>
      </c>
      <c r="AT254" t="s">
        <v>95</v>
      </c>
      <c r="AU254" t="s">
        <v>90</v>
      </c>
      <c r="AV254" t="s"/>
      <c r="AW254" t="s">
        <v>96</v>
      </c>
      <c r="AX254" t="s"/>
      <c r="AY254" t="n">
        <v>418152</v>
      </c>
      <c r="AZ254" t="s">
        <v>420</v>
      </c>
      <c r="BA254" t="s"/>
      <c r="BB254" t="s"/>
      <c r="BC254" t="n">
        <v>1.53665</v>
      </c>
      <c r="BD254" t="n">
        <v>38.9852</v>
      </c>
      <c r="BE254" t="s">
        <v>477</v>
      </c>
      <c r="BF254" t="s">
        <v>81</v>
      </c>
      <c r="BG254" t="s"/>
      <c r="BH254" t="s"/>
      <c r="BI254" t="s"/>
      <c r="BJ254" t="s"/>
      <c r="BK254" t="s">
        <v>478</v>
      </c>
      <c r="BL254" t="s"/>
      <c r="BM254" t="s">
        <v>91</v>
      </c>
      <c r="BN254" t="s"/>
      <c r="BO254" t="s"/>
      <c r="BP254" t="s"/>
      <c r="BQ254" t="s">
        <v>473</v>
      </c>
      <c r="BR254" t="s">
        <v>204</v>
      </c>
    </row>
    <row r="255" spans="1:70">
      <c r="A255" t="s">
        <v>70</v>
      </c>
      <c r="B255" t="s">
        <v>71</v>
      </c>
      <c r="C255" t="s">
        <v>129</v>
      </c>
      <c r="D255" t="n">
        <v>3</v>
      </c>
      <c r="E255" t="s">
        <v>415</v>
      </c>
      <c r="F255" t="n">
        <v>86052</v>
      </c>
      <c r="G255" t="s">
        <v>74</v>
      </c>
      <c r="H255" t="s">
        <v>75</v>
      </c>
      <c r="I255" t="s"/>
      <c r="J255" t="s">
        <v>74</v>
      </c>
      <c r="K255" t="n">
        <v>126.25</v>
      </c>
      <c r="L255" t="s">
        <v>76</v>
      </c>
      <c r="M255" t="s"/>
      <c r="N255" t="s">
        <v>469</v>
      </c>
      <c r="O255" t="s">
        <v>78</v>
      </c>
      <c r="P255" t="s">
        <v>415</v>
      </c>
      <c r="Q255" t="s"/>
      <c r="R255" t="s">
        <v>117</v>
      </c>
      <c r="S255" t="s">
        <v>475</v>
      </c>
      <c r="T255" t="s">
        <v>81</v>
      </c>
      <c r="U255" t="s">
        <v>82</v>
      </c>
      <c r="V255" t="s">
        <v>83</v>
      </c>
      <c r="W255" t="s">
        <v>134</v>
      </c>
      <c r="X255" t="s"/>
      <c r="Y255" t="s">
        <v>85</v>
      </c>
      <c r="Z255">
        <f>HYPERLINK("https://hotelmonitor-cachepage.eclerx.com/savepage/tk_15440163145428965_sr_2158.html","info")</f>
        <v/>
      </c>
      <c r="AA255" t="n">
        <v>4574</v>
      </c>
      <c r="AB255" t="s">
        <v>135</v>
      </c>
      <c r="AC255" t="s">
        <v>87</v>
      </c>
      <c r="AD255" t="s">
        <v>88</v>
      </c>
      <c r="AE255" t="s"/>
      <c r="AF255" t="s"/>
      <c r="AG255" t="s"/>
      <c r="AH255" t="s">
        <v>476</v>
      </c>
      <c r="AI255" t="s">
        <v>475</v>
      </c>
      <c r="AJ255" t="s"/>
      <c r="AK255" t="s">
        <v>90</v>
      </c>
      <c r="AL255" t="s"/>
      <c r="AM255" t="s"/>
      <c r="AN255" t="s">
        <v>90</v>
      </c>
      <c r="AO255" t="s"/>
      <c r="AP255" t="n">
        <v>17</v>
      </c>
      <c r="AQ255" t="s">
        <v>93</v>
      </c>
      <c r="AR255" t="s"/>
      <c r="AS255" t="s">
        <v>179</v>
      </c>
      <c r="AT255" t="s">
        <v>95</v>
      </c>
      <c r="AU255" t="s">
        <v>90</v>
      </c>
      <c r="AV255" t="s"/>
      <c r="AW255" t="s">
        <v>96</v>
      </c>
      <c r="AX255" t="s"/>
      <c r="AY255" t="n">
        <v>418152</v>
      </c>
      <c r="AZ255" t="s">
        <v>420</v>
      </c>
      <c r="BA255" t="s"/>
      <c r="BB255" t="s"/>
      <c r="BC255" t="n">
        <v>1.53665</v>
      </c>
      <c r="BD255" t="n">
        <v>38.9852</v>
      </c>
      <c r="BE255" t="s">
        <v>477</v>
      </c>
      <c r="BF255" t="s">
        <v>81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>
        <v>473</v>
      </c>
      <c r="BR255" t="s">
        <v>204</v>
      </c>
    </row>
    <row r="256" spans="1:70">
      <c r="A256" t="s">
        <v>70</v>
      </c>
      <c r="B256" t="s">
        <v>71</v>
      </c>
      <c r="C256" t="s">
        <v>129</v>
      </c>
      <c r="D256" t="n">
        <v>3</v>
      </c>
      <c r="E256" t="s">
        <v>415</v>
      </c>
      <c r="F256" t="n">
        <v>86052</v>
      </c>
      <c r="G256" t="s">
        <v>74</v>
      </c>
      <c r="H256" t="s">
        <v>75</v>
      </c>
      <c r="I256" t="s"/>
      <c r="J256" t="s">
        <v>74</v>
      </c>
      <c r="K256" t="n">
        <v>164.09</v>
      </c>
      <c r="L256" t="s">
        <v>76</v>
      </c>
      <c r="M256" t="s"/>
      <c r="N256" t="s">
        <v>469</v>
      </c>
      <c r="O256" t="s">
        <v>78</v>
      </c>
      <c r="P256" t="s">
        <v>415</v>
      </c>
      <c r="Q256" t="s"/>
      <c r="R256" t="s">
        <v>117</v>
      </c>
      <c r="S256" t="s">
        <v>479</v>
      </c>
      <c r="T256" t="s">
        <v>81</v>
      </c>
      <c r="U256" t="s">
        <v>82</v>
      </c>
      <c r="V256" t="s">
        <v>83</v>
      </c>
      <c r="W256" t="s">
        <v>433</v>
      </c>
      <c r="X256" t="s"/>
      <c r="Y256" t="s">
        <v>85</v>
      </c>
      <c r="Z256">
        <f>HYPERLINK("https://hotelmonitor-cachepage.eclerx.com/savepage/tk_15440163145428965_sr_2158.html","info")</f>
        <v/>
      </c>
      <c r="AA256" t="n">
        <v>4574</v>
      </c>
      <c r="AB256" t="s">
        <v>135</v>
      </c>
      <c r="AC256" t="s">
        <v>87</v>
      </c>
      <c r="AD256" t="s">
        <v>88</v>
      </c>
      <c r="AE256" t="s"/>
      <c r="AF256" t="s"/>
      <c r="AG256" t="s"/>
      <c r="AH256" t="s">
        <v>480</v>
      </c>
      <c r="AI256" t="s">
        <v>479</v>
      </c>
      <c r="AJ256" t="s"/>
      <c r="AK256" t="s">
        <v>90</v>
      </c>
      <c r="AL256" t="s"/>
      <c r="AM256" t="s"/>
      <c r="AN256" t="s">
        <v>90</v>
      </c>
      <c r="AO256" t="s"/>
      <c r="AP256" t="n">
        <v>17</v>
      </c>
      <c r="AQ256" t="s">
        <v>93</v>
      </c>
      <c r="AR256" t="s"/>
      <c r="AS256" t="s">
        <v>179</v>
      </c>
      <c r="AT256" t="s">
        <v>95</v>
      </c>
      <c r="AU256" t="s">
        <v>90</v>
      </c>
      <c r="AV256" t="s"/>
      <c r="AW256" t="s">
        <v>96</v>
      </c>
      <c r="AX256" t="s"/>
      <c r="AY256" t="n">
        <v>418152</v>
      </c>
      <c r="AZ256" t="s">
        <v>420</v>
      </c>
      <c r="BA256" t="s"/>
      <c r="BB256" t="s"/>
      <c r="BC256" t="n">
        <v>1.53665</v>
      </c>
      <c r="BD256" t="n">
        <v>38.9852</v>
      </c>
      <c r="BE256" t="s">
        <v>481</v>
      </c>
      <c r="BF256" t="s">
        <v>81</v>
      </c>
      <c r="BG256" t="s"/>
      <c r="BH256" t="s"/>
      <c r="BI256" t="s"/>
      <c r="BJ256" t="s"/>
      <c r="BK256" t="s">
        <v>482</v>
      </c>
      <c r="BL256" t="s"/>
      <c r="BM256" t="s">
        <v>91</v>
      </c>
      <c r="BN256" t="s"/>
      <c r="BO256" t="s"/>
      <c r="BP256" t="s"/>
      <c r="BQ256" t="s">
        <v>473</v>
      </c>
      <c r="BR256" t="s">
        <v>204</v>
      </c>
    </row>
    <row r="257" spans="1:70">
      <c r="A257" t="s">
        <v>70</v>
      </c>
      <c r="B257" t="s">
        <v>71</v>
      </c>
      <c r="C257" t="s">
        <v>129</v>
      </c>
      <c r="D257" t="n">
        <v>3</v>
      </c>
      <c r="E257" t="s">
        <v>415</v>
      </c>
      <c r="F257" t="n">
        <v>86052</v>
      </c>
      <c r="G257" t="s">
        <v>74</v>
      </c>
      <c r="H257" t="s">
        <v>75</v>
      </c>
      <c r="I257" t="s"/>
      <c r="J257" t="s">
        <v>74</v>
      </c>
      <c r="K257" t="n">
        <v>164.09</v>
      </c>
      <c r="L257" t="s">
        <v>76</v>
      </c>
      <c r="M257" t="s"/>
      <c r="N257" t="s">
        <v>469</v>
      </c>
      <c r="O257" t="s">
        <v>78</v>
      </c>
      <c r="P257" t="s">
        <v>415</v>
      </c>
      <c r="Q257" t="s"/>
      <c r="R257" t="s">
        <v>117</v>
      </c>
      <c r="S257" t="s">
        <v>479</v>
      </c>
      <c r="T257" t="s">
        <v>81</v>
      </c>
      <c r="U257" t="s">
        <v>82</v>
      </c>
      <c r="V257" t="s">
        <v>83</v>
      </c>
      <c r="W257" t="s">
        <v>433</v>
      </c>
      <c r="X257" t="s"/>
      <c r="Y257" t="s">
        <v>85</v>
      </c>
      <c r="Z257">
        <f>HYPERLINK("https://hotelmonitor-cachepage.eclerx.com/savepage/tk_15440163145428965_sr_2158.html","info")</f>
        <v/>
      </c>
      <c r="AA257" t="n">
        <v>4574</v>
      </c>
      <c r="AB257" t="s">
        <v>135</v>
      </c>
      <c r="AC257" t="s">
        <v>87</v>
      </c>
      <c r="AD257" t="s">
        <v>88</v>
      </c>
      <c r="AE257" t="s"/>
      <c r="AF257" t="s"/>
      <c r="AG257" t="s"/>
      <c r="AH257" t="s">
        <v>480</v>
      </c>
      <c r="AI257" t="s">
        <v>479</v>
      </c>
      <c r="AJ257" t="s"/>
      <c r="AK257" t="s">
        <v>90</v>
      </c>
      <c r="AL257" t="s"/>
      <c r="AM257" t="s"/>
      <c r="AN257" t="s">
        <v>90</v>
      </c>
      <c r="AO257" t="s"/>
      <c r="AP257" t="n">
        <v>17</v>
      </c>
      <c r="AQ257" t="s">
        <v>93</v>
      </c>
      <c r="AR257" t="s"/>
      <c r="AS257" t="s">
        <v>179</v>
      </c>
      <c r="AT257" t="s">
        <v>95</v>
      </c>
      <c r="AU257" t="s">
        <v>90</v>
      </c>
      <c r="AV257" t="s"/>
      <c r="AW257" t="s">
        <v>96</v>
      </c>
      <c r="AX257" t="s"/>
      <c r="AY257" t="n">
        <v>418152</v>
      </c>
      <c r="AZ257" t="s">
        <v>420</v>
      </c>
      <c r="BA257" t="s"/>
      <c r="BB257" t="s"/>
      <c r="BC257" t="n">
        <v>1.53665</v>
      </c>
      <c r="BD257" t="n">
        <v>38.9852</v>
      </c>
      <c r="BE257" t="s">
        <v>481</v>
      </c>
      <c r="BF257" t="s">
        <v>81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>
        <v>473</v>
      </c>
      <c r="BR257" t="s">
        <v>204</v>
      </c>
    </row>
    <row r="258" spans="1:70">
      <c r="A258" t="s">
        <v>70</v>
      </c>
      <c r="B258" t="s">
        <v>71</v>
      </c>
      <c r="C258" t="s">
        <v>129</v>
      </c>
      <c r="D258" t="n">
        <v>3</v>
      </c>
      <c r="E258" t="s">
        <v>415</v>
      </c>
      <c r="F258" t="n">
        <v>86052</v>
      </c>
      <c r="G258" t="s">
        <v>74</v>
      </c>
      <c r="H258" t="s">
        <v>75</v>
      </c>
      <c r="I258" t="s"/>
      <c r="J258" t="s">
        <v>74</v>
      </c>
      <c r="K258" t="n">
        <v>111.71</v>
      </c>
      <c r="L258" t="s">
        <v>76</v>
      </c>
      <c r="M258" t="s"/>
      <c r="N258" t="s">
        <v>497</v>
      </c>
      <c r="O258" t="s">
        <v>78</v>
      </c>
      <c r="P258" t="s">
        <v>415</v>
      </c>
      <c r="Q258" t="s"/>
      <c r="R258" t="s">
        <v>117</v>
      </c>
      <c r="S258" t="s">
        <v>498</v>
      </c>
      <c r="T258" t="s">
        <v>81</v>
      </c>
      <c r="U258" t="s">
        <v>82</v>
      </c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HYPERLINK("https://hotelmonitor-cachepage.eclerx.com/savepage/tk_15440163145428965_sr_2158.html","info")</f>
        <v/>
      </c>
      <c r="AA258" t="n">
        <v>4574</v>
      </c>
      <c r="AB258" t="s">
        <v>135</v>
      </c>
      <c r="AC258" t="s">
        <v>87</v>
      </c>
      <c r="AD258" t="s">
        <v>88</v>
      </c>
      <c r="AE258" t="s"/>
      <c r="AF258" t="s"/>
      <c r="AG258" t="s"/>
      <c r="AH258" t="s">
        <v>499</v>
      </c>
      <c r="AI258" t="s">
        <v>498</v>
      </c>
      <c r="AJ258" t="s"/>
      <c r="AK258" t="s">
        <v>90</v>
      </c>
      <c r="AL258" t="s"/>
      <c r="AM258" t="s"/>
      <c r="AN258" t="s">
        <v>90</v>
      </c>
      <c r="AO258" t="s"/>
      <c r="AP258" t="n">
        <v>17</v>
      </c>
      <c r="AQ258" t="s">
        <v>93</v>
      </c>
      <c r="AR258" t="s"/>
      <c r="AS258" t="s">
        <v>179</v>
      </c>
      <c r="AT258" t="s">
        <v>95</v>
      </c>
      <c r="AU258" t="s">
        <v>90</v>
      </c>
      <c r="AV258" t="s"/>
      <c r="AW258" t="s">
        <v>96</v>
      </c>
      <c r="AX258" t="s"/>
      <c r="AY258" t="n">
        <v>418152</v>
      </c>
      <c r="AZ258" t="s">
        <v>420</v>
      </c>
      <c r="BA258" t="s"/>
      <c r="BB258" t="s"/>
      <c r="BC258" t="n">
        <v>1.53665</v>
      </c>
      <c r="BD258" t="n">
        <v>38.9852</v>
      </c>
      <c r="BE258" t="s">
        <v>500</v>
      </c>
      <c r="BF258" t="s">
        <v>81</v>
      </c>
      <c r="BG258" t="s"/>
      <c r="BH258" t="s"/>
      <c r="BI258" t="s"/>
      <c r="BJ258" t="s"/>
      <c r="BK258" t="s">
        <v>502</v>
      </c>
      <c r="BL258" t="s"/>
      <c r="BM258" t="s">
        <v>91</v>
      </c>
      <c r="BN258" t="s"/>
      <c r="BO258" t="s"/>
      <c r="BP258" t="s"/>
      <c r="BQ258" t="s">
        <v>501</v>
      </c>
      <c r="BR258" t="s">
        <v>204</v>
      </c>
    </row>
    <row r="259" spans="1:70">
      <c r="A259" t="s">
        <v>70</v>
      </c>
      <c r="B259" t="s">
        <v>71</v>
      </c>
      <c r="C259" t="s">
        <v>129</v>
      </c>
      <c r="D259" t="n">
        <v>3</v>
      </c>
      <c r="E259" t="s">
        <v>415</v>
      </c>
      <c r="F259" t="n">
        <v>86052</v>
      </c>
      <c r="G259" t="s">
        <v>74</v>
      </c>
      <c r="H259" t="s">
        <v>75</v>
      </c>
      <c r="I259" t="s"/>
      <c r="J259" t="s">
        <v>74</v>
      </c>
      <c r="K259" t="n">
        <v>111.71</v>
      </c>
      <c r="L259" t="s">
        <v>76</v>
      </c>
      <c r="M259" t="s"/>
      <c r="N259" t="s">
        <v>497</v>
      </c>
      <c r="O259" t="s">
        <v>78</v>
      </c>
      <c r="P259" t="s">
        <v>415</v>
      </c>
      <c r="Q259" t="s"/>
      <c r="R259" t="s">
        <v>117</v>
      </c>
      <c r="S259" t="s">
        <v>498</v>
      </c>
      <c r="T259" t="s">
        <v>81</v>
      </c>
      <c r="U259" t="s">
        <v>82</v>
      </c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HYPERLINK("https://hotelmonitor-cachepage.eclerx.com/savepage/tk_15440163145428965_sr_2158.html","info")</f>
        <v/>
      </c>
      <c r="AA259" t="n">
        <v>4574</v>
      </c>
      <c r="AB259" t="s">
        <v>135</v>
      </c>
      <c r="AC259" t="s">
        <v>87</v>
      </c>
      <c r="AD259" t="s">
        <v>88</v>
      </c>
      <c r="AE259" t="s"/>
      <c r="AF259" t="s"/>
      <c r="AG259" t="s"/>
      <c r="AH259" t="s">
        <v>499</v>
      </c>
      <c r="AI259" t="s">
        <v>498</v>
      </c>
      <c r="AJ259" t="s"/>
      <c r="AK259" t="s">
        <v>90</v>
      </c>
      <c r="AL259" t="s"/>
      <c r="AM259" t="s"/>
      <c r="AN259" t="s">
        <v>90</v>
      </c>
      <c r="AO259" t="s"/>
      <c r="AP259" t="n">
        <v>17</v>
      </c>
      <c r="AQ259" t="s">
        <v>93</v>
      </c>
      <c r="AR259" t="s"/>
      <c r="AS259" t="s">
        <v>179</v>
      </c>
      <c r="AT259" t="s">
        <v>95</v>
      </c>
      <c r="AU259" t="s">
        <v>90</v>
      </c>
      <c r="AV259" t="s"/>
      <c r="AW259" t="s">
        <v>96</v>
      </c>
      <c r="AX259" t="s"/>
      <c r="AY259" t="n">
        <v>418152</v>
      </c>
      <c r="AZ259" t="s">
        <v>420</v>
      </c>
      <c r="BA259" t="s"/>
      <c r="BB259" t="s"/>
      <c r="BC259" t="n">
        <v>1.53665</v>
      </c>
      <c r="BD259" t="n">
        <v>38.9852</v>
      </c>
      <c r="BE259" t="s">
        <v>500</v>
      </c>
      <c r="BF259" t="s">
        <v>81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>
        <v>501</v>
      </c>
      <c r="BR259" t="s">
        <v>204</v>
      </c>
    </row>
    <row r="260" spans="1:70">
      <c r="A260" t="s">
        <v>70</v>
      </c>
      <c r="B260" t="s">
        <v>71</v>
      </c>
      <c r="C260" t="s">
        <v>129</v>
      </c>
      <c r="D260" t="n">
        <v>3</v>
      </c>
      <c r="E260" t="s">
        <v>415</v>
      </c>
      <c r="F260" t="n">
        <v>86052</v>
      </c>
      <c r="G260" t="s">
        <v>74</v>
      </c>
      <c r="H260" t="s">
        <v>75</v>
      </c>
      <c r="I260" t="s"/>
      <c r="J260" t="s">
        <v>74</v>
      </c>
      <c r="K260" t="n">
        <v>141.43</v>
      </c>
      <c r="L260" t="s">
        <v>76</v>
      </c>
      <c r="M260" t="s"/>
      <c r="N260" t="s">
        <v>497</v>
      </c>
      <c r="O260" t="s">
        <v>78</v>
      </c>
      <c r="P260" t="s">
        <v>415</v>
      </c>
      <c r="Q260" t="s"/>
      <c r="R260" t="s">
        <v>117</v>
      </c>
      <c r="S260" t="s">
        <v>503</v>
      </c>
      <c r="T260" t="s">
        <v>81</v>
      </c>
      <c r="U260" t="s">
        <v>82</v>
      </c>
      <c r="V260" t="s">
        <v>83</v>
      </c>
      <c r="W260" t="s">
        <v>134</v>
      </c>
      <c r="X260" t="s"/>
      <c r="Y260" t="s">
        <v>85</v>
      </c>
      <c r="Z260">
        <f>HYPERLINK("https://hotelmonitor-cachepage.eclerx.com/savepage/tk_15440163145428965_sr_2158.html","info")</f>
        <v/>
      </c>
      <c r="AA260" t="n">
        <v>4574</v>
      </c>
      <c r="AB260" t="s">
        <v>135</v>
      </c>
      <c r="AC260" t="s">
        <v>87</v>
      </c>
      <c r="AD260" t="s">
        <v>88</v>
      </c>
      <c r="AE260" t="s"/>
      <c r="AF260" t="s"/>
      <c r="AG260" t="s"/>
      <c r="AH260" t="s">
        <v>504</v>
      </c>
      <c r="AI260" t="s">
        <v>503</v>
      </c>
      <c r="AJ260" t="s"/>
      <c r="AK260" t="s">
        <v>90</v>
      </c>
      <c r="AL260" t="s"/>
      <c r="AM260" t="s"/>
      <c r="AN260" t="s">
        <v>90</v>
      </c>
      <c r="AO260" t="s"/>
      <c r="AP260" t="n">
        <v>17</v>
      </c>
      <c r="AQ260" t="s">
        <v>93</v>
      </c>
      <c r="AR260" t="s"/>
      <c r="AS260" t="s">
        <v>179</v>
      </c>
      <c r="AT260" t="s">
        <v>95</v>
      </c>
      <c r="AU260" t="s">
        <v>90</v>
      </c>
      <c r="AV260" t="s"/>
      <c r="AW260" t="s">
        <v>96</v>
      </c>
      <c r="AX260" t="s"/>
      <c r="AY260" t="n">
        <v>418152</v>
      </c>
      <c r="AZ260" t="s">
        <v>420</v>
      </c>
      <c r="BA260" t="s"/>
      <c r="BB260" t="s"/>
      <c r="BC260" t="n">
        <v>1.53665</v>
      </c>
      <c r="BD260" t="n">
        <v>38.9852</v>
      </c>
      <c r="BE260" t="s">
        <v>505</v>
      </c>
      <c r="BF260" t="s">
        <v>81</v>
      </c>
      <c r="BG260" t="s"/>
      <c r="BH260" t="s"/>
      <c r="BI260" t="s"/>
      <c r="BJ260" t="s"/>
      <c r="BK260" t="s">
        <v>506</v>
      </c>
      <c r="BL260" t="s"/>
      <c r="BM260" t="s">
        <v>91</v>
      </c>
      <c r="BN260" t="s"/>
      <c r="BO260" t="s"/>
      <c r="BP260" t="s"/>
      <c r="BQ260" t="s">
        <v>501</v>
      </c>
      <c r="BR260" t="s">
        <v>204</v>
      </c>
    </row>
    <row r="261" spans="1:70">
      <c r="A261" t="s">
        <v>70</v>
      </c>
      <c r="B261" t="s">
        <v>71</v>
      </c>
      <c r="C261" t="s">
        <v>129</v>
      </c>
      <c r="D261" t="n">
        <v>3</v>
      </c>
      <c r="E261" t="s">
        <v>415</v>
      </c>
      <c r="F261" t="n">
        <v>86052</v>
      </c>
      <c r="G261" t="s">
        <v>74</v>
      </c>
      <c r="H261" t="s">
        <v>75</v>
      </c>
      <c r="I261" t="s"/>
      <c r="J261" t="s">
        <v>74</v>
      </c>
      <c r="K261" t="n">
        <v>141.43</v>
      </c>
      <c r="L261" t="s">
        <v>76</v>
      </c>
      <c r="M261" t="s"/>
      <c r="N261" t="s">
        <v>497</v>
      </c>
      <c r="O261" t="s">
        <v>78</v>
      </c>
      <c r="P261" t="s">
        <v>415</v>
      </c>
      <c r="Q261" t="s"/>
      <c r="R261" t="s">
        <v>117</v>
      </c>
      <c r="S261" t="s">
        <v>503</v>
      </c>
      <c r="T261" t="s">
        <v>81</v>
      </c>
      <c r="U261" t="s">
        <v>82</v>
      </c>
      <c r="V261" t="s">
        <v>83</v>
      </c>
      <c r="W261" t="s">
        <v>134</v>
      </c>
      <c r="X261" t="s"/>
      <c r="Y261" t="s">
        <v>85</v>
      </c>
      <c r="Z261">
        <f>HYPERLINK("https://hotelmonitor-cachepage.eclerx.com/savepage/tk_15440163145428965_sr_2158.html","info")</f>
        <v/>
      </c>
      <c r="AA261" t="n">
        <v>4574</v>
      </c>
      <c r="AB261" t="s">
        <v>135</v>
      </c>
      <c r="AC261" t="s">
        <v>87</v>
      </c>
      <c r="AD261" t="s">
        <v>88</v>
      </c>
      <c r="AE261" t="s"/>
      <c r="AF261" t="s"/>
      <c r="AG261" t="s"/>
      <c r="AH261" t="s">
        <v>504</v>
      </c>
      <c r="AI261" t="s">
        <v>503</v>
      </c>
      <c r="AJ261" t="s"/>
      <c r="AK261" t="s">
        <v>90</v>
      </c>
      <c r="AL261" t="s"/>
      <c r="AM261" t="s"/>
      <c r="AN261" t="s">
        <v>90</v>
      </c>
      <c r="AO261" t="s"/>
      <c r="AP261" t="n">
        <v>17</v>
      </c>
      <c r="AQ261" t="s">
        <v>93</v>
      </c>
      <c r="AR261" t="s"/>
      <c r="AS261" t="s">
        <v>179</v>
      </c>
      <c r="AT261" t="s">
        <v>95</v>
      </c>
      <c r="AU261" t="s">
        <v>90</v>
      </c>
      <c r="AV261" t="s"/>
      <c r="AW261" t="s">
        <v>96</v>
      </c>
      <c r="AX261" t="s"/>
      <c r="AY261" t="n">
        <v>418152</v>
      </c>
      <c r="AZ261" t="s">
        <v>420</v>
      </c>
      <c r="BA261" t="s"/>
      <c r="BB261" t="s"/>
      <c r="BC261" t="n">
        <v>1.53665</v>
      </c>
      <c r="BD261" t="n">
        <v>38.9852</v>
      </c>
      <c r="BE261" t="s">
        <v>505</v>
      </c>
      <c r="BF261" t="s">
        <v>81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>
        <v>501</v>
      </c>
      <c r="BR261" t="s">
        <v>204</v>
      </c>
    </row>
    <row r="262" spans="1:70">
      <c r="A262" t="s">
        <v>70</v>
      </c>
      <c r="B262" t="s">
        <v>71</v>
      </c>
      <c r="C262" t="s">
        <v>129</v>
      </c>
      <c r="D262" t="n">
        <v>3</v>
      </c>
      <c r="E262" t="s">
        <v>415</v>
      </c>
      <c r="F262" t="n">
        <v>86052</v>
      </c>
      <c r="G262" t="s">
        <v>74</v>
      </c>
      <c r="H262" t="s">
        <v>75</v>
      </c>
      <c r="I262" t="s"/>
      <c r="J262" t="s">
        <v>74</v>
      </c>
      <c r="K262" t="n">
        <v>179.27</v>
      </c>
      <c r="L262" t="s">
        <v>76</v>
      </c>
      <c r="M262" t="s"/>
      <c r="N262" t="s">
        <v>497</v>
      </c>
      <c r="O262" t="s">
        <v>78</v>
      </c>
      <c r="P262" t="s">
        <v>415</v>
      </c>
      <c r="Q262" t="s"/>
      <c r="R262" t="s">
        <v>117</v>
      </c>
      <c r="S262" t="s">
        <v>507</v>
      </c>
      <c r="T262" t="s">
        <v>81</v>
      </c>
      <c r="U262" t="s">
        <v>82</v>
      </c>
      <c r="V262" t="s">
        <v>83</v>
      </c>
      <c r="W262" t="s">
        <v>433</v>
      </c>
      <c r="X262" t="s"/>
      <c r="Y262" t="s">
        <v>85</v>
      </c>
      <c r="Z262">
        <f>HYPERLINK("https://hotelmonitor-cachepage.eclerx.com/savepage/tk_15440163145428965_sr_2158.html","info")</f>
        <v/>
      </c>
      <c r="AA262" t="n">
        <v>4574</v>
      </c>
      <c r="AB262" t="s">
        <v>135</v>
      </c>
      <c r="AC262" t="s">
        <v>87</v>
      </c>
      <c r="AD262" t="s">
        <v>88</v>
      </c>
      <c r="AE262" t="s"/>
      <c r="AF262" t="s"/>
      <c r="AG262" t="s"/>
      <c r="AH262" t="s">
        <v>508</v>
      </c>
      <c r="AI262" t="s">
        <v>507</v>
      </c>
      <c r="AJ262" t="s"/>
      <c r="AK262" t="s">
        <v>90</v>
      </c>
      <c r="AL262" t="s"/>
      <c r="AM262" t="s"/>
      <c r="AN262" t="s">
        <v>90</v>
      </c>
      <c r="AO262" t="s"/>
      <c r="AP262" t="n">
        <v>17</v>
      </c>
      <c r="AQ262" t="s">
        <v>93</v>
      </c>
      <c r="AR262" t="s"/>
      <c r="AS262" t="s">
        <v>179</v>
      </c>
      <c r="AT262" t="s">
        <v>95</v>
      </c>
      <c r="AU262" t="s">
        <v>90</v>
      </c>
      <c r="AV262" t="s"/>
      <c r="AW262" t="s">
        <v>96</v>
      </c>
      <c r="AX262" t="s"/>
      <c r="AY262" t="n">
        <v>418152</v>
      </c>
      <c r="AZ262" t="s">
        <v>420</v>
      </c>
      <c r="BA262" t="s"/>
      <c r="BB262" t="s"/>
      <c r="BC262" t="n">
        <v>1.53665</v>
      </c>
      <c r="BD262" t="n">
        <v>38.9852</v>
      </c>
      <c r="BE262" t="s">
        <v>509</v>
      </c>
      <c r="BF262" t="s">
        <v>81</v>
      </c>
      <c r="BG262" t="s"/>
      <c r="BH262" t="s"/>
      <c r="BI262" t="s"/>
      <c r="BJ262" t="s"/>
      <c r="BK262" t="s">
        <v>510</v>
      </c>
      <c r="BL262" t="s"/>
      <c r="BM262" t="s">
        <v>91</v>
      </c>
      <c r="BN262" t="s"/>
      <c r="BO262" t="s"/>
      <c r="BP262" t="s"/>
      <c r="BQ262" t="s">
        <v>501</v>
      </c>
      <c r="BR262" t="s">
        <v>204</v>
      </c>
    </row>
    <row r="263" spans="1:70">
      <c r="A263" t="s">
        <v>70</v>
      </c>
      <c r="B263" t="s">
        <v>71</v>
      </c>
      <c r="C263" t="s">
        <v>129</v>
      </c>
      <c r="D263" t="n">
        <v>3</v>
      </c>
      <c r="E263" t="s">
        <v>415</v>
      </c>
      <c r="F263" t="n">
        <v>86052</v>
      </c>
      <c r="G263" t="s">
        <v>74</v>
      </c>
      <c r="H263" t="s">
        <v>75</v>
      </c>
      <c r="I263" t="s"/>
      <c r="J263" t="s">
        <v>74</v>
      </c>
      <c r="K263" t="n">
        <v>179.27</v>
      </c>
      <c r="L263" t="s">
        <v>76</v>
      </c>
      <c r="M263" t="s"/>
      <c r="N263" t="s">
        <v>497</v>
      </c>
      <c r="O263" t="s">
        <v>78</v>
      </c>
      <c r="P263" t="s">
        <v>415</v>
      </c>
      <c r="Q263" t="s"/>
      <c r="R263" t="s">
        <v>117</v>
      </c>
      <c r="S263" t="s">
        <v>507</v>
      </c>
      <c r="T263" t="s">
        <v>81</v>
      </c>
      <c r="U263" t="s">
        <v>82</v>
      </c>
      <c r="V263" t="s">
        <v>83</v>
      </c>
      <c r="W263" t="s">
        <v>433</v>
      </c>
      <c r="X263" t="s"/>
      <c r="Y263" t="s">
        <v>85</v>
      </c>
      <c r="Z263">
        <f>HYPERLINK("https://hotelmonitor-cachepage.eclerx.com/savepage/tk_15440163145428965_sr_2158.html","info")</f>
        <v/>
      </c>
      <c r="AA263" t="n">
        <v>4574</v>
      </c>
      <c r="AB263" t="s">
        <v>135</v>
      </c>
      <c r="AC263" t="s">
        <v>87</v>
      </c>
      <c r="AD263" t="s">
        <v>88</v>
      </c>
      <c r="AE263" t="s"/>
      <c r="AF263" t="s"/>
      <c r="AG263" t="s"/>
      <c r="AH263" t="s">
        <v>508</v>
      </c>
      <c r="AI263" t="s">
        <v>507</v>
      </c>
      <c r="AJ263" t="s"/>
      <c r="AK263" t="s">
        <v>90</v>
      </c>
      <c r="AL263" t="s"/>
      <c r="AM263" t="s"/>
      <c r="AN263" t="s">
        <v>90</v>
      </c>
      <c r="AO263" t="s"/>
      <c r="AP263" t="n">
        <v>17</v>
      </c>
      <c r="AQ263" t="s">
        <v>93</v>
      </c>
      <c r="AR263" t="s"/>
      <c r="AS263" t="s">
        <v>179</v>
      </c>
      <c r="AT263" t="s">
        <v>95</v>
      </c>
      <c r="AU263" t="s">
        <v>90</v>
      </c>
      <c r="AV263" t="s"/>
      <c r="AW263" t="s">
        <v>96</v>
      </c>
      <c r="AX263" t="s"/>
      <c r="AY263" t="n">
        <v>418152</v>
      </c>
      <c r="AZ263" t="s">
        <v>420</v>
      </c>
      <c r="BA263" t="s"/>
      <c r="BB263" t="s"/>
      <c r="BC263" t="n">
        <v>1.53665</v>
      </c>
      <c r="BD263" t="n">
        <v>38.9852</v>
      </c>
      <c r="BE263" t="s">
        <v>509</v>
      </c>
      <c r="BF263" t="s">
        <v>81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501</v>
      </c>
      <c r="BR263" t="s">
        <v>204</v>
      </c>
    </row>
    <row r="264" spans="1:70">
      <c r="A264" t="s">
        <v>70</v>
      </c>
      <c r="B264" t="s">
        <v>71</v>
      </c>
      <c r="C264" t="s">
        <v>129</v>
      </c>
      <c r="D264" t="n">
        <v>3</v>
      </c>
      <c r="E264" t="s">
        <v>415</v>
      </c>
      <c r="F264" t="n">
        <v>86052</v>
      </c>
      <c r="G264" t="s">
        <v>74</v>
      </c>
      <c r="H264" t="s">
        <v>75</v>
      </c>
      <c r="I264" t="s"/>
      <c r="J264" t="s">
        <v>74</v>
      </c>
      <c r="K264" t="n">
        <v>142.27</v>
      </c>
      <c r="L264" t="s">
        <v>76</v>
      </c>
      <c r="M264" t="s"/>
      <c r="N264" t="s">
        <v>536</v>
      </c>
      <c r="O264" t="s">
        <v>78</v>
      </c>
      <c r="P264" t="s">
        <v>415</v>
      </c>
      <c r="Q264" t="s"/>
      <c r="R264" t="s">
        <v>117</v>
      </c>
      <c r="S264" t="s">
        <v>537</v>
      </c>
      <c r="T264" t="s">
        <v>81</v>
      </c>
      <c r="U264" t="s">
        <v>82</v>
      </c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HYPERLINK("https://hotelmonitor-cachepage.eclerx.com/savepage/tk_15440163145428965_sr_2158.html","info")</f>
        <v/>
      </c>
      <c r="AA264" t="n">
        <v>4574</v>
      </c>
      <c r="AB264" t="s">
        <v>135</v>
      </c>
      <c r="AC264" t="s">
        <v>87</v>
      </c>
      <c r="AD264" t="s">
        <v>88</v>
      </c>
      <c r="AE264" t="s"/>
      <c r="AF264" t="s"/>
      <c r="AG264" t="s"/>
      <c r="AH264" t="s">
        <v>538</v>
      </c>
      <c r="AI264" t="s">
        <v>537</v>
      </c>
      <c r="AJ264" t="s"/>
      <c r="AK264" t="s">
        <v>90</v>
      </c>
      <c r="AL264" t="s"/>
      <c r="AM264" t="s"/>
      <c r="AN264" t="s">
        <v>90</v>
      </c>
      <c r="AO264" t="s"/>
      <c r="AP264" t="n">
        <v>17</v>
      </c>
      <c r="AQ264" t="s">
        <v>93</v>
      </c>
      <c r="AR264" t="s"/>
      <c r="AS264" t="s">
        <v>179</v>
      </c>
      <c r="AT264" t="s">
        <v>95</v>
      </c>
      <c r="AU264" t="s">
        <v>90</v>
      </c>
      <c r="AV264" t="s"/>
      <c r="AW264" t="s">
        <v>96</v>
      </c>
      <c r="AX264" t="s"/>
      <c r="AY264" t="n">
        <v>418152</v>
      </c>
      <c r="AZ264" t="s">
        <v>420</v>
      </c>
      <c r="BA264" t="s"/>
      <c r="BB264" t="s"/>
      <c r="BC264" t="n">
        <v>1.53665</v>
      </c>
      <c r="BD264" t="n">
        <v>38.9852</v>
      </c>
      <c r="BE264" t="s">
        <v>539</v>
      </c>
      <c r="BF264" t="s">
        <v>81</v>
      </c>
      <c r="BG264" t="s"/>
      <c r="BH264" t="s"/>
      <c r="BI264" t="s"/>
      <c r="BJ264" t="s"/>
      <c r="BK264" t="s">
        <v>541</v>
      </c>
      <c r="BL264" t="s"/>
      <c r="BM264" t="s">
        <v>91</v>
      </c>
      <c r="BN264" t="s"/>
      <c r="BO264" t="s"/>
      <c r="BP264" t="s"/>
      <c r="BQ264" t="s">
        <v>540</v>
      </c>
      <c r="BR264" t="s">
        <v>204</v>
      </c>
    </row>
    <row r="265" spans="1:70">
      <c r="A265" t="s">
        <v>70</v>
      </c>
      <c r="B265" t="s">
        <v>71</v>
      </c>
      <c r="C265" t="s">
        <v>129</v>
      </c>
      <c r="D265" t="n">
        <v>3</v>
      </c>
      <c r="E265" t="s">
        <v>415</v>
      </c>
      <c r="F265" t="n">
        <v>86052</v>
      </c>
      <c r="G265" t="s">
        <v>74</v>
      </c>
      <c r="H265" t="s">
        <v>75</v>
      </c>
      <c r="I265" t="s"/>
      <c r="J265" t="s">
        <v>74</v>
      </c>
      <c r="K265" t="n">
        <v>142.27</v>
      </c>
      <c r="L265" t="s">
        <v>76</v>
      </c>
      <c r="M265" t="s"/>
      <c r="N265" t="s">
        <v>536</v>
      </c>
      <c r="O265" t="s">
        <v>78</v>
      </c>
      <c r="P265" t="s">
        <v>415</v>
      </c>
      <c r="Q265" t="s"/>
      <c r="R265" t="s">
        <v>117</v>
      </c>
      <c r="S265" t="s">
        <v>537</v>
      </c>
      <c r="T265" t="s">
        <v>81</v>
      </c>
      <c r="U265" t="s">
        <v>82</v>
      </c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HYPERLINK("https://hotelmonitor-cachepage.eclerx.com/savepage/tk_15440163145428965_sr_2158.html","info")</f>
        <v/>
      </c>
      <c r="AA265" t="n">
        <v>4574</v>
      </c>
      <c r="AB265" t="s">
        <v>135</v>
      </c>
      <c r="AC265" t="s">
        <v>87</v>
      </c>
      <c r="AD265" t="s">
        <v>88</v>
      </c>
      <c r="AE265" t="s"/>
      <c r="AF265" t="s"/>
      <c r="AG265" t="s"/>
      <c r="AH265" t="s">
        <v>538</v>
      </c>
      <c r="AI265" t="s">
        <v>537</v>
      </c>
      <c r="AJ265" t="s"/>
      <c r="AK265" t="s">
        <v>90</v>
      </c>
      <c r="AL265" t="s"/>
      <c r="AM265" t="s"/>
      <c r="AN265" t="s">
        <v>90</v>
      </c>
      <c r="AO265" t="s"/>
      <c r="AP265" t="n">
        <v>17</v>
      </c>
      <c r="AQ265" t="s">
        <v>93</v>
      </c>
      <c r="AR265" t="s"/>
      <c r="AS265" t="s">
        <v>179</v>
      </c>
      <c r="AT265" t="s">
        <v>95</v>
      </c>
      <c r="AU265" t="s">
        <v>90</v>
      </c>
      <c r="AV265" t="s"/>
      <c r="AW265" t="s">
        <v>96</v>
      </c>
      <c r="AX265" t="s"/>
      <c r="AY265" t="n">
        <v>418152</v>
      </c>
      <c r="AZ265" t="s">
        <v>420</v>
      </c>
      <c r="BA265" t="s"/>
      <c r="BB265" t="s"/>
      <c r="BC265" t="n">
        <v>1.53665</v>
      </c>
      <c r="BD265" t="n">
        <v>38.9852</v>
      </c>
      <c r="BE265" t="s">
        <v>539</v>
      </c>
      <c r="BF265" t="s">
        <v>81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>
        <v>540</v>
      </c>
      <c r="BR265" t="s">
        <v>204</v>
      </c>
    </row>
    <row r="266" spans="1:70">
      <c r="A266" t="s">
        <v>70</v>
      </c>
      <c r="B266" t="s">
        <v>71</v>
      </c>
      <c r="C266" t="s">
        <v>129</v>
      </c>
      <c r="D266" t="n">
        <v>3</v>
      </c>
      <c r="E266" t="s">
        <v>415</v>
      </c>
      <c r="F266" t="n">
        <v>86052</v>
      </c>
      <c r="G266" t="s">
        <v>74</v>
      </c>
      <c r="H266" t="s">
        <v>75</v>
      </c>
      <c r="I266" t="s"/>
      <c r="J266" t="s">
        <v>74</v>
      </c>
      <c r="K266" t="n">
        <v>171.99</v>
      </c>
      <c r="L266" t="s">
        <v>76</v>
      </c>
      <c r="M266" t="s"/>
      <c r="N266" t="s">
        <v>536</v>
      </c>
      <c r="O266" t="s">
        <v>78</v>
      </c>
      <c r="P266" t="s">
        <v>415</v>
      </c>
      <c r="Q266" t="s"/>
      <c r="R266" t="s">
        <v>117</v>
      </c>
      <c r="S266" t="s">
        <v>546</v>
      </c>
      <c r="T266" t="s">
        <v>81</v>
      </c>
      <c r="U266" t="s">
        <v>82</v>
      </c>
      <c r="V266" t="s">
        <v>83</v>
      </c>
      <c r="W266" t="s">
        <v>134</v>
      </c>
      <c r="X266" t="s"/>
      <c r="Y266" t="s">
        <v>85</v>
      </c>
      <c r="Z266">
        <f>HYPERLINK("https://hotelmonitor-cachepage.eclerx.com/savepage/tk_15440163145428965_sr_2158.html","info")</f>
        <v/>
      </c>
      <c r="AA266" t="n">
        <v>4574</v>
      </c>
      <c r="AB266" t="s">
        <v>135</v>
      </c>
      <c r="AC266" t="s">
        <v>87</v>
      </c>
      <c r="AD266" t="s">
        <v>88</v>
      </c>
      <c r="AE266" t="s"/>
      <c r="AF266" t="s"/>
      <c r="AG266" t="s"/>
      <c r="AH266" t="s">
        <v>547</v>
      </c>
      <c r="AI266" t="s">
        <v>546</v>
      </c>
      <c r="AJ266" t="s"/>
      <c r="AK266" t="s">
        <v>90</v>
      </c>
      <c r="AL266" t="s"/>
      <c r="AM266" t="s"/>
      <c r="AN266" t="s">
        <v>90</v>
      </c>
      <c r="AO266" t="s"/>
      <c r="AP266" t="n">
        <v>17</v>
      </c>
      <c r="AQ266" t="s">
        <v>93</v>
      </c>
      <c r="AR266" t="s"/>
      <c r="AS266" t="s">
        <v>179</v>
      </c>
      <c r="AT266" t="s">
        <v>95</v>
      </c>
      <c r="AU266" t="s">
        <v>90</v>
      </c>
      <c r="AV266" t="s"/>
      <c r="AW266" t="s">
        <v>96</v>
      </c>
      <c r="AX266" t="s"/>
      <c r="AY266" t="n">
        <v>418152</v>
      </c>
      <c r="AZ266" t="s">
        <v>420</v>
      </c>
      <c r="BA266" t="s"/>
      <c r="BB266" t="s"/>
      <c r="BC266" t="n">
        <v>1.53665</v>
      </c>
      <c r="BD266" t="n">
        <v>38.9852</v>
      </c>
      <c r="BE266" t="s">
        <v>548</v>
      </c>
      <c r="BF266" t="s">
        <v>81</v>
      </c>
      <c r="BG266" t="s"/>
      <c r="BH266" t="s"/>
      <c r="BI266" t="s"/>
      <c r="BJ266" t="s"/>
      <c r="BK266" t="s">
        <v>549</v>
      </c>
      <c r="BL266" t="s"/>
      <c r="BM266" t="s">
        <v>91</v>
      </c>
      <c r="BN266" t="s"/>
      <c r="BO266" t="s"/>
      <c r="BP266" t="s"/>
      <c r="BQ266" t="s">
        <v>540</v>
      </c>
      <c r="BR266" t="s">
        <v>204</v>
      </c>
    </row>
    <row r="267" spans="1:70">
      <c r="A267" t="s">
        <v>70</v>
      </c>
      <c r="B267" t="s">
        <v>71</v>
      </c>
      <c r="C267" t="s">
        <v>129</v>
      </c>
      <c r="D267" t="n">
        <v>3</v>
      </c>
      <c r="E267" t="s">
        <v>415</v>
      </c>
      <c r="F267" t="n">
        <v>86052</v>
      </c>
      <c r="G267" t="s">
        <v>74</v>
      </c>
      <c r="H267" t="s">
        <v>75</v>
      </c>
      <c r="I267" t="s"/>
      <c r="J267" t="s">
        <v>74</v>
      </c>
      <c r="K267" t="n">
        <v>171.99</v>
      </c>
      <c r="L267" t="s">
        <v>76</v>
      </c>
      <c r="M267" t="s"/>
      <c r="N267" t="s">
        <v>536</v>
      </c>
      <c r="O267" t="s">
        <v>78</v>
      </c>
      <c r="P267" t="s">
        <v>415</v>
      </c>
      <c r="Q267" t="s"/>
      <c r="R267" t="s">
        <v>117</v>
      </c>
      <c r="S267" t="s">
        <v>546</v>
      </c>
      <c r="T267" t="s">
        <v>81</v>
      </c>
      <c r="U267" t="s">
        <v>82</v>
      </c>
      <c r="V267" t="s">
        <v>83</v>
      </c>
      <c r="W267" t="s">
        <v>134</v>
      </c>
      <c r="X267" t="s"/>
      <c r="Y267" t="s">
        <v>85</v>
      </c>
      <c r="Z267">
        <f>HYPERLINK("https://hotelmonitor-cachepage.eclerx.com/savepage/tk_15440163145428965_sr_2158.html","info")</f>
        <v/>
      </c>
      <c r="AA267" t="n">
        <v>4574</v>
      </c>
      <c r="AB267" t="s">
        <v>135</v>
      </c>
      <c r="AC267" t="s">
        <v>87</v>
      </c>
      <c r="AD267" t="s">
        <v>88</v>
      </c>
      <c r="AE267" t="s"/>
      <c r="AF267" t="s"/>
      <c r="AG267" t="s"/>
      <c r="AH267" t="s">
        <v>547</v>
      </c>
      <c r="AI267" t="s">
        <v>546</v>
      </c>
      <c r="AJ267" t="s"/>
      <c r="AK267" t="s">
        <v>90</v>
      </c>
      <c r="AL267" t="s"/>
      <c r="AM267" t="s"/>
      <c r="AN267" t="s">
        <v>90</v>
      </c>
      <c r="AO267" t="s"/>
      <c r="AP267" t="n">
        <v>17</v>
      </c>
      <c r="AQ267" t="s">
        <v>93</v>
      </c>
      <c r="AR267" t="s"/>
      <c r="AS267" t="s">
        <v>179</v>
      </c>
      <c r="AT267" t="s">
        <v>95</v>
      </c>
      <c r="AU267" t="s">
        <v>90</v>
      </c>
      <c r="AV267" t="s"/>
      <c r="AW267" t="s">
        <v>96</v>
      </c>
      <c r="AX267" t="s"/>
      <c r="AY267" t="n">
        <v>418152</v>
      </c>
      <c r="AZ267" t="s">
        <v>420</v>
      </c>
      <c r="BA267" t="s"/>
      <c r="BB267" t="s"/>
      <c r="BC267" t="n">
        <v>1.53665</v>
      </c>
      <c r="BD267" t="n">
        <v>38.9852</v>
      </c>
      <c r="BE267" t="s">
        <v>548</v>
      </c>
      <c r="BF267" t="s">
        <v>81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>
        <v>540</v>
      </c>
      <c r="BR267" t="s">
        <v>204</v>
      </c>
    </row>
    <row r="268" spans="1:70">
      <c r="A268" t="s">
        <v>70</v>
      </c>
      <c r="B268" t="s">
        <v>71</v>
      </c>
      <c r="C268" t="s">
        <v>129</v>
      </c>
      <c r="D268" t="n">
        <v>3</v>
      </c>
      <c r="E268" t="s">
        <v>415</v>
      </c>
      <c r="F268" t="n">
        <v>86052</v>
      </c>
      <c r="G268" t="s">
        <v>74</v>
      </c>
      <c r="H268" t="s">
        <v>75</v>
      </c>
      <c r="I268" t="s"/>
      <c r="J268" t="s">
        <v>74</v>
      </c>
      <c r="K268" t="n">
        <v>209.83</v>
      </c>
      <c r="L268" t="s">
        <v>76</v>
      </c>
      <c r="M268" t="s"/>
      <c r="N268" t="s">
        <v>536</v>
      </c>
      <c r="O268" t="s">
        <v>78</v>
      </c>
      <c r="P268" t="s">
        <v>415</v>
      </c>
      <c r="Q268" t="s"/>
      <c r="R268" t="s">
        <v>117</v>
      </c>
      <c r="S268" t="s">
        <v>550</v>
      </c>
      <c r="T268" t="s">
        <v>81</v>
      </c>
      <c r="U268" t="s">
        <v>82</v>
      </c>
      <c r="V268" t="s">
        <v>83</v>
      </c>
      <c r="W268" t="s">
        <v>433</v>
      </c>
      <c r="X268" t="s"/>
      <c r="Y268" t="s">
        <v>85</v>
      </c>
      <c r="Z268">
        <f>HYPERLINK("https://hotelmonitor-cachepage.eclerx.com/savepage/tk_15440163145428965_sr_2158.html","info")</f>
        <v/>
      </c>
      <c r="AA268" t="n">
        <v>4574</v>
      </c>
      <c r="AB268" t="s">
        <v>135</v>
      </c>
      <c r="AC268" t="s">
        <v>87</v>
      </c>
      <c r="AD268" t="s">
        <v>88</v>
      </c>
      <c r="AE268" t="s"/>
      <c r="AF268" t="s"/>
      <c r="AG268" t="s"/>
      <c r="AH268" t="s">
        <v>551</v>
      </c>
      <c r="AI268" t="s">
        <v>550</v>
      </c>
      <c r="AJ268" t="s"/>
      <c r="AK268" t="s">
        <v>90</v>
      </c>
      <c r="AL268" t="s"/>
      <c r="AM268" t="s"/>
      <c r="AN268" t="s">
        <v>90</v>
      </c>
      <c r="AO268" t="s"/>
      <c r="AP268" t="n">
        <v>17</v>
      </c>
      <c r="AQ268" t="s">
        <v>93</v>
      </c>
      <c r="AR268" t="s"/>
      <c r="AS268" t="s">
        <v>179</v>
      </c>
      <c r="AT268" t="s">
        <v>95</v>
      </c>
      <c r="AU268" t="s">
        <v>90</v>
      </c>
      <c r="AV268" t="s"/>
      <c r="AW268" t="s">
        <v>96</v>
      </c>
      <c r="AX268" t="s"/>
      <c r="AY268" t="n">
        <v>418152</v>
      </c>
      <c r="AZ268" t="s">
        <v>420</v>
      </c>
      <c r="BA268" t="s"/>
      <c r="BB268" t="s"/>
      <c r="BC268" t="n">
        <v>1.53665</v>
      </c>
      <c r="BD268" t="n">
        <v>38.9852</v>
      </c>
      <c r="BE268" t="s">
        <v>552</v>
      </c>
      <c r="BF268" t="s">
        <v>81</v>
      </c>
      <c r="BG268" t="s"/>
      <c r="BH268" t="s"/>
      <c r="BI268" t="s"/>
      <c r="BJ268" t="s"/>
      <c r="BK268" t="s">
        <v>553</v>
      </c>
      <c r="BL268" t="s"/>
      <c r="BM268" t="s">
        <v>91</v>
      </c>
      <c r="BN268" t="s"/>
      <c r="BO268" t="s"/>
      <c r="BP268" t="s"/>
      <c r="BQ268" t="s">
        <v>540</v>
      </c>
      <c r="BR268" t="s">
        <v>204</v>
      </c>
    </row>
    <row r="269" spans="1:70">
      <c r="A269" t="s">
        <v>70</v>
      </c>
      <c r="B269" t="s">
        <v>71</v>
      </c>
      <c r="C269" t="s">
        <v>129</v>
      </c>
      <c r="D269" t="n">
        <v>3</v>
      </c>
      <c r="E269" t="s">
        <v>415</v>
      </c>
      <c r="F269" t="n">
        <v>86052</v>
      </c>
      <c r="G269" t="s">
        <v>74</v>
      </c>
      <c r="H269" t="s">
        <v>75</v>
      </c>
      <c r="I269" t="s"/>
      <c r="J269" t="s">
        <v>74</v>
      </c>
      <c r="K269" t="n">
        <v>209.83</v>
      </c>
      <c r="L269" t="s">
        <v>76</v>
      </c>
      <c r="M269" t="s"/>
      <c r="N269" t="s">
        <v>536</v>
      </c>
      <c r="O269" t="s">
        <v>78</v>
      </c>
      <c r="P269" t="s">
        <v>415</v>
      </c>
      <c r="Q269" t="s"/>
      <c r="R269" t="s">
        <v>117</v>
      </c>
      <c r="S269" t="s">
        <v>550</v>
      </c>
      <c r="T269" t="s">
        <v>81</v>
      </c>
      <c r="U269" t="s">
        <v>82</v>
      </c>
      <c r="V269" t="s">
        <v>83</v>
      </c>
      <c r="W269" t="s">
        <v>433</v>
      </c>
      <c r="X269" t="s"/>
      <c r="Y269" t="s">
        <v>85</v>
      </c>
      <c r="Z269">
        <f>HYPERLINK("https://hotelmonitor-cachepage.eclerx.com/savepage/tk_15440163145428965_sr_2158.html","info")</f>
        <v/>
      </c>
      <c r="AA269" t="n">
        <v>4574</v>
      </c>
      <c r="AB269" t="s">
        <v>135</v>
      </c>
      <c r="AC269" t="s">
        <v>87</v>
      </c>
      <c r="AD269" t="s">
        <v>88</v>
      </c>
      <c r="AE269" t="s"/>
      <c r="AF269" t="s"/>
      <c r="AG269" t="s"/>
      <c r="AH269" t="s">
        <v>551</v>
      </c>
      <c r="AI269" t="s">
        <v>550</v>
      </c>
      <c r="AJ269" t="s"/>
      <c r="AK269" t="s">
        <v>90</v>
      </c>
      <c r="AL269" t="s"/>
      <c r="AM269" t="s"/>
      <c r="AN269" t="s">
        <v>90</v>
      </c>
      <c r="AO269" t="s"/>
      <c r="AP269" t="n">
        <v>17</v>
      </c>
      <c r="AQ269" t="s">
        <v>93</v>
      </c>
      <c r="AR269" t="s"/>
      <c r="AS269" t="s">
        <v>179</v>
      </c>
      <c r="AT269" t="s">
        <v>95</v>
      </c>
      <c r="AU269" t="s">
        <v>90</v>
      </c>
      <c r="AV269" t="s"/>
      <c r="AW269" t="s">
        <v>96</v>
      </c>
      <c r="AX269" t="s"/>
      <c r="AY269" t="n">
        <v>418152</v>
      </c>
      <c r="AZ269" t="s">
        <v>420</v>
      </c>
      <c r="BA269" t="s"/>
      <c r="BB269" t="s"/>
      <c r="BC269" t="n">
        <v>1.53665</v>
      </c>
      <c r="BD269" t="n">
        <v>38.9852</v>
      </c>
      <c r="BE269" t="s">
        <v>552</v>
      </c>
      <c r="BF269" t="s">
        <v>81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>
        <v>540</v>
      </c>
      <c r="BR269" t="s">
        <v>204</v>
      </c>
    </row>
    <row r="270" spans="1:70">
      <c r="A270" t="s">
        <v>70</v>
      </c>
      <c r="B270" t="s">
        <v>71</v>
      </c>
      <c r="C270" t="s">
        <v>129</v>
      </c>
      <c r="D270" t="n">
        <v>3</v>
      </c>
      <c r="E270" t="s">
        <v>415</v>
      </c>
      <c r="F270" t="n">
        <v>86052</v>
      </c>
      <c r="G270" t="s">
        <v>74</v>
      </c>
      <c r="H270" t="s">
        <v>75</v>
      </c>
      <c r="I270" t="s"/>
      <c r="J270" t="s">
        <v>74</v>
      </c>
      <c r="K270" t="n">
        <v>142.27</v>
      </c>
      <c r="L270" t="s">
        <v>76</v>
      </c>
      <c r="M270" t="s"/>
      <c r="N270" t="s">
        <v>554</v>
      </c>
      <c r="O270" t="s">
        <v>78</v>
      </c>
      <c r="P270" t="s">
        <v>415</v>
      </c>
      <c r="Q270" t="s"/>
      <c r="R270" t="s">
        <v>117</v>
      </c>
      <c r="S270" t="s">
        <v>537</v>
      </c>
      <c r="T270" t="s">
        <v>81</v>
      </c>
      <c r="U270" t="s">
        <v>82</v>
      </c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HYPERLINK("https://hotelmonitor-cachepage.eclerx.com/savepage/tk_15440163145428965_sr_2158.html","info")</f>
        <v/>
      </c>
      <c r="AA270" t="n">
        <v>4574</v>
      </c>
      <c r="AB270" t="s">
        <v>135</v>
      </c>
      <c r="AC270" t="s">
        <v>87</v>
      </c>
      <c r="AD270" t="s">
        <v>88</v>
      </c>
      <c r="AE270" t="s"/>
      <c r="AF270" t="s"/>
      <c r="AG270" t="s"/>
      <c r="AH270" t="s">
        <v>538</v>
      </c>
      <c r="AI270" t="s">
        <v>537</v>
      </c>
      <c r="AJ270" t="s"/>
      <c r="AK270" t="s">
        <v>90</v>
      </c>
      <c r="AL270" t="s"/>
      <c r="AM270" t="s"/>
      <c r="AN270" t="s">
        <v>90</v>
      </c>
      <c r="AO270" t="s"/>
      <c r="AP270" t="n">
        <v>17</v>
      </c>
      <c r="AQ270" t="s">
        <v>93</v>
      </c>
      <c r="AR270" t="s"/>
      <c r="AS270" t="s">
        <v>179</v>
      </c>
      <c r="AT270" t="s">
        <v>95</v>
      </c>
      <c r="AU270" t="s">
        <v>90</v>
      </c>
      <c r="AV270" t="s"/>
      <c r="AW270" t="s">
        <v>96</v>
      </c>
      <c r="AX270" t="s"/>
      <c r="AY270" t="n">
        <v>418152</v>
      </c>
      <c r="AZ270" t="s">
        <v>420</v>
      </c>
      <c r="BA270" t="s"/>
      <c r="BB270" t="s"/>
      <c r="BC270" t="n">
        <v>1.53665</v>
      </c>
      <c r="BD270" t="n">
        <v>38.9852</v>
      </c>
      <c r="BE270" t="s">
        <v>539</v>
      </c>
      <c r="BF270" t="s">
        <v>81</v>
      </c>
      <c r="BG270" t="s"/>
      <c r="BH270" t="s"/>
      <c r="BI270" t="s"/>
      <c r="BJ270" t="s"/>
      <c r="BK270" t="s">
        <v>541</v>
      </c>
      <c r="BL270" t="s"/>
      <c r="BM270" t="s">
        <v>91</v>
      </c>
      <c r="BN270" t="s"/>
      <c r="BO270" t="s"/>
      <c r="BP270" t="s"/>
      <c r="BQ270" t="s">
        <v>100</v>
      </c>
      <c r="BR270" t="s">
        <v>204</v>
      </c>
    </row>
    <row r="271" spans="1:70">
      <c r="A271" t="s">
        <v>70</v>
      </c>
      <c r="B271" t="s">
        <v>71</v>
      </c>
      <c r="C271" t="s">
        <v>129</v>
      </c>
      <c r="D271" t="n">
        <v>3</v>
      </c>
      <c r="E271" t="s">
        <v>415</v>
      </c>
      <c r="F271" t="n">
        <v>86052</v>
      </c>
      <c r="G271" t="s">
        <v>74</v>
      </c>
      <c r="H271" t="s">
        <v>75</v>
      </c>
      <c r="I271" t="s"/>
      <c r="J271" t="s">
        <v>74</v>
      </c>
      <c r="K271" t="n">
        <v>142.27</v>
      </c>
      <c r="L271" t="s">
        <v>76</v>
      </c>
      <c r="M271" t="s"/>
      <c r="N271" t="s">
        <v>554</v>
      </c>
      <c r="O271" t="s">
        <v>78</v>
      </c>
      <c r="P271" t="s">
        <v>415</v>
      </c>
      <c r="Q271" t="s"/>
      <c r="R271" t="s">
        <v>117</v>
      </c>
      <c r="S271" t="s">
        <v>537</v>
      </c>
      <c r="T271" t="s">
        <v>81</v>
      </c>
      <c r="U271" t="s">
        <v>82</v>
      </c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HYPERLINK("https://hotelmonitor-cachepage.eclerx.com/savepage/tk_15440163145428965_sr_2158.html","info")</f>
        <v/>
      </c>
      <c r="AA271" t="n">
        <v>4574</v>
      </c>
      <c r="AB271" t="s">
        <v>135</v>
      </c>
      <c r="AC271" t="s">
        <v>87</v>
      </c>
      <c r="AD271" t="s">
        <v>88</v>
      </c>
      <c r="AE271" t="s"/>
      <c r="AF271" t="s"/>
      <c r="AG271" t="s"/>
      <c r="AH271" t="s">
        <v>538</v>
      </c>
      <c r="AI271" t="s">
        <v>537</v>
      </c>
      <c r="AJ271" t="s"/>
      <c r="AK271" t="s">
        <v>90</v>
      </c>
      <c r="AL271" t="s"/>
      <c r="AM271" t="s"/>
      <c r="AN271" t="s">
        <v>90</v>
      </c>
      <c r="AO271" t="s"/>
      <c r="AP271" t="n">
        <v>17</v>
      </c>
      <c r="AQ271" t="s">
        <v>93</v>
      </c>
      <c r="AR271" t="s"/>
      <c r="AS271" t="s">
        <v>179</v>
      </c>
      <c r="AT271" t="s">
        <v>95</v>
      </c>
      <c r="AU271" t="s">
        <v>90</v>
      </c>
      <c r="AV271" t="s"/>
      <c r="AW271" t="s">
        <v>96</v>
      </c>
      <c r="AX271" t="s"/>
      <c r="AY271" t="n">
        <v>418152</v>
      </c>
      <c r="AZ271" t="s">
        <v>420</v>
      </c>
      <c r="BA271" t="s"/>
      <c r="BB271" t="s"/>
      <c r="BC271" t="n">
        <v>1.53665</v>
      </c>
      <c r="BD271" t="n">
        <v>38.9852</v>
      </c>
      <c r="BE271" t="s">
        <v>539</v>
      </c>
      <c r="BF271" t="s">
        <v>81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>
        <v>100</v>
      </c>
      <c r="BR271" t="s">
        <v>204</v>
      </c>
    </row>
    <row r="272" spans="1:70">
      <c r="A272" t="s">
        <v>70</v>
      </c>
      <c r="B272" t="s">
        <v>71</v>
      </c>
      <c r="C272" t="s">
        <v>129</v>
      </c>
      <c r="D272" t="n">
        <v>3</v>
      </c>
      <c r="E272" t="s">
        <v>415</v>
      </c>
      <c r="F272" t="n">
        <v>86052</v>
      </c>
      <c r="G272" t="s">
        <v>74</v>
      </c>
      <c r="H272" t="s">
        <v>75</v>
      </c>
      <c r="I272" t="s"/>
      <c r="J272" t="s">
        <v>74</v>
      </c>
      <c r="K272" t="n">
        <v>171.99</v>
      </c>
      <c r="L272" t="s">
        <v>76</v>
      </c>
      <c r="M272" t="s"/>
      <c r="N272" t="s">
        <v>554</v>
      </c>
      <c r="O272" t="s">
        <v>78</v>
      </c>
      <c r="P272" t="s">
        <v>415</v>
      </c>
      <c r="Q272" t="s"/>
      <c r="R272" t="s">
        <v>117</v>
      </c>
      <c r="S272" t="s">
        <v>546</v>
      </c>
      <c r="T272" t="s">
        <v>81</v>
      </c>
      <c r="U272" t="s">
        <v>82</v>
      </c>
      <c r="V272" t="s">
        <v>83</v>
      </c>
      <c r="W272" t="s">
        <v>134</v>
      </c>
      <c r="X272" t="s"/>
      <c r="Y272" t="s">
        <v>85</v>
      </c>
      <c r="Z272">
        <f>HYPERLINK("https://hotelmonitor-cachepage.eclerx.com/savepage/tk_15440163145428965_sr_2158.html","info")</f>
        <v/>
      </c>
      <c r="AA272" t="n">
        <v>4574</v>
      </c>
      <c r="AB272" t="s">
        <v>135</v>
      </c>
      <c r="AC272" t="s">
        <v>87</v>
      </c>
      <c r="AD272" t="s">
        <v>88</v>
      </c>
      <c r="AE272" t="s"/>
      <c r="AF272" t="s"/>
      <c r="AG272" t="s"/>
      <c r="AH272" t="s">
        <v>547</v>
      </c>
      <c r="AI272" t="s">
        <v>546</v>
      </c>
      <c r="AJ272" t="s"/>
      <c r="AK272" t="s">
        <v>90</v>
      </c>
      <c r="AL272" t="s"/>
      <c r="AM272" t="s"/>
      <c r="AN272" t="s">
        <v>90</v>
      </c>
      <c r="AO272" t="s"/>
      <c r="AP272" t="n">
        <v>17</v>
      </c>
      <c r="AQ272" t="s">
        <v>93</v>
      </c>
      <c r="AR272" t="s"/>
      <c r="AS272" t="s">
        <v>179</v>
      </c>
      <c r="AT272" t="s">
        <v>95</v>
      </c>
      <c r="AU272" t="s">
        <v>90</v>
      </c>
      <c r="AV272" t="s"/>
      <c r="AW272" t="s">
        <v>96</v>
      </c>
      <c r="AX272" t="s"/>
      <c r="AY272" t="n">
        <v>418152</v>
      </c>
      <c r="AZ272" t="s">
        <v>420</v>
      </c>
      <c r="BA272" t="s"/>
      <c r="BB272" t="s"/>
      <c r="BC272" t="n">
        <v>1.53665</v>
      </c>
      <c r="BD272" t="n">
        <v>38.9852</v>
      </c>
      <c r="BE272" t="s">
        <v>548</v>
      </c>
      <c r="BF272" t="s">
        <v>81</v>
      </c>
      <c r="BG272" t="s"/>
      <c r="BH272" t="s"/>
      <c r="BI272" t="s"/>
      <c r="BJ272" t="s"/>
      <c r="BK272" t="s">
        <v>549</v>
      </c>
      <c r="BL272" t="s"/>
      <c r="BM272" t="s">
        <v>91</v>
      </c>
      <c r="BN272" t="s"/>
      <c r="BO272" t="s"/>
      <c r="BP272" t="s"/>
      <c r="BQ272" t="s">
        <v>100</v>
      </c>
      <c r="BR272" t="s">
        <v>204</v>
      </c>
    </row>
    <row r="273" spans="1:70">
      <c r="A273" t="s">
        <v>70</v>
      </c>
      <c r="B273" t="s">
        <v>71</v>
      </c>
      <c r="C273" t="s">
        <v>129</v>
      </c>
      <c r="D273" t="n">
        <v>3</v>
      </c>
      <c r="E273" t="s">
        <v>415</v>
      </c>
      <c r="F273" t="n">
        <v>86052</v>
      </c>
      <c r="G273" t="s">
        <v>74</v>
      </c>
      <c r="H273" t="s">
        <v>75</v>
      </c>
      <c r="I273" t="s"/>
      <c r="J273" t="s">
        <v>74</v>
      </c>
      <c r="K273" t="n">
        <v>171.99</v>
      </c>
      <c r="L273" t="s">
        <v>76</v>
      </c>
      <c r="M273" t="s"/>
      <c r="N273" t="s">
        <v>554</v>
      </c>
      <c r="O273" t="s">
        <v>78</v>
      </c>
      <c r="P273" t="s">
        <v>415</v>
      </c>
      <c r="Q273" t="s"/>
      <c r="R273" t="s">
        <v>117</v>
      </c>
      <c r="S273" t="s">
        <v>546</v>
      </c>
      <c r="T273" t="s">
        <v>81</v>
      </c>
      <c r="U273" t="s">
        <v>82</v>
      </c>
      <c r="V273" t="s">
        <v>83</v>
      </c>
      <c r="W273" t="s">
        <v>134</v>
      </c>
      <c r="X273" t="s"/>
      <c r="Y273" t="s">
        <v>85</v>
      </c>
      <c r="Z273">
        <f>HYPERLINK("https://hotelmonitor-cachepage.eclerx.com/savepage/tk_15440163145428965_sr_2158.html","info")</f>
        <v/>
      </c>
      <c r="AA273" t="n">
        <v>4574</v>
      </c>
      <c r="AB273" t="s">
        <v>135</v>
      </c>
      <c r="AC273" t="s">
        <v>87</v>
      </c>
      <c r="AD273" t="s">
        <v>88</v>
      </c>
      <c r="AE273" t="s"/>
      <c r="AF273" t="s"/>
      <c r="AG273" t="s"/>
      <c r="AH273" t="s">
        <v>547</v>
      </c>
      <c r="AI273" t="s">
        <v>546</v>
      </c>
      <c r="AJ273" t="s"/>
      <c r="AK273" t="s">
        <v>90</v>
      </c>
      <c r="AL273" t="s"/>
      <c r="AM273" t="s"/>
      <c r="AN273" t="s">
        <v>90</v>
      </c>
      <c r="AO273" t="s"/>
      <c r="AP273" t="n">
        <v>17</v>
      </c>
      <c r="AQ273" t="s">
        <v>93</v>
      </c>
      <c r="AR273" t="s"/>
      <c r="AS273" t="s">
        <v>179</v>
      </c>
      <c r="AT273" t="s">
        <v>95</v>
      </c>
      <c r="AU273" t="s">
        <v>90</v>
      </c>
      <c r="AV273" t="s"/>
      <c r="AW273" t="s">
        <v>96</v>
      </c>
      <c r="AX273" t="s"/>
      <c r="AY273" t="n">
        <v>418152</v>
      </c>
      <c r="AZ273" t="s">
        <v>420</v>
      </c>
      <c r="BA273" t="s"/>
      <c r="BB273" t="s"/>
      <c r="BC273" t="n">
        <v>1.53665</v>
      </c>
      <c r="BD273" t="n">
        <v>38.9852</v>
      </c>
      <c r="BE273" t="s">
        <v>548</v>
      </c>
      <c r="BF273" t="s">
        <v>81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>
        <v>100</v>
      </c>
      <c r="BR273" t="s">
        <v>204</v>
      </c>
    </row>
    <row r="274" spans="1:70">
      <c r="A274" t="s">
        <v>70</v>
      </c>
      <c r="B274" t="s">
        <v>71</v>
      </c>
      <c r="C274" t="s">
        <v>129</v>
      </c>
      <c r="D274" t="n">
        <v>3</v>
      </c>
      <c r="E274" t="s">
        <v>415</v>
      </c>
      <c r="F274" t="n">
        <v>86052</v>
      </c>
      <c r="G274" t="s">
        <v>74</v>
      </c>
      <c r="H274" t="s">
        <v>75</v>
      </c>
      <c r="I274" t="s"/>
      <c r="J274" t="s">
        <v>74</v>
      </c>
      <c r="K274" t="n">
        <v>209.83</v>
      </c>
      <c r="L274" t="s">
        <v>76</v>
      </c>
      <c r="M274" t="s"/>
      <c r="N274" t="s">
        <v>554</v>
      </c>
      <c r="O274" t="s">
        <v>78</v>
      </c>
      <c r="P274" t="s">
        <v>415</v>
      </c>
      <c r="Q274" t="s"/>
      <c r="R274" t="s">
        <v>117</v>
      </c>
      <c r="S274" t="s">
        <v>550</v>
      </c>
      <c r="T274" t="s">
        <v>81</v>
      </c>
      <c r="U274" t="s">
        <v>82</v>
      </c>
      <c r="V274" t="s">
        <v>83</v>
      </c>
      <c r="W274" t="s">
        <v>433</v>
      </c>
      <c r="X274" t="s"/>
      <c r="Y274" t="s">
        <v>85</v>
      </c>
      <c r="Z274">
        <f>HYPERLINK("https://hotelmonitor-cachepage.eclerx.com/savepage/tk_15440163145428965_sr_2158.html","info")</f>
        <v/>
      </c>
      <c r="AA274" t="n">
        <v>4574</v>
      </c>
      <c r="AB274" t="s">
        <v>135</v>
      </c>
      <c r="AC274" t="s">
        <v>87</v>
      </c>
      <c r="AD274" t="s">
        <v>88</v>
      </c>
      <c r="AE274" t="s"/>
      <c r="AF274" t="s"/>
      <c r="AG274" t="s"/>
      <c r="AH274" t="s">
        <v>551</v>
      </c>
      <c r="AI274" t="s">
        <v>550</v>
      </c>
      <c r="AJ274" t="s"/>
      <c r="AK274" t="s">
        <v>90</v>
      </c>
      <c r="AL274" t="s"/>
      <c r="AM274" t="s"/>
      <c r="AN274" t="s">
        <v>90</v>
      </c>
      <c r="AO274" t="s"/>
      <c r="AP274" t="n">
        <v>17</v>
      </c>
      <c r="AQ274" t="s">
        <v>93</v>
      </c>
      <c r="AR274" t="s"/>
      <c r="AS274" t="s">
        <v>179</v>
      </c>
      <c r="AT274" t="s">
        <v>95</v>
      </c>
      <c r="AU274" t="s">
        <v>90</v>
      </c>
      <c r="AV274" t="s"/>
      <c r="AW274" t="s">
        <v>96</v>
      </c>
      <c r="AX274" t="s"/>
      <c r="AY274" t="n">
        <v>418152</v>
      </c>
      <c r="AZ274" t="s">
        <v>420</v>
      </c>
      <c r="BA274" t="s"/>
      <c r="BB274" t="s"/>
      <c r="BC274" t="n">
        <v>1.53665</v>
      </c>
      <c r="BD274" t="n">
        <v>38.9852</v>
      </c>
      <c r="BE274" t="s">
        <v>552</v>
      </c>
      <c r="BF274" t="s">
        <v>81</v>
      </c>
      <c r="BG274" t="s"/>
      <c r="BH274" t="s"/>
      <c r="BI274" t="s"/>
      <c r="BJ274" t="s"/>
      <c r="BK274" t="s">
        <v>553</v>
      </c>
      <c r="BL274" t="s"/>
      <c r="BM274" t="s">
        <v>91</v>
      </c>
      <c r="BN274" t="s"/>
      <c r="BO274" t="s"/>
      <c r="BP274" t="s"/>
      <c r="BQ274" t="s">
        <v>100</v>
      </c>
      <c r="BR274" t="s">
        <v>204</v>
      </c>
    </row>
    <row r="275" spans="1:70">
      <c r="A275" t="s">
        <v>70</v>
      </c>
      <c r="B275" t="s">
        <v>71</v>
      </c>
      <c r="C275" t="s">
        <v>129</v>
      </c>
      <c r="D275" t="n">
        <v>3</v>
      </c>
      <c r="E275" t="s">
        <v>415</v>
      </c>
      <c r="F275" t="n">
        <v>86052</v>
      </c>
      <c r="G275" t="s">
        <v>74</v>
      </c>
      <c r="H275" t="s">
        <v>75</v>
      </c>
      <c r="I275" t="s"/>
      <c r="J275" t="s">
        <v>74</v>
      </c>
      <c r="K275" t="n">
        <v>209.83</v>
      </c>
      <c r="L275" t="s">
        <v>76</v>
      </c>
      <c r="M275" t="s"/>
      <c r="N275" t="s">
        <v>554</v>
      </c>
      <c r="O275" t="s">
        <v>78</v>
      </c>
      <c r="P275" t="s">
        <v>415</v>
      </c>
      <c r="Q275" t="s"/>
      <c r="R275" t="s">
        <v>117</v>
      </c>
      <c r="S275" t="s">
        <v>550</v>
      </c>
      <c r="T275" t="s">
        <v>81</v>
      </c>
      <c r="U275" t="s">
        <v>82</v>
      </c>
      <c r="V275" t="s">
        <v>83</v>
      </c>
      <c r="W275" t="s">
        <v>433</v>
      </c>
      <c r="X275" t="s"/>
      <c r="Y275" t="s">
        <v>85</v>
      </c>
      <c r="Z275">
        <f>HYPERLINK("https://hotelmonitor-cachepage.eclerx.com/savepage/tk_15440163145428965_sr_2158.html","info")</f>
        <v/>
      </c>
      <c r="AA275" t="n">
        <v>4574</v>
      </c>
      <c r="AB275" t="s">
        <v>135</v>
      </c>
      <c r="AC275" t="s">
        <v>87</v>
      </c>
      <c r="AD275" t="s">
        <v>88</v>
      </c>
      <c r="AE275" t="s"/>
      <c r="AF275" t="s"/>
      <c r="AG275" t="s"/>
      <c r="AH275" t="s">
        <v>551</v>
      </c>
      <c r="AI275" t="s">
        <v>550</v>
      </c>
      <c r="AJ275" t="s"/>
      <c r="AK275" t="s">
        <v>90</v>
      </c>
      <c r="AL275" t="s"/>
      <c r="AM275" t="s"/>
      <c r="AN275" t="s">
        <v>90</v>
      </c>
      <c r="AO275" t="s"/>
      <c r="AP275" t="n">
        <v>17</v>
      </c>
      <c r="AQ275" t="s">
        <v>93</v>
      </c>
      <c r="AR275" t="s"/>
      <c r="AS275" t="s">
        <v>179</v>
      </c>
      <c r="AT275" t="s">
        <v>95</v>
      </c>
      <c r="AU275" t="s">
        <v>90</v>
      </c>
      <c r="AV275" t="s"/>
      <c r="AW275" t="s">
        <v>96</v>
      </c>
      <c r="AX275" t="s"/>
      <c r="AY275" t="n">
        <v>418152</v>
      </c>
      <c r="AZ275" t="s">
        <v>420</v>
      </c>
      <c r="BA275" t="s"/>
      <c r="BB275" t="s"/>
      <c r="BC275" t="n">
        <v>1.53665</v>
      </c>
      <c r="BD275" t="n">
        <v>38.9852</v>
      </c>
      <c r="BE275" t="s">
        <v>552</v>
      </c>
      <c r="BF275" t="s">
        <v>81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>
        <v>100</v>
      </c>
      <c r="BR275" t="s">
        <v>204</v>
      </c>
    </row>
    <row r="276" spans="1:70">
      <c r="A276" t="s">
        <v>70</v>
      </c>
      <c r="B276" t="s">
        <v>71</v>
      </c>
      <c r="C276" t="s">
        <v>129</v>
      </c>
      <c r="D276" t="n">
        <v>3</v>
      </c>
      <c r="E276" t="s">
        <v>415</v>
      </c>
      <c r="F276" t="n">
        <v>86052</v>
      </c>
      <c r="G276" t="s">
        <v>74</v>
      </c>
      <c r="H276" t="s">
        <v>75</v>
      </c>
      <c r="I276" t="s"/>
      <c r="J276" t="s">
        <v>74</v>
      </c>
      <c r="K276" t="n">
        <v>155.44</v>
      </c>
      <c r="L276" t="s">
        <v>76</v>
      </c>
      <c r="M276" t="s"/>
      <c r="N276" t="s">
        <v>563</v>
      </c>
      <c r="O276" t="s">
        <v>78</v>
      </c>
      <c r="P276" t="s">
        <v>415</v>
      </c>
      <c r="Q276" t="s"/>
      <c r="R276" t="s">
        <v>117</v>
      </c>
      <c r="S276" t="s">
        <v>564</v>
      </c>
      <c r="T276" t="s">
        <v>81</v>
      </c>
      <c r="U276" t="s">
        <v>82</v>
      </c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HYPERLINK("https://hotelmonitor-cachepage.eclerx.com/savepage/tk_15440163145428965_sr_2158.html","info")</f>
        <v/>
      </c>
      <c r="AA276" t="n">
        <v>4574</v>
      </c>
      <c r="AB276" t="s">
        <v>135</v>
      </c>
      <c r="AC276" t="s">
        <v>87</v>
      </c>
      <c r="AD276" t="s">
        <v>88</v>
      </c>
      <c r="AE276" t="s"/>
      <c r="AF276" t="s"/>
      <c r="AG276" t="s"/>
      <c r="AH276" t="s">
        <v>565</v>
      </c>
      <c r="AI276" t="s">
        <v>564</v>
      </c>
      <c r="AJ276" t="s"/>
      <c r="AK276" t="s">
        <v>90</v>
      </c>
      <c r="AL276" t="s"/>
      <c r="AM276" t="s"/>
      <c r="AN276" t="s">
        <v>90</v>
      </c>
      <c r="AO276" t="s"/>
      <c r="AP276" t="n">
        <v>17</v>
      </c>
      <c r="AQ276" t="s">
        <v>93</v>
      </c>
      <c r="AR276" t="s"/>
      <c r="AS276" t="s">
        <v>179</v>
      </c>
      <c r="AT276" t="s">
        <v>95</v>
      </c>
      <c r="AU276" t="s">
        <v>90</v>
      </c>
      <c r="AV276" t="s"/>
      <c r="AW276" t="s">
        <v>96</v>
      </c>
      <c r="AX276" t="s"/>
      <c r="AY276" t="n">
        <v>418152</v>
      </c>
      <c r="AZ276" t="s">
        <v>420</v>
      </c>
      <c r="BA276" t="s"/>
      <c r="BB276" t="s"/>
      <c r="BC276" t="n">
        <v>1.53665</v>
      </c>
      <c r="BD276" t="n">
        <v>38.9852</v>
      </c>
      <c r="BE276" t="s">
        <v>566</v>
      </c>
      <c r="BF276" t="s">
        <v>81</v>
      </c>
      <c r="BG276" t="s"/>
      <c r="BH276" t="s"/>
      <c r="BI276" t="s"/>
      <c r="BJ276" t="s"/>
      <c r="BK276" t="s">
        <v>568</v>
      </c>
      <c r="BL276" t="s"/>
      <c r="BM276" t="s">
        <v>91</v>
      </c>
      <c r="BN276" t="s"/>
      <c r="BO276" t="s"/>
      <c r="BP276" t="s"/>
      <c r="BQ276" t="s">
        <v>567</v>
      </c>
      <c r="BR276" t="s">
        <v>204</v>
      </c>
    </row>
    <row r="277" spans="1:70">
      <c r="A277" t="s">
        <v>70</v>
      </c>
      <c r="B277" t="s">
        <v>71</v>
      </c>
      <c r="C277" t="s">
        <v>129</v>
      </c>
      <c r="D277" t="n">
        <v>3</v>
      </c>
      <c r="E277" t="s">
        <v>415</v>
      </c>
      <c r="F277" t="n">
        <v>86052</v>
      </c>
      <c r="G277" t="s">
        <v>74</v>
      </c>
      <c r="H277" t="s">
        <v>75</v>
      </c>
      <c r="I277" t="s"/>
      <c r="J277" t="s">
        <v>74</v>
      </c>
      <c r="K277" t="n">
        <v>155.44</v>
      </c>
      <c r="L277" t="s">
        <v>76</v>
      </c>
      <c r="M277" t="s"/>
      <c r="N277" t="s">
        <v>563</v>
      </c>
      <c r="O277" t="s">
        <v>78</v>
      </c>
      <c r="P277" t="s">
        <v>415</v>
      </c>
      <c r="Q277" t="s"/>
      <c r="R277" t="s">
        <v>117</v>
      </c>
      <c r="S277" t="s">
        <v>564</v>
      </c>
      <c r="T277" t="s">
        <v>81</v>
      </c>
      <c r="U277" t="s">
        <v>82</v>
      </c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HYPERLINK("https://hotelmonitor-cachepage.eclerx.com/savepage/tk_15440163145428965_sr_2158.html","info")</f>
        <v/>
      </c>
      <c r="AA277" t="n">
        <v>4574</v>
      </c>
      <c r="AB277" t="s">
        <v>135</v>
      </c>
      <c r="AC277" t="s">
        <v>87</v>
      </c>
      <c r="AD277" t="s">
        <v>88</v>
      </c>
      <c r="AE277" t="s"/>
      <c r="AF277" t="s"/>
      <c r="AG277" t="s"/>
      <c r="AH277" t="s">
        <v>565</v>
      </c>
      <c r="AI277" t="s">
        <v>564</v>
      </c>
      <c r="AJ277" t="s"/>
      <c r="AK277" t="s">
        <v>90</v>
      </c>
      <c r="AL277" t="s"/>
      <c r="AM277" t="s"/>
      <c r="AN277" t="s">
        <v>90</v>
      </c>
      <c r="AO277" t="s"/>
      <c r="AP277" t="n">
        <v>17</v>
      </c>
      <c r="AQ277" t="s">
        <v>93</v>
      </c>
      <c r="AR277" t="s"/>
      <c r="AS277" t="s">
        <v>179</v>
      </c>
      <c r="AT277" t="s">
        <v>95</v>
      </c>
      <c r="AU277" t="s">
        <v>90</v>
      </c>
      <c r="AV277" t="s"/>
      <c r="AW277" t="s">
        <v>96</v>
      </c>
      <c r="AX277" t="s"/>
      <c r="AY277" t="n">
        <v>418152</v>
      </c>
      <c r="AZ277" t="s">
        <v>420</v>
      </c>
      <c r="BA277" t="s"/>
      <c r="BB277" t="s"/>
      <c r="BC277" t="n">
        <v>1.53665</v>
      </c>
      <c r="BD277" t="n">
        <v>38.9852</v>
      </c>
      <c r="BE277" t="s">
        <v>566</v>
      </c>
      <c r="BF277" t="s">
        <v>81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>
        <v>567</v>
      </c>
      <c r="BR277" t="s">
        <v>204</v>
      </c>
    </row>
    <row r="278" spans="1:70">
      <c r="A278" t="s">
        <v>70</v>
      </c>
      <c r="B278" t="s">
        <v>71</v>
      </c>
      <c r="C278" t="s">
        <v>129</v>
      </c>
      <c r="D278" t="n">
        <v>3</v>
      </c>
      <c r="E278" t="s">
        <v>415</v>
      </c>
      <c r="F278" t="n">
        <v>86052</v>
      </c>
      <c r="G278" t="s">
        <v>74</v>
      </c>
      <c r="H278" t="s">
        <v>75</v>
      </c>
      <c r="I278" t="s"/>
      <c r="J278" t="s">
        <v>74</v>
      </c>
      <c r="K278" t="n">
        <v>185.16</v>
      </c>
      <c r="L278" t="s">
        <v>76</v>
      </c>
      <c r="M278" t="s"/>
      <c r="N278" t="s">
        <v>563</v>
      </c>
      <c r="O278" t="s">
        <v>78</v>
      </c>
      <c r="P278" t="s">
        <v>415</v>
      </c>
      <c r="Q278" t="s"/>
      <c r="R278" t="s">
        <v>117</v>
      </c>
      <c r="S278" t="s">
        <v>569</v>
      </c>
      <c r="T278" t="s">
        <v>81</v>
      </c>
      <c r="U278" t="s">
        <v>82</v>
      </c>
      <c r="V278" t="s">
        <v>83</v>
      </c>
      <c r="W278" t="s">
        <v>134</v>
      </c>
      <c r="X278" t="s"/>
      <c r="Y278" t="s">
        <v>85</v>
      </c>
      <c r="Z278">
        <f>HYPERLINK("https://hotelmonitor-cachepage.eclerx.com/savepage/tk_15440163145428965_sr_2158.html","info")</f>
        <v/>
      </c>
      <c r="AA278" t="n">
        <v>4574</v>
      </c>
      <c r="AB278" t="s">
        <v>135</v>
      </c>
      <c r="AC278" t="s">
        <v>87</v>
      </c>
      <c r="AD278" t="s">
        <v>88</v>
      </c>
      <c r="AE278" t="s"/>
      <c r="AF278" t="s"/>
      <c r="AG278" t="s"/>
      <c r="AH278" t="s">
        <v>570</v>
      </c>
      <c r="AI278" t="s">
        <v>569</v>
      </c>
      <c r="AJ278" t="s"/>
      <c r="AK278" t="s">
        <v>90</v>
      </c>
      <c r="AL278" t="s"/>
      <c r="AM278" t="s"/>
      <c r="AN278" t="s">
        <v>90</v>
      </c>
      <c r="AO278" t="s"/>
      <c r="AP278" t="n">
        <v>17</v>
      </c>
      <c r="AQ278" t="s">
        <v>93</v>
      </c>
      <c r="AR278" t="s"/>
      <c r="AS278" t="s">
        <v>179</v>
      </c>
      <c r="AT278" t="s">
        <v>95</v>
      </c>
      <c r="AU278" t="s">
        <v>90</v>
      </c>
      <c r="AV278" t="s"/>
      <c r="AW278" t="s">
        <v>96</v>
      </c>
      <c r="AX278" t="s"/>
      <c r="AY278" t="n">
        <v>418152</v>
      </c>
      <c r="AZ278" t="s">
        <v>420</v>
      </c>
      <c r="BA278" t="s"/>
      <c r="BB278" t="s"/>
      <c r="BC278" t="n">
        <v>1.53665</v>
      </c>
      <c r="BD278" t="n">
        <v>38.9852</v>
      </c>
      <c r="BE278" t="s">
        <v>571</v>
      </c>
      <c r="BF278" t="s">
        <v>81</v>
      </c>
      <c r="BG278" t="s"/>
      <c r="BH278" t="s"/>
      <c r="BI278" t="s"/>
      <c r="BJ278" t="s"/>
      <c r="BK278" t="s">
        <v>572</v>
      </c>
      <c r="BL278" t="s"/>
      <c r="BM278" t="s">
        <v>91</v>
      </c>
      <c r="BN278" t="s"/>
      <c r="BO278" t="s"/>
      <c r="BP278" t="s"/>
      <c r="BQ278" t="s">
        <v>567</v>
      </c>
      <c r="BR278" t="s">
        <v>204</v>
      </c>
    </row>
    <row r="279" spans="1:70">
      <c r="A279" t="s">
        <v>70</v>
      </c>
      <c r="B279" t="s">
        <v>71</v>
      </c>
      <c r="C279" t="s">
        <v>129</v>
      </c>
      <c r="D279" t="n">
        <v>3</v>
      </c>
      <c r="E279" t="s">
        <v>415</v>
      </c>
      <c r="F279" t="n">
        <v>86052</v>
      </c>
      <c r="G279" t="s">
        <v>74</v>
      </c>
      <c r="H279" t="s">
        <v>75</v>
      </c>
      <c r="I279" t="s"/>
      <c r="J279" t="s">
        <v>74</v>
      </c>
      <c r="K279" t="n">
        <v>185.16</v>
      </c>
      <c r="L279" t="s">
        <v>76</v>
      </c>
      <c r="M279" t="s"/>
      <c r="N279" t="s">
        <v>563</v>
      </c>
      <c r="O279" t="s">
        <v>78</v>
      </c>
      <c r="P279" t="s">
        <v>415</v>
      </c>
      <c r="Q279" t="s"/>
      <c r="R279" t="s">
        <v>117</v>
      </c>
      <c r="S279" t="s">
        <v>569</v>
      </c>
      <c r="T279" t="s">
        <v>81</v>
      </c>
      <c r="U279" t="s">
        <v>82</v>
      </c>
      <c r="V279" t="s">
        <v>83</v>
      </c>
      <c r="W279" t="s">
        <v>134</v>
      </c>
      <c r="X279" t="s"/>
      <c r="Y279" t="s">
        <v>85</v>
      </c>
      <c r="Z279">
        <f>HYPERLINK("https://hotelmonitor-cachepage.eclerx.com/savepage/tk_15440163145428965_sr_2158.html","info")</f>
        <v/>
      </c>
      <c r="AA279" t="n">
        <v>4574</v>
      </c>
      <c r="AB279" t="s">
        <v>135</v>
      </c>
      <c r="AC279" t="s">
        <v>87</v>
      </c>
      <c r="AD279" t="s">
        <v>88</v>
      </c>
      <c r="AE279" t="s"/>
      <c r="AF279" t="s"/>
      <c r="AG279" t="s"/>
      <c r="AH279" t="s">
        <v>570</v>
      </c>
      <c r="AI279" t="s">
        <v>569</v>
      </c>
      <c r="AJ279" t="s"/>
      <c r="AK279" t="s">
        <v>90</v>
      </c>
      <c r="AL279" t="s"/>
      <c r="AM279" t="s"/>
      <c r="AN279" t="s">
        <v>90</v>
      </c>
      <c r="AO279" t="s"/>
      <c r="AP279" t="n">
        <v>17</v>
      </c>
      <c r="AQ279" t="s">
        <v>93</v>
      </c>
      <c r="AR279" t="s"/>
      <c r="AS279" t="s">
        <v>179</v>
      </c>
      <c r="AT279" t="s">
        <v>95</v>
      </c>
      <c r="AU279" t="s">
        <v>90</v>
      </c>
      <c r="AV279" t="s"/>
      <c r="AW279" t="s">
        <v>96</v>
      </c>
      <c r="AX279" t="s"/>
      <c r="AY279" t="n">
        <v>418152</v>
      </c>
      <c r="AZ279" t="s">
        <v>420</v>
      </c>
      <c r="BA279" t="s"/>
      <c r="BB279" t="s"/>
      <c r="BC279" t="n">
        <v>1.53665</v>
      </c>
      <c r="BD279" t="n">
        <v>38.9852</v>
      </c>
      <c r="BE279" t="s">
        <v>571</v>
      </c>
      <c r="BF279" t="s">
        <v>81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>
        <v>567</v>
      </c>
      <c r="BR279" t="s">
        <v>204</v>
      </c>
    </row>
    <row r="280" spans="1:70">
      <c r="A280" t="s">
        <v>70</v>
      </c>
      <c r="B280" t="s">
        <v>71</v>
      </c>
      <c r="C280" t="s">
        <v>129</v>
      </c>
      <c r="D280" t="n">
        <v>3</v>
      </c>
      <c r="E280" t="s">
        <v>415</v>
      </c>
      <c r="F280" t="n">
        <v>86052</v>
      </c>
      <c r="G280" t="s">
        <v>74</v>
      </c>
      <c r="H280" t="s">
        <v>75</v>
      </c>
      <c r="I280" t="s"/>
      <c r="J280" t="s">
        <v>74</v>
      </c>
      <c r="K280" t="n">
        <v>223</v>
      </c>
      <c r="L280" t="s">
        <v>76</v>
      </c>
      <c r="M280" t="s"/>
      <c r="N280" t="s">
        <v>563</v>
      </c>
      <c r="O280" t="s">
        <v>78</v>
      </c>
      <c r="P280" t="s">
        <v>415</v>
      </c>
      <c r="Q280" t="s"/>
      <c r="R280" t="s">
        <v>117</v>
      </c>
      <c r="S280" t="s">
        <v>573</v>
      </c>
      <c r="T280" t="s">
        <v>81</v>
      </c>
      <c r="U280" t="s">
        <v>82</v>
      </c>
      <c r="V280" t="s">
        <v>83</v>
      </c>
      <c r="W280" t="s">
        <v>433</v>
      </c>
      <c r="X280" t="s"/>
      <c r="Y280" t="s">
        <v>85</v>
      </c>
      <c r="Z280">
        <f>HYPERLINK("https://hotelmonitor-cachepage.eclerx.com/savepage/tk_15440163145428965_sr_2158.html","info")</f>
        <v/>
      </c>
      <c r="AA280" t="n">
        <v>4574</v>
      </c>
      <c r="AB280" t="s">
        <v>135</v>
      </c>
      <c r="AC280" t="s">
        <v>87</v>
      </c>
      <c r="AD280" t="s">
        <v>88</v>
      </c>
      <c r="AE280" t="s"/>
      <c r="AF280" t="s"/>
      <c r="AG280" t="s"/>
      <c r="AH280" t="s">
        <v>574</v>
      </c>
      <c r="AI280" t="s">
        <v>575</v>
      </c>
      <c r="AJ280" t="s"/>
      <c r="AK280" t="s">
        <v>90</v>
      </c>
      <c r="AL280" t="s"/>
      <c r="AM280" t="s"/>
      <c r="AN280" t="s">
        <v>90</v>
      </c>
      <c r="AO280" t="s"/>
      <c r="AP280" t="n">
        <v>17</v>
      </c>
      <c r="AQ280" t="s">
        <v>93</v>
      </c>
      <c r="AR280" t="s"/>
      <c r="AS280" t="s">
        <v>179</v>
      </c>
      <c r="AT280" t="s">
        <v>95</v>
      </c>
      <c r="AU280" t="s">
        <v>90</v>
      </c>
      <c r="AV280" t="s"/>
      <c r="AW280" t="s">
        <v>96</v>
      </c>
      <c r="AX280" t="s"/>
      <c r="AY280" t="n">
        <v>418152</v>
      </c>
      <c r="AZ280" t="s">
        <v>420</v>
      </c>
      <c r="BA280" t="s"/>
      <c r="BB280" t="s"/>
      <c r="BC280" t="n">
        <v>1.53665</v>
      </c>
      <c r="BD280" t="n">
        <v>38.9852</v>
      </c>
      <c r="BE280" t="s">
        <v>576</v>
      </c>
      <c r="BF280" t="s">
        <v>81</v>
      </c>
      <c r="BG280" t="s"/>
      <c r="BH280" t="s"/>
      <c r="BI280" t="s"/>
      <c r="BJ280" t="s"/>
      <c r="BK280" t="s">
        <v>577</v>
      </c>
      <c r="BL280" t="s"/>
      <c r="BM280" t="s">
        <v>91</v>
      </c>
      <c r="BN280" t="s"/>
      <c r="BO280" t="s"/>
      <c r="BP280" t="s"/>
      <c r="BQ280" t="s">
        <v>567</v>
      </c>
      <c r="BR280" t="s">
        <v>204</v>
      </c>
    </row>
    <row r="281" spans="1:70">
      <c r="A281" t="s">
        <v>70</v>
      </c>
      <c r="B281" t="s">
        <v>71</v>
      </c>
      <c r="C281" t="s">
        <v>129</v>
      </c>
      <c r="D281" t="n">
        <v>3</v>
      </c>
      <c r="E281" t="s">
        <v>415</v>
      </c>
      <c r="F281" t="n">
        <v>86052</v>
      </c>
      <c r="G281" t="s">
        <v>74</v>
      </c>
      <c r="H281" t="s">
        <v>75</v>
      </c>
      <c r="I281" t="s"/>
      <c r="J281" t="s">
        <v>74</v>
      </c>
      <c r="K281" t="n">
        <v>223</v>
      </c>
      <c r="L281" t="s">
        <v>76</v>
      </c>
      <c r="M281" t="s"/>
      <c r="N281" t="s">
        <v>563</v>
      </c>
      <c r="O281" t="s">
        <v>78</v>
      </c>
      <c r="P281" t="s">
        <v>415</v>
      </c>
      <c r="Q281" t="s"/>
      <c r="R281" t="s">
        <v>117</v>
      </c>
      <c r="S281" t="s">
        <v>573</v>
      </c>
      <c r="T281" t="s">
        <v>81</v>
      </c>
      <c r="U281" t="s">
        <v>82</v>
      </c>
      <c r="V281" t="s">
        <v>83</v>
      </c>
      <c r="W281" t="s">
        <v>433</v>
      </c>
      <c r="X281" t="s"/>
      <c r="Y281" t="s">
        <v>85</v>
      </c>
      <c r="Z281">
        <f>HYPERLINK("https://hotelmonitor-cachepage.eclerx.com/savepage/tk_15440163145428965_sr_2158.html","info")</f>
        <v/>
      </c>
      <c r="AA281" t="n">
        <v>4574</v>
      </c>
      <c r="AB281" t="s">
        <v>135</v>
      </c>
      <c r="AC281" t="s">
        <v>87</v>
      </c>
      <c r="AD281" t="s">
        <v>88</v>
      </c>
      <c r="AE281" t="s"/>
      <c r="AF281" t="s"/>
      <c r="AG281" t="s"/>
      <c r="AH281" t="s">
        <v>574</v>
      </c>
      <c r="AI281" t="s">
        <v>575</v>
      </c>
      <c r="AJ281" t="s"/>
      <c r="AK281" t="s">
        <v>90</v>
      </c>
      <c r="AL281" t="s"/>
      <c r="AM281" t="s"/>
      <c r="AN281" t="s">
        <v>90</v>
      </c>
      <c r="AO281" t="s"/>
      <c r="AP281" t="n">
        <v>17</v>
      </c>
      <c r="AQ281" t="s">
        <v>93</v>
      </c>
      <c r="AR281" t="s"/>
      <c r="AS281" t="s">
        <v>179</v>
      </c>
      <c r="AT281" t="s">
        <v>95</v>
      </c>
      <c r="AU281" t="s">
        <v>90</v>
      </c>
      <c r="AV281" t="s"/>
      <c r="AW281" t="s">
        <v>96</v>
      </c>
      <c r="AX281" t="s"/>
      <c r="AY281" t="n">
        <v>418152</v>
      </c>
      <c r="AZ281" t="s">
        <v>420</v>
      </c>
      <c r="BA281" t="s"/>
      <c r="BB281" t="s"/>
      <c r="BC281" t="n">
        <v>1.53665</v>
      </c>
      <c r="BD281" t="n">
        <v>38.9852</v>
      </c>
      <c r="BE281" t="s">
        <v>576</v>
      </c>
      <c r="BF281" t="s">
        <v>81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>
        <v>567</v>
      </c>
      <c r="BR281" t="s">
        <v>204</v>
      </c>
    </row>
    <row r="282" spans="1:70">
      <c r="A282" t="s">
        <v>70</v>
      </c>
      <c r="B282" t="s">
        <v>71</v>
      </c>
      <c r="C282" t="s">
        <v>129</v>
      </c>
      <c r="D282" t="n">
        <v>3</v>
      </c>
      <c r="E282" t="s">
        <v>722</v>
      </c>
      <c r="F282" t="n">
        <v>85991</v>
      </c>
      <c r="G282" t="s">
        <v>74</v>
      </c>
      <c r="H282" t="s">
        <v>75</v>
      </c>
      <c r="I282" t="s"/>
      <c r="J282" t="s">
        <v>74</v>
      </c>
      <c r="K282" t="n">
        <v>157.5</v>
      </c>
      <c r="L282" t="s">
        <v>76</v>
      </c>
      <c r="M282" t="s"/>
      <c r="N282" t="s">
        <v>723</v>
      </c>
      <c r="O282" t="s">
        <v>78</v>
      </c>
      <c r="P282" t="s">
        <v>722</v>
      </c>
      <c r="Q282" t="s"/>
      <c r="R282" t="s">
        <v>724</v>
      </c>
      <c r="S282" t="s">
        <v>725</v>
      </c>
      <c r="T282" t="s">
        <v>81</v>
      </c>
      <c r="U282" t="s">
        <v>82</v>
      </c>
      <c r="V282" t="s">
        <v>83</v>
      </c>
      <c r="W282" t="s">
        <v>119</v>
      </c>
      <c r="X282" t="s"/>
      <c r="Y282" t="s">
        <v>85</v>
      </c>
      <c r="Z282">
        <f>HYPERLINK("https://hotelmonitor-cachepage.eclerx.com/savepage/tk_15440163144438937_sr_2158.html","info")</f>
        <v/>
      </c>
      <c r="AA282" t="n">
        <v>678</v>
      </c>
      <c r="AB282" t="s">
        <v>726</v>
      </c>
      <c r="AC282" t="s">
        <v>87</v>
      </c>
      <c r="AD282" t="s">
        <v>88</v>
      </c>
      <c r="AE282" t="s"/>
      <c r="AF282" t="s"/>
      <c r="AG282" t="s"/>
      <c r="AH282" t="s">
        <v>727</v>
      </c>
      <c r="AI282" t="s">
        <v>728</v>
      </c>
      <c r="AJ282" t="s"/>
      <c r="AK282" t="s">
        <v>90</v>
      </c>
      <c r="AL282" t="s"/>
      <c r="AM282" t="s"/>
      <c r="AN282" t="s">
        <v>90</v>
      </c>
      <c r="AO282" t="s"/>
      <c r="AP282" t="n">
        <v>1</v>
      </c>
      <c r="AQ282" t="s">
        <v>93</v>
      </c>
      <c r="AR282" t="s"/>
      <c r="AS282" t="s">
        <v>94</v>
      </c>
      <c r="AT282" t="s">
        <v>95</v>
      </c>
      <c r="AU282" t="s">
        <v>90</v>
      </c>
      <c r="AV282" t="s"/>
      <c r="AW282" t="s">
        <v>96</v>
      </c>
      <c r="AX282" t="s"/>
      <c r="AY282" t="n">
        <v>426811</v>
      </c>
      <c r="AZ282" t="s">
        <v>729</v>
      </c>
      <c r="BA282" t="s"/>
      <c r="BB282" t="s"/>
      <c r="BC282" t="n">
        <v>1.43478</v>
      </c>
      <c r="BD282" t="n">
        <v>38.91</v>
      </c>
      <c r="BE282" t="s">
        <v>730</v>
      </c>
      <c r="BF282" t="s">
        <v>81</v>
      </c>
      <c r="BG282" t="s"/>
      <c r="BH282" t="s"/>
      <c r="BI282" t="s"/>
      <c r="BJ282" t="s"/>
      <c r="BK282" t="s">
        <v>731</v>
      </c>
      <c r="BL282" t="s"/>
      <c r="BM282" t="s">
        <v>91</v>
      </c>
      <c r="BN282" t="s"/>
      <c r="BO282" t="s"/>
      <c r="BP282" t="s"/>
      <c r="BQ282" t="s">
        <v>732</v>
      </c>
      <c r="BR282" t="s">
        <v>128</v>
      </c>
    </row>
    <row r="283" spans="1:70">
      <c r="A283" t="s">
        <v>70</v>
      </c>
      <c r="B283" t="s">
        <v>71</v>
      </c>
      <c r="C283" t="s">
        <v>129</v>
      </c>
      <c r="D283" t="n">
        <v>3</v>
      </c>
      <c r="E283" t="s">
        <v>722</v>
      </c>
      <c r="F283" t="n">
        <v>85991</v>
      </c>
      <c r="G283" t="s">
        <v>74</v>
      </c>
      <c r="H283" t="s">
        <v>75</v>
      </c>
      <c r="I283" t="s"/>
      <c r="J283" t="s">
        <v>74</v>
      </c>
      <c r="K283" t="n">
        <v>157.5</v>
      </c>
      <c r="L283" t="s">
        <v>76</v>
      </c>
      <c r="M283" t="s"/>
      <c r="N283" t="s">
        <v>723</v>
      </c>
      <c r="O283" t="s">
        <v>78</v>
      </c>
      <c r="P283" t="s">
        <v>722</v>
      </c>
      <c r="Q283" t="s"/>
      <c r="R283" t="s">
        <v>724</v>
      </c>
      <c r="S283" t="s">
        <v>725</v>
      </c>
      <c r="T283" t="s">
        <v>81</v>
      </c>
      <c r="U283" t="s">
        <v>82</v>
      </c>
      <c r="V283" t="s">
        <v>83</v>
      </c>
      <c r="W283" t="s">
        <v>134</v>
      </c>
      <c r="X283" t="s"/>
      <c r="Y283" t="s">
        <v>85</v>
      </c>
      <c r="Z283">
        <f>HYPERLINK("https://hotelmonitor-cachepage.eclerx.com/savepage/tk_15440163144438937_sr_2158.html","info")</f>
        <v/>
      </c>
      <c r="AA283" t="n">
        <v>678</v>
      </c>
      <c r="AB283" t="s">
        <v>733</v>
      </c>
      <c r="AC283" t="s">
        <v>121</v>
      </c>
      <c r="AD283" t="s">
        <v>88</v>
      </c>
      <c r="AE283" t="s"/>
      <c r="AF283" t="s"/>
      <c r="AG283" t="s"/>
      <c r="AH283" t="s">
        <v>727</v>
      </c>
      <c r="AI283" t="s">
        <v>728</v>
      </c>
      <c r="AJ283" t="s"/>
      <c r="AK283" t="s">
        <v>90</v>
      </c>
      <c r="AL283" t="s"/>
      <c r="AM283" t="s"/>
      <c r="AN283" t="s">
        <v>90</v>
      </c>
      <c r="AO283" t="s"/>
      <c r="AP283" t="n">
        <v>1</v>
      </c>
      <c r="AQ283" t="s">
        <v>93</v>
      </c>
      <c r="AR283" t="s"/>
      <c r="AS283" t="s">
        <v>94</v>
      </c>
      <c r="AT283" t="s">
        <v>95</v>
      </c>
      <c r="AU283" t="s">
        <v>90</v>
      </c>
      <c r="AV283" t="s"/>
      <c r="AW283" t="s">
        <v>96</v>
      </c>
      <c r="AX283" t="s"/>
      <c r="AY283" t="n">
        <v>426811</v>
      </c>
      <c r="AZ283" t="s">
        <v>729</v>
      </c>
      <c r="BA283" t="s"/>
      <c r="BB283" t="s"/>
      <c r="BC283" t="n">
        <v>1.43478</v>
      </c>
      <c r="BD283" t="n">
        <v>38.91</v>
      </c>
      <c r="BE283" t="s">
        <v>730</v>
      </c>
      <c r="BF283" t="s">
        <v>81</v>
      </c>
      <c r="BG283" t="s"/>
      <c r="BH283" t="s"/>
      <c r="BI283" t="s"/>
      <c r="BJ283" t="s"/>
      <c r="BK283" t="s">
        <v>731</v>
      </c>
      <c r="BL283" t="s"/>
      <c r="BM283" t="s">
        <v>91</v>
      </c>
      <c r="BN283" t="s"/>
      <c r="BO283" t="s"/>
      <c r="BP283" t="s"/>
      <c r="BQ283" t="s">
        <v>732</v>
      </c>
      <c r="BR283" t="s">
        <v>128</v>
      </c>
    </row>
    <row r="284" spans="1:70">
      <c r="A284" t="s">
        <v>70</v>
      </c>
      <c r="B284" t="s">
        <v>71</v>
      </c>
      <c r="C284" t="s">
        <v>129</v>
      </c>
      <c r="D284" t="n">
        <v>3</v>
      </c>
      <c r="E284" t="s">
        <v>722</v>
      </c>
      <c r="F284" t="n">
        <v>85991</v>
      </c>
      <c r="G284" t="s">
        <v>74</v>
      </c>
      <c r="H284" t="s">
        <v>75</v>
      </c>
      <c r="I284" t="s"/>
      <c r="J284" t="s">
        <v>74</v>
      </c>
      <c r="K284" t="n">
        <v>225</v>
      </c>
      <c r="L284" t="s">
        <v>76</v>
      </c>
      <c r="M284" t="s"/>
      <c r="N284" t="s">
        <v>723</v>
      </c>
      <c r="O284" t="s">
        <v>78</v>
      </c>
      <c r="P284" t="s">
        <v>722</v>
      </c>
      <c r="Q284" t="s"/>
      <c r="R284" t="s">
        <v>724</v>
      </c>
      <c r="S284" t="s">
        <v>734</v>
      </c>
      <c r="T284" t="s">
        <v>81</v>
      </c>
      <c r="U284" t="s">
        <v>82</v>
      </c>
      <c r="V284" t="s">
        <v>83</v>
      </c>
      <c r="W284" t="s">
        <v>134</v>
      </c>
      <c r="X284" t="s"/>
      <c r="Y284" t="s">
        <v>85</v>
      </c>
      <c r="Z284">
        <f>HYPERLINK("https://hotelmonitor-cachepage.eclerx.com/savepage/tk_15440163144438937_sr_2158.html","info")</f>
        <v/>
      </c>
      <c r="AA284" t="n">
        <v>678</v>
      </c>
      <c r="AB284" t="s">
        <v>735</v>
      </c>
      <c r="AC284" t="s">
        <v>87</v>
      </c>
      <c r="AD284" t="s">
        <v>88</v>
      </c>
      <c r="AE284" t="s"/>
      <c r="AF284" t="s"/>
      <c r="AG284" t="s"/>
      <c r="AH284" t="s">
        <v>736</v>
      </c>
      <c r="AI284" t="s">
        <v>737</v>
      </c>
      <c r="AJ284" t="s"/>
      <c r="AK284" t="s">
        <v>90</v>
      </c>
      <c r="AL284" t="s"/>
      <c r="AM284" t="s"/>
      <c r="AN284" t="s">
        <v>90</v>
      </c>
      <c r="AO284" t="s"/>
      <c r="AP284" t="n">
        <v>1</v>
      </c>
      <c r="AQ284" t="s">
        <v>93</v>
      </c>
      <c r="AR284" t="s"/>
      <c r="AS284" t="s">
        <v>94</v>
      </c>
      <c r="AT284" t="s">
        <v>95</v>
      </c>
      <c r="AU284" t="s">
        <v>90</v>
      </c>
      <c r="AV284" t="s"/>
      <c r="AW284" t="s">
        <v>96</v>
      </c>
      <c r="AX284" t="s"/>
      <c r="AY284" t="n">
        <v>426811</v>
      </c>
      <c r="AZ284" t="s">
        <v>729</v>
      </c>
      <c r="BA284" t="s"/>
      <c r="BB284" t="s"/>
      <c r="BC284" t="n">
        <v>1.43478</v>
      </c>
      <c r="BD284" t="n">
        <v>38.91</v>
      </c>
      <c r="BE284" t="s">
        <v>738</v>
      </c>
      <c r="BF284" t="s">
        <v>81</v>
      </c>
      <c r="BG284" t="s"/>
      <c r="BH284" t="s"/>
      <c r="BI284" t="s"/>
      <c r="BJ284" t="s"/>
      <c r="BK284" t="s">
        <v>739</v>
      </c>
      <c r="BL284" t="s"/>
      <c r="BM284" t="s">
        <v>91</v>
      </c>
      <c r="BN284" t="s"/>
      <c r="BO284" t="s"/>
      <c r="BP284" t="s"/>
      <c r="BQ284" t="s">
        <v>732</v>
      </c>
      <c r="BR284" t="s">
        <v>128</v>
      </c>
    </row>
    <row r="285" spans="1:70">
      <c r="A285" t="s">
        <v>70</v>
      </c>
      <c r="B285" t="s">
        <v>71</v>
      </c>
      <c r="C285" t="s">
        <v>129</v>
      </c>
      <c r="D285" t="n">
        <v>3</v>
      </c>
      <c r="E285" t="s">
        <v>722</v>
      </c>
      <c r="F285" t="n">
        <v>85991</v>
      </c>
      <c r="G285" t="s">
        <v>74</v>
      </c>
      <c r="H285" t="s">
        <v>75</v>
      </c>
      <c r="I285" t="s"/>
      <c r="J285" t="s">
        <v>74</v>
      </c>
      <c r="K285" t="n">
        <v>157.5</v>
      </c>
      <c r="L285" t="s">
        <v>76</v>
      </c>
      <c r="M285" t="s"/>
      <c r="N285" t="s">
        <v>740</v>
      </c>
      <c r="O285" t="s">
        <v>78</v>
      </c>
      <c r="P285" t="s">
        <v>722</v>
      </c>
      <c r="Q285" t="s"/>
      <c r="R285" t="s">
        <v>724</v>
      </c>
      <c r="S285" t="s">
        <v>725</v>
      </c>
      <c r="T285" t="s">
        <v>81</v>
      </c>
      <c r="U285" t="s">
        <v>82</v>
      </c>
      <c r="V285" t="s">
        <v>83</v>
      </c>
      <c r="W285" t="s">
        <v>119</v>
      </c>
      <c r="X285" t="s"/>
      <c r="Y285" t="s">
        <v>85</v>
      </c>
      <c r="Z285">
        <f>HYPERLINK("https://hotelmonitor-cachepage.eclerx.com/savepage/tk_15440163144438937_sr_2158.html","info")</f>
        <v/>
      </c>
      <c r="AA285" t="n">
        <v>678</v>
      </c>
      <c r="AB285" t="s">
        <v>726</v>
      </c>
      <c r="AC285" t="s">
        <v>87</v>
      </c>
      <c r="AD285" t="s">
        <v>88</v>
      </c>
      <c r="AE285" t="s"/>
      <c r="AF285" t="s"/>
      <c r="AG285" t="s"/>
      <c r="AH285" t="s">
        <v>727</v>
      </c>
      <c r="AI285" t="s">
        <v>728</v>
      </c>
      <c r="AJ285" t="s"/>
      <c r="AK285" t="s">
        <v>90</v>
      </c>
      <c r="AL285" t="s"/>
      <c r="AM285" t="s"/>
      <c r="AN285" t="s">
        <v>90</v>
      </c>
      <c r="AO285" t="s"/>
      <c r="AP285" t="n">
        <v>1</v>
      </c>
      <c r="AQ285" t="s">
        <v>93</v>
      </c>
      <c r="AR285" t="s"/>
      <c r="AS285" t="s">
        <v>94</v>
      </c>
      <c r="AT285" t="s">
        <v>95</v>
      </c>
      <c r="AU285" t="s">
        <v>90</v>
      </c>
      <c r="AV285" t="s"/>
      <c r="AW285" t="s">
        <v>96</v>
      </c>
      <c r="AX285" t="s"/>
      <c r="AY285" t="n">
        <v>426811</v>
      </c>
      <c r="AZ285" t="s">
        <v>729</v>
      </c>
      <c r="BA285" t="s"/>
      <c r="BB285" t="s"/>
      <c r="BC285" t="n">
        <v>1.43478</v>
      </c>
      <c r="BD285" t="n">
        <v>38.91</v>
      </c>
      <c r="BE285" t="s">
        <v>730</v>
      </c>
      <c r="BF285" t="s">
        <v>81</v>
      </c>
      <c r="BG285" t="s"/>
      <c r="BH285" t="s"/>
      <c r="BI285" t="s"/>
      <c r="BJ285" t="s"/>
      <c r="BK285" t="s">
        <v>731</v>
      </c>
      <c r="BL285" t="s"/>
      <c r="BM285" t="s">
        <v>91</v>
      </c>
      <c r="BN285" t="s"/>
      <c r="BO285" t="s"/>
      <c r="BP285" t="s"/>
      <c r="BQ285" t="s">
        <v>741</v>
      </c>
      <c r="BR285" t="s">
        <v>128</v>
      </c>
    </row>
    <row r="286" spans="1:70">
      <c r="A286" t="s">
        <v>70</v>
      </c>
      <c r="B286" t="s">
        <v>71</v>
      </c>
      <c r="C286" t="s">
        <v>129</v>
      </c>
      <c r="D286" t="n">
        <v>3</v>
      </c>
      <c r="E286" t="s">
        <v>722</v>
      </c>
      <c r="F286" t="n">
        <v>85991</v>
      </c>
      <c r="G286" t="s">
        <v>74</v>
      </c>
      <c r="H286" t="s">
        <v>75</v>
      </c>
      <c r="I286" t="s"/>
      <c r="J286" t="s">
        <v>74</v>
      </c>
      <c r="K286" t="n">
        <v>157.5</v>
      </c>
      <c r="L286" t="s">
        <v>76</v>
      </c>
      <c r="M286" t="s"/>
      <c r="N286" t="s">
        <v>740</v>
      </c>
      <c r="O286" t="s">
        <v>78</v>
      </c>
      <c r="P286" t="s">
        <v>722</v>
      </c>
      <c r="Q286" t="s"/>
      <c r="R286" t="s">
        <v>724</v>
      </c>
      <c r="S286" t="s">
        <v>725</v>
      </c>
      <c r="T286" t="s">
        <v>81</v>
      </c>
      <c r="U286" t="s">
        <v>82</v>
      </c>
      <c r="V286" t="s">
        <v>83</v>
      </c>
      <c r="W286" t="s">
        <v>134</v>
      </c>
      <c r="X286" t="s"/>
      <c r="Y286" t="s">
        <v>85</v>
      </c>
      <c r="Z286">
        <f>HYPERLINK("https://hotelmonitor-cachepage.eclerx.com/savepage/tk_15440163144438937_sr_2158.html","info")</f>
        <v/>
      </c>
      <c r="AA286" t="n">
        <v>678</v>
      </c>
      <c r="AB286" t="s">
        <v>733</v>
      </c>
      <c r="AC286" t="s">
        <v>121</v>
      </c>
      <c r="AD286" t="s">
        <v>88</v>
      </c>
      <c r="AE286" t="s"/>
      <c r="AF286" t="s"/>
      <c r="AG286" t="s"/>
      <c r="AH286" t="s">
        <v>727</v>
      </c>
      <c r="AI286" t="s">
        <v>728</v>
      </c>
      <c r="AJ286" t="s"/>
      <c r="AK286" t="s">
        <v>90</v>
      </c>
      <c r="AL286" t="s"/>
      <c r="AM286" t="s"/>
      <c r="AN286" t="s">
        <v>90</v>
      </c>
      <c r="AO286" t="s"/>
      <c r="AP286" t="n">
        <v>1</v>
      </c>
      <c r="AQ286" t="s">
        <v>93</v>
      </c>
      <c r="AR286" t="s"/>
      <c r="AS286" t="s">
        <v>94</v>
      </c>
      <c r="AT286" t="s">
        <v>95</v>
      </c>
      <c r="AU286" t="s">
        <v>90</v>
      </c>
      <c r="AV286" t="s"/>
      <c r="AW286" t="s">
        <v>96</v>
      </c>
      <c r="AX286" t="s"/>
      <c r="AY286" t="n">
        <v>426811</v>
      </c>
      <c r="AZ286" t="s">
        <v>729</v>
      </c>
      <c r="BA286" t="s"/>
      <c r="BB286" t="s"/>
      <c r="BC286" t="n">
        <v>1.43478</v>
      </c>
      <c r="BD286" t="n">
        <v>38.91</v>
      </c>
      <c r="BE286" t="s">
        <v>730</v>
      </c>
      <c r="BF286" t="s">
        <v>81</v>
      </c>
      <c r="BG286" t="s"/>
      <c r="BH286" t="s"/>
      <c r="BI286" t="s"/>
      <c r="BJ286" t="s"/>
      <c r="BK286" t="s">
        <v>731</v>
      </c>
      <c r="BL286" t="s"/>
      <c r="BM286" t="s">
        <v>91</v>
      </c>
      <c r="BN286" t="s"/>
      <c r="BO286" t="s"/>
      <c r="BP286" t="s"/>
      <c r="BQ286" t="s">
        <v>741</v>
      </c>
      <c r="BR286" t="s">
        <v>128</v>
      </c>
    </row>
    <row r="287" spans="1:70">
      <c r="A287" t="s">
        <v>70</v>
      </c>
      <c r="B287" t="s">
        <v>71</v>
      </c>
      <c r="C287" t="s">
        <v>129</v>
      </c>
      <c r="D287" t="n">
        <v>3</v>
      </c>
      <c r="E287" t="s">
        <v>722</v>
      </c>
      <c r="F287" t="n">
        <v>85991</v>
      </c>
      <c r="G287" t="s">
        <v>74</v>
      </c>
      <c r="H287" t="s">
        <v>75</v>
      </c>
      <c r="I287" t="s"/>
      <c r="J287" t="s">
        <v>74</v>
      </c>
      <c r="K287" t="n">
        <v>225</v>
      </c>
      <c r="L287" t="s">
        <v>76</v>
      </c>
      <c r="M287" t="s"/>
      <c r="N287" t="s">
        <v>740</v>
      </c>
      <c r="O287" t="s">
        <v>78</v>
      </c>
      <c r="P287" t="s">
        <v>722</v>
      </c>
      <c r="Q287" t="s"/>
      <c r="R287" t="s">
        <v>724</v>
      </c>
      <c r="S287" t="s">
        <v>734</v>
      </c>
      <c r="T287" t="s">
        <v>81</v>
      </c>
      <c r="U287" t="s">
        <v>82</v>
      </c>
      <c r="V287" t="s">
        <v>83</v>
      </c>
      <c r="W287" t="s">
        <v>134</v>
      </c>
      <c r="X287" t="s"/>
      <c r="Y287" t="s">
        <v>85</v>
      </c>
      <c r="Z287">
        <f>HYPERLINK("https://hotelmonitor-cachepage.eclerx.com/savepage/tk_15440163144438937_sr_2158.html","info")</f>
        <v/>
      </c>
      <c r="AA287" t="n">
        <v>678</v>
      </c>
      <c r="AB287" t="s">
        <v>735</v>
      </c>
      <c r="AC287" t="s">
        <v>87</v>
      </c>
      <c r="AD287" t="s">
        <v>88</v>
      </c>
      <c r="AE287" t="s"/>
      <c r="AF287" t="s"/>
      <c r="AG287" t="s"/>
      <c r="AH287" t="s">
        <v>736</v>
      </c>
      <c r="AI287" t="s">
        <v>737</v>
      </c>
      <c r="AJ287" t="s"/>
      <c r="AK287" t="s">
        <v>90</v>
      </c>
      <c r="AL287" t="s"/>
      <c r="AM287" t="s"/>
      <c r="AN287" t="s">
        <v>90</v>
      </c>
      <c r="AO287" t="s"/>
      <c r="AP287" t="n">
        <v>1</v>
      </c>
      <c r="AQ287" t="s">
        <v>93</v>
      </c>
      <c r="AR287" t="s"/>
      <c r="AS287" t="s">
        <v>94</v>
      </c>
      <c r="AT287" t="s">
        <v>95</v>
      </c>
      <c r="AU287" t="s">
        <v>90</v>
      </c>
      <c r="AV287" t="s"/>
      <c r="AW287" t="s">
        <v>96</v>
      </c>
      <c r="AX287" t="s"/>
      <c r="AY287" t="n">
        <v>426811</v>
      </c>
      <c r="AZ287" t="s">
        <v>729</v>
      </c>
      <c r="BA287" t="s"/>
      <c r="BB287" t="s"/>
      <c r="BC287" t="n">
        <v>1.43478</v>
      </c>
      <c r="BD287" t="n">
        <v>38.91</v>
      </c>
      <c r="BE287" t="s">
        <v>738</v>
      </c>
      <c r="BF287" t="s">
        <v>81</v>
      </c>
      <c r="BG287" t="s"/>
      <c r="BH287" t="s"/>
      <c r="BI287" t="s"/>
      <c r="BJ287" t="s"/>
      <c r="BK287" t="s">
        <v>739</v>
      </c>
      <c r="BL287" t="s"/>
      <c r="BM287" t="s">
        <v>91</v>
      </c>
      <c r="BN287" t="s"/>
      <c r="BO287" t="s"/>
      <c r="BP287" t="s"/>
      <c r="BQ287" t="s">
        <v>741</v>
      </c>
      <c r="BR287" t="s">
        <v>128</v>
      </c>
    </row>
    <row r="288" spans="1:70">
      <c r="A288" t="s">
        <v>70</v>
      </c>
      <c r="B288" t="s">
        <v>71</v>
      </c>
      <c r="C288" t="s">
        <v>129</v>
      </c>
      <c r="D288" t="n">
        <v>3</v>
      </c>
      <c r="E288" t="s">
        <v>722</v>
      </c>
      <c r="F288" t="n">
        <v>85991</v>
      </c>
      <c r="G288" t="s">
        <v>74</v>
      </c>
      <c r="H288" t="s">
        <v>75</v>
      </c>
      <c r="I288" t="s"/>
      <c r="J288" t="s">
        <v>74</v>
      </c>
      <c r="K288" t="n">
        <v>227.5</v>
      </c>
      <c r="L288" t="s">
        <v>76</v>
      </c>
      <c r="M288" t="s"/>
      <c r="N288" t="s">
        <v>742</v>
      </c>
      <c r="O288" t="s">
        <v>78</v>
      </c>
      <c r="P288" t="s">
        <v>722</v>
      </c>
      <c r="Q288" t="s"/>
      <c r="R288" t="s">
        <v>724</v>
      </c>
      <c r="S288" t="s">
        <v>743</v>
      </c>
      <c r="T288" t="s">
        <v>81</v>
      </c>
      <c r="U288" t="s">
        <v>82</v>
      </c>
      <c r="V288" t="s">
        <v>83</v>
      </c>
      <c r="W288" t="s">
        <v>134</v>
      </c>
      <c r="X288" t="s"/>
      <c r="Y288" t="s">
        <v>85</v>
      </c>
      <c r="Z288">
        <f>HYPERLINK("https://hotelmonitor-cachepage.eclerx.com/savepage/tk_15440163144438937_sr_2158.html","info")</f>
        <v/>
      </c>
      <c r="AA288" t="n">
        <v>678</v>
      </c>
      <c r="AB288" t="s">
        <v>733</v>
      </c>
      <c r="AC288" t="s">
        <v>121</v>
      </c>
      <c r="AD288" t="s">
        <v>88</v>
      </c>
      <c r="AE288" t="s"/>
      <c r="AF288" t="s"/>
      <c r="AG288" t="s"/>
      <c r="AH288" t="s">
        <v>744</v>
      </c>
      <c r="AI288" t="s">
        <v>745</v>
      </c>
      <c r="AJ288" t="s"/>
      <c r="AK288" t="s">
        <v>90</v>
      </c>
      <c r="AL288" t="s"/>
      <c r="AM288" t="s"/>
      <c r="AN288" t="s">
        <v>90</v>
      </c>
      <c r="AO288" t="s"/>
      <c r="AP288" t="n">
        <v>1</v>
      </c>
      <c r="AQ288" t="s">
        <v>93</v>
      </c>
      <c r="AR288" t="s"/>
      <c r="AS288" t="s">
        <v>94</v>
      </c>
      <c r="AT288" t="s">
        <v>95</v>
      </c>
      <c r="AU288" t="s">
        <v>90</v>
      </c>
      <c r="AV288" t="s"/>
      <c r="AW288" t="s">
        <v>96</v>
      </c>
      <c r="AX288" t="s"/>
      <c r="AY288" t="n">
        <v>426811</v>
      </c>
      <c r="AZ288" t="s">
        <v>729</v>
      </c>
      <c r="BA288" t="s"/>
      <c r="BB288" t="s"/>
      <c r="BC288" t="n">
        <v>1.43478</v>
      </c>
      <c r="BD288" t="n">
        <v>38.91</v>
      </c>
      <c r="BE288" t="s">
        <v>746</v>
      </c>
      <c r="BF288" t="s">
        <v>81</v>
      </c>
      <c r="BG288" t="s"/>
      <c r="BH288" t="s"/>
      <c r="BI288" t="s"/>
      <c r="BJ288" t="s"/>
      <c r="BK288" t="s">
        <v>747</v>
      </c>
      <c r="BL288" t="s"/>
      <c r="BM288" t="s">
        <v>91</v>
      </c>
      <c r="BN288" t="s"/>
      <c r="BO288" t="s"/>
      <c r="BP288" t="s"/>
      <c r="BQ288" t="s">
        <v>748</v>
      </c>
      <c r="BR288" t="s">
        <v>128</v>
      </c>
    </row>
    <row r="289" spans="1:70">
      <c r="A289" t="s">
        <v>70</v>
      </c>
      <c r="B289" t="s">
        <v>71</v>
      </c>
      <c r="C289" t="s">
        <v>129</v>
      </c>
      <c r="D289" t="n">
        <v>3</v>
      </c>
      <c r="E289" t="s">
        <v>722</v>
      </c>
      <c r="F289" t="n">
        <v>85991</v>
      </c>
      <c r="G289" t="s">
        <v>74</v>
      </c>
      <c r="H289" t="s">
        <v>75</v>
      </c>
      <c r="I289" t="s"/>
      <c r="J289" t="s">
        <v>74</v>
      </c>
      <c r="K289" t="n">
        <v>247.5</v>
      </c>
      <c r="L289" t="s">
        <v>76</v>
      </c>
      <c r="M289" t="s"/>
      <c r="N289" t="s">
        <v>742</v>
      </c>
      <c r="O289" t="s">
        <v>78</v>
      </c>
      <c r="P289" t="s">
        <v>722</v>
      </c>
      <c r="Q289" t="s"/>
      <c r="R289" t="s">
        <v>724</v>
      </c>
      <c r="S289" t="s">
        <v>749</v>
      </c>
      <c r="T289" t="s">
        <v>81</v>
      </c>
      <c r="U289" t="s">
        <v>82</v>
      </c>
      <c r="V289" t="s">
        <v>83</v>
      </c>
      <c r="W289" t="s">
        <v>119</v>
      </c>
      <c r="X289" t="s"/>
      <c r="Y289" t="s">
        <v>85</v>
      </c>
      <c r="Z289">
        <f>HYPERLINK("https://hotelmonitor-cachepage.eclerx.com/savepage/tk_15440163144438937_sr_2158.html","info")</f>
        <v/>
      </c>
      <c r="AA289" t="n">
        <v>678</v>
      </c>
      <c r="AB289" t="s">
        <v>726</v>
      </c>
      <c r="AC289" t="s">
        <v>87</v>
      </c>
      <c r="AD289" t="s">
        <v>88</v>
      </c>
      <c r="AE289" t="s"/>
      <c r="AF289" t="s"/>
      <c r="AG289" t="s"/>
      <c r="AH289" t="s">
        <v>750</v>
      </c>
      <c r="AI289" t="s">
        <v>751</v>
      </c>
      <c r="AJ289" t="s"/>
      <c r="AK289" t="s">
        <v>90</v>
      </c>
      <c r="AL289" t="s"/>
      <c r="AM289" t="s"/>
      <c r="AN289" t="s">
        <v>90</v>
      </c>
      <c r="AO289" t="s"/>
      <c r="AP289" t="n">
        <v>1</v>
      </c>
      <c r="AQ289" t="s">
        <v>93</v>
      </c>
      <c r="AR289" t="s"/>
      <c r="AS289" t="s">
        <v>94</v>
      </c>
      <c r="AT289" t="s">
        <v>95</v>
      </c>
      <c r="AU289" t="s">
        <v>90</v>
      </c>
      <c r="AV289" t="s"/>
      <c r="AW289" t="s">
        <v>96</v>
      </c>
      <c r="AX289" t="s"/>
      <c r="AY289" t="n">
        <v>426811</v>
      </c>
      <c r="AZ289" t="s">
        <v>729</v>
      </c>
      <c r="BA289" t="s"/>
      <c r="BB289" t="s"/>
      <c r="BC289" t="n">
        <v>1.43478</v>
      </c>
      <c r="BD289" t="n">
        <v>38.91</v>
      </c>
      <c r="BE289" t="s">
        <v>752</v>
      </c>
      <c r="BF289" t="s">
        <v>81</v>
      </c>
      <c r="BG289" t="s"/>
      <c r="BH289" t="s"/>
      <c r="BI289" t="s"/>
      <c r="BJ289" t="s"/>
      <c r="BK289" t="s">
        <v>753</v>
      </c>
      <c r="BL289" t="s"/>
      <c r="BM289" t="s">
        <v>91</v>
      </c>
      <c r="BN289" t="s"/>
      <c r="BO289" t="s"/>
      <c r="BP289" t="s"/>
      <c r="BQ289" t="s">
        <v>748</v>
      </c>
      <c r="BR289" t="s">
        <v>128</v>
      </c>
    </row>
    <row r="290" spans="1:70">
      <c r="A290" t="s">
        <v>70</v>
      </c>
      <c r="B290" t="s">
        <v>71</v>
      </c>
      <c r="C290" t="s">
        <v>129</v>
      </c>
      <c r="D290" t="n">
        <v>3</v>
      </c>
      <c r="E290" t="s">
        <v>722</v>
      </c>
      <c r="F290" t="n">
        <v>85991</v>
      </c>
      <c r="G290" t="s">
        <v>74</v>
      </c>
      <c r="H290" t="s">
        <v>75</v>
      </c>
      <c r="I290" t="s"/>
      <c r="J290" t="s">
        <v>74</v>
      </c>
      <c r="K290" t="n">
        <v>325</v>
      </c>
      <c r="L290" t="s">
        <v>76</v>
      </c>
      <c r="M290" t="s"/>
      <c r="N290" t="s">
        <v>742</v>
      </c>
      <c r="O290" t="s">
        <v>78</v>
      </c>
      <c r="P290" t="s">
        <v>722</v>
      </c>
      <c r="Q290" t="s"/>
      <c r="R290" t="s">
        <v>724</v>
      </c>
      <c r="S290" t="s">
        <v>754</v>
      </c>
      <c r="T290" t="s">
        <v>81</v>
      </c>
      <c r="U290" t="s">
        <v>82</v>
      </c>
      <c r="V290" t="s">
        <v>83</v>
      </c>
      <c r="W290" t="s">
        <v>134</v>
      </c>
      <c r="X290" t="s"/>
      <c r="Y290" t="s">
        <v>85</v>
      </c>
      <c r="Z290">
        <f>HYPERLINK("https://hotelmonitor-cachepage.eclerx.com/savepage/tk_15440163144438937_sr_2158.html","info")</f>
        <v/>
      </c>
      <c r="AA290" t="n">
        <v>678</v>
      </c>
      <c r="AB290" t="s">
        <v>735</v>
      </c>
      <c r="AC290" t="s">
        <v>87</v>
      </c>
      <c r="AD290" t="s">
        <v>88</v>
      </c>
      <c r="AE290" t="s"/>
      <c r="AF290" t="s"/>
      <c r="AG290" t="s"/>
      <c r="AH290" t="s">
        <v>755</v>
      </c>
      <c r="AI290" t="s">
        <v>756</v>
      </c>
      <c r="AJ290" t="s"/>
      <c r="AK290" t="s">
        <v>90</v>
      </c>
      <c r="AL290" t="s"/>
      <c r="AM290" t="s"/>
      <c r="AN290" t="s">
        <v>90</v>
      </c>
      <c r="AO290" t="s"/>
      <c r="AP290" t="n">
        <v>1</v>
      </c>
      <c r="AQ290" t="s">
        <v>93</v>
      </c>
      <c r="AR290" t="s"/>
      <c r="AS290" t="s">
        <v>94</v>
      </c>
      <c r="AT290" t="s">
        <v>95</v>
      </c>
      <c r="AU290" t="s">
        <v>90</v>
      </c>
      <c r="AV290" t="s"/>
      <c r="AW290" t="s">
        <v>96</v>
      </c>
      <c r="AX290" t="s"/>
      <c r="AY290" t="n">
        <v>426811</v>
      </c>
      <c r="AZ290" t="s">
        <v>729</v>
      </c>
      <c r="BA290" t="s"/>
      <c r="BB290" t="s"/>
      <c r="BC290" t="n">
        <v>1.43478</v>
      </c>
      <c r="BD290" t="n">
        <v>38.91</v>
      </c>
      <c r="BE290" t="s">
        <v>757</v>
      </c>
      <c r="BF290" t="s">
        <v>81</v>
      </c>
      <c r="BG290" t="s"/>
      <c r="BH290" t="s"/>
      <c r="BI290" t="s"/>
      <c r="BJ290" t="s"/>
      <c r="BK290" t="s">
        <v>758</v>
      </c>
      <c r="BL290" t="s"/>
      <c r="BM290" t="s">
        <v>91</v>
      </c>
      <c r="BN290" t="s"/>
      <c r="BO290" t="s"/>
      <c r="BP290" t="s"/>
      <c r="BQ290" t="s">
        <v>748</v>
      </c>
      <c r="BR290" t="s">
        <v>128</v>
      </c>
    </row>
    <row r="291" spans="1:70">
      <c r="A291" t="s">
        <v>70</v>
      </c>
      <c r="B291" t="s">
        <v>71</v>
      </c>
      <c r="C291" t="s">
        <v>129</v>
      </c>
      <c r="D291" t="n">
        <v>3</v>
      </c>
      <c r="E291" t="s">
        <v>722</v>
      </c>
      <c r="F291" t="n">
        <v>85991</v>
      </c>
      <c r="G291" t="s">
        <v>74</v>
      </c>
      <c r="H291" t="s">
        <v>75</v>
      </c>
      <c r="I291" t="s"/>
      <c r="J291" t="s">
        <v>74</v>
      </c>
      <c r="K291" t="n">
        <v>437.5</v>
      </c>
      <c r="L291" t="s">
        <v>76</v>
      </c>
      <c r="M291" t="s"/>
      <c r="N291" t="s">
        <v>759</v>
      </c>
      <c r="O291" t="s">
        <v>78</v>
      </c>
      <c r="P291" t="s">
        <v>722</v>
      </c>
      <c r="Q291" t="s"/>
      <c r="R291" t="s">
        <v>724</v>
      </c>
      <c r="S291" t="s">
        <v>760</v>
      </c>
      <c r="T291" t="s">
        <v>81</v>
      </c>
      <c r="U291" t="s">
        <v>82</v>
      </c>
      <c r="V291" t="s">
        <v>83</v>
      </c>
      <c r="W291" t="s">
        <v>134</v>
      </c>
      <c r="X291" t="s"/>
      <c r="Y291" t="s">
        <v>85</v>
      </c>
      <c r="Z291">
        <f>HYPERLINK("https://hotelmonitor-cachepage.eclerx.com/savepage/tk_15440163144438937_sr_2158.html","info")</f>
        <v/>
      </c>
      <c r="AA291" t="n">
        <v>678</v>
      </c>
      <c r="AB291" t="s">
        <v>733</v>
      </c>
      <c r="AC291" t="s">
        <v>121</v>
      </c>
      <c r="AD291" t="s">
        <v>88</v>
      </c>
      <c r="AE291" t="s"/>
      <c r="AF291" t="s"/>
      <c r="AG291" t="s"/>
      <c r="AH291" t="s">
        <v>761</v>
      </c>
      <c r="AI291" t="s">
        <v>762</v>
      </c>
      <c r="AJ291" t="s"/>
      <c r="AK291" t="s">
        <v>90</v>
      </c>
      <c r="AL291" t="s"/>
      <c r="AM291" t="s"/>
      <c r="AN291" t="s">
        <v>90</v>
      </c>
      <c r="AO291" t="s"/>
      <c r="AP291" t="n">
        <v>1</v>
      </c>
      <c r="AQ291" t="s">
        <v>93</v>
      </c>
      <c r="AR291" t="s"/>
      <c r="AS291" t="s">
        <v>94</v>
      </c>
      <c r="AT291" t="s">
        <v>95</v>
      </c>
      <c r="AU291" t="s">
        <v>90</v>
      </c>
      <c r="AV291" t="s"/>
      <c r="AW291" t="s">
        <v>96</v>
      </c>
      <c r="AX291" t="s"/>
      <c r="AY291" t="n">
        <v>426811</v>
      </c>
      <c r="AZ291" t="s">
        <v>729</v>
      </c>
      <c r="BA291" t="s"/>
      <c r="BB291" t="s"/>
      <c r="BC291" t="n">
        <v>1.43478</v>
      </c>
      <c r="BD291" t="n">
        <v>38.91</v>
      </c>
      <c r="BE291" t="s">
        <v>763</v>
      </c>
      <c r="BF291" t="s">
        <v>81</v>
      </c>
      <c r="BG291" t="s"/>
      <c r="BH291" t="s"/>
      <c r="BI291" t="s"/>
      <c r="BJ291" t="s"/>
      <c r="BK291" t="s">
        <v>764</v>
      </c>
      <c r="BL291" t="s"/>
      <c r="BM291" t="s">
        <v>91</v>
      </c>
      <c r="BN291" t="s"/>
      <c r="BO291" t="s"/>
      <c r="BP291" t="s"/>
      <c r="BQ291" t="s">
        <v>765</v>
      </c>
      <c r="BR291" t="s">
        <v>128</v>
      </c>
    </row>
    <row r="292" spans="1:70">
      <c r="A292" t="s">
        <v>70</v>
      </c>
      <c r="B292" t="s">
        <v>71</v>
      </c>
      <c r="C292" t="s">
        <v>129</v>
      </c>
      <c r="D292" t="n">
        <v>3</v>
      </c>
      <c r="E292" t="s">
        <v>722</v>
      </c>
      <c r="F292" t="n">
        <v>85991</v>
      </c>
      <c r="G292" t="s">
        <v>74</v>
      </c>
      <c r="H292" t="s">
        <v>75</v>
      </c>
      <c r="I292" t="s"/>
      <c r="J292" t="s">
        <v>74</v>
      </c>
      <c r="K292" t="n">
        <v>517.5</v>
      </c>
      <c r="L292" t="s">
        <v>76</v>
      </c>
      <c r="M292" t="s"/>
      <c r="N292" t="s">
        <v>759</v>
      </c>
      <c r="O292" t="s">
        <v>78</v>
      </c>
      <c r="P292" t="s">
        <v>722</v>
      </c>
      <c r="Q292" t="s"/>
      <c r="R292" t="s">
        <v>724</v>
      </c>
      <c r="S292" t="s">
        <v>766</v>
      </c>
      <c r="T292" t="s">
        <v>81</v>
      </c>
      <c r="U292" t="s">
        <v>82</v>
      </c>
      <c r="V292" t="s">
        <v>83</v>
      </c>
      <c r="W292" t="s">
        <v>119</v>
      </c>
      <c r="X292" t="s"/>
      <c r="Y292" t="s">
        <v>85</v>
      </c>
      <c r="Z292">
        <f>HYPERLINK("https://hotelmonitor-cachepage.eclerx.com/savepage/tk_15440163144438937_sr_2158.html","info")</f>
        <v/>
      </c>
      <c r="AA292" t="n">
        <v>678</v>
      </c>
      <c r="AB292" t="s">
        <v>726</v>
      </c>
      <c r="AC292" t="s">
        <v>87</v>
      </c>
      <c r="AD292" t="s">
        <v>88</v>
      </c>
      <c r="AE292" t="s"/>
      <c r="AF292" t="s"/>
      <c r="AG292" t="s"/>
      <c r="AH292" t="s">
        <v>767</v>
      </c>
      <c r="AI292" t="s">
        <v>768</v>
      </c>
      <c r="AJ292" t="s"/>
      <c r="AK292" t="s">
        <v>90</v>
      </c>
      <c r="AL292" t="s"/>
      <c r="AM292" t="s"/>
      <c r="AN292" t="s">
        <v>90</v>
      </c>
      <c r="AO292" t="s"/>
      <c r="AP292" t="n">
        <v>1</v>
      </c>
      <c r="AQ292" t="s">
        <v>93</v>
      </c>
      <c r="AR292" t="s"/>
      <c r="AS292" t="s">
        <v>94</v>
      </c>
      <c r="AT292" t="s">
        <v>95</v>
      </c>
      <c r="AU292" t="s">
        <v>90</v>
      </c>
      <c r="AV292" t="s"/>
      <c r="AW292" t="s">
        <v>96</v>
      </c>
      <c r="AX292" t="s"/>
      <c r="AY292" t="n">
        <v>426811</v>
      </c>
      <c r="AZ292" t="s">
        <v>729</v>
      </c>
      <c r="BA292" t="s"/>
      <c r="BB292" t="s"/>
      <c r="BC292" t="n">
        <v>1.43478</v>
      </c>
      <c r="BD292" t="n">
        <v>38.91</v>
      </c>
      <c r="BE292" t="s">
        <v>769</v>
      </c>
      <c r="BF292" t="s">
        <v>81</v>
      </c>
      <c r="BG292" t="s"/>
      <c r="BH292" t="s"/>
      <c r="BI292" t="s"/>
      <c r="BJ292" t="s"/>
      <c r="BK292" t="s">
        <v>770</v>
      </c>
      <c r="BL292" t="s"/>
      <c r="BM292" t="s">
        <v>91</v>
      </c>
      <c r="BN292" t="s"/>
      <c r="BO292" t="s"/>
      <c r="BP292" t="s"/>
      <c r="BQ292" t="s">
        <v>765</v>
      </c>
      <c r="BR292" t="s">
        <v>128</v>
      </c>
    </row>
    <row r="293" spans="1:70">
      <c r="A293" t="s">
        <v>70</v>
      </c>
      <c r="B293" t="s">
        <v>71</v>
      </c>
      <c r="C293" t="s">
        <v>129</v>
      </c>
      <c r="D293" t="n">
        <v>3</v>
      </c>
      <c r="E293" t="s">
        <v>722</v>
      </c>
      <c r="F293" t="n">
        <v>85991</v>
      </c>
      <c r="G293" t="s">
        <v>74</v>
      </c>
      <c r="H293" t="s">
        <v>75</v>
      </c>
      <c r="I293" t="s"/>
      <c r="J293" t="s">
        <v>74</v>
      </c>
      <c r="K293" t="n">
        <v>625</v>
      </c>
      <c r="L293" t="s">
        <v>76</v>
      </c>
      <c r="M293" t="s"/>
      <c r="N293" t="s">
        <v>759</v>
      </c>
      <c r="O293" t="s">
        <v>78</v>
      </c>
      <c r="P293" t="s">
        <v>722</v>
      </c>
      <c r="Q293" t="s"/>
      <c r="R293" t="s">
        <v>724</v>
      </c>
      <c r="S293" t="s">
        <v>771</v>
      </c>
      <c r="T293" t="s">
        <v>81</v>
      </c>
      <c r="U293" t="s">
        <v>82</v>
      </c>
      <c r="V293" t="s">
        <v>83</v>
      </c>
      <c r="W293" t="s">
        <v>134</v>
      </c>
      <c r="X293" t="s"/>
      <c r="Y293" t="s">
        <v>85</v>
      </c>
      <c r="Z293">
        <f>HYPERLINK("https://hotelmonitor-cachepage.eclerx.com/savepage/tk_15440163144438937_sr_2158.html","info")</f>
        <v/>
      </c>
      <c r="AA293" t="n">
        <v>678</v>
      </c>
      <c r="AB293" t="s">
        <v>735</v>
      </c>
      <c r="AC293" t="s">
        <v>87</v>
      </c>
      <c r="AD293" t="s">
        <v>88</v>
      </c>
      <c r="AE293" t="s"/>
      <c r="AF293" t="s"/>
      <c r="AG293" t="s"/>
      <c r="AH293" t="s">
        <v>772</v>
      </c>
      <c r="AI293" t="s">
        <v>773</v>
      </c>
      <c r="AJ293" t="s"/>
      <c r="AK293" t="s">
        <v>90</v>
      </c>
      <c r="AL293" t="s"/>
      <c r="AM293" t="s"/>
      <c r="AN293" t="s">
        <v>90</v>
      </c>
      <c r="AO293" t="s"/>
      <c r="AP293" t="n">
        <v>1</v>
      </c>
      <c r="AQ293" t="s">
        <v>93</v>
      </c>
      <c r="AR293" t="s"/>
      <c r="AS293" t="s">
        <v>94</v>
      </c>
      <c r="AT293" t="s">
        <v>95</v>
      </c>
      <c r="AU293" t="s">
        <v>90</v>
      </c>
      <c r="AV293" t="s"/>
      <c r="AW293" t="s">
        <v>96</v>
      </c>
      <c r="AX293" t="s"/>
      <c r="AY293" t="n">
        <v>426811</v>
      </c>
      <c r="AZ293" t="s">
        <v>729</v>
      </c>
      <c r="BA293" t="s"/>
      <c r="BB293" t="s"/>
      <c r="BC293" t="n">
        <v>1.43478</v>
      </c>
      <c r="BD293" t="n">
        <v>38.91</v>
      </c>
      <c r="BE293" t="s">
        <v>774</v>
      </c>
      <c r="BF293" t="s">
        <v>81</v>
      </c>
      <c r="BG293" t="s"/>
      <c r="BH293" t="s"/>
      <c r="BI293" t="s"/>
      <c r="BJ293" t="s"/>
      <c r="BK293" t="s">
        <v>775</v>
      </c>
      <c r="BL293" t="s"/>
      <c r="BM293" t="s">
        <v>91</v>
      </c>
      <c r="BN293" t="s"/>
      <c r="BO293" t="s"/>
      <c r="BP293" t="s"/>
      <c r="BQ293" t="s">
        <v>765</v>
      </c>
      <c r="BR293" t="s">
        <v>128</v>
      </c>
    </row>
    <row r="294" spans="1:70">
      <c r="A294" t="s">
        <v>70</v>
      </c>
      <c r="B294" t="s">
        <v>71</v>
      </c>
      <c r="C294" t="s">
        <v>129</v>
      </c>
      <c r="D294" t="n">
        <v>3</v>
      </c>
      <c r="E294" t="s">
        <v>776</v>
      </c>
      <c r="F294" t="n">
        <v>2161049</v>
      </c>
      <c r="G294" t="s">
        <v>74</v>
      </c>
      <c r="H294" t="s">
        <v>75</v>
      </c>
      <c r="I294" t="s"/>
      <c r="J294" t="s">
        <v>74</v>
      </c>
      <c r="K294" t="n">
        <v>96.16</v>
      </c>
      <c r="L294" t="s">
        <v>76</v>
      </c>
      <c r="M294" t="s"/>
      <c r="N294" t="s">
        <v>142</v>
      </c>
      <c r="O294" t="s">
        <v>78</v>
      </c>
      <c r="P294" t="s">
        <v>777</v>
      </c>
      <c r="Q294" t="s"/>
      <c r="R294" t="s">
        <v>778</v>
      </c>
      <c r="S294" t="s">
        <v>779</v>
      </c>
      <c r="T294" t="s">
        <v>81</v>
      </c>
      <c r="U294" t="s">
        <v>82</v>
      </c>
      <c r="V294" t="s">
        <v>83</v>
      </c>
      <c r="W294" t="s">
        <v>119</v>
      </c>
      <c r="X294" t="s"/>
      <c r="Y294" t="s">
        <v>85</v>
      </c>
      <c r="Z294">
        <f>HYPERLINK("https://hotelmonitor-cachepage.eclerx.com/savepage/tk_15440163145630536_sr_2158.html","info")</f>
        <v/>
      </c>
      <c r="AA294" t="n">
        <v>305532</v>
      </c>
      <c r="AB294" t="s">
        <v>120</v>
      </c>
      <c r="AC294" t="s">
        <v>121</v>
      </c>
      <c r="AD294" t="s">
        <v>88</v>
      </c>
      <c r="AE294" t="s"/>
      <c r="AF294" t="s"/>
      <c r="AG294" t="s"/>
      <c r="AH294" t="s">
        <v>780</v>
      </c>
      <c r="AI294" t="s">
        <v>779</v>
      </c>
      <c r="AJ294" t="s"/>
      <c r="AK294" t="s">
        <v>90</v>
      </c>
      <c r="AL294" t="s"/>
      <c r="AM294" t="s"/>
      <c r="AN294" t="s">
        <v>91</v>
      </c>
      <c r="AO294" t="s">
        <v>214</v>
      </c>
      <c r="AP294" t="n">
        <v>20</v>
      </c>
      <c r="AQ294" t="s">
        <v>93</v>
      </c>
      <c r="AR294" t="s"/>
      <c r="AS294" t="s">
        <v>781</v>
      </c>
      <c r="AT294" t="s">
        <v>95</v>
      </c>
      <c r="AU294" t="s">
        <v>90</v>
      </c>
      <c r="AV294" t="s"/>
      <c r="AW294" t="s">
        <v>96</v>
      </c>
      <c r="AX294" t="s"/>
      <c r="AY294" t="n">
        <v>2161039</v>
      </c>
      <c r="AZ294" t="s">
        <v>782</v>
      </c>
      <c r="BA294" t="s"/>
      <c r="BB294" t="s"/>
      <c r="BC294" t="n">
        <v>1.286</v>
      </c>
      <c r="BD294" t="n">
        <v>38.997</v>
      </c>
      <c r="BE294" t="s">
        <v>783</v>
      </c>
      <c r="BF294" t="s">
        <v>81</v>
      </c>
      <c r="BG294" t="s"/>
      <c r="BH294" t="s"/>
      <c r="BI294" t="s"/>
      <c r="BJ294" t="s"/>
      <c r="BK294" t="s">
        <v>784</v>
      </c>
      <c r="BL294" t="s"/>
      <c r="BM294" t="s">
        <v>91</v>
      </c>
      <c r="BN294" t="s"/>
      <c r="BO294" t="s"/>
      <c r="BP294" t="s"/>
      <c r="BQ294" t="s">
        <v>147</v>
      </c>
      <c r="BR294" t="s">
        <v>785</v>
      </c>
    </row>
    <row r="295" spans="1:70">
      <c r="A295" t="s">
        <v>70</v>
      </c>
      <c r="B295" t="s">
        <v>71</v>
      </c>
      <c r="C295" t="s">
        <v>129</v>
      </c>
      <c r="D295" t="n">
        <v>3</v>
      </c>
      <c r="E295" t="s">
        <v>776</v>
      </c>
      <c r="F295" t="n">
        <v>2161049</v>
      </c>
      <c r="G295" t="s">
        <v>74</v>
      </c>
      <c r="H295" t="s">
        <v>75</v>
      </c>
      <c r="I295" t="s"/>
      <c r="J295" t="s">
        <v>74</v>
      </c>
      <c r="K295" t="n">
        <v>96.16</v>
      </c>
      <c r="L295" t="s">
        <v>76</v>
      </c>
      <c r="M295" t="s"/>
      <c r="N295" t="s">
        <v>142</v>
      </c>
      <c r="O295" t="s">
        <v>78</v>
      </c>
      <c r="P295" t="s">
        <v>777</v>
      </c>
      <c r="Q295" t="s"/>
      <c r="R295" t="s">
        <v>778</v>
      </c>
      <c r="S295" t="s">
        <v>779</v>
      </c>
      <c r="T295" t="s">
        <v>81</v>
      </c>
      <c r="U295" t="s">
        <v>82</v>
      </c>
      <c r="V295" t="s">
        <v>83</v>
      </c>
      <c r="W295" t="s">
        <v>119</v>
      </c>
      <c r="X295" t="s"/>
      <c r="Y295" t="s">
        <v>85</v>
      </c>
      <c r="Z295">
        <f>HYPERLINK("https://hotelmonitor-cachepage.eclerx.com/savepage/tk_15440163145630536_sr_2158.html","info")</f>
        <v/>
      </c>
      <c r="AA295" t="n">
        <v>305532</v>
      </c>
      <c r="AB295" t="s">
        <v>120</v>
      </c>
      <c r="AC295" t="s">
        <v>121</v>
      </c>
      <c r="AD295" t="s">
        <v>88</v>
      </c>
      <c r="AE295" t="s"/>
      <c r="AF295" t="s"/>
      <c r="AG295" t="s"/>
      <c r="AH295" t="s">
        <v>780</v>
      </c>
      <c r="AI295" t="s">
        <v>779</v>
      </c>
      <c r="AJ295" t="s"/>
      <c r="AK295" t="s">
        <v>90</v>
      </c>
      <c r="AL295" t="s"/>
      <c r="AM295" t="s"/>
      <c r="AN295" t="s">
        <v>91</v>
      </c>
      <c r="AO295" t="s">
        <v>214</v>
      </c>
      <c r="AP295" t="n">
        <v>20</v>
      </c>
      <c r="AQ295" t="s">
        <v>93</v>
      </c>
      <c r="AR295" t="s"/>
      <c r="AS295" t="s">
        <v>781</v>
      </c>
      <c r="AT295" t="s">
        <v>95</v>
      </c>
      <c r="AU295" t="s">
        <v>90</v>
      </c>
      <c r="AV295" t="s"/>
      <c r="AW295" t="s">
        <v>96</v>
      </c>
      <c r="AX295" t="s"/>
      <c r="AY295" t="n">
        <v>2161039</v>
      </c>
      <c r="AZ295" t="s">
        <v>782</v>
      </c>
      <c r="BA295" t="s"/>
      <c r="BB295" t="s"/>
      <c r="BC295" t="n">
        <v>1.286</v>
      </c>
      <c r="BD295" t="n">
        <v>38.997</v>
      </c>
      <c r="BE295" t="s">
        <v>783</v>
      </c>
      <c r="BF295" t="s">
        <v>81</v>
      </c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>
        <v>147</v>
      </c>
      <c r="BR295" t="s">
        <v>785</v>
      </c>
    </row>
    <row r="296" spans="1:70">
      <c r="A296" t="s">
        <v>70</v>
      </c>
      <c r="B296" t="s">
        <v>71</v>
      </c>
      <c r="C296" t="s">
        <v>129</v>
      </c>
      <c r="D296" t="n">
        <v>3</v>
      </c>
      <c r="E296" t="s">
        <v>776</v>
      </c>
      <c r="F296" t="n">
        <v>2161049</v>
      </c>
      <c r="G296" t="s">
        <v>74</v>
      </c>
      <c r="H296" t="s">
        <v>75</v>
      </c>
      <c r="I296" t="s"/>
      <c r="J296" t="s">
        <v>74</v>
      </c>
      <c r="K296" t="n">
        <v>107.31</v>
      </c>
      <c r="L296" t="s">
        <v>76</v>
      </c>
      <c r="M296" t="s"/>
      <c r="N296" t="s">
        <v>142</v>
      </c>
      <c r="O296" t="s">
        <v>78</v>
      </c>
      <c r="P296" t="s">
        <v>777</v>
      </c>
      <c r="Q296" t="s"/>
      <c r="R296" t="s">
        <v>778</v>
      </c>
      <c r="S296" t="s">
        <v>786</v>
      </c>
      <c r="T296" t="s">
        <v>81</v>
      </c>
      <c r="U296" t="s">
        <v>82</v>
      </c>
      <c r="V296" t="s">
        <v>83</v>
      </c>
      <c r="W296" t="s">
        <v>119</v>
      </c>
      <c r="X296" t="s"/>
      <c r="Y296" t="s">
        <v>85</v>
      </c>
      <c r="Z296">
        <f>HYPERLINK("https://hotelmonitor-cachepage.eclerx.com/savepage/tk_15440163145630536_sr_2158.html","info")</f>
        <v/>
      </c>
      <c r="AA296" t="n">
        <v>305532</v>
      </c>
      <c r="AB296" t="s">
        <v>787</v>
      </c>
      <c r="AC296" t="s">
        <v>87</v>
      </c>
      <c r="AD296" t="s">
        <v>88</v>
      </c>
      <c r="AE296" t="s"/>
      <c r="AF296" t="s"/>
      <c r="AG296" t="s"/>
      <c r="AH296" t="s">
        <v>788</v>
      </c>
      <c r="AI296" t="s">
        <v>786</v>
      </c>
      <c r="AJ296" t="s"/>
      <c r="AK296" t="s">
        <v>90</v>
      </c>
      <c r="AL296" t="s"/>
      <c r="AM296" t="s"/>
      <c r="AN296" t="s">
        <v>90</v>
      </c>
      <c r="AO296" t="s"/>
      <c r="AP296" t="n">
        <v>20</v>
      </c>
      <c r="AQ296" t="s">
        <v>93</v>
      </c>
      <c r="AR296" t="s"/>
      <c r="AS296" t="s">
        <v>781</v>
      </c>
      <c r="AT296" t="s">
        <v>95</v>
      </c>
      <c r="AU296" t="s">
        <v>90</v>
      </c>
      <c r="AV296" t="s"/>
      <c r="AW296" t="s">
        <v>96</v>
      </c>
      <c r="AX296" t="s"/>
      <c r="AY296" t="n">
        <v>2161039</v>
      </c>
      <c r="AZ296" t="s">
        <v>782</v>
      </c>
      <c r="BA296" t="s"/>
      <c r="BB296" t="s"/>
      <c r="BC296" t="n">
        <v>1.286</v>
      </c>
      <c r="BD296" t="n">
        <v>38.997</v>
      </c>
      <c r="BE296" t="s">
        <v>789</v>
      </c>
      <c r="BF296" t="s">
        <v>81</v>
      </c>
      <c r="BG296" t="s"/>
      <c r="BH296" t="s"/>
      <c r="BI296" t="s"/>
      <c r="BJ296" t="s"/>
      <c r="BK296" t="s">
        <v>790</v>
      </c>
      <c r="BL296" t="s"/>
      <c r="BM296" t="s">
        <v>91</v>
      </c>
      <c r="BN296" t="s"/>
      <c r="BO296" t="s"/>
      <c r="BP296" t="s"/>
      <c r="BQ296" t="s">
        <v>147</v>
      </c>
      <c r="BR296" t="s">
        <v>785</v>
      </c>
    </row>
    <row r="297" spans="1:70">
      <c r="A297" t="s">
        <v>70</v>
      </c>
      <c r="B297" t="s">
        <v>71</v>
      </c>
      <c r="C297" t="s">
        <v>129</v>
      </c>
      <c r="D297" t="n">
        <v>3</v>
      </c>
      <c r="E297" t="s">
        <v>776</v>
      </c>
      <c r="F297" t="n">
        <v>2161049</v>
      </c>
      <c r="G297" t="s">
        <v>74</v>
      </c>
      <c r="H297" t="s">
        <v>75</v>
      </c>
      <c r="I297" t="s"/>
      <c r="J297" t="s">
        <v>74</v>
      </c>
      <c r="K297" t="n">
        <v>107.31</v>
      </c>
      <c r="L297" t="s">
        <v>76</v>
      </c>
      <c r="M297" t="s"/>
      <c r="N297" t="s">
        <v>142</v>
      </c>
      <c r="O297" t="s">
        <v>78</v>
      </c>
      <c r="P297" t="s">
        <v>777</v>
      </c>
      <c r="Q297" t="s"/>
      <c r="R297" t="s">
        <v>778</v>
      </c>
      <c r="S297" t="s">
        <v>786</v>
      </c>
      <c r="T297" t="s">
        <v>81</v>
      </c>
      <c r="U297" t="s">
        <v>82</v>
      </c>
      <c r="V297" t="s">
        <v>83</v>
      </c>
      <c r="W297" t="s">
        <v>119</v>
      </c>
      <c r="X297" t="s"/>
      <c r="Y297" t="s">
        <v>85</v>
      </c>
      <c r="Z297">
        <f>HYPERLINK("https://hotelmonitor-cachepage.eclerx.com/savepage/tk_15440163145630536_sr_2158.html","info")</f>
        <v/>
      </c>
      <c r="AA297" t="n">
        <v>305532</v>
      </c>
      <c r="AB297" t="s">
        <v>787</v>
      </c>
      <c r="AC297" t="s">
        <v>87</v>
      </c>
      <c r="AD297" t="s">
        <v>88</v>
      </c>
      <c r="AE297" t="s"/>
      <c r="AF297" t="s"/>
      <c r="AG297" t="s"/>
      <c r="AH297" t="s">
        <v>788</v>
      </c>
      <c r="AI297" t="s">
        <v>786</v>
      </c>
      <c r="AJ297" t="s"/>
      <c r="AK297" t="s">
        <v>90</v>
      </c>
      <c r="AL297" t="s"/>
      <c r="AM297" t="s"/>
      <c r="AN297" t="s">
        <v>90</v>
      </c>
      <c r="AO297" t="s"/>
      <c r="AP297" t="n">
        <v>20</v>
      </c>
      <c r="AQ297" t="s">
        <v>93</v>
      </c>
      <c r="AR297" t="s"/>
      <c r="AS297" t="s">
        <v>781</v>
      </c>
      <c r="AT297" t="s">
        <v>95</v>
      </c>
      <c r="AU297" t="s">
        <v>90</v>
      </c>
      <c r="AV297" t="s"/>
      <c r="AW297" t="s">
        <v>96</v>
      </c>
      <c r="AX297" t="s"/>
      <c r="AY297" t="n">
        <v>2161039</v>
      </c>
      <c r="AZ297" t="s">
        <v>782</v>
      </c>
      <c r="BA297" t="s"/>
      <c r="BB297" t="s"/>
      <c r="BC297" t="n">
        <v>1.286</v>
      </c>
      <c r="BD297" t="n">
        <v>38.997</v>
      </c>
      <c r="BE297" t="s">
        <v>789</v>
      </c>
      <c r="BF297" t="s">
        <v>81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>
        <v>147</v>
      </c>
      <c r="BR297" t="s">
        <v>785</v>
      </c>
    </row>
    <row r="298" spans="1:70">
      <c r="A298" t="s">
        <v>70</v>
      </c>
      <c r="B298" t="s">
        <v>71</v>
      </c>
      <c r="C298" t="s">
        <v>129</v>
      </c>
      <c r="D298" t="n">
        <v>3</v>
      </c>
      <c r="E298" t="s">
        <v>776</v>
      </c>
      <c r="F298" t="n">
        <v>2161049</v>
      </c>
      <c r="G298" t="s">
        <v>74</v>
      </c>
      <c r="H298" t="s">
        <v>75</v>
      </c>
      <c r="I298" t="s"/>
      <c r="J298" t="s">
        <v>74</v>
      </c>
      <c r="K298" t="n">
        <v>140.75</v>
      </c>
      <c r="L298" t="s">
        <v>76</v>
      </c>
      <c r="M298" t="s"/>
      <c r="N298" t="s">
        <v>142</v>
      </c>
      <c r="O298" t="s">
        <v>78</v>
      </c>
      <c r="P298" t="s">
        <v>777</v>
      </c>
      <c r="Q298" t="s"/>
      <c r="R298" t="s">
        <v>778</v>
      </c>
      <c r="S298" t="s">
        <v>791</v>
      </c>
      <c r="T298" t="s">
        <v>81</v>
      </c>
      <c r="U298" t="s">
        <v>82</v>
      </c>
      <c r="V298" t="s">
        <v>83</v>
      </c>
      <c r="W298" t="s">
        <v>134</v>
      </c>
      <c r="X298" t="s"/>
      <c r="Y298" t="s">
        <v>85</v>
      </c>
      <c r="Z298">
        <f>HYPERLINK("https://hotelmonitor-cachepage.eclerx.com/savepage/tk_15440163145630536_sr_2158.html","info")</f>
        <v/>
      </c>
      <c r="AA298" t="n">
        <v>305532</v>
      </c>
      <c r="AB298" t="s">
        <v>787</v>
      </c>
      <c r="AC298" t="s">
        <v>87</v>
      </c>
      <c r="AD298" t="s">
        <v>88</v>
      </c>
      <c r="AE298" t="s"/>
      <c r="AF298" t="s"/>
      <c r="AG298" t="s"/>
      <c r="AH298" t="s">
        <v>792</v>
      </c>
      <c r="AI298" t="s">
        <v>791</v>
      </c>
      <c r="AJ298" t="s"/>
      <c r="AK298" t="s">
        <v>90</v>
      </c>
      <c r="AL298" t="s"/>
      <c r="AM298" t="s"/>
      <c r="AN298" t="s">
        <v>90</v>
      </c>
      <c r="AO298" t="s"/>
      <c r="AP298" t="n">
        <v>20</v>
      </c>
      <c r="AQ298" t="s">
        <v>93</v>
      </c>
      <c r="AR298" t="s"/>
      <c r="AS298" t="s">
        <v>781</v>
      </c>
      <c r="AT298" t="s">
        <v>95</v>
      </c>
      <c r="AU298" t="s">
        <v>90</v>
      </c>
      <c r="AV298" t="s"/>
      <c r="AW298" t="s">
        <v>96</v>
      </c>
      <c r="AX298" t="s"/>
      <c r="AY298" t="n">
        <v>2161039</v>
      </c>
      <c r="AZ298" t="s">
        <v>782</v>
      </c>
      <c r="BA298" t="s"/>
      <c r="BB298" t="s"/>
      <c r="BC298" t="n">
        <v>1.286</v>
      </c>
      <c r="BD298" t="n">
        <v>38.997</v>
      </c>
      <c r="BE298" t="s">
        <v>793</v>
      </c>
      <c r="BF298" t="s">
        <v>81</v>
      </c>
      <c r="BG298" t="s"/>
      <c r="BH298" t="s"/>
      <c r="BI298" t="s"/>
      <c r="BJ298" t="s"/>
      <c r="BK298" t="s">
        <v>794</v>
      </c>
      <c r="BL298" t="s"/>
      <c r="BM298" t="s">
        <v>91</v>
      </c>
      <c r="BN298" t="s"/>
      <c r="BO298" t="s"/>
      <c r="BP298" t="s"/>
      <c r="BQ298" t="s">
        <v>147</v>
      </c>
      <c r="BR298" t="s">
        <v>785</v>
      </c>
    </row>
    <row r="299" spans="1:70">
      <c r="A299" t="s">
        <v>70</v>
      </c>
      <c r="B299" t="s">
        <v>71</v>
      </c>
      <c r="C299" t="s">
        <v>129</v>
      </c>
      <c r="D299" t="n">
        <v>3</v>
      </c>
      <c r="E299" t="s">
        <v>776</v>
      </c>
      <c r="F299" t="n">
        <v>2161049</v>
      </c>
      <c r="G299" t="s">
        <v>74</v>
      </c>
      <c r="H299" t="s">
        <v>75</v>
      </c>
      <c r="I299" t="s"/>
      <c r="J299" t="s">
        <v>74</v>
      </c>
      <c r="K299" t="n">
        <v>140.75</v>
      </c>
      <c r="L299" t="s">
        <v>76</v>
      </c>
      <c r="M299" t="s"/>
      <c r="N299" t="s">
        <v>142</v>
      </c>
      <c r="O299" t="s">
        <v>78</v>
      </c>
      <c r="P299" t="s">
        <v>777</v>
      </c>
      <c r="Q299" t="s"/>
      <c r="R299" t="s">
        <v>778</v>
      </c>
      <c r="S299" t="s">
        <v>791</v>
      </c>
      <c r="T299" t="s">
        <v>81</v>
      </c>
      <c r="U299" t="s">
        <v>82</v>
      </c>
      <c r="V299" t="s">
        <v>83</v>
      </c>
      <c r="W299" t="s">
        <v>134</v>
      </c>
      <c r="X299" t="s"/>
      <c r="Y299" t="s">
        <v>85</v>
      </c>
      <c r="Z299">
        <f>HYPERLINK("https://hotelmonitor-cachepage.eclerx.com/savepage/tk_15440163145630536_sr_2158.html","info")</f>
        <v/>
      </c>
      <c r="AA299" t="n">
        <v>305532</v>
      </c>
      <c r="AB299" t="s">
        <v>787</v>
      </c>
      <c r="AC299" t="s">
        <v>87</v>
      </c>
      <c r="AD299" t="s">
        <v>88</v>
      </c>
      <c r="AE299" t="s"/>
      <c r="AF299" t="s"/>
      <c r="AG299" t="s"/>
      <c r="AH299" t="s">
        <v>792</v>
      </c>
      <c r="AI299" t="s">
        <v>791</v>
      </c>
      <c r="AJ299" t="s"/>
      <c r="AK299" t="s">
        <v>90</v>
      </c>
      <c r="AL299" t="s"/>
      <c r="AM299" t="s"/>
      <c r="AN299" t="s">
        <v>90</v>
      </c>
      <c r="AO299" t="s"/>
      <c r="AP299" t="n">
        <v>20</v>
      </c>
      <c r="AQ299" t="s">
        <v>93</v>
      </c>
      <c r="AR299" t="s"/>
      <c r="AS299" t="s">
        <v>781</v>
      </c>
      <c r="AT299" t="s">
        <v>95</v>
      </c>
      <c r="AU299" t="s">
        <v>90</v>
      </c>
      <c r="AV299" t="s"/>
      <c r="AW299" t="s">
        <v>96</v>
      </c>
      <c r="AX299" t="s"/>
      <c r="AY299" t="n">
        <v>2161039</v>
      </c>
      <c r="AZ299" t="s">
        <v>782</v>
      </c>
      <c r="BA299" t="s"/>
      <c r="BB299" t="s"/>
      <c r="BC299" t="n">
        <v>1.286</v>
      </c>
      <c r="BD299" t="n">
        <v>38.997</v>
      </c>
      <c r="BE299" t="s">
        <v>793</v>
      </c>
      <c r="BF299" t="s">
        <v>81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>
        <v>147</v>
      </c>
      <c r="BR299" t="s">
        <v>785</v>
      </c>
    </row>
    <row r="300" spans="1:70">
      <c r="A300" t="s">
        <v>70</v>
      </c>
      <c r="B300" t="s">
        <v>71</v>
      </c>
      <c r="C300" t="s">
        <v>129</v>
      </c>
      <c r="D300" t="n">
        <v>3</v>
      </c>
      <c r="E300" t="s">
        <v>776</v>
      </c>
      <c r="F300" t="n">
        <v>2161049</v>
      </c>
      <c r="G300" t="s">
        <v>74</v>
      </c>
      <c r="H300" t="s">
        <v>75</v>
      </c>
      <c r="I300" t="s"/>
      <c r="J300" t="s">
        <v>74</v>
      </c>
      <c r="K300" t="n">
        <v>110.1</v>
      </c>
      <c r="L300" t="s">
        <v>76</v>
      </c>
      <c r="M300" t="s"/>
      <c r="N300" t="s">
        <v>296</v>
      </c>
      <c r="O300" t="s">
        <v>78</v>
      </c>
      <c r="P300" t="s">
        <v>777</v>
      </c>
      <c r="Q300" t="s"/>
      <c r="R300" t="s">
        <v>778</v>
      </c>
      <c r="S300" t="s">
        <v>654</v>
      </c>
      <c r="T300" t="s">
        <v>81</v>
      </c>
      <c r="U300" t="s">
        <v>82</v>
      </c>
      <c r="V300" t="s">
        <v>83</v>
      </c>
      <c r="W300" t="s">
        <v>119</v>
      </c>
      <c r="X300" t="s"/>
      <c r="Y300" t="s">
        <v>85</v>
      </c>
      <c r="Z300">
        <f>HYPERLINK("https://hotelmonitor-cachepage.eclerx.com/savepage/tk_15440163145630536_sr_2158.html","info")</f>
        <v/>
      </c>
      <c r="AA300" t="n">
        <v>305532</v>
      </c>
      <c r="AB300" t="s">
        <v>120</v>
      </c>
      <c r="AC300" t="s">
        <v>121</v>
      </c>
      <c r="AD300" t="s">
        <v>88</v>
      </c>
      <c r="AE300" t="s"/>
      <c r="AF300" t="s"/>
      <c r="AG300" t="s"/>
      <c r="AH300" t="s">
        <v>795</v>
      </c>
      <c r="AI300" t="s">
        <v>796</v>
      </c>
      <c r="AJ300" t="s"/>
      <c r="AK300" t="s">
        <v>90</v>
      </c>
      <c r="AL300" t="s"/>
      <c r="AM300" t="s"/>
      <c r="AN300" t="s">
        <v>91</v>
      </c>
      <c r="AO300" t="s">
        <v>214</v>
      </c>
      <c r="AP300" t="n">
        <v>20</v>
      </c>
      <c r="AQ300" t="s">
        <v>93</v>
      </c>
      <c r="AR300" t="s"/>
      <c r="AS300" t="s">
        <v>94</v>
      </c>
      <c r="AT300" t="s">
        <v>95</v>
      </c>
      <c r="AU300" t="s">
        <v>90</v>
      </c>
      <c r="AV300" t="s"/>
      <c r="AW300" t="s">
        <v>96</v>
      </c>
      <c r="AX300" t="s"/>
      <c r="AY300" t="n">
        <v>2161039</v>
      </c>
      <c r="AZ300" t="s">
        <v>782</v>
      </c>
      <c r="BA300" t="s"/>
      <c r="BB300" t="s"/>
      <c r="BC300" t="n">
        <v>1.286</v>
      </c>
      <c r="BD300" t="n">
        <v>38.997</v>
      </c>
      <c r="BE300" t="s">
        <v>797</v>
      </c>
      <c r="BF300" t="s">
        <v>81</v>
      </c>
      <c r="BG300" t="s"/>
      <c r="BH300" t="s"/>
      <c r="BI300" t="s"/>
      <c r="BJ300" t="s"/>
      <c r="BK300" t="s">
        <v>798</v>
      </c>
      <c r="BL300" t="s"/>
      <c r="BM300" t="s">
        <v>91</v>
      </c>
      <c r="BN300" t="s"/>
      <c r="BO300" t="s"/>
      <c r="BP300" t="s"/>
      <c r="BQ300" t="s">
        <v>303</v>
      </c>
      <c r="BR300" t="s">
        <v>785</v>
      </c>
    </row>
    <row r="301" spans="1:70">
      <c r="A301" t="s">
        <v>70</v>
      </c>
      <c r="B301" t="s">
        <v>71</v>
      </c>
      <c r="C301" t="s">
        <v>129</v>
      </c>
      <c r="D301" t="n">
        <v>3</v>
      </c>
      <c r="E301" t="s">
        <v>776</v>
      </c>
      <c r="F301" t="n">
        <v>2161049</v>
      </c>
      <c r="G301" t="s">
        <v>74</v>
      </c>
      <c r="H301" t="s">
        <v>75</v>
      </c>
      <c r="I301" t="s"/>
      <c r="J301" t="s">
        <v>74</v>
      </c>
      <c r="K301" t="n">
        <v>110.1</v>
      </c>
      <c r="L301" t="s">
        <v>76</v>
      </c>
      <c r="M301" t="s"/>
      <c r="N301" t="s">
        <v>296</v>
      </c>
      <c r="O301" t="s">
        <v>78</v>
      </c>
      <c r="P301" t="s">
        <v>777</v>
      </c>
      <c r="Q301" t="s"/>
      <c r="R301" t="s">
        <v>778</v>
      </c>
      <c r="S301" t="s">
        <v>654</v>
      </c>
      <c r="T301" t="s">
        <v>81</v>
      </c>
      <c r="U301" t="s">
        <v>82</v>
      </c>
      <c r="V301" t="s">
        <v>83</v>
      </c>
      <c r="W301" t="s">
        <v>119</v>
      </c>
      <c r="X301" t="s"/>
      <c r="Y301" t="s">
        <v>85</v>
      </c>
      <c r="Z301">
        <f>HYPERLINK("https://hotelmonitor-cachepage.eclerx.com/savepage/tk_15440163145630536_sr_2158.html","info")</f>
        <v/>
      </c>
      <c r="AA301" t="n">
        <v>305532</v>
      </c>
      <c r="AB301" t="s">
        <v>120</v>
      </c>
      <c r="AC301" t="s">
        <v>121</v>
      </c>
      <c r="AD301" t="s">
        <v>88</v>
      </c>
      <c r="AE301" t="s"/>
      <c r="AF301" t="s"/>
      <c r="AG301" t="s"/>
      <c r="AH301" t="s">
        <v>795</v>
      </c>
      <c r="AI301" t="s">
        <v>796</v>
      </c>
      <c r="AJ301" t="s"/>
      <c r="AK301" t="s">
        <v>90</v>
      </c>
      <c r="AL301" t="s"/>
      <c r="AM301" t="s"/>
      <c r="AN301" t="s">
        <v>91</v>
      </c>
      <c r="AO301" t="s">
        <v>214</v>
      </c>
      <c r="AP301" t="n">
        <v>20</v>
      </c>
      <c r="AQ301" t="s">
        <v>93</v>
      </c>
      <c r="AR301" t="s"/>
      <c r="AS301" t="s">
        <v>94</v>
      </c>
      <c r="AT301" t="s">
        <v>95</v>
      </c>
      <c r="AU301" t="s">
        <v>90</v>
      </c>
      <c r="AV301" t="s"/>
      <c r="AW301" t="s">
        <v>96</v>
      </c>
      <c r="AX301" t="s"/>
      <c r="AY301" t="n">
        <v>2161039</v>
      </c>
      <c r="AZ301" t="s">
        <v>782</v>
      </c>
      <c r="BA301" t="s"/>
      <c r="BB301" t="s"/>
      <c r="BC301" t="n">
        <v>1.286</v>
      </c>
      <c r="BD301" t="n">
        <v>38.997</v>
      </c>
      <c r="BE301" t="s">
        <v>797</v>
      </c>
      <c r="BF301" t="s">
        <v>81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>
        <v>303</v>
      </c>
      <c r="BR301" t="s">
        <v>785</v>
      </c>
    </row>
    <row r="302" spans="1:70">
      <c r="A302" t="s">
        <v>70</v>
      </c>
      <c r="B302" t="s">
        <v>71</v>
      </c>
      <c r="C302" t="s">
        <v>129</v>
      </c>
      <c r="D302" t="n">
        <v>3</v>
      </c>
      <c r="E302" t="s">
        <v>776</v>
      </c>
      <c r="F302" t="n">
        <v>2161049</v>
      </c>
      <c r="G302" t="s">
        <v>74</v>
      </c>
      <c r="H302" t="s">
        <v>75</v>
      </c>
      <c r="I302" t="s"/>
      <c r="J302" t="s">
        <v>74</v>
      </c>
      <c r="K302" t="n">
        <v>122.64</v>
      </c>
      <c r="L302" t="s">
        <v>76</v>
      </c>
      <c r="M302" t="s"/>
      <c r="N302" t="s">
        <v>296</v>
      </c>
      <c r="O302" t="s">
        <v>78</v>
      </c>
      <c r="P302" t="s">
        <v>777</v>
      </c>
      <c r="Q302" t="s"/>
      <c r="R302" t="s">
        <v>778</v>
      </c>
      <c r="S302" t="s">
        <v>799</v>
      </c>
      <c r="T302" t="s">
        <v>81</v>
      </c>
      <c r="U302" t="s">
        <v>82</v>
      </c>
      <c r="V302" t="s">
        <v>83</v>
      </c>
      <c r="W302" t="s">
        <v>119</v>
      </c>
      <c r="X302" t="s"/>
      <c r="Y302" t="s">
        <v>85</v>
      </c>
      <c r="Z302">
        <f>HYPERLINK("https://hotelmonitor-cachepage.eclerx.com/savepage/tk_15440163145630536_sr_2158.html","info")</f>
        <v/>
      </c>
      <c r="AA302" t="n">
        <v>305532</v>
      </c>
      <c r="AB302" t="s">
        <v>787</v>
      </c>
      <c r="AC302" t="s">
        <v>87</v>
      </c>
      <c r="AD302" t="s">
        <v>88</v>
      </c>
      <c r="AE302" t="s"/>
      <c r="AF302" t="s"/>
      <c r="AG302" t="s"/>
      <c r="AH302" t="s">
        <v>800</v>
      </c>
      <c r="AI302" t="s">
        <v>799</v>
      </c>
      <c r="AJ302" t="s"/>
      <c r="AK302" t="s">
        <v>90</v>
      </c>
      <c r="AL302" t="s"/>
      <c r="AM302" t="s"/>
      <c r="AN302" t="s">
        <v>90</v>
      </c>
      <c r="AO302" t="s"/>
      <c r="AP302" t="n">
        <v>20</v>
      </c>
      <c r="AQ302" t="s">
        <v>93</v>
      </c>
      <c r="AR302" t="s"/>
      <c r="AS302" t="s">
        <v>94</v>
      </c>
      <c r="AT302" t="s">
        <v>95</v>
      </c>
      <c r="AU302" t="s">
        <v>90</v>
      </c>
      <c r="AV302" t="s"/>
      <c r="AW302" t="s">
        <v>96</v>
      </c>
      <c r="AX302" t="s"/>
      <c r="AY302" t="n">
        <v>2161039</v>
      </c>
      <c r="AZ302" t="s">
        <v>782</v>
      </c>
      <c r="BA302" t="s"/>
      <c r="BB302" t="s"/>
      <c r="BC302" t="n">
        <v>1.286</v>
      </c>
      <c r="BD302" t="n">
        <v>38.997</v>
      </c>
      <c r="BE302" t="s">
        <v>676</v>
      </c>
      <c r="BF302" t="s">
        <v>81</v>
      </c>
      <c r="BG302" t="s"/>
      <c r="BH302" t="s"/>
      <c r="BI302" t="s"/>
      <c r="BJ302" t="s"/>
      <c r="BK302" t="s">
        <v>620</v>
      </c>
      <c r="BL302" t="s"/>
      <c r="BM302" t="s">
        <v>91</v>
      </c>
      <c r="BN302" t="s"/>
      <c r="BO302" t="s"/>
      <c r="BP302" t="s"/>
      <c r="BQ302" t="s">
        <v>303</v>
      </c>
      <c r="BR302" t="s">
        <v>785</v>
      </c>
    </row>
    <row r="303" spans="1:70">
      <c r="A303" t="s">
        <v>70</v>
      </c>
      <c r="B303" t="s">
        <v>71</v>
      </c>
      <c r="C303" t="s">
        <v>129</v>
      </c>
      <c r="D303" t="n">
        <v>3</v>
      </c>
      <c r="E303" t="s">
        <v>776</v>
      </c>
      <c r="F303" t="n">
        <v>2161049</v>
      </c>
      <c r="G303" t="s">
        <v>74</v>
      </c>
      <c r="H303" t="s">
        <v>75</v>
      </c>
      <c r="I303" t="s"/>
      <c r="J303" t="s">
        <v>74</v>
      </c>
      <c r="K303" t="n">
        <v>122.64</v>
      </c>
      <c r="L303" t="s">
        <v>76</v>
      </c>
      <c r="M303" t="s"/>
      <c r="N303" t="s">
        <v>296</v>
      </c>
      <c r="O303" t="s">
        <v>78</v>
      </c>
      <c r="P303" t="s">
        <v>777</v>
      </c>
      <c r="Q303" t="s"/>
      <c r="R303" t="s">
        <v>778</v>
      </c>
      <c r="S303" t="s">
        <v>799</v>
      </c>
      <c r="T303" t="s">
        <v>81</v>
      </c>
      <c r="U303" t="s">
        <v>82</v>
      </c>
      <c r="V303" t="s">
        <v>83</v>
      </c>
      <c r="W303" t="s">
        <v>119</v>
      </c>
      <c r="X303" t="s"/>
      <c r="Y303" t="s">
        <v>85</v>
      </c>
      <c r="Z303">
        <f>HYPERLINK("https://hotelmonitor-cachepage.eclerx.com/savepage/tk_15440163145630536_sr_2158.html","info")</f>
        <v/>
      </c>
      <c r="AA303" t="n">
        <v>305532</v>
      </c>
      <c r="AB303" t="s">
        <v>787</v>
      </c>
      <c r="AC303" t="s">
        <v>87</v>
      </c>
      <c r="AD303" t="s">
        <v>88</v>
      </c>
      <c r="AE303" t="s"/>
      <c r="AF303" t="s"/>
      <c r="AG303" t="s"/>
      <c r="AH303" t="s">
        <v>800</v>
      </c>
      <c r="AI303" t="s">
        <v>799</v>
      </c>
      <c r="AJ303" t="s"/>
      <c r="AK303" t="s">
        <v>90</v>
      </c>
      <c r="AL303" t="s"/>
      <c r="AM303" t="s"/>
      <c r="AN303" t="s">
        <v>90</v>
      </c>
      <c r="AO303" t="s"/>
      <c r="AP303" t="n">
        <v>20</v>
      </c>
      <c r="AQ303" t="s">
        <v>93</v>
      </c>
      <c r="AR303" t="s"/>
      <c r="AS303" t="s">
        <v>94</v>
      </c>
      <c r="AT303" t="s">
        <v>95</v>
      </c>
      <c r="AU303" t="s">
        <v>90</v>
      </c>
      <c r="AV303" t="s"/>
      <c r="AW303" t="s">
        <v>96</v>
      </c>
      <c r="AX303" t="s"/>
      <c r="AY303" t="n">
        <v>2161039</v>
      </c>
      <c r="AZ303" t="s">
        <v>782</v>
      </c>
      <c r="BA303" t="s"/>
      <c r="BB303" t="s"/>
      <c r="BC303" t="n">
        <v>1.286</v>
      </c>
      <c r="BD303" t="n">
        <v>38.997</v>
      </c>
      <c r="BE303" t="s">
        <v>676</v>
      </c>
      <c r="BF303" t="s">
        <v>81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>
        <v>303</v>
      </c>
      <c r="BR303" t="s">
        <v>785</v>
      </c>
    </row>
    <row r="304" spans="1:70">
      <c r="A304" t="s">
        <v>70</v>
      </c>
      <c r="B304" t="s">
        <v>71</v>
      </c>
      <c r="C304" t="s">
        <v>129</v>
      </c>
      <c r="D304" t="n">
        <v>3</v>
      </c>
      <c r="E304" t="s">
        <v>776</v>
      </c>
      <c r="F304" t="n">
        <v>2161049</v>
      </c>
      <c r="G304" t="s">
        <v>74</v>
      </c>
      <c r="H304" t="s">
        <v>75</v>
      </c>
      <c r="I304" t="s"/>
      <c r="J304" t="s">
        <v>74</v>
      </c>
      <c r="K304" t="n">
        <v>156.08</v>
      </c>
      <c r="L304" t="s">
        <v>76</v>
      </c>
      <c r="M304" t="s"/>
      <c r="N304" t="s">
        <v>296</v>
      </c>
      <c r="O304" t="s">
        <v>78</v>
      </c>
      <c r="P304" t="s">
        <v>777</v>
      </c>
      <c r="Q304" t="s"/>
      <c r="R304" t="s">
        <v>778</v>
      </c>
      <c r="S304" t="s">
        <v>801</v>
      </c>
      <c r="T304" t="s">
        <v>81</v>
      </c>
      <c r="U304" t="s">
        <v>82</v>
      </c>
      <c r="V304" t="s">
        <v>83</v>
      </c>
      <c r="W304" t="s">
        <v>134</v>
      </c>
      <c r="X304" t="s"/>
      <c r="Y304" t="s">
        <v>85</v>
      </c>
      <c r="Z304">
        <f>HYPERLINK("https://hotelmonitor-cachepage.eclerx.com/savepage/tk_15440163145630536_sr_2158.html","info")</f>
        <v/>
      </c>
      <c r="AA304" t="n">
        <v>305532</v>
      </c>
      <c r="AB304" t="s">
        <v>787</v>
      </c>
      <c r="AC304" t="s">
        <v>87</v>
      </c>
      <c r="AD304" t="s">
        <v>88</v>
      </c>
      <c r="AE304" t="s"/>
      <c r="AF304" t="s"/>
      <c r="AG304" t="s"/>
      <c r="AH304" t="s">
        <v>802</v>
      </c>
      <c r="AI304" t="s">
        <v>801</v>
      </c>
      <c r="AJ304" t="s"/>
      <c r="AK304" t="s">
        <v>90</v>
      </c>
      <c r="AL304" t="s"/>
      <c r="AM304" t="s"/>
      <c r="AN304" t="s">
        <v>90</v>
      </c>
      <c r="AO304" t="s"/>
      <c r="AP304" t="n">
        <v>20</v>
      </c>
      <c r="AQ304" t="s">
        <v>93</v>
      </c>
      <c r="AR304" t="s"/>
      <c r="AS304" t="s">
        <v>94</v>
      </c>
      <c r="AT304" t="s">
        <v>95</v>
      </c>
      <c r="AU304" t="s">
        <v>90</v>
      </c>
      <c r="AV304" t="s"/>
      <c r="AW304" t="s">
        <v>96</v>
      </c>
      <c r="AX304" t="s"/>
      <c r="AY304" t="n">
        <v>2161039</v>
      </c>
      <c r="AZ304" t="s">
        <v>782</v>
      </c>
      <c r="BA304" t="s"/>
      <c r="BB304" t="s"/>
      <c r="BC304" t="n">
        <v>1.286</v>
      </c>
      <c r="BD304" t="n">
        <v>38.997</v>
      </c>
      <c r="BE304" t="s">
        <v>307</v>
      </c>
      <c r="BF304" t="s">
        <v>81</v>
      </c>
      <c r="BG304" t="s"/>
      <c r="BH304" t="s"/>
      <c r="BI304" t="s"/>
      <c r="BJ304" t="s"/>
      <c r="BK304" t="s">
        <v>803</v>
      </c>
      <c r="BL304" t="s"/>
      <c r="BM304" t="s">
        <v>91</v>
      </c>
      <c r="BN304" t="s"/>
      <c r="BO304" t="s"/>
      <c r="BP304" t="s"/>
      <c r="BQ304" t="s">
        <v>303</v>
      </c>
      <c r="BR304" t="s">
        <v>785</v>
      </c>
    </row>
    <row r="305" spans="1:70">
      <c r="A305" t="s">
        <v>70</v>
      </c>
      <c r="B305" t="s">
        <v>71</v>
      </c>
      <c r="C305" t="s">
        <v>129</v>
      </c>
      <c r="D305" t="n">
        <v>3</v>
      </c>
      <c r="E305" t="s">
        <v>776</v>
      </c>
      <c r="F305" t="n">
        <v>2161049</v>
      </c>
      <c r="G305" t="s">
        <v>74</v>
      </c>
      <c r="H305" t="s">
        <v>75</v>
      </c>
      <c r="I305" t="s"/>
      <c r="J305" t="s">
        <v>74</v>
      </c>
      <c r="K305" t="n">
        <v>156.08</v>
      </c>
      <c r="L305" t="s">
        <v>76</v>
      </c>
      <c r="M305" t="s"/>
      <c r="N305" t="s">
        <v>296</v>
      </c>
      <c r="O305" t="s">
        <v>78</v>
      </c>
      <c r="P305" t="s">
        <v>777</v>
      </c>
      <c r="Q305" t="s"/>
      <c r="R305" t="s">
        <v>778</v>
      </c>
      <c r="S305" t="s">
        <v>801</v>
      </c>
      <c r="T305" t="s">
        <v>81</v>
      </c>
      <c r="U305" t="s">
        <v>82</v>
      </c>
      <c r="V305" t="s">
        <v>83</v>
      </c>
      <c r="W305" t="s">
        <v>134</v>
      </c>
      <c r="X305" t="s"/>
      <c r="Y305" t="s">
        <v>85</v>
      </c>
      <c r="Z305">
        <f>HYPERLINK("https://hotelmonitor-cachepage.eclerx.com/savepage/tk_15440163145630536_sr_2158.html","info")</f>
        <v/>
      </c>
      <c r="AA305" t="n">
        <v>305532</v>
      </c>
      <c r="AB305" t="s">
        <v>787</v>
      </c>
      <c r="AC305" t="s">
        <v>87</v>
      </c>
      <c r="AD305" t="s">
        <v>88</v>
      </c>
      <c r="AE305" t="s"/>
      <c r="AF305" t="s"/>
      <c r="AG305" t="s"/>
      <c r="AH305" t="s">
        <v>802</v>
      </c>
      <c r="AI305" t="s">
        <v>801</v>
      </c>
      <c r="AJ305" t="s"/>
      <c r="AK305" t="s">
        <v>90</v>
      </c>
      <c r="AL305" t="s"/>
      <c r="AM305" t="s"/>
      <c r="AN305" t="s">
        <v>90</v>
      </c>
      <c r="AO305" t="s"/>
      <c r="AP305" t="n">
        <v>20</v>
      </c>
      <c r="AQ305" t="s">
        <v>93</v>
      </c>
      <c r="AR305" t="s"/>
      <c r="AS305" t="s">
        <v>94</v>
      </c>
      <c r="AT305" t="s">
        <v>95</v>
      </c>
      <c r="AU305" t="s">
        <v>90</v>
      </c>
      <c r="AV305" t="s"/>
      <c r="AW305" t="s">
        <v>96</v>
      </c>
      <c r="AX305" t="s"/>
      <c r="AY305" t="n">
        <v>2161039</v>
      </c>
      <c r="AZ305" t="s">
        <v>782</v>
      </c>
      <c r="BA305" t="s"/>
      <c r="BB305" t="s"/>
      <c r="BC305" t="n">
        <v>1.286</v>
      </c>
      <c r="BD305" t="n">
        <v>38.997</v>
      </c>
      <c r="BE305" t="s">
        <v>307</v>
      </c>
      <c r="BF305" t="s">
        <v>81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>
        <v>303</v>
      </c>
      <c r="BR305" t="s">
        <v>785</v>
      </c>
    </row>
    <row r="306" spans="1:70">
      <c r="A306" t="s">
        <v>70</v>
      </c>
      <c r="B306" t="s">
        <v>71</v>
      </c>
      <c r="C306" t="s">
        <v>129</v>
      </c>
      <c r="D306" t="n">
        <v>3</v>
      </c>
      <c r="E306" t="s">
        <v>776</v>
      </c>
      <c r="F306" t="n">
        <v>2161049</v>
      </c>
      <c r="G306" t="s">
        <v>74</v>
      </c>
      <c r="H306" t="s">
        <v>75</v>
      </c>
      <c r="I306" t="s"/>
      <c r="J306" t="s">
        <v>74</v>
      </c>
      <c r="K306" t="n">
        <v>135.19</v>
      </c>
      <c r="L306" t="s">
        <v>76</v>
      </c>
      <c r="M306" t="s"/>
      <c r="N306" t="s">
        <v>592</v>
      </c>
      <c r="O306" t="s">
        <v>78</v>
      </c>
      <c r="P306" t="s">
        <v>777</v>
      </c>
      <c r="Q306" t="s"/>
      <c r="R306" t="s">
        <v>778</v>
      </c>
      <c r="S306" t="s">
        <v>804</v>
      </c>
      <c r="T306" t="s">
        <v>81</v>
      </c>
      <c r="U306" t="s">
        <v>82</v>
      </c>
      <c r="V306" t="s">
        <v>83</v>
      </c>
      <c r="W306" t="s">
        <v>119</v>
      </c>
      <c r="X306" t="s"/>
      <c r="Y306" t="s">
        <v>85</v>
      </c>
      <c r="Z306">
        <f>HYPERLINK("https://hotelmonitor-cachepage.eclerx.com/savepage/tk_15440163145630536_sr_2158.html","info")</f>
        <v/>
      </c>
      <c r="AA306" t="n">
        <v>305532</v>
      </c>
      <c r="AB306" t="s">
        <v>120</v>
      </c>
      <c r="AC306" t="s">
        <v>121</v>
      </c>
      <c r="AD306" t="s">
        <v>88</v>
      </c>
      <c r="AE306" t="s"/>
      <c r="AF306" t="s"/>
      <c r="AG306" t="s"/>
      <c r="AH306" t="s">
        <v>805</v>
      </c>
      <c r="AI306" t="s">
        <v>804</v>
      </c>
      <c r="AJ306" t="s"/>
      <c r="AK306" t="s">
        <v>90</v>
      </c>
      <c r="AL306" t="s"/>
      <c r="AM306" t="s"/>
      <c r="AN306" t="s">
        <v>91</v>
      </c>
      <c r="AO306" t="s">
        <v>214</v>
      </c>
      <c r="AP306" t="n">
        <v>20</v>
      </c>
      <c r="AQ306" t="s">
        <v>93</v>
      </c>
      <c r="AR306" t="s"/>
      <c r="AS306" t="s">
        <v>94</v>
      </c>
      <c r="AT306" t="s">
        <v>95</v>
      </c>
      <c r="AU306" t="s">
        <v>90</v>
      </c>
      <c r="AV306" t="s"/>
      <c r="AW306" t="s">
        <v>96</v>
      </c>
      <c r="AX306" t="s"/>
      <c r="AY306" t="n">
        <v>2161039</v>
      </c>
      <c r="AZ306" t="s">
        <v>782</v>
      </c>
      <c r="BA306" t="s"/>
      <c r="BB306" t="s"/>
      <c r="BC306" t="n">
        <v>1.286</v>
      </c>
      <c r="BD306" t="n">
        <v>38.997</v>
      </c>
      <c r="BE306" t="s">
        <v>806</v>
      </c>
      <c r="BF306" t="s">
        <v>81</v>
      </c>
      <c r="BG306" t="s"/>
      <c r="BH306" t="s"/>
      <c r="BI306" t="s"/>
      <c r="BJ306" t="s"/>
      <c r="BK306" t="s">
        <v>807</v>
      </c>
      <c r="BL306" t="s"/>
      <c r="BM306" t="s">
        <v>91</v>
      </c>
      <c r="BN306" t="s"/>
      <c r="BO306" t="s"/>
      <c r="BP306" t="s"/>
      <c r="BQ306" t="s">
        <v>597</v>
      </c>
      <c r="BR306" t="s">
        <v>785</v>
      </c>
    </row>
    <row r="307" spans="1:70">
      <c r="A307" t="s">
        <v>70</v>
      </c>
      <c r="B307" t="s">
        <v>71</v>
      </c>
      <c r="C307" t="s">
        <v>129</v>
      </c>
      <c r="D307" t="n">
        <v>3</v>
      </c>
      <c r="E307" t="s">
        <v>776</v>
      </c>
      <c r="F307" t="n">
        <v>2161049</v>
      </c>
      <c r="G307" t="s">
        <v>74</v>
      </c>
      <c r="H307" t="s">
        <v>75</v>
      </c>
      <c r="I307" t="s"/>
      <c r="J307" t="s">
        <v>74</v>
      </c>
      <c r="K307" t="n">
        <v>135.19</v>
      </c>
      <c r="L307" t="s">
        <v>76</v>
      </c>
      <c r="M307" t="s"/>
      <c r="N307" t="s">
        <v>592</v>
      </c>
      <c r="O307" t="s">
        <v>78</v>
      </c>
      <c r="P307" t="s">
        <v>777</v>
      </c>
      <c r="Q307" t="s"/>
      <c r="R307" t="s">
        <v>778</v>
      </c>
      <c r="S307" t="s">
        <v>804</v>
      </c>
      <c r="T307" t="s">
        <v>81</v>
      </c>
      <c r="U307" t="s">
        <v>82</v>
      </c>
      <c r="V307" t="s">
        <v>83</v>
      </c>
      <c r="W307" t="s">
        <v>119</v>
      </c>
      <c r="X307" t="s"/>
      <c r="Y307" t="s">
        <v>85</v>
      </c>
      <c r="Z307">
        <f>HYPERLINK("https://hotelmonitor-cachepage.eclerx.com/savepage/tk_15440163145630536_sr_2158.html","info")</f>
        <v/>
      </c>
      <c r="AA307" t="n">
        <v>305532</v>
      </c>
      <c r="AB307" t="s">
        <v>120</v>
      </c>
      <c r="AC307" t="s">
        <v>121</v>
      </c>
      <c r="AD307" t="s">
        <v>88</v>
      </c>
      <c r="AE307" t="s"/>
      <c r="AF307" t="s"/>
      <c r="AG307" t="s"/>
      <c r="AH307" t="s">
        <v>805</v>
      </c>
      <c r="AI307" t="s">
        <v>804</v>
      </c>
      <c r="AJ307" t="s"/>
      <c r="AK307" t="s">
        <v>90</v>
      </c>
      <c r="AL307" t="s"/>
      <c r="AM307" t="s"/>
      <c r="AN307" t="s">
        <v>91</v>
      </c>
      <c r="AO307" t="s">
        <v>214</v>
      </c>
      <c r="AP307" t="n">
        <v>20</v>
      </c>
      <c r="AQ307" t="s">
        <v>93</v>
      </c>
      <c r="AR307" t="s"/>
      <c r="AS307" t="s">
        <v>94</v>
      </c>
      <c r="AT307" t="s">
        <v>95</v>
      </c>
      <c r="AU307" t="s">
        <v>90</v>
      </c>
      <c r="AV307" t="s"/>
      <c r="AW307" t="s">
        <v>96</v>
      </c>
      <c r="AX307" t="s"/>
      <c r="AY307" t="n">
        <v>2161039</v>
      </c>
      <c r="AZ307" t="s">
        <v>782</v>
      </c>
      <c r="BA307" t="s"/>
      <c r="BB307" t="s"/>
      <c r="BC307" t="n">
        <v>1.286</v>
      </c>
      <c r="BD307" t="n">
        <v>38.997</v>
      </c>
      <c r="BE307" t="s">
        <v>806</v>
      </c>
      <c r="BF307" t="s">
        <v>81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>
        <v>597</v>
      </c>
      <c r="BR307" t="s">
        <v>785</v>
      </c>
    </row>
    <row r="308" spans="1:70">
      <c r="A308" t="s">
        <v>70</v>
      </c>
      <c r="B308" t="s">
        <v>71</v>
      </c>
      <c r="C308" t="s">
        <v>72</v>
      </c>
      <c r="D308" t="n">
        <v>3</v>
      </c>
      <c r="E308" t="s">
        <v>776</v>
      </c>
      <c r="F308" t="n">
        <v>2161049</v>
      </c>
      <c r="G308" t="s">
        <v>74</v>
      </c>
      <c r="H308" t="s">
        <v>75</v>
      </c>
      <c r="I308" t="s"/>
      <c r="J308" t="s">
        <v>74</v>
      </c>
      <c r="K308" t="n">
        <v>109.63</v>
      </c>
      <c r="L308" t="s">
        <v>76</v>
      </c>
      <c r="M308" t="s"/>
      <c r="N308" t="s">
        <v>142</v>
      </c>
      <c r="O308" t="s">
        <v>78</v>
      </c>
      <c r="P308" t="s">
        <v>777</v>
      </c>
      <c r="Q308" t="s"/>
      <c r="R308" t="s">
        <v>778</v>
      </c>
      <c r="S308" t="s">
        <v>808</v>
      </c>
      <c r="T308" t="s">
        <v>81</v>
      </c>
      <c r="U308" t="s">
        <v>82</v>
      </c>
      <c r="V308" t="s">
        <v>83</v>
      </c>
      <c r="W308" t="s">
        <v>119</v>
      </c>
      <c r="X308" t="s"/>
      <c r="Y308" t="s">
        <v>85</v>
      </c>
      <c r="Z308">
        <f>HYPERLINK("https://hotelmonitor-cachepage.eclerx.com/savepage/tk_15440163148081772_sr_2157.html","info")</f>
        <v/>
      </c>
      <c r="AA308" t="n">
        <v>305532</v>
      </c>
      <c r="AB308" t="s">
        <v>120</v>
      </c>
      <c r="AC308" t="s">
        <v>121</v>
      </c>
      <c r="AD308" t="s">
        <v>88</v>
      </c>
      <c r="AE308" t="s"/>
      <c r="AF308" t="s"/>
      <c r="AG308" t="s"/>
      <c r="AH308" t="s">
        <v>809</v>
      </c>
      <c r="AI308" t="s">
        <v>810</v>
      </c>
      <c r="AJ308" t="s"/>
      <c r="AK308" t="s">
        <v>90</v>
      </c>
      <c r="AL308" t="s"/>
      <c r="AM308" t="s"/>
      <c r="AN308" t="s">
        <v>91</v>
      </c>
      <c r="AO308" t="s">
        <v>214</v>
      </c>
      <c r="AP308" t="n">
        <v>17</v>
      </c>
      <c r="AQ308" t="s">
        <v>93</v>
      </c>
      <c r="AR308" t="s"/>
      <c r="AS308" t="s">
        <v>94</v>
      </c>
      <c r="AT308" t="s">
        <v>95</v>
      </c>
      <c r="AU308" t="s">
        <v>90</v>
      </c>
      <c r="AV308" t="s"/>
      <c r="AW308" t="s">
        <v>96</v>
      </c>
      <c r="AX308" t="s"/>
      <c r="AY308" t="n">
        <v>2161039</v>
      </c>
      <c r="AZ308" t="s">
        <v>782</v>
      </c>
      <c r="BA308" t="s"/>
      <c r="BB308" t="s"/>
      <c r="BC308" t="n">
        <v>1.286</v>
      </c>
      <c r="BD308" t="n">
        <v>38.997</v>
      </c>
      <c r="BE308" t="s">
        <v>811</v>
      </c>
      <c r="BF308" t="s">
        <v>81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>
        <v>147</v>
      </c>
      <c r="BR308" t="s">
        <v>785</v>
      </c>
    </row>
    <row r="309" spans="1:70">
      <c r="A309" t="s">
        <v>70</v>
      </c>
      <c r="B309" t="s">
        <v>71</v>
      </c>
      <c r="C309" t="s">
        <v>72</v>
      </c>
      <c r="D309" t="n">
        <v>3</v>
      </c>
      <c r="E309" t="s">
        <v>776</v>
      </c>
      <c r="F309" t="n">
        <v>2161049</v>
      </c>
      <c r="G309" t="s">
        <v>74</v>
      </c>
      <c r="H309" t="s">
        <v>75</v>
      </c>
      <c r="I309" t="s"/>
      <c r="J309" t="s">
        <v>74</v>
      </c>
      <c r="K309" t="n">
        <v>109.63</v>
      </c>
      <c r="L309" t="s">
        <v>76</v>
      </c>
      <c r="M309" t="s"/>
      <c r="N309" t="s">
        <v>142</v>
      </c>
      <c r="O309" t="s">
        <v>78</v>
      </c>
      <c r="P309" t="s">
        <v>777</v>
      </c>
      <c r="Q309" t="s"/>
      <c r="R309" t="s">
        <v>778</v>
      </c>
      <c r="S309" t="s">
        <v>808</v>
      </c>
      <c r="T309" t="s">
        <v>81</v>
      </c>
      <c r="U309" t="s">
        <v>82</v>
      </c>
      <c r="V309" t="s">
        <v>83</v>
      </c>
      <c r="W309" t="s">
        <v>119</v>
      </c>
      <c r="X309" t="s"/>
      <c r="Y309" t="s">
        <v>85</v>
      </c>
      <c r="Z309">
        <f>HYPERLINK("https://hotelmonitor-cachepage.eclerx.com/savepage/tk_15440163148081772_sr_2157.html","info")</f>
        <v/>
      </c>
      <c r="AA309" t="n">
        <v>305532</v>
      </c>
      <c r="AB309" t="s">
        <v>120</v>
      </c>
      <c r="AC309" t="s">
        <v>121</v>
      </c>
      <c r="AD309" t="s">
        <v>88</v>
      </c>
      <c r="AE309" t="s"/>
      <c r="AF309" t="s"/>
      <c r="AG309" t="s"/>
      <c r="AH309" t="s">
        <v>809</v>
      </c>
      <c r="AI309" t="s">
        <v>810</v>
      </c>
      <c r="AJ309" t="s"/>
      <c r="AK309" t="s">
        <v>90</v>
      </c>
      <c r="AL309" t="s"/>
      <c r="AM309" t="s"/>
      <c r="AN309" t="s">
        <v>91</v>
      </c>
      <c r="AO309" t="s">
        <v>214</v>
      </c>
      <c r="AP309" t="n">
        <v>17</v>
      </c>
      <c r="AQ309" t="s">
        <v>93</v>
      </c>
      <c r="AR309" t="s"/>
      <c r="AS309" t="s">
        <v>94</v>
      </c>
      <c r="AT309" t="s">
        <v>95</v>
      </c>
      <c r="AU309" t="s">
        <v>90</v>
      </c>
      <c r="AV309" t="s"/>
      <c r="AW309" t="s">
        <v>96</v>
      </c>
      <c r="AX309" t="s"/>
      <c r="AY309" t="n">
        <v>2161039</v>
      </c>
      <c r="AZ309" t="s">
        <v>782</v>
      </c>
      <c r="BA309" t="s"/>
      <c r="BB309" t="s"/>
      <c r="BC309" t="n">
        <v>1.286</v>
      </c>
      <c r="BD309" t="n">
        <v>38.997</v>
      </c>
      <c r="BE309" t="s">
        <v>811</v>
      </c>
      <c r="BF309" t="s">
        <v>81</v>
      </c>
      <c r="BG309" t="s"/>
      <c r="BH309" t="s"/>
      <c r="BI309" t="s"/>
      <c r="BJ309" t="s"/>
      <c r="BK309" t="s">
        <v>812</v>
      </c>
      <c r="BL309" t="s"/>
      <c r="BM309" t="s">
        <v>91</v>
      </c>
      <c r="BN309" t="s"/>
      <c r="BO309" t="s"/>
      <c r="BP309" t="s"/>
      <c r="BQ309" t="s">
        <v>147</v>
      </c>
      <c r="BR309" t="s">
        <v>785</v>
      </c>
    </row>
    <row r="310" spans="1:70">
      <c r="A310" t="s">
        <v>70</v>
      </c>
      <c r="B310" t="s">
        <v>71</v>
      </c>
      <c r="C310" t="s">
        <v>72</v>
      </c>
      <c r="D310" t="n">
        <v>3</v>
      </c>
      <c r="E310" t="s">
        <v>776</v>
      </c>
      <c r="F310" t="n">
        <v>2161049</v>
      </c>
      <c r="G310" t="s">
        <v>74</v>
      </c>
      <c r="H310" t="s">
        <v>75</v>
      </c>
      <c r="I310" t="s"/>
      <c r="J310" t="s">
        <v>74</v>
      </c>
      <c r="K310" t="n">
        <v>121.71</v>
      </c>
      <c r="L310" t="s">
        <v>76</v>
      </c>
      <c r="M310" t="s"/>
      <c r="N310" t="s">
        <v>142</v>
      </c>
      <c r="O310" t="s">
        <v>78</v>
      </c>
      <c r="P310" t="s">
        <v>777</v>
      </c>
      <c r="Q310" t="s"/>
      <c r="R310" t="s">
        <v>778</v>
      </c>
      <c r="S310" t="s">
        <v>813</v>
      </c>
      <c r="T310" t="s">
        <v>81</v>
      </c>
      <c r="U310" t="s">
        <v>82</v>
      </c>
      <c r="V310" t="s">
        <v>83</v>
      </c>
      <c r="W310" t="s">
        <v>119</v>
      </c>
      <c r="X310" t="s"/>
      <c r="Y310" t="s">
        <v>85</v>
      </c>
      <c r="Z310">
        <f>HYPERLINK("https://hotelmonitor-cachepage.eclerx.com/savepage/tk_15440163148081772_sr_2157.html","info")</f>
        <v/>
      </c>
      <c r="AA310" t="n">
        <v>305532</v>
      </c>
      <c r="AB310" t="s">
        <v>787</v>
      </c>
      <c r="AC310" t="s">
        <v>87</v>
      </c>
      <c r="AD310" t="s">
        <v>88</v>
      </c>
      <c r="AE310" t="s"/>
      <c r="AF310" t="s"/>
      <c r="AG310" t="s"/>
      <c r="AH310" t="s">
        <v>814</v>
      </c>
      <c r="AI310" t="s">
        <v>813</v>
      </c>
      <c r="AJ310" t="s"/>
      <c r="AK310" t="s">
        <v>90</v>
      </c>
      <c r="AL310" t="s"/>
      <c r="AM310" t="s"/>
      <c r="AN310" t="s">
        <v>90</v>
      </c>
      <c r="AO310" t="s"/>
      <c r="AP310" t="n">
        <v>17</v>
      </c>
      <c r="AQ310" t="s">
        <v>93</v>
      </c>
      <c r="AR310" t="s"/>
      <c r="AS310" t="s">
        <v>94</v>
      </c>
      <c r="AT310" t="s">
        <v>95</v>
      </c>
      <c r="AU310" t="s">
        <v>90</v>
      </c>
      <c r="AV310" t="s"/>
      <c r="AW310" t="s">
        <v>96</v>
      </c>
      <c r="AX310" t="s"/>
      <c r="AY310" t="n">
        <v>2161039</v>
      </c>
      <c r="AZ310" t="s">
        <v>782</v>
      </c>
      <c r="BA310" t="s"/>
      <c r="BB310" t="s"/>
      <c r="BC310" t="n">
        <v>1.286</v>
      </c>
      <c r="BD310" t="n">
        <v>38.997</v>
      </c>
      <c r="BE310" t="s">
        <v>815</v>
      </c>
      <c r="BF310" t="s">
        <v>81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>
        <v>147</v>
      </c>
      <c r="BR310" t="s">
        <v>785</v>
      </c>
    </row>
    <row r="311" spans="1:70">
      <c r="A311" t="s">
        <v>70</v>
      </c>
      <c r="B311" t="s">
        <v>71</v>
      </c>
      <c r="C311" t="s">
        <v>72</v>
      </c>
      <c r="D311" t="n">
        <v>3</v>
      </c>
      <c r="E311" t="s">
        <v>776</v>
      </c>
      <c r="F311" t="n">
        <v>2161049</v>
      </c>
      <c r="G311" t="s">
        <v>74</v>
      </c>
      <c r="H311" t="s">
        <v>75</v>
      </c>
      <c r="I311" t="s"/>
      <c r="J311" t="s">
        <v>74</v>
      </c>
      <c r="K311" t="n">
        <v>121.71</v>
      </c>
      <c r="L311" t="s">
        <v>76</v>
      </c>
      <c r="M311" t="s"/>
      <c r="N311" t="s">
        <v>142</v>
      </c>
      <c r="O311" t="s">
        <v>78</v>
      </c>
      <c r="P311" t="s">
        <v>777</v>
      </c>
      <c r="Q311" t="s"/>
      <c r="R311" t="s">
        <v>778</v>
      </c>
      <c r="S311" t="s">
        <v>813</v>
      </c>
      <c r="T311" t="s">
        <v>81</v>
      </c>
      <c r="U311" t="s">
        <v>82</v>
      </c>
      <c r="V311" t="s">
        <v>83</v>
      </c>
      <c r="W311" t="s">
        <v>119</v>
      </c>
      <c r="X311" t="s"/>
      <c r="Y311" t="s">
        <v>85</v>
      </c>
      <c r="Z311">
        <f>HYPERLINK("https://hotelmonitor-cachepage.eclerx.com/savepage/tk_15440163148081772_sr_2157.html","info")</f>
        <v/>
      </c>
      <c r="AA311" t="n">
        <v>305532</v>
      </c>
      <c r="AB311" t="s">
        <v>787</v>
      </c>
      <c r="AC311" t="s">
        <v>87</v>
      </c>
      <c r="AD311" t="s">
        <v>88</v>
      </c>
      <c r="AE311" t="s"/>
      <c r="AF311" t="s"/>
      <c r="AG311" t="s"/>
      <c r="AH311" t="s">
        <v>814</v>
      </c>
      <c r="AI311" t="s">
        <v>813</v>
      </c>
      <c r="AJ311" t="s"/>
      <c r="AK311" t="s">
        <v>90</v>
      </c>
      <c r="AL311" t="s"/>
      <c r="AM311" t="s"/>
      <c r="AN311" t="s">
        <v>90</v>
      </c>
      <c r="AO311" t="s"/>
      <c r="AP311" t="n">
        <v>17</v>
      </c>
      <c r="AQ311" t="s">
        <v>93</v>
      </c>
      <c r="AR311" t="s"/>
      <c r="AS311" t="s">
        <v>94</v>
      </c>
      <c r="AT311" t="s">
        <v>95</v>
      </c>
      <c r="AU311" t="s">
        <v>90</v>
      </c>
      <c r="AV311" t="s"/>
      <c r="AW311" t="s">
        <v>96</v>
      </c>
      <c r="AX311" t="s"/>
      <c r="AY311" t="n">
        <v>2161039</v>
      </c>
      <c r="AZ311" t="s">
        <v>782</v>
      </c>
      <c r="BA311" t="s"/>
      <c r="BB311" t="s"/>
      <c r="BC311" t="n">
        <v>1.286</v>
      </c>
      <c r="BD311" t="n">
        <v>38.997</v>
      </c>
      <c r="BE311" t="s">
        <v>815</v>
      </c>
      <c r="BF311" t="s">
        <v>81</v>
      </c>
      <c r="BG311" t="s"/>
      <c r="BH311" t="s"/>
      <c r="BI311" t="s"/>
      <c r="BJ311" t="s"/>
      <c r="BK311" t="s">
        <v>816</v>
      </c>
      <c r="BL311" t="s"/>
      <c r="BM311" t="s">
        <v>91</v>
      </c>
      <c r="BN311" t="s"/>
      <c r="BO311" t="s"/>
      <c r="BP311" t="s"/>
      <c r="BQ311" t="s">
        <v>147</v>
      </c>
      <c r="BR311" t="s">
        <v>785</v>
      </c>
    </row>
    <row r="312" spans="1:70">
      <c r="A312" t="s">
        <v>70</v>
      </c>
      <c r="B312" t="s">
        <v>71</v>
      </c>
      <c r="C312" t="s">
        <v>72</v>
      </c>
      <c r="D312" t="n">
        <v>3</v>
      </c>
      <c r="E312" t="s">
        <v>776</v>
      </c>
      <c r="F312" t="n">
        <v>2161049</v>
      </c>
      <c r="G312" t="s">
        <v>74</v>
      </c>
      <c r="H312" t="s">
        <v>75</v>
      </c>
      <c r="I312" t="s"/>
      <c r="J312" t="s">
        <v>74</v>
      </c>
      <c r="K312" t="n">
        <v>155.15</v>
      </c>
      <c r="L312" t="s">
        <v>76</v>
      </c>
      <c r="M312" t="s"/>
      <c r="N312" t="s">
        <v>142</v>
      </c>
      <c r="O312" t="s">
        <v>78</v>
      </c>
      <c r="P312" t="s">
        <v>777</v>
      </c>
      <c r="Q312" t="s"/>
      <c r="R312" t="s">
        <v>778</v>
      </c>
      <c r="S312" t="s">
        <v>817</v>
      </c>
      <c r="T312" t="s">
        <v>81</v>
      </c>
      <c r="U312" t="s">
        <v>82</v>
      </c>
      <c r="V312" t="s">
        <v>83</v>
      </c>
      <c r="W312" t="s">
        <v>134</v>
      </c>
      <c r="X312" t="s"/>
      <c r="Y312" t="s">
        <v>85</v>
      </c>
      <c r="Z312">
        <f>HYPERLINK("https://hotelmonitor-cachepage.eclerx.com/savepage/tk_15440163148081772_sr_2157.html","info")</f>
        <v/>
      </c>
      <c r="AA312" t="n">
        <v>305532</v>
      </c>
      <c r="AB312" t="s">
        <v>787</v>
      </c>
      <c r="AC312" t="s">
        <v>87</v>
      </c>
      <c r="AD312" t="s">
        <v>88</v>
      </c>
      <c r="AE312" t="s"/>
      <c r="AF312" t="s"/>
      <c r="AG312" t="s"/>
      <c r="AH312" t="s">
        <v>818</v>
      </c>
      <c r="AI312" t="s">
        <v>817</v>
      </c>
      <c r="AJ312" t="s"/>
      <c r="AK312" t="s">
        <v>90</v>
      </c>
      <c r="AL312" t="s"/>
      <c r="AM312" t="s"/>
      <c r="AN312" t="s">
        <v>90</v>
      </c>
      <c r="AO312" t="s"/>
      <c r="AP312" t="n">
        <v>17</v>
      </c>
      <c r="AQ312" t="s">
        <v>93</v>
      </c>
      <c r="AR312" t="s"/>
      <c r="AS312" t="s">
        <v>94</v>
      </c>
      <c r="AT312" t="s">
        <v>95</v>
      </c>
      <c r="AU312" t="s">
        <v>90</v>
      </c>
      <c r="AV312" t="s"/>
      <c r="AW312" t="s">
        <v>96</v>
      </c>
      <c r="AX312" t="s"/>
      <c r="AY312" t="n">
        <v>2161039</v>
      </c>
      <c r="AZ312" t="s">
        <v>782</v>
      </c>
      <c r="BA312" t="s"/>
      <c r="BB312" t="s"/>
      <c r="BC312" t="n">
        <v>1.286</v>
      </c>
      <c r="BD312" t="n">
        <v>38.997</v>
      </c>
      <c r="BE312" t="s">
        <v>819</v>
      </c>
      <c r="BF312" t="s">
        <v>81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>
        <v>147</v>
      </c>
      <c r="BR312" t="s">
        <v>785</v>
      </c>
    </row>
    <row r="313" spans="1:70">
      <c r="A313" t="s">
        <v>70</v>
      </c>
      <c r="B313" t="s">
        <v>71</v>
      </c>
      <c r="C313" t="s">
        <v>72</v>
      </c>
      <c r="D313" t="n">
        <v>3</v>
      </c>
      <c r="E313" t="s">
        <v>776</v>
      </c>
      <c r="F313" t="n">
        <v>2161049</v>
      </c>
      <c r="G313" t="s">
        <v>74</v>
      </c>
      <c r="H313" t="s">
        <v>75</v>
      </c>
      <c r="I313" t="s"/>
      <c r="J313" t="s">
        <v>74</v>
      </c>
      <c r="K313" t="n">
        <v>155.15</v>
      </c>
      <c r="L313" t="s">
        <v>76</v>
      </c>
      <c r="M313" t="s"/>
      <c r="N313" t="s">
        <v>142</v>
      </c>
      <c r="O313" t="s">
        <v>78</v>
      </c>
      <c r="P313" t="s">
        <v>777</v>
      </c>
      <c r="Q313" t="s"/>
      <c r="R313" t="s">
        <v>778</v>
      </c>
      <c r="S313" t="s">
        <v>817</v>
      </c>
      <c r="T313" t="s">
        <v>81</v>
      </c>
      <c r="U313" t="s">
        <v>82</v>
      </c>
      <c r="V313" t="s">
        <v>83</v>
      </c>
      <c r="W313" t="s">
        <v>134</v>
      </c>
      <c r="X313" t="s"/>
      <c r="Y313" t="s">
        <v>85</v>
      </c>
      <c r="Z313">
        <f>HYPERLINK("https://hotelmonitor-cachepage.eclerx.com/savepage/tk_15440163148081772_sr_2157.html","info")</f>
        <v/>
      </c>
      <c r="AA313" t="n">
        <v>305532</v>
      </c>
      <c r="AB313" t="s">
        <v>787</v>
      </c>
      <c r="AC313" t="s">
        <v>87</v>
      </c>
      <c r="AD313" t="s">
        <v>88</v>
      </c>
      <c r="AE313" t="s"/>
      <c r="AF313" t="s"/>
      <c r="AG313" t="s"/>
      <c r="AH313" t="s">
        <v>818</v>
      </c>
      <c r="AI313" t="s">
        <v>817</v>
      </c>
      <c r="AJ313" t="s"/>
      <c r="AK313" t="s">
        <v>90</v>
      </c>
      <c r="AL313" t="s"/>
      <c r="AM313" t="s"/>
      <c r="AN313" t="s">
        <v>90</v>
      </c>
      <c r="AO313" t="s"/>
      <c r="AP313" t="n">
        <v>17</v>
      </c>
      <c r="AQ313" t="s">
        <v>93</v>
      </c>
      <c r="AR313" t="s"/>
      <c r="AS313" t="s">
        <v>94</v>
      </c>
      <c r="AT313" t="s">
        <v>95</v>
      </c>
      <c r="AU313" t="s">
        <v>90</v>
      </c>
      <c r="AV313" t="s"/>
      <c r="AW313" t="s">
        <v>96</v>
      </c>
      <c r="AX313" t="s"/>
      <c r="AY313" t="n">
        <v>2161039</v>
      </c>
      <c r="AZ313" t="s">
        <v>782</v>
      </c>
      <c r="BA313" t="s"/>
      <c r="BB313" t="s"/>
      <c r="BC313" t="n">
        <v>1.286</v>
      </c>
      <c r="BD313" t="n">
        <v>38.997</v>
      </c>
      <c r="BE313" t="s">
        <v>819</v>
      </c>
      <c r="BF313" t="s">
        <v>81</v>
      </c>
      <c r="BG313" t="s"/>
      <c r="BH313" t="s"/>
      <c r="BI313" t="s"/>
      <c r="BJ313" t="s"/>
      <c r="BK313" t="s">
        <v>820</v>
      </c>
      <c r="BL313" t="s"/>
      <c r="BM313" t="s">
        <v>91</v>
      </c>
      <c r="BN313" t="s"/>
      <c r="BO313" t="s"/>
      <c r="BP313" t="s"/>
      <c r="BQ313" t="s">
        <v>147</v>
      </c>
      <c r="BR313" t="s">
        <v>785</v>
      </c>
    </row>
    <row r="314" spans="1:70">
      <c r="A314" t="s">
        <v>70</v>
      </c>
      <c r="B314" t="s">
        <v>71</v>
      </c>
      <c r="C314" t="s">
        <v>72</v>
      </c>
      <c r="D314" t="n">
        <v>3</v>
      </c>
      <c r="E314" t="s">
        <v>693</v>
      </c>
      <c r="F314" t="n">
        <v>6401097</v>
      </c>
      <c r="G314" t="s">
        <v>74</v>
      </c>
      <c r="H314" t="s">
        <v>75</v>
      </c>
      <c r="I314" t="s"/>
      <c r="J314" t="s">
        <v>74</v>
      </c>
      <c r="K314" t="n">
        <v>67.95999999999999</v>
      </c>
      <c r="L314" t="s">
        <v>76</v>
      </c>
      <c r="M314" t="s"/>
      <c r="N314" t="s">
        <v>694</v>
      </c>
      <c r="O314" t="s">
        <v>78</v>
      </c>
      <c r="P314" t="s">
        <v>693</v>
      </c>
      <c r="Q314" t="s"/>
      <c r="R314" t="s">
        <v>132</v>
      </c>
      <c r="S314" t="s">
        <v>821</v>
      </c>
      <c r="T314" t="s">
        <v>81</v>
      </c>
      <c r="U314" t="s">
        <v>82</v>
      </c>
      <c r="V314" t="s">
        <v>83</v>
      </c>
      <c r="W314" t="s">
        <v>84</v>
      </c>
      <c r="X314" t="s"/>
      <c r="Y314" t="s">
        <v>85</v>
      </c>
      <c r="Z314">
        <f>HYPERLINK("https://hotelmonitor-cachepage.eclerx.com/savepage/tk_15440163148195958_sr_2157.html","info")</f>
        <v/>
      </c>
      <c r="AA314" t="n">
        <v>133566</v>
      </c>
      <c r="AB314" t="s">
        <v>696</v>
      </c>
      <c r="AC314" t="s">
        <v>121</v>
      </c>
      <c r="AD314" t="s">
        <v>88</v>
      </c>
      <c r="AE314" t="s"/>
      <c r="AF314" t="s"/>
      <c r="AG314" t="s"/>
      <c r="AH314" t="s">
        <v>822</v>
      </c>
      <c r="AI314" t="s">
        <v>821</v>
      </c>
      <c r="AJ314" t="s"/>
      <c r="AK314" t="s">
        <v>90</v>
      </c>
      <c r="AL314" t="s"/>
      <c r="AM314" t="s"/>
      <c r="AN314" t="s">
        <v>90</v>
      </c>
      <c r="AO314" t="s"/>
      <c r="AP314" t="n">
        <v>19</v>
      </c>
      <c r="AQ314" t="s">
        <v>93</v>
      </c>
      <c r="AR314" t="s"/>
      <c r="AS314" t="s">
        <v>781</v>
      </c>
      <c r="AT314" t="s">
        <v>95</v>
      </c>
      <c r="AU314" t="s">
        <v>90</v>
      </c>
      <c r="AV314" t="s"/>
      <c r="AW314" t="s">
        <v>96</v>
      </c>
      <c r="AX314" t="s"/>
      <c r="AY314" t="n">
        <v>6401804</v>
      </c>
      <c r="AZ314" t="s">
        <v>699</v>
      </c>
      <c r="BA314" t="s"/>
      <c r="BB314" t="s"/>
      <c r="BC314" t="n">
        <v>1.30986</v>
      </c>
      <c r="BD314" t="n">
        <v>38.9701</v>
      </c>
      <c r="BE314" t="s">
        <v>823</v>
      </c>
      <c r="BF314" t="s">
        <v>81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>
        <v>702</v>
      </c>
      <c r="BR314" t="s">
        <v>703</v>
      </c>
    </row>
    <row r="315" spans="1:70">
      <c r="A315" t="s">
        <v>70</v>
      </c>
      <c r="B315" t="s">
        <v>71</v>
      </c>
      <c r="C315" t="s">
        <v>72</v>
      </c>
      <c r="D315" t="n">
        <v>3</v>
      </c>
      <c r="E315" t="s">
        <v>693</v>
      </c>
      <c r="F315" t="n">
        <v>6401097</v>
      </c>
      <c r="G315" t="s">
        <v>74</v>
      </c>
      <c r="H315" t="s">
        <v>75</v>
      </c>
      <c r="I315" t="s"/>
      <c r="J315" t="s">
        <v>74</v>
      </c>
      <c r="K315" t="n">
        <v>67.95999999999999</v>
      </c>
      <c r="L315" t="s">
        <v>76</v>
      </c>
      <c r="M315" t="s"/>
      <c r="N315" t="s">
        <v>694</v>
      </c>
      <c r="O315" t="s">
        <v>78</v>
      </c>
      <c r="P315" t="s">
        <v>693</v>
      </c>
      <c r="Q315" t="s"/>
      <c r="R315" t="s">
        <v>132</v>
      </c>
      <c r="S315" t="s">
        <v>821</v>
      </c>
      <c r="T315" t="s">
        <v>81</v>
      </c>
      <c r="U315" t="s">
        <v>82</v>
      </c>
      <c r="V315" t="s">
        <v>83</v>
      </c>
      <c r="W315" t="s">
        <v>84</v>
      </c>
      <c r="X315" t="s"/>
      <c r="Y315" t="s">
        <v>85</v>
      </c>
      <c r="Z315">
        <f>HYPERLINK("https://hotelmonitor-cachepage.eclerx.com/savepage/tk_15440163148195958_sr_2157.html","info")</f>
        <v/>
      </c>
      <c r="AA315" t="n">
        <v>133566</v>
      </c>
      <c r="AB315" t="s">
        <v>696</v>
      </c>
      <c r="AC315" t="s">
        <v>121</v>
      </c>
      <c r="AD315" t="s">
        <v>88</v>
      </c>
      <c r="AE315" t="s"/>
      <c r="AF315" t="s"/>
      <c r="AG315" t="s"/>
      <c r="AH315" t="s">
        <v>822</v>
      </c>
      <c r="AI315" t="s">
        <v>821</v>
      </c>
      <c r="AJ315" t="s"/>
      <c r="AK315" t="s">
        <v>90</v>
      </c>
      <c r="AL315" t="s"/>
      <c r="AM315" t="s"/>
      <c r="AN315" t="s">
        <v>90</v>
      </c>
      <c r="AO315" t="s"/>
      <c r="AP315" t="n">
        <v>19</v>
      </c>
      <c r="AQ315" t="s">
        <v>93</v>
      </c>
      <c r="AR315" t="s"/>
      <c r="AS315" t="s">
        <v>781</v>
      </c>
      <c r="AT315" t="s">
        <v>95</v>
      </c>
      <c r="AU315" t="s">
        <v>90</v>
      </c>
      <c r="AV315" t="s"/>
      <c r="AW315" t="s">
        <v>96</v>
      </c>
      <c r="AX315" t="s"/>
      <c r="AY315" t="n">
        <v>6401804</v>
      </c>
      <c r="AZ315" t="s">
        <v>699</v>
      </c>
      <c r="BA315" t="s"/>
      <c r="BB315" t="s"/>
      <c r="BC315" t="n">
        <v>1.30986</v>
      </c>
      <c r="BD315" t="n">
        <v>38.9701</v>
      </c>
      <c r="BE315" t="s">
        <v>823</v>
      </c>
      <c r="BF315" t="s">
        <v>81</v>
      </c>
      <c r="BG315" t="s"/>
      <c r="BH315" t="s"/>
      <c r="BI315" t="s"/>
      <c r="BJ315" t="s"/>
      <c r="BK315" t="s">
        <v>824</v>
      </c>
      <c r="BL315" t="s"/>
      <c r="BM315" t="s">
        <v>91</v>
      </c>
      <c r="BN315" t="s"/>
      <c r="BO315" t="s"/>
      <c r="BP315" t="s"/>
      <c r="BQ315" t="s">
        <v>702</v>
      </c>
      <c r="BR315" t="s">
        <v>703</v>
      </c>
    </row>
    <row r="316" spans="1:70">
      <c r="A316" t="s">
        <v>70</v>
      </c>
      <c r="B316" t="s">
        <v>71</v>
      </c>
      <c r="C316" t="s">
        <v>72</v>
      </c>
      <c r="D316" t="n">
        <v>3</v>
      </c>
      <c r="E316" t="s">
        <v>693</v>
      </c>
      <c r="F316" t="n">
        <v>6401097</v>
      </c>
      <c r="G316" t="s">
        <v>74</v>
      </c>
      <c r="H316" t="s">
        <v>75</v>
      </c>
      <c r="I316" t="s"/>
      <c r="J316" t="s">
        <v>74</v>
      </c>
      <c r="K316" t="n">
        <v>75.51000000000001</v>
      </c>
      <c r="L316" t="s">
        <v>76</v>
      </c>
      <c r="M316" t="s"/>
      <c r="N316" t="s">
        <v>694</v>
      </c>
      <c r="O316" t="s">
        <v>78</v>
      </c>
      <c r="P316" t="s">
        <v>693</v>
      </c>
      <c r="Q316" t="s"/>
      <c r="R316" t="s">
        <v>132</v>
      </c>
      <c r="S316" t="s">
        <v>825</v>
      </c>
      <c r="T316" t="s">
        <v>81</v>
      </c>
      <c r="U316" t="s">
        <v>82</v>
      </c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HYPERLINK("https://hotelmonitor-cachepage.eclerx.com/savepage/tk_15440163148195958_sr_2157.html","info")</f>
        <v/>
      </c>
      <c r="AA316" t="n">
        <v>133566</v>
      </c>
      <c r="AB316" t="s">
        <v>580</v>
      </c>
      <c r="AC316" t="s">
        <v>87</v>
      </c>
      <c r="AD316" t="s">
        <v>88</v>
      </c>
      <c r="AE316" t="s"/>
      <c r="AF316" t="s"/>
      <c r="AG316" t="s"/>
      <c r="AH316" t="s">
        <v>826</v>
      </c>
      <c r="AI316" t="s">
        <v>825</v>
      </c>
      <c r="AJ316" t="s"/>
      <c r="AK316" t="s">
        <v>90</v>
      </c>
      <c r="AL316" t="s"/>
      <c r="AM316" t="s"/>
      <c r="AN316" t="s">
        <v>90</v>
      </c>
      <c r="AO316" t="s"/>
      <c r="AP316" t="n">
        <v>19</v>
      </c>
      <c r="AQ316" t="s">
        <v>93</v>
      </c>
      <c r="AR316" t="s"/>
      <c r="AS316" t="s">
        <v>781</v>
      </c>
      <c r="AT316" t="s">
        <v>95</v>
      </c>
      <c r="AU316" t="s">
        <v>90</v>
      </c>
      <c r="AV316" t="s"/>
      <c r="AW316" t="s">
        <v>96</v>
      </c>
      <c r="AX316" t="s"/>
      <c r="AY316" t="n">
        <v>6401804</v>
      </c>
      <c r="AZ316" t="s">
        <v>699</v>
      </c>
      <c r="BA316" t="s"/>
      <c r="BB316" t="s"/>
      <c r="BC316" t="n">
        <v>1.30986</v>
      </c>
      <c r="BD316" t="n">
        <v>38.9701</v>
      </c>
      <c r="BE316" t="s">
        <v>827</v>
      </c>
      <c r="BF316" t="s">
        <v>81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>
        <v>702</v>
      </c>
      <c r="BR316" t="s">
        <v>703</v>
      </c>
    </row>
    <row r="317" spans="1:70">
      <c r="A317" t="s">
        <v>70</v>
      </c>
      <c r="B317" t="s">
        <v>71</v>
      </c>
      <c r="C317" t="s">
        <v>72</v>
      </c>
      <c r="D317" t="n">
        <v>3</v>
      </c>
      <c r="E317" t="s">
        <v>693</v>
      </c>
      <c r="F317" t="n">
        <v>6401097</v>
      </c>
      <c r="G317" t="s">
        <v>74</v>
      </c>
      <c r="H317" t="s">
        <v>75</v>
      </c>
      <c r="I317" t="s"/>
      <c r="J317" t="s">
        <v>74</v>
      </c>
      <c r="K317" t="n">
        <v>75.51000000000001</v>
      </c>
      <c r="L317" t="s">
        <v>76</v>
      </c>
      <c r="M317" t="s"/>
      <c r="N317" t="s">
        <v>694</v>
      </c>
      <c r="O317" t="s">
        <v>78</v>
      </c>
      <c r="P317" t="s">
        <v>693</v>
      </c>
      <c r="Q317" t="s"/>
      <c r="R317" t="s">
        <v>132</v>
      </c>
      <c r="S317" t="s">
        <v>825</v>
      </c>
      <c r="T317" t="s">
        <v>81</v>
      </c>
      <c r="U317" t="s">
        <v>82</v>
      </c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HYPERLINK("https://hotelmonitor-cachepage.eclerx.com/savepage/tk_15440163148195958_sr_2157.html","info")</f>
        <v/>
      </c>
      <c r="AA317" t="n">
        <v>133566</v>
      </c>
      <c r="AB317" t="s">
        <v>580</v>
      </c>
      <c r="AC317" t="s">
        <v>87</v>
      </c>
      <c r="AD317" t="s">
        <v>88</v>
      </c>
      <c r="AE317" t="s"/>
      <c r="AF317" t="s"/>
      <c r="AG317" t="s"/>
      <c r="AH317" t="s">
        <v>826</v>
      </c>
      <c r="AI317" t="s">
        <v>825</v>
      </c>
      <c r="AJ317" t="s"/>
      <c r="AK317" t="s">
        <v>90</v>
      </c>
      <c r="AL317" t="s"/>
      <c r="AM317" t="s"/>
      <c r="AN317" t="s">
        <v>90</v>
      </c>
      <c r="AO317" t="s"/>
      <c r="AP317" t="n">
        <v>19</v>
      </c>
      <c r="AQ317" t="s">
        <v>93</v>
      </c>
      <c r="AR317" t="s"/>
      <c r="AS317" t="s">
        <v>781</v>
      </c>
      <c r="AT317" t="s">
        <v>95</v>
      </c>
      <c r="AU317" t="s">
        <v>90</v>
      </c>
      <c r="AV317" t="s"/>
      <c r="AW317" t="s">
        <v>96</v>
      </c>
      <c r="AX317" t="s"/>
      <c r="AY317" t="n">
        <v>6401804</v>
      </c>
      <c r="AZ317" t="s">
        <v>699</v>
      </c>
      <c r="BA317" t="s"/>
      <c r="BB317" t="s"/>
      <c r="BC317" t="n">
        <v>1.30986</v>
      </c>
      <c r="BD317" t="n">
        <v>38.9701</v>
      </c>
      <c r="BE317" t="s">
        <v>827</v>
      </c>
      <c r="BF317" t="s">
        <v>81</v>
      </c>
      <c r="BG317" t="s"/>
      <c r="BH317" t="s"/>
      <c r="BI317" t="s"/>
      <c r="BJ317" t="s"/>
      <c r="BK317" t="s">
        <v>828</v>
      </c>
      <c r="BL317" t="s"/>
      <c r="BM317" t="s">
        <v>91</v>
      </c>
      <c r="BN317" t="s"/>
      <c r="BO317" t="s"/>
      <c r="BP317" t="s"/>
      <c r="BQ317" t="s">
        <v>702</v>
      </c>
      <c r="BR317" t="s">
        <v>703</v>
      </c>
    </row>
    <row r="318" spans="1:70">
      <c r="A318" t="s">
        <v>70</v>
      </c>
      <c r="B318" t="s">
        <v>71</v>
      </c>
      <c r="C318" t="s">
        <v>72</v>
      </c>
      <c r="D318" t="n">
        <v>3</v>
      </c>
      <c r="E318" t="s">
        <v>693</v>
      </c>
      <c r="F318" t="n">
        <v>6401097</v>
      </c>
      <c r="G318" t="s">
        <v>74</v>
      </c>
      <c r="H318" t="s">
        <v>75</v>
      </c>
      <c r="I318" t="s"/>
      <c r="J318" t="s">
        <v>74</v>
      </c>
      <c r="K318" t="n">
        <v>81.48</v>
      </c>
      <c r="L318" t="s">
        <v>76</v>
      </c>
      <c r="M318" t="s"/>
      <c r="N318" t="s">
        <v>829</v>
      </c>
      <c r="O318" t="s">
        <v>78</v>
      </c>
      <c r="P318" t="s">
        <v>693</v>
      </c>
      <c r="Q318" t="s"/>
      <c r="R318" t="s">
        <v>132</v>
      </c>
      <c r="S318" t="s">
        <v>830</v>
      </c>
      <c r="T318" t="s">
        <v>81</v>
      </c>
      <c r="U318" t="s">
        <v>82</v>
      </c>
      <c r="V318" t="s">
        <v>83</v>
      </c>
      <c r="W318" t="s">
        <v>119</v>
      </c>
      <c r="X318" t="s"/>
      <c r="Y318" t="s">
        <v>85</v>
      </c>
      <c r="Z318">
        <f>HYPERLINK("https://hotelmonitor-cachepage.eclerx.com/savepage/tk_15440163148195958_sr_2157.html","info")</f>
        <v/>
      </c>
      <c r="AA318" t="n">
        <v>133566</v>
      </c>
      <c r="AB318" t="s">
        <v>323</v>
      </c>
      <c r="AC318" t="s">
        <v>87</v>
      </c>
      <c r="AD318" t="s">
        <v>88</v>
      </c>
      <c r="AE318" t="s"/>
      <c r="AF318" t="s"/>
      <c r="AG318" t="s"/>
      <c r="AH318" t="s">
        <v>831</v>
      </c>
      <c r="AI318" t="s">
        <v>830</v>
      </c>
      <c r="AJ318" t="s"/>
      <c r="AK318" t="s">
        <v>90</v>
      </c>
      <c r="AL318" t="s"/>
      <c r="AM318" t="s"/>
      <c r="AN318" t="s">
        <v>90</v>
      </c>
      <c r="AO318" t="s"/>
      <c r="AP318" t="n">
        <v>19</v>
      </c>
      <c r="AQ318" t="s">
        <v>93</v>
      </c>
      <c r="AR318" t="s"/>
      <c r="AS318" t="s">
        <v>179</v>
      </c>
      <c r="AT318" t="s">
        <v>95</v>
      </c>
      <c r="AU318" t="s">
        <v>91</v>
      </c>
      <c r="AV318" t="s"/>
      <c r="AW318" t="s">
        <v>96</v>
      </c>
      <c r="AX318" t="s"/>
      <c r="AY318" t="n">
        <v>6401804</v>
      </c>
      <c r="AZ318" t="s">
        <v>699</v>
      </c>
      <c r="BA318" t="s"/>
      <c r="BB318" t="s"/>
      <c r="BC318" t="n">
        <v>1.30986</v>
      </c>
      <c r="BD318" t="n">
        <v>38.9701</v>
      </c>
      <c r="BE318" t="s">
        <v>832</v>
      </c>
      <c r="BF318" t="s">
        <v>81</v>
      </c>
      <c r="BG318" t="s"/>
      <c r="BH318" t="s"/>
      <c r="BI318" t="s"/>
      <c r="BJ318" t="s"/>
      <c r="BK318" t="s">
        <v>833</v>
      </c>
      <c r="BL318" t="s"/>
      <c r="BM318" t="s">
        <v>91</v>
      </c>
      <c r="BN318" t="s"/>
      <c r="BO318" t="s"/>
      <c r="BP318" t="s"/>
      <c r="BQ318" t="s">
        <v>422</v>
      </c>
      <c r="BR318" t="s">
        <v>703</v>
      </c>
    </row>
    <row r="319" spans="1:70">
      <c r="A319" t="s">
        <v>70</v>
      </c>
      <c r="B319" t="s">
        <v>71</v>
      </c>
      <c r="C319" t="s">
        <v>72</v>
      </c>
      <c r="D319" t="n">
        <v>3</v>
      </c>
      <c r="E319" t="s">
        <v>693</v>
      </c>
      <c r="F319" t="n">
        <v>6401097</v>
      </c>
      <c r="G319" t="s">
        <v>74</v>
      </c>
      <c r="H319" t="s">
        <v>75</v>
      </c>
      <c r="I319" t="s"/>
      <c r="J319" t="s">
        <v>74</v>
      </c>
      <c r="K319" t="n">
        <v>81.48</v>
      </c>
      <c r="L319" t="s">
        <v>76</v>
      </c>
      <c r="M319" t="s"/>
      <c r="N319" t="s">
        <v>829</v>
      </c>
      <c r="O319" t="s">
        <v>78</v>
      </c>
      <c r="P319" t="s">
        <v>693</v>
      </c>
      <c r="Q319" t="s"/>
      <c r="R319" t="s">
        <v>132</v>
      </c>
      <c r="S319" t="s">
        <v>830</v>
      </c>
      <c r="T319" t="s">
        <v>81</v>
      </c>
      <c r="U319" t="s">
        <v>82</v>
      </c>
      <c r="V319" t="s">
        <v>83</v>
      </c>
      <c r="W319" t="s">
        <v>119</v>
      </c>
      <c r="X319" t="s"/>
      <c r="Y319" t="s">
        <v>85</v>
      </c>
      <c r="Z319">
        <f>HYPERLINK("https://hotelmonitor-cachepage.eclerx.com/savepage/tk_15440163148195958_sr_2157.html","info")</f>
        <v/>
      </c>
      <c r="AA319" t="n">
        <v>133566</v>
      </c>
      <c r="AB319" t="s">
        <v>323</v>
      </c>
      <c r="AC319" t="s">
        <v>87</v>
      </c>
      <c r="AD319" t="s">
        <v>88</v>
      </c>
      <c r="AE319" t="s"/>
      <c r="AF319" t="s"/>
      <c r="AG319" t="s"/>
      <c r="AH319" t="s">
        <v>831</v>
      </c>
      <c r="AI319" t="s">
        <v>830</v>
      </c>
      <c r="AJ319" t="s"/>
      <c r="AK319" t="s">
        <v>90</v>
      </c>
      <c r="AL319" t="s"/>
      <c r="AM319" t="s"/>
      <c r="AN319" t="s">
        <v>90</v>
      </c>
      <c r="AO319" t="s"/>
      <c r="AP319" t="n">
        <v>19</v>
      </c>
      <c r="AQ319" t="s">
        <v>93</v>
      </c>
      <c r="AR319" t="s"/>
      <c r="AS319" t="s">
        <v>179</v>
      </c>
      <c r="AT319" t="s">
        <v>95</v>
      </c>
      <c r="AU319" t="s">
        <v>91</v>
      </c>
      <c r="AV319" t="s"/>
      <c r="AW319" t="s">
        <v>96</v>
      </c>
      <c r="AX319" t="s"/>
      <c r="AY319" t="n">
        <v>6401804</v>
      </c>
      <c r="AZ319" t="s">
        <v>699</v>
      </c>
      <c r="BA319" t="s"/>
      <c r="BB319" t="s"/>
      <c r="BC319" t="n">
        <v>1.30986</v>
      </c>
      <c r="BD319" t="n">
        <v>38.9701</v>
      </c>
      <c r="BE319" t="s">
        <v>832</v>
      </c>
      <c r="BF319" t="s">
        <v>81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>
        <v>422</v>
      </c>
      <c r="BR319" t="s">
        <v>703</v>
      </c>
    </row>
    <row r="320" spans="1:70">
      <c r="A320" t="s">
        <v>70</v>
      </c>
      <c r="B320" t="s">
        <v>71</v>
      </c>
      <c r="C320" t="s">
        <v>129</v>
      </c>
      <c r="D320" t="n">
        <v>3</v>
      </c>
      <c r="E320" t="s">
        <v>834</v>
      </c>
      <c r="F320" t="n">
        <v>85996</v>
      </c>
      <c r="G320" t="s">
        <v>74</v>
      </c>
      <c r="H320" t="s">
        <v>75</v>
      </c>
      <c r="I320" t="s"/>
      <c r="J320" t="s">
        <v>74</v>
      </c>
      <c r="K320" t="n">
        <v>112</v>
      </c>
      <c r="L320" t="s">
        <v>76</v>
      </c>
      <c r="M320" t="s"/>
      <c r="N320" t="s">
        <v>835</v>
      </c>
      <c r="O320" t="s">
        <v>78</v>
      </c>
      <c r="P320" t="s">
        <v>836</v>
      </c>
      <c r="Q320" t="s"/>
      <c r="R320" t="s">
        <v>117</v>
      </c>
      <c r="S320" t="s">
        <v>837</v>
      </c>
      <c r="T320" t="s">
        <v>81</v>
      </c>
      <c r="U320" t="s">
        <v>82</v>
      </c>
      <c r="V320" t="s">
        <v>83</v>
      </c>
      <c r="W320" t="s">
        <v>84</v>
      </c>
      <c r="X320" t="s"/>
      <c r="Y320" t="s">
        <v>85</v>
      </c>
      <c r="Z320">
        <f>HYPERLINK("https://hotelmonitor-cachepage.eclerx.com/savepage/tk_15440163144594495_sr_2158.html","info")</f>
        <v/>
      </c>
      <c r="AA320" t="n">
        <v>1441</v>
      </c>
      <c r="AB320" t="s">
        <v>838</v>
      </c>
      <c r="AC320" t="s">
        <v>87</v>
      </c>
      <c r="AD320" t="s">
        <v>88</v>
      </c>
      <c r="AE320" t="s"/>
      <c r="AF320" t="s"/>
      <c r="AG320" t="s"/>
      <c r="AH320" t="s">
        <v>839</v>
      </c>
      <c r="AI320" t="s">
        <v>840</v>
      </c>
      <c r="AJ320" t="s"/>
      <c r="AK320" t="s">
        <v>91</v>
      </c>
      <c r="AL320" t="s"/>
      <c r="AM320" t="s"/>
      <c r="AN320" t="s">
        <v>90</v>
      </c>
      <c r="AO320" t="s"/>
      <c r="AP320" t="n">
        <v>3</v>
      </c>
      <c r="AQ320" t="s">
        <v>93</v>
      </c>
      <c r="AR320" t="s"/>
      <c r="AS320" t="s">
        <v>841</v>
      </c>
      <c r="AT320" t="s">
        <v>95</v>
      </c>
      <c r="AU320" t="s">
        <v>90</v>
      </c>
      <c r="AV320" t="s"/>
      <c r="AW320" t="s">
        <v>96</v>
      </c>
      <c r="AX320" t="s"/>
      <c r="AY320" t="n">
        <v>419223</v>
      </c>
      <c r="AZ320" t="s">
        <v>842</v>
      </c>
      <c r="BA320" t="s"/>
      <c r="BB320" t="s"/>
      <c r="BC320" t="n">
        <v>1.42793</v>
      </c>
      <c r="BD320" t="n">
        <v>38.9038</v>
      </c>
      <c r="BE320" t="s">
        <v>307</v>
      </c>
      <c r="BF320" t="s">
        <v>81</v>
      </c>
      <c r="BG320" t="s"/>
      <c r="BH320" t="s"/>
      <c r="BI320" t="s"/>
      <c r="BJ320" t="s"/>
      <c r="BK320" t="s">
        <v>843</v>
      </c>
      <c r="BL320" t="s"/>
      <c r="BM320" t="s">
        <v>91</v>
      </c>
      <c r="BN320" t="s"/>
      <c r="BO320" t="s"/>
      <c r="BP320" t="s"/>
      <c r="BQ320" t="s">
        <v>844</v>
      </c>
      <c r="BR320" t="s">
        <v>128</v>
      </c>
    </row>
    <row r="321" spans="1:70">
      <c r="A321" t="s">
        <v>70</v>
      </c>
      <c r="B321" t="s">
        <v>71</v>
      </c>
      <c r="C321" t="s">
        <v>129</v>
      </c>
      <c r="D321" t="n">
        <v>3</v>
      </c>
      <c r="E321" t="s">
        <v>834</v>
      </c>
      <c r="F321" t="n">
        <v>85996</v>
      </c>
      <c r="G321" t="s">
        <v>74</v>
      </c>
      <c r="H321" t="s">
        <v>75</v>
      </c>
      <c r="I321" t="s"/>
      <c r="J321" t="s">
        <v>74</v>
      </c>
      <c r="K321" t="n">
        <v>112</v>
      </c>
      <c r="L321" t="s">
        <v>76</v>
      </c>
      <c r="M321" t="s"/>
      <c r="N321" t="s">
        <v>835</v>
      </c>
      <c r="O321" t="s">
        <v>78</v>
      </c>
      <c r="P321" t="s">
        <v>836</v>
      </c>
      <c r="Q321" t="s"/>
      <c r="R321" t="s">
        <v>117</v>
      </c>
      <c r="S321" t="s">
        <v>837</v>
      </c>
      <c r="T321" t="s">
        <v>81</v>
      </c>
      <c r="U321" t="s">
        <v>82</v>
      </c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HYPERLINK("https://hotelmonitor-cachepage.eclerx.com/savepage/tk_15440163144594495_sr_2158.html","info")</f>
        <v/>
      </c>
      <c r="AA321" t="n">
        <v>1441</v>
      </c>
      <c r="AB321" t="s">
        <v>838</v>
      </c>
      <c r="AC321" t="s">
        <v>87</v>
      </c>
      <c r="AD321" t="s">
        <v>88</v>
      </c>
      <c r="AE321" t="s"/>
      <c r="AF321" t="s"/>
      <c r="AG321" t="s"/>
      <c r="AH321" t="s">
        <v>839</v>
      </c>
      <c r="AI321" t="s">
        <v>840</v>
      </c>
      <c r="AJ321" t="s"/>
      <c r="AK321" t="s">
        <v>91</v>
      </c>
      <c r="AL321" t="s"/>
      <c r="AM321" t="s"/>
      <c r="AN321" t="s">
        <v>90</v>
      </c>
      <c r="AO321" t="s"/>
      <c r="AP321" t="n">
        <v>3</v>
      </c>
      <c r="AQ321" t="s">
        <v>93</v>
      </c>
      <c r="AR321" t="s"/>
      <c r="AS321" t="s">
        <v>841</v>
      </c>
      <c r="AT321" t="s">
        <v>95</v>
      </c>
      <c r="AU321" t="s">
        <v>90</v>
      </c>
      <c r="AV321" t="s"/>
      <c r="AW321" t="s">
        <v>96</v>
      </c>
      <c r="AX321" t="s"/>
      <c r="AY321" t="n">
        <v>419223</v>
      </c>
      <c r="AZ321" t="s">
        <v>842</v>
      </c>
      <c r="BA321" t="s"/>
      <c r="BB321" t="s"/>
      <c r="BC321" t="n">
        <v>1.42793</v>
      </c>
      <c r="BD321" t="n">
        <v>38.9038</v>
      </c>
      <c r="BE321" t="s">
        <v>307</v>
      </c>
      <c r="BF321" t="s">
        <v>81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>
        <v>844</v>
      </c>
      <c r="BR321" t="s">
        <v>128</v>
      </c>
    </row>
    <row r="322" spans="1:70">
      <c r="A322" t="s">
        <v>70</v>
      </c>
      <c r="B322" t="s">
        <v>71</v>
      </c>
      <c r="C322" t="s">
        <v>129</v>
      </c>
      <c r="D322" t="n">
        <v>3</v>
      </c>
      <c r="E322" t="s">
        <v>834</v>
      </c>
      <c r="F322" t="n">
        <v>85996</v>
      </c>
      <c r="G322" t="s">
        <v>74</v>
      </c>
      <c r="H322" t="s">
        <v>75</v>
      </c>
      <c r="I322" t="s"/>
      <c r="J322" t="s">
        <v>74</v>
      </c>
      <c r="K322" t="n">
        <v>113.49</v>
      </c>
      <c r="L322" t="s">
        <v>76</v>
      </c>
      <c r="M322" t="s"/>
      <c r="N322" t="s">
        <v>835</v>
      </c>
      <c r="O322" t="s">
        <v>78</v>
      </c>
      <c r="P322" t="s">
        <v>836</v>
      </c>
      <c r="Q322" t="s"/>
      <c r="R322" t="s">
        <v>117</v>
      </c>
      <c r="S322" t="s">
        <v>845</v>
      </c>
      <c r="T322" t="s">
        <v>81</v>
      </c>
      <c r="U322" t="s">
        <v>82</v>
      </c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HYPERLINK("https://hotelmonitor-cachepage.eclerx.com/savepage/tk_15440163144594495_sr_2158.html","info")</f>
        <v/>
      </c>
      <c r="AA322" t="n">
        <v>1441</v>
      </c>
      <c r="AB322" t="s">
        <v>838</v>
      </c>
      <c r="AC322" t="s">
        <v>87</v>
      </c>
      <c r="AD322" t="s">
        <v>88</v>
      </c>
      <c r="AE322" t="s"/>
      <c r="AF322" t="s"/>
      <c r="AG322" t="s"/>
      <c r="AH322" t="s">
        <v>846</v>
      </c>
      <c r="AI322" t="s">
        <v>845</v>
      </c>
      <c r="AJ322" t="s"/>
      <c r="AK322" t="s">
        <v>90</v>
      </c>
      <c r="AL322" t="s"/>
      <c r="AM322" t="s"/>
      <c r="AN322" t="s">
        <v>90</v>
      </c>
      <c r="AO322" t="s"/>
      <c r="AP322" t="n">
        <v>3</v>
      </c>
      <c r="AQ322" t="s">
        <v>93</v>
      </c>
      <c r="AR322" t="s"/>
      <c r="AS322" t="s">
        <v>841</v>
      </c>
      <c r="AT322" t="s">
        <v>95</v>
      </c>
      <c r="AU322" t="s">
        <v>90</v>
      </c>
      <c r="AV322" t="s"/>
      <c r="AW322" t="s">
        <v>96</v>
      </c>
      <c r="AX322" t="s"/>
      <c r="AY322" t="n">
        <v>419223</v>
      </c>
      <c r="AZ322" t="s">
        <v>842</v>
      </c>
      <c r="BA322" t="s"/>
      <c r="BB322" t="s"/>
      <c r="BC322" t="n">
        <v>1.42793</v>
      </c>
      <c r="BD322" t="n">
        <v>38.9038</v>
      </c>
      <c r="BE322" t="s">
        <v>847</v>
      </c>
      <c r="BF322" t="s">
        <v>81</v>
      </c>
      <c r="BG322" t="s"/>
      <c r="BH322" t="s"/>
      <c r="BI322" t="s"/>
      <c r="BJ322" t="s"/>
      <c r="BK322" t="s">
        <v>848</v>
      </c>
      <c r="BL322" t="s"/>
      <c r="BM322" t="s">
        <v>91</v>
      </c>
      <c r="BN322" t="s"/>
      <c r="BO322" t="s"/>
      <c r="BP322" t="s"/>
      <c r="BQ322" t="s">
        <v>844</v>
      </c>
      <c r="BR322" t="s">
        <v>128</v>
      </c>
    </row>
    <row r="323" spans="1:70">
      <c r="A323" t="s">
        <v>70</v>
      </c>
      <c r="B323" t="s">
        <v>71</v>
      </c>
      <c r="C323" t="s">
        <v>129</v>
      </c>
      <c r="D323" t="n">
        <v>3</v>
      </c>
      <c r="E323" t="s">
        <v>834</v>
      </c>
      <c r="F323" t="n">
        <v>85996</v>
      </c>
      <c r="G323" t="s">
        <v>74</v>
      </c>
      <c r="H323" t="s">
        <v>75</v>
      </c>
      <c r="I323" t="s"/>
      <c r="J323" t="s">
        <v>74</v>
      </c>
      <c r="K323" t="n">
        <v>113.49</v>
      </c>
      <c r="L323" t="s">
        <v>76</v>
      </c>
      <c r="M323" t="s"/>
      <c r="N323" t="s">
        <v>835</v>
      </c>
      <c r="O323" t="s">
        <v>78</v>
      </c>
      <c r="P323" t="s">
        <v>836</v>
      </c>
      <c r="Q323" t="s"/>
      <c r="R323" t="s">
        <v>117</v>
      </c>
      <c r="S323" t="s">
        <v>845</v>
      </c>
      <c r="T323" t="s">
        <v>81</v>
      </c>
      <c r="U323" t="s">
        <v>82</v>
      </c>
      <c r="V323" t="s">
        <v>83</v>
      </c>
      <c r="W323" t="s">
        <v>84</v>
      </c>
      <c r="X323" t="s"/>
      <c r="Y323" t="s">
        <v>85</v>
      </c>
      <c r="Z323">
        <f>HYPERLINK("https://hotelmonitor-cachepage.eclerx.com/savepage/tk_15440163144594495_sr_2158.html","info")</f>
        <v/>
      </c>
      <c r="AA323" t="n">
        <v>1441</v>
      </c>
      <c r="AB323" t="s">
        <v>838</v>
      </c>
      <c r="AC323" t="s">
        <v>87</v>
      </c>
      <c r="AD323" t="s">
        <v>88</v>
      </c>
      <c r="AE323" t="s"/>
      <c r="AF323" t="s"/>
      <c r="AG323" t="s"/>
      <c r="AH323" t="s">
        <v>846</v>
      </c>
      <c r="AI323" t="s">
        <v>845</v>
      </c>
      <c r="AJ323" t="s"/>
      <c r="AK323" t="s">
        <v>90</v>
      </c>
      <c r="AL323" t="s"/>
      <c r="AM323" t="s"/>
      <c r="AN323" t="s">
        <v>90</v>
      </c>
      <c r="AO323" t="s"/>
      <c r="AP323" t="n">
        <v>3</v>
      </c>
      <c r="AQ323" t="s">
        <v>93</v>
      </c>
      <c r="AR323" t="s"/>
      <c r="AS323" t="s">
        <v>841</v>
      </c>
      <c r="AT323" t="s">
        <v>95</v>
      </c>
      <c r="AU323" t="s">
        <v>90</v>
      </c>
      <c r="AV323" t="s"/>
      <c r="AW323" t="s">
        <v>96</v>
      </c>
      <c r="AX323" t="s"/>
      <c r="AY323" t="n">
        <v>419223</v>
      </c>
      <c r="AZ323" t="s">
        <v>842</v>
      </c>
      <c r="BA323" t="s"/>
      <c r="BB323" t="s"/>
      <c r="BC323" t="n">
        <v>1.42793</v>
      </c>
      <c r="BD323" t="n">
        <v>38.9038</v>
      </c>
      <c r="BE323" t="s">
        <v>847</v>
      </c>
      <c r="BF323" t="s">
        <v>81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>
        <v>844</v>
      </c>
      <c r="BR323" t="s">
        <v>128</v>
      </c>
    </row>
    <row r="324" spans="1:70">
      <c r="A324" t="s">
        <v>70</v>
      </c>
      <c r="B324" t="s">
        <v>71</v>
      </c>
      <c r="C324" t="s">
        <v>129</v>
      </c>
      <c r="D324" t="n">
        <v>3</v>
      </c>
      <c r="E324" t="s">
        <v>834</v>
      </c>
      <c r="F324" t="n">
        <v>85996</v>
      </c>
      <c r="G324" t="s">
        <v>74</v>
      </c>
      <c r="H324" t="s">
        <v>75</v>
      </c>
      <c r="I324" t="s"/>
      <c r="J324" t="s">
        <v>74</v>
      </c>
      <c r="K324" t="n">
        <v>120</v>
      </c>
      <c r="L324" t="s">
        <v>76</v>
      </c>
      <c r="M324" t="s"/>
      <c r="N324" t="s">
        <v>835</v>
      </c>
      <c r="O324" t="s">
        <v>78</v>
      </c>
      <c r="P324" t="s">
        <v>836</v>
      </c>
      <c r="Q324" t="s"/>
      <c r="R324" t="s">
        <v>117</v>
      </c>
      <c r="S324" t="s">
        <v>162</v>
      </c>
      <c r="T324" t="s">
        <v>81</v>
      </c>
      <c r="U324" t="s">
        <v>82</v>
      </c>
      <c r="V324" t="s">
        <v>83</v>
      </c>
      <c r="W324" t="s">
        <v>134</v>
      </c>
      <c r="X324" t="s"/>
      <c r="Y324" t="s">
        <v>85</v>
      </c>
      <c r="Z324">
        <f>HYPERLINK("https://hotelmonitor-cachepage.eclerx.com/savepage/tk_15440163144594495_sr_2158.html","info")</f>
        <v/>
      </c>
      <c r="AA324" t="n">
        <v>1441</v>
      </c>
      <c r="AB324" t="s">
        <v>849</v>
      </c>
      <c r="AC324" t="s">
        <v>87</v>
      </c>
      <c r="AD324" t="s">
        <v>88</v>
      </c>
      <c r="AE324" t="s"/>
      <c r="AF324" t="s"/>
      <c r="AG324" t="s"/>
      <c r="AH324" t="s">
        <v>850</v>
      </c>
      <c r="AI324" t="s">
        <v>851</v>
      </c>
      <c r="AJ324" t="s"/>
      <c r="AK324" t="s">
        <v>91</v>
      </c>
      <c r="AL324" t="s"/>
      <c r="AM324" t="s"/>
      <c r="AN324" t="s">
        <v>90</v>
      </c>
      <c r="AO324" t="s"/>
      <c r="AP324" t="n">
        <v>3</v>
      </c>
      <c r="AQ324" t="s">
        <v>93</v>
      </c>
      <c r="AR324" t="s"/>
      <c r="AS324" t="s">
        <v>841</v>
      </c>
      <c r="AT324" t="s">
        <v>95</v>
      </c>
      <c r="AU324" t="s">
        <v>90</v>
      </c>
      <c r="AV324" t="s"/>
      <c r="AW324" t="s">
        <v>96</v>
      </c>
      <c r="AX324" t="s"/>
      <c r="AY324" t="n">
        <v>419223</v>
      </c>
      <c r="AZ324" t="s">
        <v>842</v>
      </c>
      <c r="BA324" t="s"/>
      <c r="BB324" t="s"/>
      <c r="BC324" t="n">
        <v>1.42793</v>
      </c>
      <c r="BD324" t="n">
        <v>38.9038</v>
      </c>
      <c r="BE324" t="s">
        <v>852</v>
      </c>
      <c r="BF324" t="s">
        <v>81</v>
      </c>
      <c r="BG324" t="s"/>
      <c r="BH324" t="s"/>
      <c r="BI324" t="s"/>
      <c r="BJ324" t="s"/>
      <c r="BK324" t="s">
        <v>106</v>
      </c>
      <c r="BL324" t="s"/>
      <c r="BM324" t="s">
        <v>91</v>
      </c>
      <c r="BN324" t="s"/>
      <c r="BO324" t="s"/>
      <c r="BP324" t="s"/>
      <c r="BQ324" t="s">
        <v>844</v>
      </c>
      <c r="BR324" t="s">
        <v>128</v>
      </c>
    </row>
    <row r="325" spans="1:70">
      <c r="A325" t="s">
        <v>70</v>
      </c>
      <c r="B325" t="s">
        <v>71</v>
      </c>
      <c r="C325" t="s">
        <v>129</v>
      </c>
      <c r="D325" t="n">
        <v>3</v>
      </c>
      <c r="E325" t="s">
        <v>834</v>
      </c>
      <c r="F325" t="n">
        <v>85996</v>
      </c>
      <c r="G325" t="s">
        <v>74</v>
      </c>
      <c r="H325" t="s">
        <v>75</v>
      </c>
      <c r="I325" t="s"/>
      <c r="J325" t="s">
        <v>74</v>
      </c>
      <c r="K325" t="n">
        <v>120</v>
      </c>
      <c r="L325" t="s">
        <v>76</v>
      </c>
      <c r="M325" t="s"/>
      <c r="N325" t="s">
        <v>835</v>
      </c>
      <c r="O325" t="s">
        <v>78</v>
      </c>
      <c r="P325" t="s">
        <v>836</v>
      </c>
      <c r="Q325" t="s"/>
      <c r="R325" t="s">
        <v>117</v>
      </c>
      <c r="S325" t="s">
        <v>162</v>
      </c>
      <c r="T325" t="s">
        <v>81</v>
      </c>
      <c r="U325" t="s">
        <v>82</v>
      </c>
      <c r="V325" t="s">
        <v>83</v>
      </c>
      <c r="W325" t="s">
        <v>134</v>
      </c>
      <c r="X325" t="s"/>
      <c r="Y325" t="s">
        <v>85</v>
      </c>
      <c r="Z325">
        <f>HYPERLINK("https://hotelmonitor-cachepage.eclerx.com/savepage/tk_15440163144594495_sr_2158.html","info")</f>
        <v/>
      </c>
      <c r="AA325" t="n">
        <v>1441</v>
      </c>
      <c r="AB325" t="s">
        <v>849</v>
      </c>
      <c r="AC325" t="s">
        <v>87</v>
      </c>
      <c r="AD325" t="s">
        <v>88</v>
      </c>
      <c r="AE325" t="s"/>
      <c r="AF325" t="s"/>
      <c r="AG325" t="s"/>
      <c r="AH325" t="s">
        <v>850</v>
      </c>
      <c r="AI325" t="s">
        <v>851</v>
      </c>
      <c r="AJ325" t="s"/>
      <c r="AK325" t="s">
        <v>91</v>
      </c>
      <c r="AL325" t="s"/>
      <c r="AM325" t="s"/>
      <c r="AN325" t="s">
        <v>90</v>
      </c>
      <c r="AO325" t="s"/>
      <c r="AP325" t="n">
        <v>3</v>
      </c>
      <c r="AQ325" t="s">
        <v>93</v>
      </c>
      <c r="AR325" t="s"/>
      <c r="AS325" t="s">
        <v>841</v>
      </c>
      <c r="AT325" t="s">
        <v>95</v>
      </c>
      <c r="AU325" t="s">
        <v>90</v>
      </c>
      <c r="AV325" t="s"/>
      <c r="AW325" t="s">
        <v>96</v>
      </c>
      <c r="AX325" t="s"/>
      <c r="AY325" t="n">
        <v>419223</v>
      </c>
      <c r="AZ325" t="s">
        <v>842</v>
      </c>
      <c r="BA325" t="s"/>
      <c r="BB325" t="s"/>
      <c r="BC325" t="n">
        <v>1.42793</v>
      </c>
      <c r="BD325" t="n">
        <v>38.9038</v>
      </c>
      <c r="BE325" t="s">
        <v>852</v>
      </c>
      <c r="BF325" t="s">
        <v>81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>
        <v>844</v>
      </c>
      <c r="BR325" t="s">
        <v>128</v>
      </c>
    </row>
    <row r="326" spans="1:70">
      <c r="A326" t="s">
        <v>70</v>
      </c>
      <c r="B326" t="s">
        <v>71</v>
      </c>
      <c r="C326" t="s">
        <v>129</v>
      </c>
      <c r="D326" t="n">
        <v>3</v>
      </c>
      <c r="E326" t="s">
        <v>834</v>
      </c>
      <c r="F326" t="n">
        <v>85996</v>
      </c>
      <c r="G326" t="s">
        <v>74</v>
      </c>
      <c r="H326" t="s">
        <v>75</v>
      </c>
      <c r="I326" t="s"/>
      <c r="J326" t="s">
        <v>74</v>
      </c>
      <c r="K326" t="n">
        <v>121.59</v>
      </c>
      <c r="L326" t="s">
        <v>76</v>
      </c>
      <c r="M326" t="s"/>
      <c r="N326" t="s">
        <v>835</v>
      </c>
      <c r="O326" t="s">
        <v>78</v>
      </c>
      <c r="P326" t="s">
        <v>836</v>
      </c>
      <c r="Q326" t="s"/>
      <c r="R326" t="s">
        <v>117</v>
      </c>
      <c r="S326" t="s">
        <v>853</v>
      </c>
      <c r="T326" t="s">
        <v>81</v>
      </c>
      <c r="U326" t="s">
        <v>82</v>
      </c>
      <c r="V326" t="s">
        <v>83</v>
      </c>
      <c r="W326" t="s">
        <v>134</v>
      </c>
      <c r="X326" t="s"/>
      <c r="Y326" t="s">
        <v>85</v>
      </c>
      <c r="Z326">
        <f>HYPERLINK("https://hotelmonitor-cachepage.eclerx.com/savepage/tk_15440163144594495_sr_2158.html","info")</f>
        <v/>
      </c>
      <c r="AA326" t="n">
        <v>1441</v>
      </c>
      <c r="AB326" t="s">
        <v>849</v>
      </c>
      <c r="AC326" t="s">
        <v>87</v>
      </c>
      <c r="AD326" t="s">
        <v>88</v>
      </c>
      <c r="AE326" t="s"/>
      <c r="AF326" t="s"/>
      <c r="AG326" t="s"/>
      <c r="AH326" t="s">
        <v>854</v>
      </c>
      <c r="AI326" t="s">
        <v>853</v>
      </c>
      <c r="AJ326" t="s"/>
      <c r="AK326" t="s">
        <v>90</v>
      </c>
      <c r="AL326" t="s"/>
      <c r="AM326" t="s"/>
      <c r="AN326" t="s">
        <v>90</v>
      </c>
      <c r="AO326" t="s"/>
      <c r="AP326" t="n">
        <v>3</v>
      </c>
      <c r="AQ326" t="s">
        <v>93</v>
      </c>
      <c r="AR326" t="s"/>
      <c r="AS326" t="s">
        <v>841</v>
      </c>
      <c r="AT326" t="s">
        <v>95</v>
      </c>
      <c r="AU326" t="s">
        <v>90</v>
      </c>
      <c r="AV326" t="s"/>
      <c r="AW326" t="s">
        <v>96</v>
      </c>
      <c r="AX326" t="s"/>
      <c r="AY326" t="n">
        <v>419223</v>
      </c>
      <c r="AZ326" t="s">
        <v>842</v>
      </c>
      <c r="BA326" t="s"/>
      <c r="BB326" t="s"/>
      <c r="BC326" t="n">
        <v>1.42793</v>
      </c>
      <c r="BD326" t="n">
        <v>38.9038</v>
      </c>
      <c r="BE326" t="s">
        <v>855</v>
      </c>
      <c r="BF326" t="s">
        <v>81</v>
      </c>
      <c r="BG326" t="s"/>
      <c r="BH326" t="s"/>
      <c r="BI326" t="s"/>
      <c r="BJ326" t="s"/>
      <c r="BK326" t="s">
        <v>856</v>
      </c>
      <c r="BL326" t="s"/>
      <c r="BM326" t="s">
        <v>91</v>
      </c>
      <c r="BN326" t="s"/>
      <c r="BO326" t="s"/>
      <c r="BP326" t="s"/>
      <c r="BQ326" t="s">
        <v>844</v>
      </c>
      <c r="BR326" t="s">
        <v>128</v>
      </c>
    </row>
    <row r="327" spans="1:70">
      <c r="A327" t="s">
        <v>70</v>
      </c>
      <c r="B327" t="s">
        <v>71</v>
      </c>
      <c r="C327" t="s">
        <v>129</v>
      </c>
      <c r="D327" t="n">
        <v>3</v>
      </c>
      <c r="E327" t="s">
        <v>834</v>
      </c>
      <c r="F327" t="n">
        <v>85996</v>
      </c>
      <c r="G327" t="s">
        <v>74</v>
      </c>
      <c r="H327" t="s">
        <v>75</v>
      </c>
      <c r="I327" t="s"/>
      <c r="J327" t="s">
        <v>74</v>
      </c>
      <c r="K327" t="n">
        <v>121.59</v>
      </c>
      <c r="L327" t="s">
        <v>76</v>
      </c>
      <c r="M327" t="s"/>
      <c r="N327" t="s">
        <v>835</v>
      </c>
      <c r="O327" t="s">
        <v>78</v>
      </c>
      <c r="P327" t="s">
        <v>836</v>
      </c>
      <c r="Q327" t="s"/>
      <c r="R327" t="s">
        <v>117</v>
      </c>
      <c r="S327" t="s">
        <v>853</v>
      </c>
      <c r="T327" t="s">
        <v>81</v>
      </c>
      <c r="U327" t="s">
        <v>82</v>
      </c>
      <c r="V327" t="s">
        <v>83</v>
      </c>
      <c r="W327" t="s">
        <v>134</v>
      </c>
      <c r="X327" t="s"/>
      <c r="Y327" t="s">
        <v>85</v>
      </c>
      <c r="Z327">
        <f>HYPERLINK("https://hotelmonitor-cachepage.eclerx.com/savepage/tk_15440163144594495_sr_2158.html","info")</f>
        <v/>
      </c>
      <c r="AA327" t="n">
        <v>1441</v>
      </c>
      <c r="AB327" t="s">
        <v>849</v>
      </c>
      <c r="AC327" t="s">
        <v>87</v>
      </c>
      <c r="AD327" t="s">
        <v>88</v>
      </c>
      <c r="AE327" t="s"/>
      <c r="AF327" t="s"/>
      <c r="AG327" t="s"/>
      <c r="AH327" t="s">
        <v>854</v>
      </c>
      <c r="AI327" t="s">
        <v>853</v>
      </c>
      <c r="AJ327" t="s"/>
      <c r="AK327" t="s">
        <v>90</v>
      </c>
      <c r="AL327" t="s"/>
      <c r="AM327" t="s"/>
      <c r="AN327" t="s">
        <v>90</v>
      </c>
      <c r="AO327" t="s"/>
      <c r="AP327" t="n">
        <v>3</v>
      </c>
      <c r="AQ327" t="s">
        <v>93</v>
      </c>
      <c r="AR327" t="s"/>
      <c r="AS327" t="s">
        <v>841</v>
      </c>
      <c r="AT327" t="s">
        <v>95</v>
      </c>
      <c r="AU327" t="s">
        <v>90</v>
      </c>
      <c r="AV327" t="s"/>
      <c r="AW327" t="s">
        <v>96</v>
      </c>
      <c r="AX327" t="s"/>
      <c r="AY327" t="n">
        <v>419223</v>
      </c>
      <c r="AZ327" t="s">
        <v>842</v>
      </c>
      <c r="BA327" t="s"/>
      <c r="BB327" t="s"/>
      <c r="BC327" t="n">
        <v>1.42793</v>
      </c>
      <c r="BD327" t="n">
        <v>38.9038</v>
      </c>
      <c r="BE327" t="s">
        <v>855</v>
      </c>
      <c r="BF327" t="s">
        <v>81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>
        <v>844</v>
      </c>
      <c r="BR327" t="s">
        <v>128</v>
      </c>
    </row>
    <row r="328" spans="1:70">
      <c r="A328" t="s">
        <v>70</v>
      </c>
      <c r="B328" t="s">
        <v>71</v>
      </c>
      <c r="C328" t="s">
        <v>129</v>
      </c>
      <c r="D328" t="n">
        <v>3</v>
      </c>
      <c r="E328" t="s">
        <v>834</v>
      </c>
      <c r="F328" t="n">
        <v>85996</v>
      </c>
      <c r="G328" t="s">
        <v>74</v>
      </c>
      <c r="H328" t="s">
        <v>75</v>
      </c>
      <c r="I328" t="s"/>
      <c r="J328" t="s">
        <v>74</v>
      </c>
      <c r="K328" t="n">
        <v>160</v>
      </c>
      <c r="L328" t="s">
        <v>76</v>
      </c>
      <c r="M328" t="s"/>
      <c r="N328" t="s">
        <v>835</v>
      </c>
      <c r="O328" t="s">
        <v>78</v>
      </c>
      <c r="P328" t="s">
        <v>836</v>
      </c>
      <c r="Q328" t="s"/>
      <c r="R328" t="s">
        <v>117</v>
      </c>
      <c r="S328" t="s">
        <v>857</v>
      </c>
      <c r="T328" t="s">
        <v>81</v>
      </c>
      <c r="U328" t="s">
        <v>82</v>
      </c>
      <c r="V328" t="s">
        <v>83</v>
      </c>
      <c r="W328" t="s">
        <v>433</v>
      </c>
      <c r="X328" t="s"/>
      <c r="Y328" t="s">
        <v>85</v>
      </c>
      <c r="Z328">
        <f>HYPERLINK("https://hotelmonitor-cachepage.eclerx.com/savepage/tk_15440163144594495_sr_2158.html","info")</f>
        <v/>
      </c>
      <c r="AA328" t="n">
        <v>1441</v>
      </c>
      <c r="AB328" t="s">
        <v>858</v>
      </c>
      <c r="AC328" t="s">
        <v>87</v>
      </c>
      <c r="AD328" t="s">
        <v>88</v>
      </c>
      <c r="AE328" t="s"/>
      <c r="AF328" t="s"/>
      <c r="AG328" t="s"/>
      <c r="AH328" t="s">
        <v>859</v>
      </c>
      <c r="AI328" t="s">
        <v>860</v>
      </c>
      <c r="AJ328" t="s"/>
      <c r="AK328" t="s">
        <v>91</v>
      </c>
      <c r="AL328" t="s"/>
      <c r="AM328" t="s"/>
      <c r="AN328" t="s">
        <v>90</v>
      </c>
      <c r="AO328" t="s"/>
      <c r="AP328" t="n">
        <v>3</v>
      </c>
      <c r="AQ328" t="s">
        <v>93</v>
      </c>
      <c r="AR328" t="s"/>
      <c r="AS328" t="s">
        <v>841</v>
      </c>
      <c r="AT328" t="s">
        <v>95</v>
      </c>
      <c r="AU328" t="s">
        <v>90</v>
      </c>
      <c r="AV328" t="s"/>
      <c r="AW328" t="s">
        <v>96</v>
      </c>
      <c r="AX328" t="s"/>
      <c r="AY328" t="n">
        <v>419223</v>
      </c>
      <c r="AZ328" t="s">
        <v>842</v>
      </c>
      <c r="BA328" t="s"/>
      <c r="BB328" t="s"/>
      <c r="BC328" t="n">
        <v>1.42793</v>
      </c>
      <c r="BD328" t="n">
        <v>38.9038</v>
      </c>
      <c r="BE328" t="s">
        <v>861</v>
      </c>
      <c r="BF328" t="s">
        <v>81</v>
      </c>
      <c r="BG328" t="s"/>
      <c r="BH328" t="s"/>
      <c r="BI328" t="s"/>
      <c r="BJ328" t="s"/>
      <c r="BK328" t="s">
        <v>862</v>
      </c>
      <c r="BL328" t="s"/>
      <c r="BM328" t="s">
        <v>91</v>
      </c>
      <c r="BN328" t="s"/>
      <c r="BO328" t="s"/>
      <c r="BP328" t="s"/>
      <c r="BQ328" t="s">
        <v>844</v>
      </c>
      <c r="BR328" t="s">
        <v>128</v>
      </c>
    </row>
    <row r="329" spans="1:70">
      <c r="A329" t="s">
        <v>70</v>
      </c>
      <c r="B329" t="s">
        <v>71</v>
      </c>
      <c r="C329" t="s">
        <v>129</v>
      </c>
      <c r="D329" t="n">
        <v>3</v>
      </c>
      <c r="E329" t="s">
        <v>834</v>
      </c>
      <c r="F329" t="n">
        <v>85996</v>
      </c>
      <c r="G329" t="s">
        <v>74</v>
      </c>
      <c r="H329" t="s">
        <v>75</v>
      </c>
      <c r="I329" t="s"/>
      <c r="J329" t="s">
        <v>74</v>
      </c>
      <c r="K329" t="n">
        <v>160</v>
      </c>
      <c r="L329" t="s">
        <v>76</v>
      </c>
      <c r="M329" t="s"/>
      <c r="N329" t="s">
        <v>835</v>
      </c>
      <c r="O329" t="s">
        <v>78</v>
      </c>
      <c r="P329" t="s">
        <v>836</v>
      </c>
      <c r="Q329" t="s"/>
      <c r="R329" t="s">
        <v>117</v>
      </c>
      <c r="S329" t="s">
        <v>857</v>
      </c>
      <c r="T329" t="s">
        <v>81</v>
      </c>
      <c r="U329" t="s">
        <v>82</v>
      </c>
      <c r="V329" t="s">
        <v>83</v>
      </c>
      <c r="W329" t="s">
        <v>433</v>
      </c>
      <c r="X329" t="s"/>
      <c r="Y329" t="s">
        <v>85</v>
      </c>
      <c r="Z329">
        <f>HYPERLINK("https://hotelmonitor-cachepage.eclerx.com/savepage/tk_15440163144594495_sr_2158.html","info")</f>
        <v/>
      </c>
      <c r="AA329" t="n">
        <v>1441</v>
      </c>
      <c r="AB329" t="s">
        <v>858</v>
      </c>
      <c r="AC329" t="s">
        <v>87</v>
      </c>
      <c r="AD329" t="s">
        <v>88</v>
      </c>
      <c r="AE329" t="s"/>
      <c r="AF329" t="s"/>
      <c r="AG329" t="s"/>
      <c r="AH329" t="s">
        <v>859</v>
      </c>
      <c r="AI329" t="s">
        <v>860</v>
      </c>
      <c r="AJ329" t="s"/>
      <c r="AK329" t="s">
        <v>91</v>
      </c>
      <c r="AL329" t="s"/>
      <c r="AM329" t="s"/>
      <c r="AN329" t="s">
        <v>90</v>
      </c>
      <c r="AO329" t="s"/>
      <c r="AP329" t="n">
        <v>3</v>
      </c>
      <c r="AQ329" t="s">
        <v>93</v>
      </c>
      <c r="AR329" t="s"/>
      <c r="AS329" t="s">
        <v>841</v>
      </c>
      <c r="AT329" t="s">
        <v>95</v>
      </c>
      <c r="AU329" t="s">
        <v>90</v>
      </c>
      <c r="AV329" t="s"/>
      <c r="AW329" t="s">
        <v>96</v>
      </c>
      <c r="AX329" t="s"/>
      <c r="AY329" t="n">
        <v>419223</v>
      </c>
      <c r="AZ329" t="s">
        <v>842</v>
      </c>
      <c r="BA329" t="s"/>
      <c r="BB329" t="s"/>
      <c r="BC329" t="n">
        <v>1.42793</v>
      </c>
      <c r="BD329" t="n">
        <v>38.9038</v>
      </c>
      <c r="BE329" t="s">
        <v>861</v>
      </c>
      <c r="BF329" t="s">
        <v>81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>
        <v>844</v>
      </c>
      <c r="BR329" t="s">
        <v>128</v>
      </c>
    </row>
    <row r="330" spans="1:70">
      <c r="A330" t="s">
        <v>70</v>
      </c>
      <c r="B330" t="s">
        <v>71</v>
      </c>
      <c r="C330" t="s">
        <v>129</v>
      </c>
      <c r="D330" t="n">
        <v>3</v>
      </c>
      <c r="E330" t="s">
        <v>834</v>
      </c>
      <c r="F330" t="n">
        <v>85996</v>
      </c>
      <c r="G330" t="s">
        <v>74</v>
      </c>
      <c r="H330" t="s">
        <v>75</v>
      </c>
      <c r="I330" t="s"/>
      <c r="J330" t="s">
        <v>74</v>
      </c>
      <c r="K330" t="n">
        <v>162.13</v>
      </c>
      <c r="L330" t="s">
        <v>76</v>
      </c>
      <c r="M330" t="s"/>
      <c r="N330" t="s">
        <v>835</v>
      </c>
      <c r="O330" t="s">
        <v>78</v>
      </c>
      <c r="P330" t="s">
        <v>836</v>
      </c>
      <c r="Q330" t="s"/>
      <c r="R330" t="s">
        <v>117</v>
      </c>
      <c r="S330" t="s">
        <v>863</v>
      </c>
      <c r="T330" t="s">
        <v>81</v>
      </c>
      <c r="U330" t="s">
        <v>82</v>
      </c>
      <c r="V330" t="s">
        <v>83</v>
      </c>
      <c r="W330" t="s">
        <v>433</v>
      </c>
      <c r="X330" t="s"/>
      <c r="Y330" t="s">
        <v>85</v>
      </c>
      <c r="Z330">
        <f>HYPERLINK("https://hotelmonitor-cachepage.eclerx.com/savepage/tk_15440163144594495_sr_2158.html","info")</f>
        <v/>
      </c>
      <c r="AA330" t="n">
        <v>1441</v>
      </c>
      <c r="AB330" t="s">
        <v>858</v>
      </c>
      <c r="AC330" t="s">
        <v>87</v>
      </c>
      <c r="AD330" t="s">
        <v>88</v>
      </c>
      <c r="AE330" t="s"/>
      <c r="AF330" t="s"/>
      <c r="AG330" t="s"/>
      <c r="AH330" t="s">
        <v>864</v>
      </c>
      <c r="AI330" t="s">
        <v>865</v>
      </c>
      <c r="AJ330" t="s"/>
      <c r="AK330" t="s">
        <v>90</v>
      </c>
      <c r="AL330" t="s"/>
      <c r="AM330" t="s"/>
      <c r="AN330" t="s">
        <v>90</v>
      </c>
      <c r="AO330" t="s"/>
      <c r="AP330" t="n">
        <v>3</v>
      </c>
      <c r="AQ330" t="s">
        <v>93</v>
      </c>
      <c r="AR330" t="s"/>
      <c r="AS330" t="s">
        <v>841</v>
      </c>
      <c r="AT330" t="s">
        <v>95</v>
      </c>
      <c r="AU330" t="s">
        <v>90</v>
      </c>
      <c r="AV330" t="s"/>
      <c r="AW330" t="s">
        <v>96</v>
      </c>
      <c r="AX330" t="s"/>
      <c r="AY330" t="n">
        <v>419223</v>
      </c>
      <c r="AZ330" t="s">
        <v>842</v>
      </c>
      <c r="BA330" t="s"/>
      <c r="BB330" t="s"/>
      <c r="BC330" t="n">
        <v>1.42793</v>
      </c>
      <c r="BD330" t="n">
        <v>38.9038</v>
      </c>
      <c r="BE330" t="s">
        <v>852</v>
      </c>
      <c r="BF330" t="s">
        <v>81</v>
      </c>
      <c r="BG330" t="s"/>
      <c r="BH330" t="s"/>
      <c r="BI330" t="s"/>
      <c r="BJ330" t="s"/>
      <c r="BK330" t="s">
        <v>866</v>
      </c>
      <c r="BL330" t="s"/>
      <c r="BM330" t="s">
        <v>91</v>
      </c>
      <c r="BN330" t="s"/>
      <c r="BO330" t="s"/>
      <c r="BP330" t="s"/>
      <c r="BQ330" t="s">
        <v>844</v>
      </c>
      <c r="BR330" t="s">
        <v>128</v>
      </c>
    </row>
    <row r="331" spans="1:70">
      <c r="A331" t="s">
        <v>70</v>
      </c>
      <c r="B331" t="s">
        <v>71</v>
      </c>
      <c r="C331" t="s">
        <v>129</v>
      </c>
      <c r="D331" t="n">
        <v>3</v>
      </c>
      <c r="E331" t="s">
        <v>834</v>
      </c>
      <c r="F331" t="n">
        <v>85996</v>
      </c>
      <c r="G331" t="s">
        <v>74</v>
      </c>
      <c r="H331" t="s">
        <v>75</v>
      </c>
      <c r="I331" t="s"/>
      <c r="J331" t="s">
        <v>74</v>
      </c>
      <c r="K331" t="n">
        <v>162.13</v>
      </c>
      <c r="L331" t="s">
        <v>76</v>
      </c>
      <c r="M331" t="s"/>
      <c r="N331" t="s">
        <v>835</v>
      </c>
      <c r="O331" t="s">
        <v>78</v>
      </c>
      <c r="P331" t="s">
        <v>836</v>
      </c>
      <c r="Q331" t="s"/>
      <c r="R331" t="s">
        <v>117</v>
      </c>
      <c r="S331" t="s">
        <v>863</v>
      </c>
      <c r="T331" t="s">
        <v>81</v>
      </c>
      <c r="U331" t="s">
        <v>82</v>
      </c>
      <c r="V331" t="s">
        <v>83</v>
      </c>
      <c r="W331" t="s">
        <v>433</v>
      </c>
      <c r="X331" t="s"/>
      <c r="Y331" t="s">
        <v>85</v>
      </c>
      <c r="Z331">
        <f>HYPERLINK("https://hotelmonitor-cachepage.eclerx.com/savepage/tk_15440163144594495_sr_2158.html","info")</f>
        <v/>
      </c>
      <c r="AA331" t="n">
        <v>1441</v>
      </c>
      <c r="AB331" t="s">
        <v>858</v>
      </c>
      <c r="AC331" t="s">
        <v>87</v>
      </c>
      <c r="AD331" t="s">
        <v>88</v>
      </c>
      <c r="AE331" t="s"/>
      <c r="AF331" t="s"/>
      <c r="AG331" t="s"/>
      <c r="AH331" t="s">
        <v>864</v>
      </c>
      <c r="AI331" t="s">
        <v>865</v>
      </c>
      <c r="AJ331" t="s"/>
      <c r="AK331" t="s">
        <v>90</v>
      </c>
      <c r="AL331" t="s"/>
      <c r="AM331" t="s"/>
      <c r="AN331" t="s">
        <v>90</v>
      </c>
      <c r="AO331" t="s"/>
      <c r="AP331" t="n">
        <v>3</v>
      </c>
      <c r="AQ331" t="s">
        <v>93</v>
      </c>
      <c r="AR331" t="s"/>
      <c r="AS331" t="s">
        <v>841</v>
      </c>
      <c r="AT331" t="s">
        <v>95</v>
      </c>
      <c r="AU331" t="s">
        <v>90</v>
      </c>
      <c r="AV331" t="s"/>
      <c r="AW331" t="s">
        <v>96</v>
      </c>
      <c r="AX331" t="s"/>
      <c r="AY331" t="n">
        <v>419223</v>
      </c>
      <c r="AZ331" t="s">
        <v>842</v>
      </c>
      <c r="BA331" t="s"/>
      <c r="BB331" t="s"/>
      <c r="BC331" t="n">
        <v>1.42793</v>
      </c>
      <c r="BD331" t="n">
        <v>38.9038</v>
      </c>
      <c r="BE331" t="s">
        <v>852</v>
      </c>
      <c r="BF331" t="s">
        <v>81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>
        <v>844</v>
      </c>
      <c r="BR331" t="s">
        <v>128</v>
      </c>
    </row>
    <row r="332" spans="1:70">
      <c r="A332" t="s">
        <v>70</v>
      </c>
      <c r="B332" t="s">
        <v>71</v>
      </c>
      <c r="C332" t="s">
        <v>129</v>
      </c>
      <c r="D332" t="n">
        <v>3</v>
      </c>
      <c r="E332" t="s">
        <v>834</v>
      </c>
      <c r="F332" t="n">
        <v>85996</v>
      </c>
      <c r="G332" t="s">
        <v>74</v>
      </c>
      <c r="H332" t="s">
        <v>75</v>
      </c>
      <c r="I332" t="s"/>
      <c r="J332" t="s">
        <v>74</v>
      </c>
      <c r="K332" t="n">
        <v>122.33</v>
      </c>
      <c r="L332" t="s">
        <v>76</v>
      </c>
      <c r="M332" t="s"/>
      <c r="N332" t="s">
        <v>683</v>
      </c>
      <c r="O332" t="s">
        <v>78</v>
      </c>
      <c r="P332" t="s">
        <v>836</v>
      </c>
      <c r="Q332" t="s"/>
      <c r="R332" t="s">
        <v>117</v>
      </c>
      <c r="S332" t="s">
        <v>867</v>
      </c>
      <c r="T332" t="s">
        <v>81</v>
      </c>
      <c r="U332" t="s">
        <v>82</v>
      </c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HYPERLINK("https://hotelmonitor-cachepage.eclerx.com/savepage/tk_15440163144594495_sr_2158.html","info")</f>
        <v/>
      </c>
      <c r="AA332" t="n">
        <v>1441</v>
      </c>
      <c r="AB332" t="s">
        <v>838</v>
      </c>
      <c r="AC332" t="s">
        <v>87</v>
      </c>
      <c r="AD332" t="s">
        <v>88</v>
      </c>
      <c r="AE332" t="s"/>
      <c r="AF332" t="s"/>
      <c r="AG332" t="s"/>
      <c r="AH332" t="s">
        <v>868</v>
      </c>
      <c r="AI332" t="s">
        <v>869</v>
      </c>
      <c r="AJ332" t="s"/>
      <c r="AK332" t="s">
        <v>91</v>
      </c>
      <c r="AL332" t="s"/>
      <c r="AM332" t="s"/>
      <c r="AN332" t="s">
        <v>90</v>
      </c>
      <c r="AO332" t="s"/>
      <c r="AP332" t="n">
        <v>3</v>
      </c>
      <c r="AQ332" t="s">
        <v>93</v>
      </c>
      <c r="AR332" t="s"/>
      <c r="AS332" t="s">
        <v>870</v>
      </c>
      <c r="AT332" t="s">
        <v>95</v>
      </c>
      <c r="AU332" t="s">
        <v>90</v>
      </c>
      <c r="AV332" t="s"/>
      <c r="AW332" t="s">
        <v>96</v>
      </c>
      <c r="AX332" t="s"/>
      <c r="AY332" t="n">
        <v>419223</v>
      </c>
      <c r="AZ332" t="s">
        <v>842</v>
      </c>
      <c r="BA332" t="s"/>
      <c r="BB332" t="s"/>
      <c r="BC332" t="n">
        <v>1.42793</v>
      </c>
      <c r="BD332" t="n">
        <v>38.9038</v>
      </c>
      <c r="BE332" t="s">
        <v>871</v>
      </c>
      <c r="BF332" t="s">
        <v>81</v>
      </c>
      <c r="BG332" t="s"/>
      <c r="BH332" t="s"/>
      <c r="BI332" t="s"/>
      <c r="BJ332" t="s"/>
      <c r="BK332" t="s">
        <v>872</v>
      </c>
      <c r="BL332" t="s"/>
      <c r="BM332" t="s">
        <v>91</v>
      </c>
      <c r="BN332" t="s"/>
      <c r="BO332" t="s"/>
      <c r="BP332" t="s"/>
      <c r="BQ332" t="s">
        <v>689</v>
      </c>
      <c r="BR332" t="s">
        <v>128</v>
      </c>
    </row>
    <row r="333" spans="1:70">
      <c r="A333" t="s">
        <v>70</v>
      </c>
      <c r="B333" t="s">
        <v>71</v>
      </c>
      <c r="C333" t="s">
        <v>129</v>
      </c>
      <c r="D333" t="n">
        <v>3</v>
      </c>
      <c r="E333" t="s">
        <v>834</v>
      </c>
      <c r="F333" t="n">
        <v>85996</v>
      </c>
      <c r="G333" t="s">
        <v>74</v>
      </c>
      <c r="H333" t="s">
        <v>75</v>
      </c>
      <c r="I333" t="s"/>
      <c r="J333" t="s">
        <v>74</v>
      </c>
      <c r="K333" t="n">
        <v>122.33</v>
      </c>
      <c r="L333" t="s">
        <v>76</v>
      </c>
      <c r="M333" t="s"/>
      <c r="N333" t="s">
        <v>683</v>
      </c>
      <c r="O333" t="s">
        <v>78</v>
      </c>
      <c r="P333" t="s">
        <v>836</v>
      </c>
      <c r="Q333" t="s"/>
      <c r="R333" t="s">
        <v>117</v>
      </c>
      <c r="S333" t="s">
        <v>867</v>
      </c>
      <c r="T333" t="s">
        <v>81</v>
      </c>
      <c r="U333" t="s">
        <v>82</v>
      </c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HYPERLINK("https://hotelmonitor-cachepage.eclerx.com/savepage/tk_15440163144594495_sr_2158.html","info")</f>
        <v/>
      </c>
      <c r="AA333" t="n">
        <v>1441</v>
      </c>
      <c r="AB333" t="s">
        <v>838</v>
      </c>
      <c r="AC333" t="s">
        <v>87</v>
      </c>
      <c r="AD333" t="s">
        <v>88</v>
      </c>
      <c r="AE333" t="s"/>
      <c r="AF333" t="s"/>
      <c r="AG333" t="s"/>
      <c r="AH333" t="s">
        <v>868</v>
      </c>
      <c r="AI333" t="s">
        <v>869</v>
      </c>
      <c r="AJ333" t="s"/>
      <c r="AK333" t="s">
        <v>91</v>
      </c>
      <c r="AL333" t="s"/>
      <c r="AM333" t="s"/>
      <c r="AN333" t="s">
        <v>90</v>
      </c>
      <c r="AO333" t="s"/>
      <c r="AP333" t="n">
        <v>3</v>
      </c>
      <c r="AQ333" t="s">
        <v>93</v>
      </c>
      <c r="AR333" t="s"/>
      <c r="AS333" t="s">
        <v>870</v>
      </c>
      <c r="AT333" t="s">
        <v>95</v>
      </c>
      <c r="AU333" t="s">
        <v>90</v>
      </c>
      <c r="AV333" t="s"/>
      <c r="AW333" t="s">
        <v>96</v>
      </c>
      <c r="AX333" t="s"/>
      <c r="AY333" t="n">
        <v>419223</v>
      </c>
      <c r="AZ333" t="s">
        <v>842</v>
      </c>
      <c r="BA333" t="s"/>
      <c r="BB333" t="s"/>
      <c r="BC333" t="n">
        <v>1.42793</v>
      </c>
      <c r="BD333" t="n">
        <v>38.9038</v>
      </c>
      <c r="BE333" t="s">
        <v>871</v>
      </c>
      <c r="BF333" t="s">
        <v>81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>
        <v>689</v>
      </c>
      <c r="BR333" t="s">
        <v>128</v>
      </c>
    </row>
    <row r="334" spans="1:70">
      <c r="A334" t="s">
        <v>70</v>
      </c>
      <c r="B334" t="s">
        <v>71</v>
      </c>
      <c r="C334" t="s">
        <v>129</v>
      </c>
      <c r="D334" t="n">
        <v>3</v>
      </c>
      <c r="E334" t="s">
        <v>834</v>
      </c>
      <c r="F334" t="n">
        <v>85996</v>
      </c>
      <c r="G334" t="s">
        <v>74</v>
      </c>
      <c r="H334" t="s">
        <v>75</v>
      </c>
      <c r="I334" t="s"/>
      <c r="J334" t="s">
        <v>74</v>
      </c>
      <c r="K334" t="n">
        <v>123.96</v>
      </c>
      <c r="L334" t="s">
        <v>76</v>
      </c>
      <c r="M334" t="s"/>
      <c r="N334" t="s">
        <v>683</v>
      </c>
      <c r="O334" t="s">
        <v>78</v>
      </c>
      <c r="P334" t="s">
        <v>836</v>
      </c>
      <c r="Q334" t="s"/>
      <c r="R334" t="s">
        <v>117</v>
      </c>
      <c r="S334" t="s">
        <v>873</v>
      </c>
      <c r="T334" t="s">
        <v>81</v>
      </c>
      <c r="U334" t="s">
        <v>82</v>
      </c>
      <c r="V334" t="s">
        <v>83</v>
      </c>
      <c r="W334" t="s">
        <v>84</v>
      </c>
      <c r="X334" t="s"/>
      <c r="Y334" t="s">
        <v>85</v>
      </c>
      <c r="Z334">
        <f>HYPERLINK("https://hotelmonitor-cachepage.eclerx.com/savepage/tk_15440163144594495_sr_2158.html","info")</f>
        <v/>
      </c>
      <c r="AA334" t="n">
        <v>1441</v>
      </c>
      <c r="AB334" t="s">
        <v>838</v>
      </c>
      <c r="AC334" t="s">
        <v>87</v>
      </c>
      <c r="AD334" t="s">
        <v>88</v>
      </c>
      <c r="AE334" t="s"/>
      <c r="AF334" t="s"/>
      <c r="AG334" t="s"/>
      <c r="AH334" t="s">
        <v>874</v>
      </c>
      <c r="AI334" t="s">
        <v>873</v>
      </c>
      <c r="AJ334" t="s"/>
      <c r="AK334" t="s">
        <v>90</v>
      </c>
      <c r="AL334" t="s"/>
      <c r="AM334" t="s"/>
      <c r="AN334" t="s">
        <v>90</v>
      </c>
      <c r="AO334" t="s"/>
      <c r="AP334" t="n">
        <v>3</v>
      </c>
      <c r="AQ334" t="s">
        <v>93</v>
      </c>
      <c r="AR334" t="s"/>
      <c r="AS334" t="s">
        <v>870</v>
      </c>
      <c r="AT334" t="s">
        <v>95</v>
      </c>
      <c r="AU334" t="s">
        <v>90</v>
      </c>
      <c r="AV334" t="s"/>
      <c r="AW334" t="s">
        <v>96</v>
      </c>
      <c r="AX334" t="s"/>
      <c r="AY334" t="n">
        <v>419223</v>
      </c>
      <c r="AZ334" t="s">
        <v>842</v>
      </c>
      <c r="BA334" t="s"/>
      <c r="BB334" t="s"/>
      <c r="BC334" t="n">
        <v>1.42793</v>
      </c>
      <c r="BD334" t="n">
        <v>38.9038</v>
      </c>
      <c r="BE334" t="s">
        <v>875</v>
      </c>
      <c r="BF334" t="s">
        <v>81</v>
      </c>
      <c r="BG334" t="s"/>
      <c r="BH334" t="s"/>
      <c r="BI334" t="s"/>
      <c r="BJ334" t="s"/>
      <c r="BK334" t="s">
        <v>876</v>
      </c>
      <c r="BL334" t="s"/>
      <c r="BM334" t="s">
        <v>91</v>
      </c>
      <c r="BN334" t="s"/>
      <c r="BO334" t="s"/>
      <c r="BP334" t="s"/>
      <c r="BQ334" t="s">
        <v>689</v>
      </c>
      <c r="BR334" t="s">
        <v>128</v>
      </c>
    </row>
    <row r="335" spans="1:70">
      <c r="A335" t="s">
        <v>70</v>
      </c>
      <c r="B335" t="s">
        <v>71</v>
      </c>
      <c r="C335" t="s">
        <v>129</v>
      </c>
      <c r="D335" t="n">
        <v>3</v>
      </c>
      <c r="E335" t="s">
        <v>834</v>
      </c>
      <c r="F335" t="n">
        <v>85996</v>
      </c>
      <c r="G335" t="s">
        <v>74</v>
      </c>
      <c r="H335" t="s">
        <v>75</v>
      </c>
      <c r="I335" t="s"/>
      <c r="J335" t="s">
        <v>74</v>
      </c>
      <c r="K335" t="n">
        <v>123.96</v>
      </c>
      <c r="L335" t="s">
        <v>76</v>
      </c>
      <c r="M335" t="s"/>
      <c r="N335" t="s">
        <v>683</v>
      </c>
      <c r="O335" t="s">
        <v>78</v>
      </c>
      <c r="P335" t="s">
        <v>836</v>
      </c>
      <c r="Q335" t="s"/>
      <c r="R335" t="s">
        <v>117</v>
      </c>
      <c r="S335" t="s">
        <v>873</v>
      </c>
      <c r="T335" t="s">
        <v>81</v>
      </c>
      <c r="U335" t="s">
        <v>82</v>
      </c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HYPERLINK("https://hotelmonitor-cachepage.eclerx.com/savepage/tk_15440163144594495_sr_2158.html","info")</f>
        <v/>
      </c>
      <c r="AA335" t="n">
        <v>1441</v>
      </c>
      <c r="AB335" t="s">
        <v>838</v>
      </c>
      <c r="AC335" t="s">
        <v>87</v>
      </c>
      <c r="AD335" t="s">
        <v>88</v>
      </c>
      <c r="AE335" t="s"/>
      <c r="AF335" t="s"/>
      <c r="AG335" t="s"/>
      <c r="AH335" t="s">
        <v>874</v>
      </c>
      <c r="AI335" t="s">
        <v>873</v>
      </c>
      <c r="AJ335" t="s"/>
      <c r="AK335" t="s">
        <v>90</v>
      </c>
      <c r="AL335" t="s"/>
      <c r="AM335" t="s"/>
      <c r="AN335" t="s">
        <v>90</v>
      </c>
      <c r="AO335" t="s"/>
      <c r="AP335" t="n">
        <v>3</v>
      </c>
      <c r="AQ335" t="s">
        <v>93</v>
      </c>
      <c r="AR335" t="s"/>
      <c r="AS335" t="s">
        <v>870</v>
      </c>
      <c r="AT335" t="s">
        <v>95</v>
      </c>
      <c r="AU335" t="s">
        <v>90</v>
      </c>
      <c r="AV335" t="s"/>
      <c r="AW335" t="s">
        <v>96</v>
      </c>
      <c r="AX335" t="s"/>
      <c r="AY335" t="n">
        <v>419223</v>
      </c>
      <c r="AZ335" t="s">
        <v>842</v>
      </c>
      <c r="BA335" t="s"/>
      <c r="BB335" t="s"/>
      <c r="BC335" t="n">
        <v>1.42793</v>
      </c>
      <c r="BD335" t="n">
        <v>38.9038</v>
      </c>
      <c r="BE335" t="s">
        <v>875</v>
      </c>
      <c r="BF335" t="s">
        <v>81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>
        <v>689</v>
      </c>
      <c r="BR335" t="s">
        <v>128</v>
      </c>
    </row>
    <row r="336" spans="1:70">
      <c r="A336" t="s">
        <v>70</v>
      </c>
      <c r="B336" t="s">
        <v>71</v>
      </c>
      <c r="C336" t="s">
        <v>129</v>
      </c>
      <c r="D336" t="n">
        <v>3</v>
      </c>
      <c r="E336" t="s">
        <v>834</v>
      </c>
      <c r="F336" t="n">
        <v>85996</v>
      </c>
      <c r="G336" t="s">
        <v>74</v>
      </c>
      <c r="H336" t="s">
        <v>75</v>
      </c>
      <c r="I336" t="s"/>
      <c r="J336" t="s">
        <v>74</v>
      </c>
      <c r="K336" t="n">
        <v>130.33</v>
      </c>
      <c r="L336" t="s">
        <v>76</v>
      </c>
      <c r="M336" t="s"/>
      <c r="N336" t="s">
        <v>683</v>
      </c>
      <c r="O336" t="s">
        <v>78</v>
      </c>
      <c r="P336" t="s">
        <v>836</v>
      </c>
      <c r="Q336" t="s"/>
      <c r="R336" t="s">
        <v>117</v>
      </c>
      <c r="S336" t="s">
        <v>877</v>
      </c>
      <c r="T336" t="s">
        <v>81</v>
      </c>
      <c r="U336" t="s">
        <v>82</v>
      </c>
      <c r="V336" t="s">
        <v>83</v>
      </c>
      <c r="W336" t="s">
        <v>134</v>
      </c>
      <c r="X336" t="s"/>
      <c r="Y336" t="s">
        <v>85</v>
      </c>
      <c r="Z336">
        <f>HYPERLINK("https://hotelmonitor-cachepage.eclerx.com/savepage/tk_15440163144594495_sr_2158.html","info")</f>
        <v/>
      </c>
      <c r="AA336" t="n">
        <v>1441</v>
      </c>
      <c r="AB336" t="s">
        <v>849</v>
      </c>
      <c r="AC336" t="s">
        <v>87</v>
      </c>
      <c r="AD336" t="s">
        <v>88</v>
      </c>
      <c r="AE336" t="s"/>
      <c r="AF336" t="s"/>
      <c r="AG336" t="s"/>
      <c r="AH336" t="s">
        <v>878</v>
      </c>
      <c r="AI336" t="s">
        <v>879</v>
      </c>
      <c r="AJ336" t="s"/>
      <c r="AK336" t="s">
        <v>91</v>
      </c>
      <c r="AL336" t="s"/>
      <c r="AM336" t="s"/>
      <c r="AN336" t="s">
        <v>90</v>
      </c>
      <c r="AO336" t="s"/>
      <c r="AP336" t="n">
        <v>3</v>
      </c>
      <c r="AQ336" t="s">
        <v>93</v>
      </c>
      <c r="AR336" t="s"/>
      <c r="AS336" t="s">
        <v>870</v>
      </c>
      <c r="AT336" t="s">
        <v>95</v>
      </c>
      <c r="AU336" t="s">
        <v>90</v>
      </c>
      <c r="AV336" t="s"/>
      <c r="AW336" t="s">
        <v>96</v>
      </c>
      <c r="AX336" t="s"/>
      <c r="AY336" t="n">
        <v>419223</v>
      </c>
      <c r="AZ336" t="s">
        <v>842</v>
      </c>
      <c r="BA336" t="s"/>
      <c r="BB336" t="s"/>
      <c r="BC336" t="n">
        <v>1.42793</v>
      </c>
      <c r="BD336" t="n">
        <v>38.9038</v>
      </c>
      <c r="BE336" t="s">
        <v>880</v>
      </c>
      <c r="BF336" t="s">
        <v>81</v>
      </c>
      <c r="BG336" t="s"/>
      <c r="BH336" t="s"/>
      <c r="BI336" t="s"/>
      <c r="BJ336" t="s"/>
      <c r="BK336" t="s">
        <v>881</v>
      </c>
      <c r="BL336" t="s"/>
      <c r="BM336" t="s">
        <v>91</v>
      </c>
      <c r="BN336" t="s"/>
      <c r="BO336" t="s"/>
      <c r="BP336" t="s"/>
      <c r="BQ336" t="s">
        <v>689</v>
      </c>
      <c r="BR336" t="s">
        <v>128</v>
      </c>
    </row>
    <row r="337" spans="1:70">
      <c r="A337" t="s">
        <v>70</v>
      </c>
      <c r="B337" t="s">
        <v>71</v>
      </c>
      <c r="C337" t="s">
        <v>129</v>
      </c>
      <c r="D337" t="n">
        <v>3</v>
      </c>
      <c r="E337" t="s">
        <v>834</v>
      </c>
      <c r="F337" t="n">
        <v>85996</v>
      </c>
      <c r="G337" t="s">
        <v>74</v>
      </c>
      <c r="H337" t="s">
        <v>75</v>
      </c>
      <c r="I337" t="s"/>
      <c r="J337" t="s">
        <v>74</v>
      </c>
      <c r="K337" t="n">
        <v>130.33</v>
      </c>
      <c r="L337" t="s">
        <v>76</v>
      </c>
      <c r="M337" t="s"/>
      <c r="N337" t="s">
        <v>683</v>
      </c>
      <c r="O337" t="s">
        <v>78</v>
      </c>
      <c r="P337" t="s">
        <v>836</v>
      </c>
      <c r="Q337" t="s"/>
      <c r="R337" t="s">
        <v>117</v>
      </c>
      <c r="S337" t="s">
        <v>877</v>
      </c>
      <c r="T337" t="s">
        <v>81</v>
      </c>
      <c r="U337" t="s">
        <v>82</v>
      </c>
      <c r="V337" t="s">
        <v>83</v>
      </c>
      <c r="W337" t="s">
        <v>134</v>
      </c>
      <c r="X337" t="s"/>
      <c r="Y337" t="s">
        <v>85</v>
      </c>
      <c r="Z337">
        <f>HYPERLINK("https://hotelmonitor-cachepage.eclerx.com/savepage/tk_15440163144594495_sr_2158.html","info")</f>
        <v/>
      </c>
      <c r="AA337" t="n">
        <v>1441</v>
      </c>
      <c r="AB337" t="s">
        <v>849</v>
      </c>
      <c r="AC337" t="s">
        <v>87</v>
      </c>
      <c r="AD337" t="s">
        <v>88</v>
      </c>
      <c r="AE337" t="s"/>
      <c r="AF337" t="s"/>
      <c r="AG337" t="s"/>
      <c r="AH337" t="s">
        <v>878</v>
      </c>
      <c r="AI337" t="s">
        <v>879</v>
      </c>
      <c r="AJ337" t="s"/>
      <c r="AK337" t="s">
        <v>91</v>
      </c>
      <c r="AL337" t="s"/>
      <c r="AM337" t="s"/>
      <c r="AN337" t="s">
        <v>90</v>
      </c>
      <c r="AO337" t="s"/>
      <c r="AP337" t="n">
        <v>3</v>
      </c>
      <c r="AQ337" t="s">
        <v>93</v>
      </c>
      <c r="AR337" t="s"/>
      <c r="AS337" t="s">
        <v>870</v>
      </c>
      <c r="AT337" t="s">
        <v>95</v>
      </c>
      <c r="AU337" t="s">
        <v>90</v>
      </c>
      <c r="AV337" t="s"/>
      <c r="AW337" t="s">
        <v>96</v>
      </c>
      <c r="AX337" t="s"/>
      <c r="AY337" t="n">
        <v>419223</v>
      </c>
      <c r="AZ337" t="s">
        <v>842</v>
      </c>
      <c r="BA337" t="s"/>
      <c r="BB337" t="s"/>
      <c r="BC337" t="n">
        <v>1.42793</v>
      </c>
      <c r="BD337" t="n">
        <v>38.9038</v>
      </c>
      <c r="BE337" t="s">
        <v>880</v>
      </c>
      <c r="BF337" t="s">
        <v>81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>
        <v>689</v>
      </c>
      <c r="BR337" t="s">
        <v>128</v>
      </c>
    </row>
    <row r="338" spans="1:70">
      <c r="A338" t="s">
        <v>70</v>
      </c>
      <c r="B338" t="s">
        <v>71</v>
      </c>
      <c r="C338" t="s">
        <v>129</v>
      </c>
      <c r="D338" t="n">
        <v>3</v>
      </c>
      <c r="E338" t="s">
        <v>834</v>
      </c>
      <c r="F338" t="n">
        <v>85996</v>
      </c>
      <c r="G338" t="s">
        <v>74</v>
      </c>
      <c r="H338" t="s">
        <v>75</v>
      </c>
      <c r="I338" t="s"/>
      <c r="J338" t="s">
        <v>74</v>
      </c>
      <c r="K338" t="n">
        <v>132.07</v>
      </c>
      <c r="L338" t="s">
        <v>76</v>
      </c>
      <c r="M338" t="s"/>
      <c r="N338" t="s">
        <v>683</v>
      </c>
      <c r="O338" t="s">
        <v>78</v>
      </c>
      <c r="P338" t="s">
        <v>836</v>
      </c>
      <c r="Q338" t="s"/>
      <c r="R338" t="s">
        <v>117</v>
      </c>
      <c r="S338" t="s">
        <v>882</v>
      </c>
      <c r="T338" t="s">
        <v>81</v>
      </c>
      <c r="U338" t="s">
        <v>82</v>
      </c>
      <c r="V338" t="s">
        <v>83</v>
      </c>
      <c r="W338" t="s">
        <v>134</v>
      </c>
      <c r="X338" t="s"/>
      <c r="Y338" t="s">
        <v>85</v>
      </c>
      <c r="Z338">
        <f>HYPERLINK("https://hotelmonitor-cachepage.eclerx.com/savepage/tk_15440163144594495_sr_2158.html","info")</f>
        <v/>
      </c>
      <c r="AA338" t="n">
        <v>1441</v>
      </c>
      <c r="AB338" t="s">
        <v>849</v>
      </c>
      <c r="AC338" t="s">
        <v>87</v>
      </c>
      <c r="AD338" t="s">
        <v>88</v>
      </c>
      <c r="AE338" t="s"/>
      <c r="AF338" t="s"/>
      <c r="AG338" t="s"/>
      <c r="AH338" t="s">
        <v>883</v>
      </c>
      <c r="AI338" t="s">
        <v>884</v>
      </c>
      <c r="AJ338" t="s"/>
      <c r="AK338" t="s">
        <v>90</v>
      </c>
      <c r="AL338" t="s"/>
      <c r="AM338" t="s"/>
      <c r="AN338" t="s">
        <v>90</v>
      </c>
      <c r="AO338" t="s"/>
      <c r="AP338" t="n">
        <v>3</v>
      </c>
      <c r="AQ338" t="s">
        <v>93</v>
      </c>
      <c r="AR338" t="s"/>
      <c r="AS338" t="s">
        <v>870</v>
      </c>
      <c r="AT338" t="s">
        <v>95</v>
      </c>
      <c r="AU338" t="s">
        <v>90</v>
      </c>
      <c r="AV338" t="s"/>
      <c r="AW338" t="s">
        <v>96</v>
      </c>
      <c r="AX338" t="s"/>
      <c r="AY338" t="n">
        <v>419223</v>
      </c>
      <c r="AZ338" t="s">
        <v>842</v>
      </c>
      <c r="BA338" t="s"/>
      <c r="BB338" t="s"/>
      <c r="BC338" t="n">
        <v>1.42793</v>
      </c>
      <c r="BD338" t="n">
        <v>38.9038</v>
      </c>
      <c r="BE338" t="s">
        <v>885</v>
      </c>
      <c r="BF338" t="s">
        <v>81</v>
      </c>
      <c r="BG338" t="s"/>
      <c r="BH338" t="s"/>
      <c r="BI338" t="s"/>
      <c r="BJ338" t="s"/>
      <c r="BK338" t="s">
        <v>886</v>
      </c>
      <c r="BL338" t="s"/>
      <c r="BM338" t="s">
        <v>91</v>
      </c>
      <c r="BN338" t="s"/>
      <c r="BO338" t="s"/>
      <c r="BP338" t="s"/>
      <c r="BQ338" t="s">
        <v>689</v>
      </c>
      <c r="BR338" t="s">
        <v>128</v>
      </c>
    </row>
    <row r="339" spans="1:70">
      <c r="A339" t="s">
        <v>70</v>
      </c>
      <c r="B339" t="s">
        <v>71</v>
      </c>
      <c r="C339" t="s">
        <v>129</v>
      </c>
      <c r="D339" t="n">
        <v>3</v>
      </c>
      <c r="E339" t="s">
        <v>834</v>
      </c>
      <c r="F339" t="n">
        <v>85996</v>
      </c>
      <c r="G339" t="s">
        <v>74</v>
      </c>
      <c r="H339" t="s">
        <v>75</v>
      </c>
      <c r="I339" t="s"/>
      <c r="J339" t="s">
        <v>74</v>
      </c>
      <c r="K339" t="n">
        <v>132.07</v>
      </c>
      <c r="L339" t="s">
        <v>76</v>
      </c>
      <c r="M339" t="s"/>
      <c r="N339" t="s">
        <v>683</v>
      </c>
      <c r="O339" t="s">
        <v>78</v>
      </c>
      <c r="P339" t="s">
        <v>836</v>
      </c>
      <c r="Q339" t="s"/>
      <c r="R339" t="s">
        <v>117</v>
      </c>
      <c r="S339" t="s">
        <v>882</v>
      </c>
      <c r="T339" t="s">
        <v>81</v>
      </c>
      <c r="U339" t="s">
        <v>82</v>
      </c>
      <c r="V339" t="s">
        <v>83</v>
      </c>
      <c r="W339" t="s">
        <v>134</v>
      </c>
      <c r="X339" t="s"/>
      <c r="Y339" t="s">
        <v>85</v>
      </c>
      <c r="Z339">
        <f>HYPERLINK("https://hotelmonitor-cachepage.eclerx.com/savepage/tk_15440163144594495_sr_2158.html","info")</f>
        <v/>
      </c>
      <c r="AA339" t="n">
        <v>1441</v>
      </c>
      <c r="AB339" t="s">
        <v>849</v>
      </c>
      <c r="AC339" t="s">
        <v>87</v>
      </c>
      <c r="AD339" t="s">
        <v>88</v>
      </c>
      <c r="AE339" t="s"/>
      <c r="AF339" t="s"/>
      <c r="AG339" t="s"/>
      <c r="AH339" t="s">
        <v>883</v>
      </c>
      <c r="AI339" t="s">
        <v>884</v>
      </c>
      <c r="AJ339" t="s"/>
      <c r="AK339" t="s">
        <v>90</v>
      </c>
      <c r="AL339" t="s"/>
      <c r="AM339" t="s"/>
      <c r="AN339" t="s">
        <v>90</v>
      </c>
      <c r="AO339" t="s"/>
      <c r="AP339" t="n">
        <v>3</v>
      </c>
      <c r="AQ339" t="s">
        <v>93</v>
      </c>
      <c r="AR339" t="s"/>
      <c r="AS339" t="s">
        <v>870</v>
      </c>
      <c r="AT339" t="s">
        <v>95</v>
      </c>
      <c r="AU339" t="s">
        <v>90</v>
      </c>
      <c r="AV339" t="s"/>
      <c r="AW339" t="s">
        <v>96</v>
      </c>
      <c r="AX339" t="s"/>
      <c r="AY339" t="n">
        <v>419223</v>
      </c>
      <c r="AZ339" t="s">
        <v>842</v>
      </c>
      <c r="BA339" t="s"/>
      <c r="BB339" t="s"/>
      <c r="BC339" t="n">
        <v>1.42793</v>
      </c>
      <c r="BD339" t="n">
        <v>38.9038</v>
      </c>
      <c r="BE339" t="s">
        <v>885</v>
      </c>
      <c r="BF339" t="s">
        <v>81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>
        <v>689</v>
      </c>
      <c r="BR339" t="s">
        <v>128</v>
      </c>
    </row>
    <row r="340" spans="1:70">
      <c r="A340" t="s">
        <v>70</v>
      </c>
      <c r="B340" t="s">
        <v>71</v>
      </c>
      <c r="C340" t="s">
        <v>129</v>
      </c>
      <c r="D340" t="n">
        <v>3</v>
      </c>
      <c r="E340" t="s">
        <v>834</v>
      </c>
      <c r="F340" t="n">
        <v>85996</v>
      </c>
      <c r="G340" t="s">
        <v>74</v>
      </c>
      <c r="H340" t="s">
        <v>75</v>
      </c>
      <c r="I340" t="s"/>
      <c r="J340" t="s">
        <v>74</v>
      </c>
      <c r="K340" t="n">
        <v>170.17</v>
      </c>
      <c r="L340" t="s">
        <v>76</v>
      </c>
      <c r="M340" t="s"/>
      <c r="N340" t="s">
        <v>683</v>
      </c>
      <c r="O340" t="s">
        <v>78</v>
      </c>
      <c r="P340" t="s">
        <v>836</v>
      </c>
      <c r="Q340" t="s"/>
      <c r="R340" t="s">
        <v>117</v>
      </c>
      <c r="S340" t="s">
        <v>887</v>
      </c>
      <c r="T340" t="s">
        <v>81</v>
      </c>
      <c r="U340" t="s">
        <v>82</v>
      </c>
      <c r="V340" t="s">
        <v>83</v>
      </c>
      <c r="W340" t="s">
        <v>433</v>
      </c>
      <c r="X340" t="s"/>
      <c r="Y340" t="s">
        <v>85</v>
      </c>
      <c r="Z340">
        <f>HYPERLINK("https://hotelmonitor-cachepage.eclerx.com/savepage/tk_15440163144594495_sr_2158.html","info")</f>
        <v/>
      </c>
      <c r="AA340" t="n">
        <v>1441</v>
      </c>
      <c r="AB340" t="s">
        <v>858</v>
      </c>
      <c r="AC340" t="s">
        <v>87</v>
      </c>
      <c r="AD340" t="s">
        <v>88</v>
      </c>
      <c r="AE340" t="s"/>
      <c r="AF340" t="s"/>
      <c r="AG340" t="s"/>
      <c r="AH340" t="s">
        <v>888</v>
      </c>
      <c r="AI340" t="s">
        <v>889</v>
      </c>
      <c r="AJ340" t="s"/>
      <c r="AK340" t="s">
        <v>91</v>
      </c>
      <c r="AL340" t="s"/>
      <c r="AM340" t="s"/>
      <c r="AN340" t="s">
        <v>90</v>
      </c>
      <c r="AO340" t="s"/>
      <c r="AP340" t="n">
        <v>3</v>
      </c>
      <c r="AQ340" t="s">
        <v>93</v>
      </c>
      <c r="AR340" t="s"/>
      <c r="AS340" t="s">
        <v>870</v>
      </c>
      <c r="AT340" t="s">
        <v>95</v>
      </c>
      <c r="AU340" t="s">
        <v>90</v>
      </c>
      <c r="AV340" t="s"/>
      <c r="AW340" t="s">
        <v>96</v>
      </c>
      <c r="AX340" t="s"/>
      <c r="AY340" t="n">
        <v>419223</v>
      </c>
      <c r="AZ340" t="s">
        <v>842</v>
      </c>
      <c r="BA340" t="s"/>
      <c r="BB340" t="s"/>
      <c r="BC340" t="n">
        <v>1.42793</v>
      </c>
      <c r="BD340" t="n">
        <v>38.9038</v>
      </c>
      <c r="BE340" t="s">
        <v>890</v>
      </c>
      <c r="BF340" t="s">
        <v>81</v>
      </c>
      <c r="BG340" t="s"/>
      <c r="BH340" t="s"/>
      <c r="BI340" t="s"/>
      <c r="BJ340" t="s"/>
      <c r="BK340" t="s">
        <v>891</v>
      </c>
      <c r="BL340" t="s"/>
      <c r="BM340" t="s">
        <v>91</v>
      </c>
      <c r="BN340" t="s"/>
      <c r="BO340" t="s"/>
      <c r="BP340" t="s"/>
      <c r="BQ340" t="s">
        <v>689</v>
      </c>
      <c r="BR340" t="s">
        <v>128</v>
      </c>
    </row>
    <row r="341" spans="1:70">
      <c r="A341" t="s">
        <v>70</v>
      </c>
      <c r="B341" t="s">
        <v>71</v>
      </c>
      <c r="C341" t="s">
        <v>129</v>
      </c>
      <c r="D341" t="n">
        <v>3</v>
      </c>
      <c r="E341" t="s">
        <v>834</v>
      </c>
      <c r="F341" t="n">
        <v>85996</v>
      </c>
      <c r="G341" t="s">
        <v>74</v>
      </c>
      <c r="H341" t="s">
        <v>75</v>
      </c>
      <c r="I341" t="s"/>
      <c r="J341" t="s">
        <v>74</v>
      </c>
      <c r="K341" t="n">
        <v>170.17</v>
      </c>
      <c r="L341" t="s">
        <v>76</v>
      </c>
      <c r="M341" t="s"/>
      <c r="N341" t="s">
        <v>683</v>
      </c>
      <c r="O341" t="s">
        <v>78</v>
      </c>
      <c r="P341" t="s">
        <v>836</v>
      </c>
      <c r="Q341" t="s"/>
      <c r="R341" t="s">
        <v>117</v>
      </c>
      <c r="S341" t="s">
        <v>887</v>
      </c>
      <c r="T341" t="s">
        <v>81</v>
      </c>
      <c r="U341" t="s">
        <v>82</v>
      </c>
      <c r="V341" t="s">
        <v>83</v>
      </c>
      <c r="W341" t="s">
        <v>433</v>
      </c>
      <c r="X341" t="s"/>
      <c r="Y341" t="s">
        <v>85</v>
      </c>
      <c r="Z341">
        <f>HYPERLINK("https://hotelmonitor-cachepage.eclerx.com/savepage/tk_15440163144594495_sr_2158.html","info")</f>
        <v/>
      </c>
      <c r="AA341" t="n">
        <v>1441</v>
      </c>
      <c r="AB341" t="s">
        <v>858</v>
      </c>
      <c r="AC341" t="s">
        <v>87</v>
      </c>
      <c r="AD341" t="s">
        <v>88</v>
      </c>
      <c r="AE341" t="s"/>
      <c r="AF341" t="s"/>
      <c r="AG341" t="s"/>
      <c r="AH341" t="s">
        <v>888</v>
      </c>
      <c r="AI341" t="s">
        <v>889</v>
      </c>
      <c r="AJ341" t="s"/>
      <c r="AK341" t="s">
        <v>91</v>
      </c>
      <c r="AL341" t="s"/>
      <c r="AM341" t="s"/>
      <c r="AN341" t="s">
        <v>90</v>
      </c>
      <c r="AO341" t="s"/>
      <c r="AP341" t="n">
        <v>3</v>
      </c>
      <c r="AQ341" t="s">
        <v>93</v>
      </c>
      <c r="AR341" t="s"/>
      <c r="AS341" t="s">
        <v>870</v>
      </c>
      <c r="AT341" t="s">
        <v>95</v>
      </c>
      <c r="AU341" t="s">
        <v>90</v>
      </c>
      <c r="AV341" t="s"/>
      <c r="AW341" t="s">
        <v>96</v>
      </c>
      <c r="AX341" t="s"/>
      <c r="AY341" t="n">
        <v>419223</v>
      </c>
      <c r="AZ341" t="s">
        <v>842</v>
      </c>
      <c r="BA341" t="s"/>
      <c r="BB341" t="s"/>
      <c r="BC341" t="n">
        <v>1.42793</v>
      </c>
      <c r="BD341" t="n">
        <v>38.9038</v>
      </c>
      <c r="BE341" t="s">
        <v>890</v>
      </c>
      <c r="BF341" t="s">
        <v>81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>
        <v>689</v>
      </c>
      <c r="BR341" t="s">
        <v>128</v>
      </c>
    </row>
    <row r="342" spans="1:70">
      <c r="A342" t="s">
        <v>70</v>
      </c>
      <c r="B342" t="s">
        <v>71</v>
      </c>
      <c r="C342" t="s">
        <v>129</v>
      </c>
      <c r="D342" t="n">
        <v>3</v>
      </c>
      <c r="E342" t="s">
        <v>834</v>
      </c>
      <c r="F342" t="n">
        <v>85996</v>
      </c>
      <c r="G342" t="s">
        <v>74</v>
      </c>
      <c r="H342" t="s">
        <v>75</v>
      </c>
      <c r="I342" t="s"/>
      <c r="J342" t="s">
        <v>74</v>
      </c>
      <c r="K342" t="n">
        <v>172.43</v>
      </c>
      <c r="L342" t="s">
        <v>76</v>
      </c>
      <c r="M342" t="s"/>
      <c r="N342" t="s">
        <v>683</v>
      </c>
      <c r="O342" t="s">
        <v>78</v>
      </c>
      <c r="P342" t="s">
        <v>836</v>
      </c>
      <c r="Q342" t="s"/>
      <c r="R342" t="s">
        <v>117</v>
      </c>
      <c r="S342" t="s">
        <v>892</v>
      </c>
      <c r="T342" t="s">
        <v>81</v>
      </c>
      <c r="U342" t="s">
        <v>82</v>
      </c>
      <c r="V342" t="s">
        <v>83</v>
      </c>
      <c r="W342" t="s">
        <v>433</v>
      </c>
      <c r="X342" t="s"/>
      <c r="Y342" t="s">
        <v>85</v>
      </c>
      <c r="Z342">
        <f>HYPERLINK("https://hotelmonitor-cachepage.eclerx.com/savepage/tk_15440163144594495_sr_2158.html","info")</f>
        <v/>
      </c>
      <c r="AA342" t="n">
        <v>1441</v>
      </c>
      <c r="AB342" t="s">
        <v>858</v>
      </c>
      <c r="AC342" t="s">
        <v>87</v>
      </c>
      <c r="AD342" t="s">
        <v>88</v>
      </c>
      <c r="AE342" t="s"/>
      <c r="AF342" t="s"/>
      <c r="AG342" t="s"/>
      <c r="AH342" t="s">
        <v>893</v>
      </c>
      <c r="AI342" t="s">
        <v>894</v>
      </c>
      <c r="AJ342" t="s"/>
      <c r="AK342" t="s">
        <v>90</v>
      </c>
      <c r="AL342" t="s"/>
      <c r="AM342" t="s"/>
      <c r="AN342" t="s">
        <v>90</v>
      </c>
      <c r="AO342" t="s"/>
      <c r="AP342" t="n">
        <v>3</v>
      </c>
      <c r="AQ342" t="s">
        <v>93</v>
      </c>
      <c r="AR342" t="s"/>
      <c r="AS342" t="s">
        <v>870</v>
      </c>
      <c r="AT342" t="s">
        <v>95</v>
      </c>
      <c r="AU342" t="s">
        <v>90</v>
      </c>
      <c r="AV342" t="s"/>
      <c r="AW342" t="s">
        <v>96</v>
      </c>
      <c r="AX342" t="s"/>
      <c r="AY342" t="n">
        <v>419223</v>
      </c>
      <c r="AZ342" t="s">
        <v>842</v>
      </c>
      <c r="BA342" t="s"/>
      <c r="BB342" t="s"/>
      <c r="BC342" t="n">
        <v>1.42793</v>
      </c>
      <c r="BD342" t="n">
        <v>38.9038</v>
      </c>
      <c r="BE342" t="s">
        <v>895</v>
      </c>
      <c r="BF342" t="s">
        <v>81</v>
      </c>
      <c r="BG342" t="s"/>
      <c r="BH342" t="s"/>
      <c r="BI342" t="s"/>
      <c r="BJ342" t="s"/>
      <c r="BK342" t="s">
        <v>896</v>
      </c>
      <c r="BL342" t="s"/>
      <c r="BM342" t="s">
        <v>91</v>
      </c>
      <c r="BN342" t="s"/>
      <c r="BO342" t="s"/>
      <c r="BP342" t="s"/>
      <c r="BQ342" t="s">
        <v>689</v>
      </c>
      <c r="BR342" t="s">
        <v>128</v>
      </c>
    </row>
    <row r="343" spans="1:70">
      <c r="A343" t="s">
        <v>70</v>
      </c>
      <c r="B343" t="s">
        <v>71</v>
      </c>
      <c r="C343" t="s">
        <v>129</v>
      </c>
      <c r="D343" t="n">
        <v>3</v>
      </c>
      <c r="E343" t="s">
        <v>834</v>
      </c>
      <c r="F343" t="n">
        <v>85996</v>
      </c>
      <c r="G343" t="s">
        <v>74</v>
      </c>
      <c r="H343" t="s">
        <v>75</v>
      </c>
      <c r="I343" t="s"/>
      <c r="J343" t="s">
        <v>74</v>
      </c>
      <c r="K343" t="n">
        <v>172.43</v>
      </c>
      <c r="L343" t="s">
        <v>76</v>
      </c>
      <c r="M343" t="s"/>
      <c r="N343" t="s">
        <v>683</v>
      </c>
      <c r="O343" t="s">
        <v>78</v>
      </c>
      <c r="P343" t="s">
        <v>836</v>
      </c>
      <c r="Q343" t="s"/>
      <c r="R343" t="s">
        <v>117</v>
      </c>
      <c r="S343" t="s">
        <v>892</v>
      </c>
      <c r="T343" t="s">
        <v>81</v>
      </c>
      <c r="U343" t="s">
        <v>82</v>
      </c>
      <c r="V343" t="s">
        <v>83</v>
      </c>
      <c r="W343" t="s">
        <v>433</v>
      </c>
      <c r="X343" t="s"/>
      <c r="Y343" t="s">
        <v>85</v>
      </c>
      <c r="Z343">
        <f>HYPERLINK("https://hotelmonitor-cachepage.eclerx.com/savepage/tk_15440163144594495_sr_2158.html","info")</f>
        <v/>
      </c>
      <c r="AA343" t="n">
        <v>1441</v>
      </c>
      <c r="AB343" t="s">
        <v>858</v>
      </c>
      <c r="AC343" t="s">
        <v>87</v>
      </c>
      <c r="AD343" t="s">
        <v>88</v>
      </c>
      <c r="AE343" t="s"/>
      <c r="AF343" t="s"/>
      <c r="AG343" t="s"/>
      <c r="AH343" t="s">
        <v>893</v>
      </c>
      <c r="AI343" t="s">
        <v>894</v>
      </c>
      <c r="AJ343" t="s"/>
      <c r="AK343" t="s">
        <v>90</v>
      </c>
      <c r="AL343" t="s"/>
      <c r="AM343" t="s"/>
      <c r="AN343" t="s">
        <v>90</v>
      </c>
      <c r="AO343" t="s"/>
      <c r="AP343" t="n">
        <v>3</v>
      </c>
      <c r="AQ343" t="s">
        <v>93</v>
      </c>
      <c r="AR343" t="s"/>
      <c r="AS343" t="s">
        <v>870</v>
      </c>
      <c r="AT343" t="s">
        <v>95</v>
      </c>
      <c r="AU343" t="s">
        <v>90</v>
      </c>
      <c r="AV343" t="s"/>
      <c r="AW343" t="s">
        <v>96</v>
      </c>
      <c r="AX343" t="s"/>
      <c r="AY343" t="n">
        <v>419223</v>
      </c>
      <c r="AZ343" t="s">
        <v>842</v>
      </c>
      <c r="BA343" t="s"/>
      <c r="BB343" t="s"/>
      <c r="BC343" t="n">
        <v>1.42793</v>
      </c>
      <c r="BD343" t="n">
        <v>38.9038</v>
      </c>
      <c r="BE343" t="s">
        <v>895</v>
      </c>
      <c r="BF343" t="s">
        <v>81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>
        <v>689</v>
      </c>
      <c r="BR343" t="s">
        <v>128</v>
      </c>
    </row>
    <row r="344" spans="1:70">
      <c r="A344" t="s">
        <v>70</v>
      </c>
      <c r="B344" t="s">
        <v>71</v>
      </c>
      <c r="C344" t="s">
        <v>129</v>
      </c>
      <c r="D344" t="n">
        <v>3</v>
      </c>
      <c r="E344" t="s">
        <v>73</v>
      </c>
      <c r="F344" t="n">
        <v>156607</v>
      </c>
      <c r="G344" t="s">
        <v>74</v>
      </c>
      <c r="H344" t="s">
        <v>75</v>
      </c>
      <c r="I344" t="s"/>
      <c r="J344" t="s">
        <v>74</v>
      </c>
      <c r="K344" t="n">
        <v>49.73</v>
      </c>
      <c r="L344" t="s">
        <v>76</v>
      </c>
      <c r="M344" t="s"/>
      <c r="N344" t="s">
        <v>897</v>
      </c>
      <c r="O344" t="s">
        <v>78</v>
      </c>
      <c r="P344" t="s">
        <v>73</v>
      </c>
      <c r="Q344" t="s"/>
      <c r="R344" t="s">
        <v>79</v>
      </c>
      <c r="S344" t="s">
        <v>898</v>
      </c>
      <c r="T344" t="s">
        <v>81</v>
      </c>
      <c r="U344" t="s">
        <v>82</v>
      </c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HYPERLINK("https://hotelmonitor-cachepage.eclerx.com/savepage/tk_15440163145100844_sr_2158.html","info")</f>
        <v/>
      </c>
      <c r="AA344" t="n">
        <v>73239</v>
      </c>
      <c r="AB344" t="s">
        <v>135</v>
      </c>
      <c r="AC344" t="s">
        <v>87</v>
      </c>
      <c r="AD344" t="s">
        <v>88</v>
      </c>
      <c r="AE344" t="s"/>
      <c r="AF344" t="s"/>
      <c r="AG344" t="s"/>
      <c r="AH344" t="s">
        <v>899</v>
      </c>
      <c r="AI344" t="s">
        <v>898</v>
      </c>
      <c r="AJ344" t="s"/>
      <c r="AK344" t="s">
        <v>90</v>
      </c>
      <c r="AL344" t="s"/>
      <c r="AM344" t="s"/>
      <c r="AN344" t="s">
        <v>91</v>
      </c>
      <c r="AO344" t="s">
        <v>92</v>
      </c>
      <c r="AP344" t="n">
        <v>12</v>
      </c>
      <c r="AQ344" t="s">
        <v>93</v>
      </c>
      <c r="AR344" t="s"/>
      <c r="AS344" t="s">
        <v>94</v>
      </c>
      <c r="AT344" t="s">
        <v>95</v>
      </c>
      <c r="AU344" t="s">
        <v>90</v>
      </c>
      <c r="AV344" t="s"/>
      <c r="AW344" t="s">
        <v>96</v>
      </c>
      <c r="AX344" t="s"/>
      <c r="AY344" t="n">
        <v>426812</v>
      </c>
      <c r="AZ344" t="s">
        <v>97</v>
      </c>
      <c r="BA344" t="s"/>
      <c r="BB344" t="s"/>
      <c r="BC344" t="n">
        <v>1.30454</v>
      </c>
      <c r="BD344" t="n">
        <v>38.9806</v>
      </c>
      <c r="BE344" t="s">
        <v>900</v>
      </c>
      <c r="BF344" t="s">
        <v>81</v>
      </c>
      <c r="BG344" t="s"/>
      <c r="BH344" t="s"/>
      <c r="BI344" t="s"/>
      <c r="BJ344" t="s"/>
      <c r="BK344" t="s">
        <v>901</v>
      </c>
      <c r="BL344" t="s"/>
      <c r="BM344" t="s">
        <v>91</v>
      </c>
      <c r="BN344" t="s"/>
      <c r="BO344" t="s"/>
      <c r="BP344" t="s"/>
      <c r="BQ344" t="s">
        <v>902</v>
      </c>
      <c r="BR344" t="s">
        <v>101</v>
      </c>
    </row>
    <row r="345" spans="1:70">
      <c r="A345" t="s">
        <v>70</v>
      </c>
      <c r="B345" t="s">
        <v>71</v>
      </c>
      <c r="C345" t="s">
        <v>129</v>
      </c>
      <c r="D345" t="n">
        <v>3</v>
      </c>
      <c r="E345" t="s">
        <v>73</v>
      </c>
      <c r="F345" t="n">
        <v>156607</v>
      </c>
      <c r="G345" t="s">
        <v>74</v>
      </c>
      <c r="H345" t="s">
        <v>75</v>
      </c>
      <c r="I345" t="s"/>
      <c r="J345" t="s">
        <v>74</v>
      </c>
      <c r="K345" t="n">
        <v>49.73</v>
      </c>
      <c r="L345" t="s">
        <v>76</v>
      </c>
      <c r="M345" t="s"/>
      <c r="N345" t="s">
        <v>897</v>
      </c>
      <c r="O345" t="s">
        <v>78</v>
      </c>
      <c r="P345" t="s">
        <v>73</v>
      </c>
      <c r="Q345" t="s"/>
      <c r="R345" t="s">
        <v>79</v>
      </c>
      <c r="S345" t="s">
        <v>898</v>
      </c>
      <c r="T345" t="s">
        <v>81</v>
      </c>
      <c r="U345" t="s">
        <v>82</v>
      </c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HYPERLINK("https://hotelmonitor-cachepage.eclerx.com/savepage/tk_15440163145100844_sr_2158.html","info")</f>
        <v/>
      </c>
      <c r="AA345" t="n">
        <v>73239</v>
      </c>
      <c r="AB345" t="s">
        <v>135</v>
      </c>
      <c r="AC345" t="s">
        <v>87</v>
      </c>
      <c r="AD345" t="s">
        <v>88</v>
      </c>
      <c r="AE345" t="s"/>
      <c r="AF345" t="s"/>
      <c r="AG345" t="s"/>
      <c r="AH345" t="s">
        <v>899</v>
      </c>
      <c r="AI345" t="s">
        <v>898</v>
      </c>
      <c r="AJ345" t="s"/>
      <c r="AK345" t="s">
        <v>90</v>
      </c>
      <c r="AL345" t="s"/>
      <c r="AM345" t="s"/>
      <c r="AN345" t="s">
        <v>91</v>
      </c>
      <c r="AO345" t="s">
        <v>92</v>
      </c>
      <c r="AP345" t="n">
        <v>12</v>
      </c>
      <c r="AQ345" t="s">
        <v>93</v>
      </c>
      <c r="AR345" t="s"/>
      <c r="AS345" t="s">
        <v>94</v>
      </c>
      <c r="AT345" t="s">
        <v>95</v>
      </c>
      <c r="AU345" t="s">
        <v>90</v>
      </c>
      <c r="AV345" t="s"/>
      <c r="AW345" t="s">
        <v>96</v>
      </c>
      <c r="AX345" t="s"/>
      <c r="AY345" t="n">
        <v>426812</v>
      </c>
      <c r="AZ345" t="s">
        <v>97</v>
      </c>
      <c r="BA345" t="s"/>
      <c r="BB345" t="s"/>
      <c r="BC345" t="n">
        <v>1.30454</v>
      </c>
      <c r="BD345" t="n">
        <v>38.9806</v>
      </c>
      <c r="BE345" t="s">
        <v>900</v>
      </c>
      <c r="BF345" t="s">
        <v>81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>
        <v>902</v>
      </c>
      <c r="BR345" t="s">
        <v>101</v>
      </c>
    </row>
    <row r="346" spans="1:70">
      <c r="A346" t="s">
        <v>70</v>
      </c>
      <c r="B346" t="s">
        <v>71</v>
      </c>
      <c r="C346" t="s">
        <v>129</v>
      </c>
      <c r="D346" t="n">
        <v>3</v>
      </c>
      <c r="E346" t="s">
        <v>73</v>
      </c>
      <c r="F346" t="n">
        <v>156607</v>
      </c>
      <c r="G346" t="s">
        <v>74</v>
      </c>
      <c r="H346" t="s">
        <v>75</v>
      </c>
      <c r="I346" t="s"/>
      <c r="J346" t="s">
        <v>74</v>
      </c>
      <c r="K346" t="n">
        <v>71.55</v>
      </c>
      <c r="L346" t="s">
        <v>76</v>
      </c>
      <c r="M346" t="s"/>
      <c r="N346" t="s">
        <v>903</v>
      </c>
      <c r="O346" t="s">
        <v>78</v>
      </c>
      <c r="P346" t="s">
        <v>73</v>
      </c>
      <c r="Q346" t="s"/>
      <c r="R346" t="s">
        <v>79</v>
      </c>
      <c r="S346" t="s">
        <v>904</v>
      </c>
      <c r="T346" t="s">
        <v>81</v>
      </c>
      <c r="U346" t="s">
        <v>82</v>
      </c>
      <c r="V346" t="s">
        <v>83</v>
      </c>
      <c r="W346" t="s">
        <v>84</v>
      </c>
      <c r="X346" t="s"/>
      <c r="Y346" t="s">
        <v>85</v>
      </c>
      <c r="Z346">
        <f>HYPERLINK("https://hotelmonitor-cachepage.eclerx.com/savepage/tk_15440163145100844_sr_2158.html","info")</f>
        <v/>
      </c>
      <c r="AA346" t="n">
        <v>73239</v>
      </c>
      <c r="AB346" t="s">
        <v>135</v>
      </c>
      <c r="AC346" t="s">
        <v>87</v>
      </c>
      <c r="AD346" t="s">
        <v>88</v>
      </c>
      <c r="AE346" t="s"/>
      <c r="AF346" t="s"/>
      <c r="AG346" t="s"/>
      <c r="AH346" t="s">
        <v>905</v>
      </c>
      <c r="AI346" t="s">
        <v>904</v>
      </c>
      <c r="AJ346" t="s"/>
      <c r="AK346" t="s">
        <v>90</v>
      </c>
      <c r="AL346" t="s"/>
      <c r="AM346" t="s"/>
      <c r="AN346" t="s">
        <v>91</v>
      </c>
      <c r="AO346" t="s">
        <v>92</v>
      </c>
      <c r="AP346" t="n">
        <v>12</v>
      </c>
      <c r="AQ346" t="s">
        <v>93</v>
      </c>
      <c r="AR346" t="s"/>
      <c r="AS346" t="s">
        <v>94</v>
      </c>
      <c r="AT346" t="s">
        <v>95</v>
      </c>
      <c r="AU346" t="s">
        <v>90</v>
      </c>
      <c r="AV346" t="s"/>
      <c r="AW346" t="s">
        <v>96</v>
      </c>
      <c r="AX346" t="s"/>
      <c r="AY346" t="n">
        <v>426812</v>
      </c>
      <c r="AZ346" t="s">
        <v>97</v>
      </c>
      <c r="BA346" t="s"/>
      <c r="BB346" t="s"/>
      <c r="BC346" t="n">
        <v>1.30454</v>
      </c>
      <c r="BD346" t="n">
        <v>38.9806</v>
      </c>
      <c r="BE346" t="s">
        <v>906</v>
      </c>
      <c r="BF346" t="s">
        <v>81</v>
      </c>
      <c r="BG346" t="s"/>
      <c r="BH346" t="s"/>
      <c r="BI346" t="s"/>
      <c r="BJ346" t="s"/>
      <c r="BK346" t="s">
        <v>907</v>
      </c>
      <c r="BL346" t="s"/>
      <c r="BM346" t="s">
        <v>91</v>
      </c>
      <c r="BN346" t="s"/>
      <c r="BO346" t="s"/>
      <c r="BP346" t="s"/>
      <c r="BQ346" t="s">
        <v>908</v>
      </c>
      <c r="BR346" t="s">
        <v>101</v>
      </c>
    </row>
    <row r="347" spans="1:70">
      <c r="A347" t="s">
        <v>70</v>
      </c>
      <c r="B347" t="s">
        <v>71</v>
      </c>
      <c r="C347" t="s">
        <v>129</v>
      </c>
      <c r="D347" t="n">
        <v>3</v>
      </c>
      <c r="E347" t="s">
        <v>73</v>
      </c>
      <c r="F347" t="n">
        <v>156607</v>
      </c>
      <c r="G347" t="s">
        <v>74</v>
      </c>
      <c r="H347" t="s">
        <v>75</v>
      </c>
      <c r="I347" t="s"/>
      <c r="J347" t="s">
        <v>74</v>
      </c>
      <c r="K347" t="n">
        <v>71.55</v>
      </c>
      <c r="L347" t="s">
        <v>76</v>
      </c>
      <c r="M347" t="s"/>
      <c r="N347" t="s">
        <v>903</v>
      </c>
      <c r="O347" t="s">
        <v>78</v>
      </c>
      <c r="P347" t="s">
        <v>73</v>
      </c>
      <c r="Q347" t="s"/>
      <c r="R347" t="s">
        <v>79</v>
      </c>
      <c r="S347" t="s">
        <v>904</v>
      </c>
      <c r="T347" t="s">
        <v>81</v>
      </c>
      <c r="U347" t="s">
        <v>82</v>
      </c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HYPERLINK("https://hotelmonitor-cachepage.eclerx.com/savepage/tk_15440163145100844_sr_2158.html","info")</f>
        <v/>
      </c>
      <c r="AA347" t="n">
        <v>73239</v>
      </c>
      <c r="AB347" t="s">
        <v>135</v>
      </c>
      <c r="AC347" t="s">
        <v>87</v>
      </c>
      <c r="AD347" t="s">
        <v>88</v>
      </c>
      <c r="AE347" t="s"/>
      <c r="AF347" t="s"/>
      <c r="AG347" t="s"/>
      <c r="AH347" t="s">
        <v>905</v>
      </c>
      <c r="AI347" t="s">
        <v>904</v>
      </c>
      <c r="AJ347" t="s"/>
      <c r="AK347" t="s">
        <v>90</v>
      </c>
      <c r="AL347" t="s"/>
      <c r="AM347" t="s"/>
      <c r="AN347" t="s">
        <v>91</v>
      </c>
      <c r="AO347" t="s">
        <v>92</v>
      </c>
      <c r="AP347" t="n">
        <v>12</v>
      </c>
      <c r="AQ347" t="s">
        <v>93</v>
      </c>
      <c r="AR347" t="s"/>
      <c r="AS347" t="s">
        <v>94</v>
      </c>
      <c r="AT347" t="s">
        <v>95</v>
      </c>
      <c r="AU347" t="s">
        <v>90</v>
      </c>
      <c r="AV347" t="s"/>
      <c r="AW347" t="s">
        <v>96</v>
      </c>
      <c r="AX347" t="s"/>
      <c r="AY347" t="n">
        <v>426812</v>
      </c>
      <c r="AZ347" t="s">
        <v>97</v>
      </c>
      <c r="BA347" t="s"/>
      <c r="BB347" t="s"/>
      <c r="BC347" t="n">
        <v>1.30454</v>
      </c>
      <c r="BD347" t="n">
        <v>38.9806</v>
      </c>
      <c r="BE347" t="s">
        <v>906</v>
      </c>
      <c r="BF347" t="s">
        <v>81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>
        <v>908</v>
      </c>
      <c r="BR347" t="s">
        <v>101</v>
      </c>
    </row>
    <row r="348" spans="1:70">
      <c r="A348" t="s">
        <v>70</v>
      </c>
      <c r="B348" t="s">
        <v>71</v>
      </c>
      <c r="C348" t="s">
        <v>129</v>
      </c>
      <c r="D348" t="n">
        <v>3</v>
      </c>
      <c r="E348" t="s">
        <v>73</v>
      </c>
      <c r="F348" t="n">
        <v>156607</v>
      </c>
      <c r="G348" t="s">
        <v>74</v>
      </c>
      <c r="H348" t="s">
        <v>75</v>
      </c>
      <c r="I348" t="s"/>
      <c r="J348" t="s">
        <v>74</v>
      </c>
      <c r="K348" t="n">
        <v>98.19</v>
      </c>
      <c r="L348" t="s">
        <v>76</v>
      </c>
      <c r="M348" t="s"/>
      <c r="N348" t="s">
        <v>77</v>
      </c>
      <c r="O348" t="s">
        <v>78</v>
      </c>
      <c r="P348" t="s">
        <v>73</v>
      </c>
      <c r="Q348" t="s"/>
      <c r="R348" t="s">
        <v>79</v>
      </c>
      <c r="S348" t="s">
        <v>80</v>
      </c>
      <c r="T348" t="s">
        <v>81</v>
      </c>
      <c r="U348" t="s">
        <v>82</v>
      </c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HYPERLINK("https://hotelmonitor-cachepage.eclerx.com/savepage/tk_15440163145100844_sr_2158.html","info")</f>
        <v/>
      </c>
      <c r="AA348" t="n">
        <v>73239</v>
      </c>
      <c r="AB348" t="s">
        <v>86</v>
      </c>
      <c r="AC348" t="s">
        <v>87</v>
      </c>
      <c r="AD348" t="s">
        <v>88</v>
      </c>
      <c r="AE348" t="s"/>
      <c r="AF348" t="s"/>
      <c r="AG348" t="s"/>
      <c r="AH348" t="s">
        <v>89</v>
      </c>
      <c r="AI348" t="s">
        <v>80</v>
      </c>
      <c r="AJ348" t="s"/>
      <c r="AK348" t="s">
        <v>90</v>
      </c>
      <c r="AL348" t="s"/>
      <c r="AM348" t="s"/>
      <c r="AN348" t="s">
        <v>91</v>
      </c>
      <c r="AO348" t="s">
        <v>92</v>
      </c>
      <c r="AP348" t="n">
        <v>12</v>
      </c>
      <c r="AQ348" t="s">
        <v>93</v>
      </c>
      <c r="AR348" t="s"/>
      <c r="AS348" t="s">
        <v>137</v>
      </c>
      <c r="AT348" t="s">
        <v>95</v>
      </c>
      <c r="AU348" t="s">
        <v>90</v>
      </c>
      <c r="AV348" t="s"/>
      <c r="AW348" t="s">
        <v>96</v>
      </c>
      <c r="AX348" t="s"/>
      <c r="AY348" t="n">
        <v>426812</v>
      </c>
      <c r="AZ348" t="s">
        <v>97</v>
      </c>
      <c r="BA348" t="s"/>
      <c r="BB348" t="s"/>
      <c r="BC348" t="n">
        <v>1.30454</v>
      </c>
      <c r="BD348" t="n">
        <v>38.9806</v>
      </c>
      <c r="BE348" t="s">
        <v>98</v>
      </c>
      <c r="BF348" t="s">
        <v>81</v>
      </c>
      <c r="BG348" t="s"/>
      <c r="BH348" t="s"/>
      <c r="BI348" t="s"/>
      <c r="BJ348" t="s"/>
      <c r="BK348" t="s">
        <v>99</v>
      </c>
      <c r="BL348" t="s"/>
      <c r="BM348" t="s">
        <v>91</v>
      </c>
      <c r="BN348" t="s"/>
      <c r="BO348" t="s"/>
      <c r="BP348" t="s"/>
      <c r="BQ348" t="s">
        <v>100</v>
      </c>
      <c r="BR348" t="s">
        <v>101</v>
      </c>
    </row>
    <row r="349" spans="1:70">
      <c r="A349" t="s">
        <v>70</v>
      </c>
      <c r="B349" t="s">
        <v>71</v>
      </c>
      <c r="C349" t="s">
        <v>129</v>
      </c>
      <c r="D349" t="n">
        <v>3</v>
      </c>
      <c r="E349" t="s">
        <v>73</v>
      </c>
      <c r="F349" t="n">
        <v>156607</v>
      </c>
      <c r="G349" t="s">
        <v>74</v>
      </c>
      <c r="H349" t="s">
        <v>75</v>
      </c>
      <c r="I349" t="s"/>
      <c r="J349" t="s">
        <v>74</v>
      </c>
      <c r="K349" t="n">
        <v>98.19</v>
      </c>
      <c r="L349" t="s">
        <v>76</v>
      </c>
      <c r="M349" t="s"/>
      <c r="N349" t="s">
        <v>77</v>
      </c>
      <c r="O349" t="s">
        <v>78</v>
      </c>
      <c r="P349" t="s">
        <v>73</v>
      </c>
      <c r="Q349" t="s"/>
      <c r="R349" t="s">
        <v>79</v>
      </c>
      <c r="S349" t="s">
        <v>80</v>
      </c>
      <c r="T349" t="s">
        <v>81</v>
      </c>
      <c r="U349" t="s">
        <v>82</v>
      </c>
      <c r="V349" t="s">
        <v>83</v>
      </c>
      <c r="W349" t="s">
        <v>84</v>
      </c>
      <c r="X349" t="s"/>
      <c r="Y349" t="s">
        <v>85</v>
      </c>
      <c r="Z349">
        <f>HYPERLINK("https://hotelmonitor-cachepage.eclerx.com/savepage/tk_15440163145100844_sr_2158.html","info")</f>
        <v/>
      </c>
      <c r="AA349" t="n">
        <v>73239</v>
      </c>
      <c r="AB349" t="s">
        <v>86</v>
      </c>
      <c r="AC349" t="s">
        <v>87</v>
      </c>
      <c r="AD349" t="s">
        <v>88</v>
      </c>
      <c r="AE349" t="s"/>
      <c r="AF349" t="s"/>
      <c r="AG349" t="s"/>
      <c r="AH349" t="s">
        <v>89</v>
      </c>
      <c r="AI349" t="s">
        <v>80</v>
      </c>
      <c r="AJ349" t="s"/>
      <c r="AK349" t="s">
        <v>90</v>
      </c>
      <c r="AL349" t="s"/>
      <c r="AM349" t="s"/>
      <c r="AN349" t="s">
        <v>91</v>
      </c>
      <c r="AO349" t="s">
        <v>92</v>
      </c>
      <c r="AP349" t="n">
        <v>12</v>
      </c>
      <c r="AQ349" t="s">
        <v>93</v>
      </c>
      <c r="AR349" t="s"/>
      <c r="AS349" t="s">
        <v>137</v>
      </c>
      <c r="AT349" t="s">
        <v>95</v>
      </c>
      <c r="AU349" t="s">
        <v>90</v>
      </c>
      <c r="AV349" t="s"/>
      <c r="AW349" t="s">
        <v>96</v>
      </c>
      <c r="AX349" t="s"/>
      <c r="AY349" t="n">
        <v>426812</v>
      </c>
      <c r="AZ349" t="s">
        <v>97</v>
      </c>
      <c r="BA349" t="s"/>
      <c r="BB349" t="s"/>
      <c r="BC349" t="n">
        <v>1.30454</v>
      </c>
      <c r="BD349" t="n">
        <v>38.9806</v>
      </c>
      <c r="BE349" t="s">
        <v>98</v>
      </c>
      <c r="BF349" t="s">
        <v>81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>
        <v>100</v>
      </c>
      <c r="BR349" t="s">
        <v>101</v>
      </c>
    </row>
    <row r="350" spans="1:70">
      <c r="A350" t="s">
        <v>70</v>
      </c>
      <c r="B350" t="s">
        <v>71</v>
      </c>
      <c r="C350" t="s">
        <v>129</v>
      </c>
      <c r="D350" t="n">
        <v>3</v>
      </c>
      <c r="E350" t="s">
        <v>73</v>
      </c>
      <c r="F350" t="n">
        <v>156607</v>
      </c>
      <c r="G350" t="s">
        <v>74</v>
      </c>
      <c r="H350" t="s">
        <v>75</v>
      </c>
      <c r="I350" t="s"/>
      <c r="J350" t="s">
        <v>74</v>
      </c>
      <c r="K350" t="n">
        <v>120.01</v>
      </c>
      <c r="L350" t="s">
        <v>76</v>
      </c>
      <c r="M350" t="s"/>
      <c r="N350" t="s">
        <v>102</v>
      </c>
      <c r="O350" t="s">
        <v>78</v>
      </c>
      <c r="P350" t="s">
        <v>73</v>
      </c>
      <c r="Q350" t="s"/>
      <c r="R350" t="s">
        <v>79</v>
      </c>
      <c r="S350" t="s">
        <v>103</v>
      </c>
      <c r="T350" t="s">
        <v>81</v>
      </c>
      <c r="U350" t="s">
        <v>82</v>
      </c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HYPERLINK("https://hotelmonitor-cachepage.eclerx.com/savepage/tk_15440163145100844_sr_2158.html","info")</f>
        <v/>
      </c>
      <c r="AA350" t="n">
        <v>73239</v>
      </c>
      <c r="AB350" t="s">
        <v>86</v>
      </c>
      <c r="AC350" t="s">
        <v>87</v>
      </c>
      <c r="AD350" t="s">
        <v>88</v>
      </c>
      <c r="AE350" t="s"/>
      <c r="AF350" t="s"/>
      <c r="AG350" t="s"/>
      <c r="AH350" t="s">
        <v>104</v>
      </c>
      <c r="AI350" t="s">
        <v>103</v>
      </c>
      <c r="AJ350" t="s"/>
      <c r="AK350" t="s">
        <v>90</v>
      </c>
      <c r="AL350" t="s"/>
      <c r="AM350" t="s"/>
      <c r="AN350" t="s">
        <v>91</v>
      </c>
      <c r="AO350" t="s">
        <v>92</v>
      </c>
      <c r="AP350" t="n">
        <v>12</v>
      </c>
      <c r="AQ350" t="s">
        <v>93</v>
      </c>
      <c r="AR350" t="s"/>
      <c r="AS350" t="s">
        <v>137</v>
      </c>
      <c r="AT350" t="s">
        <v>95</v>
      </c>
      <c r="AU350" t="s">
        <v>90</v>
      </c>
      <c r="AV350" t="s"/>
      <c r="AW350" t="s">
        <v>96</v>
      </c>
      <c r="AX350" t="s"/>
      <c r="AY350" t="n">
        <v>426812</v>
      </c>
      <c r="AZ350" t="s">
        <v>97</v>
      </c>
      <c r="BA350" t="s"/>
      <c r="BB350" t="s"/>
      <c r="BC350" t="n">
        <v>1.30454</v>
      </c>
      <c r="BD350" t="n">
        <v>38.9806</v>
      </c>
      <c r="BE350" t="s">
        <v>105</v>
      </c>
      <c r="BF350" t="s">
        <v>81</v>
      </c>
      <c r="BG350" t="s"/>
      <c r="BH350" t="s"/>
      <c r="BI350" t="s"/>
      <c r="BJ350" t="s"/>
      <c r="BK350" t="s">
        <v>106</v>
      </c>
      <c r="BL350" t="s"/>
      <c r="BM350" t="s">
        <v>91</v>
      </c>
      <c r="BN350" t="s"/>
      <c r="BO350" t="s"/>
      <c r="BP350" t="s"/>
      <c r="BQ350" t="s">
        <v>107</v>
      </c>
      <c r="BR350" t="s">
        <v>101</v>
      </c>
    </row>
    <row r="351" spans="1:70">
      <c r="A351" t="s">
        <v>70</v>
      </c>
      <c r="B351" t="s">
        <v>71</v>
      </c>
      <c r="C351" t="s">
        <v>129</v>
      </c>
      <c r="D351" t="n">
        <v>3</v>
      </c>
      <c r="E351" t="s">
        <v>73</v>
      </c>
      <c r="F351" t="n">
        <v>156607</v>
      </c>
      <c r="G351" t="s">
        <v>74</v>
      </c>
      <c r="H351" t="s">
        <v>75</v>
      </c>
      <c r="I351" t="s"/>
      <c r="J351" t="s">
        <v>74</v>
      </c>
      <c r="K351" t="n">
        <v>120.01</v>
      </c>
      <c r="L351" t="s">
        <v>76</v>
      </c>
      <c r="M351" t="s"/>
      <c r="N351" t="s">
        <v>102</v>
      </c>
      <c r="O351" t="s">
        <v>78</v>
      </c>
      <c r="P351" t="s">
        <v>73</v>
      </c>
      <c r="Q351" t="s"/>
      <c r="R351" t="s">
        <v>79</v>
      </c>
      <c r="S351" t="s">
        <v>103</v>
      </c>
      <c r="T351" t="s">
        <v>81</v>
      </c>
      <c r="U351" t="s">
        <v>82</v>
      </c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HYPERLINK("https://hotelmonitor-cachepage.eclerx.com/savepage/tk_15440163145100844_sr_2158.html","info")</f>
        <v/>
      </c>
      <c r="AA351" t="n">
        <v>73239</v>
      </c>
      <c r="AB351" t="s">
        <v>86</v>
      </c>
      <c r="AC351" t="s">
        <v>87</v>
      </c>
      <c r="AD351" t="s">
        <v>88</v>
      </c>
      <c r="AE351" t="s"/>
      <c r="AF351" t="s"/>
      <c r="AG351" t="s"/>
      <c r="AH351" t="s">
        <v>104</v>
      </c>
      <c r="AI351" t="s">
        <v>103</v>
      </c>
      <c r="AJ351" t="s"/>
      <c r="AK351" t="s">
        <v>90</v>
      </c>
      <c r="AL351" t="s"/>
      <c r="AM351" t="s"/>
      <c r="AN351" t="s">
        <v>91</v>
      </c>
      <c r="AO351" t="s">
        <v>92</v>
      </c>
      <c r="AP351" t="n">
        <v>12</v>
      </c>
      <c r="AQ351" t="s">
        <v>93</v>
      </c>
      <c r="AR351" t="s"/>
      <c r="AS351" t="s">
        <v>137</v>
      </c>
      <c r="AT351" t="s">
        <v>95</v>
      </c>
      <c r="AU351" t="s">
        <v>90</v>
      </c>
      <c r="AV351" t="s"/>
      <c r="AW351" t="s">
        <v>96</v>
      </c>
      <c r="AX351" t="s"/>
      <c r="AY351" t="n">
        <v>426812</v>
      </c>
      <c r="AZ351" t="s">
        <v>97</v>
      </c>
      <c r="BA351" t="s"/>
      <c r="BB351" t="s"/>
      <c r="BC351" t="n">
        <v>1.30454</v>
      </c>
      <c r="BD351" t="n">
        <v>38.9806</v>
      </c>
      <c r="BE351" t="s">
        <v>105</v>
      </c>
      <c r="BF351" t="s">
        <v>81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>
        <v>107</v>
      </c>
      <c r="BR351" t="s">
        <v>101</v>
      </c>
    </row>
    <row r="352" spans="1:70">
      <c r="A352" t="s">
        <v>70</v>
      </c>
      <c r="B352" t="s">
        <v>71</v>
      </c>
      <c r="C352" t="s">
        <v>129</v>
      </c>
      <c r="D352" t="n">
        <v>3</v>
      </c>
      <c r="E352" t="s">
        <v>73</v>
      </c>
      <c r="F352" t="n">
        <v>156607</v>
      </c>
      <c r="G352" t="s">
        <v>74</v>
      </c>
      <c r="H352" t="s">
        <v>75</v>
      </c>
      <c r="I352" t="s"/>
      <c r="J352" t="s">
        <v>74</v>
      </c>
      <c r="K352" t="n">
        <v>141.82</v>
      </c>
      <c r="L352" t="s">
        <v>76</v>
      </c>
      <c r="M352" t="s"/>
      <c r="N352" t="s">
        <v>108</v>
      </c>
      <c r="O352" t="s">
        <v>78</v>
      </c>
      <c r="P352" t="s">
        <v>73</v>
      </c>
      <c r="Q352" t="s"/>
      <c r="R352" t="s">
        <v>79</v>
      </c>
      <c r="S352" t="s">
        <v>109</v>
      </c>
      <c r="T352" t="s">
        <v>81</v>
      </c>
      <c r="U352" t="s">
        <v>82</v>
      </c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HYPERLINK("https://hotelmonitor-cachepage.eclerx.com/savepage/tk_15440163145100844_sr_2158.html","info")</f>
        <v/>
      </c>
      <c r="AA352" t="n">
        <v>73239</v>
      </c>
      <c r="AB352" t="s">
        <v>86</v>
      </c>
      <c r="AC352" t="s">
        <v>87</v>
      </c>
      <c r="AD352" t="s">
        <v>88</v>
      </c>
      <c r="AE352" t="s"/>
      <c r="AF352" t="s"/>
      <c r="AG352" t="s"/>
      <c r="AH352" t="s">
        <v>110</v>
      </c>
      <c r="AI352" t="s">
        <v>109</v>
      </c>
      <c r="AJ352" t="s"/>
      <c r="AK352" t="s">
        <v>90</v>
      </c>
      <c r="AL352" t="s"/>
      <c r="AM352" t="s"/>
      <c r="AN352" t="s">
        <v>91</v>
      </c>
      <c r="AO352" t="s">
        <v>92</v>
      </c>
      <c r="AP352" t="n">
        <v>12</v>
      </c>
      <c r="AQ352" t="s">
        <v>93</v>
      </c>
      <c r="AR352" t="s"/>
      <c r="AS352" t="s">
        <v>137</v>
      </c>
      <c r="AT352" t="s">
        <v>95</v>
      </c>
      <c r="AU352" t="s">
        <v>90</v>
      </c>
      <c r="AV352" t="s"/>
      <c r="AW352" t="s">
        <v>96</v>
      </c>
      <c r="AX352" t="s"/>
      <c r="AY352" t="n">
        <v>426812</v>
      </c>
      <c r="AZ352" t="s">
        <v>97</v>
      </c>
      <c r="BA352" t="s"/>
      <c r="BB352" t="s"/>
      <c r="BC352" t="n">
        <v>1.30454</v>
      </c>
      <c r="BD352" t="n">
        <v>38.9806</v>
      </c>
      <c r="BE352" t="s">
        <v>111</v>
      </c>
      <c r="BF352" t="s">
        <v>81</v>
      </c>
      <c r="BG352" t="s"/>
      <c r="BH352" t="s"/>
      <c r="BI352" t="s"/>
      <c r="BJ352" t="s"/>
      <c r="BK352" t="s">
        <v>112</v>
      </c>
      <c r="BL352" t="s"/>
      <c r="BM352" t="s">
        <v>91</v>
      </c>
      <c r="BN352" t="s"/>
      <c r="BO352" t="s"/>
      <c r="BP352" t="s"/>
      <c r="BQ352" t="s">
        <v>113</v>
      </c>
      <c r="BR352" t="s">
        <v>101</v>
      </c>
    </row>
    <row r="353" spans="1:70">
      <c r="A353" t="s">
        <v>70</v>
      </c>
      <c r="B353" t="s">
        <v>71</v>
      </c>
      <c r="C353" t="s">
        <v>129</v>
      </c>
      <c r="D353" t="n">
        <v>3</v>
      </c>
      <c r="E353" t="s">
        <v>73</v>
      </c>
      <c r="F353" t="n">
        <v>156607</v>
      </c>
      <c r="G353" t="s">
        <v>74</v>
      </c>
      <c r="H353" t="s">
        <v>75</v>
      </c>
      <c r="I353" t="s"/>
      <c r="J353" t="s">
        <v>74</v>
      </c>
      <c r="K353" t="n">
        <v>141.82</v>
      </c>
      <c r="L353" t="s">
        <v>76</v>
      </c>
      <c r="M353" t="s"/>
      <c r="N353" t="s">
        <v>108</v>
      </c>
      <c r="O353" t="s">
        <v>78</v>
      </c>
      <c r="P353" t="s">
        <v>73</v>
      </c>
      <c r="Q353" t="s"/>
      <c r="R353" t="s">
        <v>79</v>
      </c>
      <c r="S353" t="s">
        <v>109</v>
      </c>
      <c r="T353" t="s">
        <v>81</v>
      </c>
      <c r="U353" t="s">
        <v>82</v>
      </c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HYPERLINK("https://hotelmonitor-cachepage.eclerx.com/savepage/tk_15440163145100844_sr_2158.html","info")</f>
        <v/>
      </c>
      <c r="AA353" t="n">
        <v>73239</v>
      </c>
      <c r="AB353" t="s">
        <v>86</v>
      </c>
      <c r="AC353" t="s">
        <v>87</v>
      </c>
      <c r="AD353" t="s">
        <v>88</v>
      </c>
      <c r="AE353" t="s"/>
      <c r="AF353" t="s"/>
      <c r="AG353" t="s"/>
      <c r="AH353" t="s">
        <v>110</v>
      </c>
      <c r="AI353" t="s">
        <v>109</v>
      </c>
      <c r="AJ353" t="s"/>
      <c r="AK353" t="s">
        <v>90</v>
      </c>
      <c r="AL353" t="s"/>
      <c r="AM353" t="s"/>
      <c r="AN353" t="s">
        <v>91</v>
      </c>
      <c r="AO353" t="s">
        <v>92</v>
      </c>
      <c r="AP353" t="n">
        <v>12</v>
      </c>
      <c r="AQ353" t="s">
        <v>93</v>
      </c>
      <c r="AR353" t="s"/>
      <c r="AS353" t="s">
        <v>137</v>
      </c>
      <c r="AT353" t="s">
        <v>95</v>
      </c>
      <c r="AU353" t="s">
        <v>90</v>
      </c>
      <c r="AV353" t="s"/>
      <c r="AW353" t="s">
        <v>96</v>
      </c>
      <c r="AX353" t="s"/>
      <c r="AY353" t="n">
        <v>426812</v>
      </c>
      <c r="AZ353" t="s">
        <v>97</v>
      </c>
      <c r="BA353" t="s"/>
      <c r="BB353" t="s"/>
      <c r="BC353" t="n">
        <v>1.30454</v>
      </c>
      <c r="BD353" t="n">
        <v>38.9806</v>
      </c>
      <c r="BE353" t="s">
        <v>111</v>
      </c>
      <c r="BF353" t="s">
        <v>81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>
        <v>113</v>
      </c>
      <c r="BR353" t="s">
        <v>101</v>
      </c>
    </row>
    <row r="354" spans="1:70">
      <c r="A354" t="s">
        <v>70</v>
      </c>
      <c r="B354" t="s">
        <v>71</v>
      </c>
      <c r="C354" t="s">
        <v>72</v>
      </c>
      <c r="D354" t="n">
        <v>3</v>
      </c>
      <c r="E354" t="s">
        <v>669</v>
      </c>
      <c r="F354" t="n">
        <v>85989</v>
      </c>
      <c r="G354" t="s">
        <v>74</v>
      </c>
      <c r="H354" t="s">
        <v>75</v>
      </c>
      <c r="I354" t="s"/>
      <c r="J354" t="s">
        <v>74</v>
      </c>
      <c r="K354" t="n">
        <v>110</v>
      </c>
      <c r="L354" t="s">
        <v>76</v>
      </c>
      <c r="M354" t="s"/>
      <c r="N354" t="s">
        <v>131</v>
      </c>
      <c r="O354" t="s">
        <v>78</v>
      </c>
      <c r="P354" t="s">
        <v>669</v>
      </c>
      <c r="Q354" t="s"/>
      <c r="R354" t="s">
        <v>117</v>
      </c>
      <c r="S354" t="s">
        <v>670</v>
      </c>
      <c r="T354" t="s">
        <v>81</v>
      </c>
      <c r="U354" t="s">
        <v>82</v>
      </c>
      <c r="V354" t="s">
        <v>83</v>
      </c>
      <c r="W354" t="s">
        <v>134</v>
      </c>
      <c r="X354" t="s"/>
      <c r="Y354" t="s">
        <v>85</v>
      </c>
      <c r="Z354">
        <f>HYPERLINK("https://hotelmonitor-cachepage.eclerx.com/savepage/tk_15440163147389014_sr_2157.html","info")</f>
        <v/>
      </c>
      <c r="AA354" t="n">
        <v>1442</v>
      </c>
      <c r="AB354" t="s">
        <v>671</v>
      </c>
      <c r="AC354" t="s">
        <v>87</v>
      </c>
      <c r="AD354" t="s">
        <v>88</v>
      </c>
      <c r="AE354" t="s"/>
      <c r="AF354" t="s"/>
      <c r="AG354" t="s"/>
      <c r="AH354" t="s">
        <v>672</v>
      </c>
      <c r="AI354" t="s">
        <v>673</v>
      </c>
      <c r="AJ354" t="s"/>
      <c r="AK354" t="s">
        <v>90</v>
      </c>
      <c r="AL354" t="s"/>
      <c r="AM354" t="s"/>
      <c r="AN354" t="s">
        <v>90</v>
      </c>
      <c r="AO354" t="s"/>
      <c r="AP354" t="n">
        <v>5</v>
      </c>
      <c r="AQ354" t="s">
        <v>93</v>
      </c>
      <c r="AR354" t="s"/>
      <c r="AS354" t="s">
        <v>674</v>
      </c>
      <c r="AT354" t="s">
        <v>95</v>
      </c>
      <c r="AU354" t="s">
        <v>90</v>
      </c>
      <c r="AV354" t="s"/>
      <c r="AW354" t="s">
        <v>96</v>
      </c>
      <c r="AX354" t="s"/>
      <c r="AY354" t="n">
        <v>419224</v>
      </c>
      <c r="AZ354" t="s">
        <v>675</v>
      </c>
      <c r="BA354" t="s"/>
      <c r="BB354" t="s"/>
      <c r="BC354" t="n">
        <v>1.46058</v>
      </c>
      <c r="BD354" t="n">
        <v>38.9184</v>
      </c>
      <c r="BE354" t="s">
        <v>676</v>
      </c>
      <c r="BF354" t="s">
        <v>81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>
        <v>678</v>
      </c>
      <c r="BR354" t="s">
        <v>141</v>
      </c>
    </row>
    <row r="355" spans="1:70">
      <c r="A355" t="s">
        <v>70</v>
      </c>
      <c r="B355" t="s">
        <v>71</v>
      </c>
      <c r="C355" t="s">
        <v>72</v>
      </c>
      <c r="D355" t="n">
        <v>3</v>
      </c>
      <c r="E355" t="s">
        <v>669</v>
      </c>
      <c r="F355" t="n">
        <v>85989</v>
      </c>
      <c r="G355" t="s">
        <v>74</v>
      </c>
      <c r="H355" t="s">
        <v>75</v>
      </c>
      <c r="I355" t="s"/>
      <c r="J355" t="s">
        <v>74</v>
      </c>
      <c r="K355" t="n">
        <v>110</v>
      </c>
      <c r="L355" t="s">
        <v>76</v>
      </c>
      <c r="M355" t="s"/>
      <c r="N355" t="s">
        <v>131</v>
      </c>
      <c r="O355" t="s">
        <v>78</v>
      </c>
      <c r="P355" t="s">
        <v>669</v>
      </c>
      <c r="Q355" t="s"/>
      <c r="R355" t="s">
        <v>117</v>
      </c>
      <c r="S355" t="s">
        <v>670</v>
      </c>
      <c r="T355" t="s">
        <v>81</v>
      </c>
      <c r="U355" t="s">
        <v>82</v>
      </c>
      <c r="V355" t="s">
        <v>83</v>
      </c>
      <c r="W355" t="s">
        <v>134</v>
      </c>
      <c r="X355" t="s"/>
      <c r="Y355" t="s">
        <v>85</v>
      </c>
      <c r="Z355">
        <f>HYPERLINK("https://hotelmonitor-cachepage.eclerx.com/savepage/tk_15440163147389014_sr_2157.html","info")</f>
        <v/>
      </c>
      <c r="AA355" t="n">
        <v>1442</v>
      </c>
      <c r="AB355" t="s">
        <v>671</v>
      </c>
      <c r="AC355" t="s">
        <v>87</v>
      </c>
      <c r="AD355" t="s">
        <v>88</v>
      </c>
      <c r="AE355" t="s"/>
      <c r="AF355" t="s"/>
      <c r="AG355" t="s"/>
      <c r="AH355" t="s">
        <v>672</v>
      </c>
      <c r="AI355" t="s">
        <v>673</v>
      </c>
      <c r="AJ355" t="s"/>
      <c r="AK355" t="s">
        <v>90</v>
      </c>
      <c r="AL355" t="s"/>
      <c r="AM355" t="s"/>
      <c r="AN355" t="s">
        <v>90</v>
      </c>
      <c r="AO355" t="s"/>
      <c r="AP355" t="n">
        <v>5</v>
      </c>
      <c r="AQ355" t="s">
        <v>93</v>
      </c>
      <c r="AR355" t="s"/>
      <c r="AS355" t="s">
        <v>674</v>
      </c>
      <c r="AT355" t="s">
        <v>95</v>
      </c>
      <c r="AU355" t="s">
        <v>90</v>
      </c>
      <c r="AV355" t="s"/>
      <c r="AW355" t="s">
        <v>96</v>
      </c>
      <c r="AX355" t="s"/>
      <c r="AY355" t="n">
        <v>419224</v>
      </c>
      <c r="AZ355" t="s">
        <v>675</v>
      </c>
      <c r="BA355" t="s"/>
      <c r="BB355" t="s"/>
      <c r="BC355" t="n">
        <v>1.46058</v>
      </c>
      <c r="BD355" t="n">
        <v>38.9184</v>
      </c>
      <c r="BE355" t="s">
        <v>676</v>
      </c>
      <c r="BF355" t="s">
        <v>81</v>
      </c>
      <c r="BG355" t="s"/>
      <c r="BH355" t="s"/>
      <c r="BI355" t="s"/>
      <c r="BJ355" t="s"/>
      <c r="BK355" t="s">
        <v>677</v>
      </c>
      <c r="BL355" t="s"/>
      <c r="BM355" t="s">
        <v>91</v>
      </c>
      <c r="BN355" t="s"/>
      <c r="BO355" t="s"/>
      <c r="BP355" t="s"/>
      <c r="BQ355" t="s">
        <v>678</v>
      </c>
      <c r="BR355" t="s">
        <v>141</v>
      </c>
    </row>
    <row r="356" spans="1:70">
      <c r="A356" t="s">
        <v>70</v>
      </c>
      <c r="B356" t="s">
        <v>71</v>
      </c>
      <c r="C356" t="s">
        <v>72</v>
      </c>
      <c r="D356" t="n">
        <v>3</v>
      </c>
      <c r="E356" t="s">
        <v>669</v>
      </c>
      <c r="F356" t="n">
        <v>85989</v>
      </c>
      <c r="G356" t="s">
        <v>74</v>
      </c>
      <c r="H356" t="s">
        <v>75</v>
      </c>
      <c r="I356" t="s"/>
      <c r="J356" t="s">
        <v>74</v>
      </c>
      <c r="K356" t="n">
        <v>146.26</v>
      </c>
      <c r="L356" t="s">
        <v>76</v>
      </c>
      <c r="M356" t="s"/>
      <c r="N356" t="s">
        <v>131</v>
      </c>
      <c r="O356" t="s">
        <v>78</v>
      </c>
      <c r="P356" t="s">
        <v>669</v>
      </c>
      <c r="Q356" t="s"/>
      <c r="R356" t="s">
        <v>117</v>
      </c>
      <c r="S356" t="s">
        <v>679</v>
      </c>
      <c r="T356" t="s">
        <v>81</v>
      </c>
      <c r="U356" t="s">
        <v>82</v>
      </c>
      <c r="V356" t="s">
        <v>83</v>
      </c>
      <c r="W356" t="s">
        <v>433</v>
      </c>
      <c r="X356" t="s"/>
      <c r="Y356" t="s">
        <v>85</v>
      </c>
      <c r="Z356">
        <f>HYPERLINK("https://hotelmonitor-cachepage.eclerx.com/savepage/tk_15440163147389014_sr_2157.html","info")</f>
        <v/>
      </c>
      <c r="AA356" t="n">
        <v>1442</v>
      </c>
      <c r="AB356" t="s">
        <v>671</v>
      </c>
      <c r="AC356" t="s">
        <v>87</v>
      </c>
      <c r="AD356" t="s">
        <v>88</v>
      </c>
      <c r="AE356" t="s"/>
      <c r="AF356" t="s"/>
      <c r="AG356" t="s"/>
      <c r="AH356" t="s">
        <v>680</v>
      </c>
      <c r="AI356" t="s">
        <v>679</v>
      </c>
      <c r="AJ356" t="s"/>
      <c r="AK356" t="s">
        <v>90</v>
      </c>
      <c r="AL356" t="s"/>
      <c r="AM356" t="s"/>
      <c r="AN356" t="s">
        <v>90</v>
      </c>
      <c r="AO356" t="s"/>
      <c r="AP356" t="n">
        <v>5</v>
      </c>
      <c r="AQ356" t="s">
        <v>93</v>
      </c>
      <c r="AR356" t="s"/>
      <c r="AS356" t="s">
        <v>674</v>
      </c>
      <c r="AT356" t="s">
        <v>95</v>
      </c>
      <c r="AU356" t="s">
        <v>90</v>
      </c>
      <c r="AV356" t="s"/>
      <c r="AW356" t="s">
        <v>96</v>
      </c>
      <c r="AX356" t="s"/>
      <c r="AY356" t="n">
        <v>419224</v>
      </c>
      <c r="AZ356" t="s">
        <v>675</v>
      </c>
      <c r="BA356" t="s"/>
      <c r="BB356" t="s"/>
      <c r="BC356" t="n">
        <v>1.46058</v>
      </c>
      <c r="BD356" t="n">
        <v>38.9184</v>
      </c>
      <c r="BE356" t="s">
        <v>681</v>
      </c>
      <c r="BF356" t="s">
        <v>81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>
        <v>678</v>
      </c>
      <c r="BR356" t="s">
        <v>141</v>
      </c>
    </row>
    <row r="357" spans="1:70">
      <c r="A357" t="s">
        <v>70</v>
      </c>
      <c r="B357" t="s">
        <v>71</v>
      </c>
      <c r="C357" t="s">
        <v>72</v>
      </c>
      <c r="D357" t="n">
        <v>3</v>
      </c>
      <c r="E357" t="s">
        <v>669</v>
      </c>
      <c r="F357" t="n">
        <v>85989</v>
      </c>
      <c r="G357" t="s">
        <v>74</v>
      </c>
      <c r="H357" t="s">
        <v>75</v>
      </c>
      <c r="I357" t="s"/>
      <c r="J357" t="s">
        <v>74</v>
      </c>
      <c r="K357" t="n">
        <v>146.26</v>
      </c>
      <c r="L357" t="s">
        <v>76</v>
      </c>
      <c r="M357" t="s"/>
      <c r="N357" t="s">
        <v>131</v>
      </c>
      <c r="O357" t="s">
        <v>78</v>
      </c>
      <c r="P357" t="s">
        <v>669</v>
      </c>
      <c r="Q357" t="s"/>
      <c r="R357" t="s">
        <v>117</v>
      </c>
      <c r="S357" t="s">
        <v>679</v>
      </c>
      <c r="T357" t="s">
        <v>81</v>
      </c>
      <c r="U357" t="s">
        <v>82</v>
      </c>
      <c r="V357" t="s">
        <v>83</v>
      </c>
      <c r="W357" t="s">
        <v>433</v>
      </c>
      <c r="X357" t="s"/>
      <c r="Y357" t="s">
        <v>85</v>
      </c>
      <c r="Z357">
        <f>HYPERLINK("https://hotelmonitor-cachepage.eclerx.com/savepage/tk_15440163147389014_sr_2157.html","info")</f>
        <v/>
      </c>
      <c r="AA357" t="n">
        <v>1442</v>
      </c>
      <c r="AB357" t="s">
        <v>671</v>
      </c>
      <c r="AC357" t="s">
        <v>87</v>
      </c>
      <c r="AD357" t="s">
        <v>88</v>
      </c>
      <c r="AE357" t="s"/>
      <c r="AF357" t="s"/>
      <c r="AG357" t="s"/>
      <c r="AH357" t="s">
        <v>680</v>
      </c>
      <c r="AI357" t="s">
        <v>679</v>
      </c>
      <c r="AJ357" t="s"/>
      <c r="AK357" t="s">
        <v>90</v>
      </c>
      <c r="AL357" t="s"/>
      <c r="AM357" t="s"/>
      <c r="AN357" t="s">
        <v>90</v>
      </c>
      <c r="AO357" t="s"/>
      <c r="AP357" t="n">
        <v>5</v>
      </c>
      <c r="AQ357" t="s">
        <v>93</v>
      </c>
      <c r="AR357" t="s"/>
      <c r="AS357" t="s">
        <v>674</v>
      </c>
      <c r="AT357" t="s">
        <v>95</v>
      </c>
      <c r="AU357" t="s">
        <v>90</v>
      </c>
      <c r="AV357" t="s"/>
      <c r="AW357" t="s">
        <v>96</v>
      </c>
      <c r="AX357" t="s"/>
      <c r="AY357" t="n">
        <v>419224</v>
      </c>
      <c r="AZ357" t="s">
        <v>675</v>
      </c>
      <c r="BA357" t="s"/>
      <c r="BB357" t="s"/>
      <c r="BC357" t="n">
        <v>1.46058</v>
      </c>
      <c r="BD357" t="n">
        <v>38.9184</v>
      </c>
      <c r="BE357" t="s">
        <v>681</v>
      </c>
      <c r="BF357" t="s">
        <v>81</v>
      </c>
      <c r="BG357" t="s"/>
      <c r="BH357" t="s"/>
      <c r="BI357" t="s"/>
      <c r="BJ357" t="s"/>
      <c r="BK357" t="s">
        <v>682</v>
      </c>
      <c r="BL357" t="s"/>
      <c r="BM357" t="s">
        <v>91</v>
      </c>
      <c r="BN357" t="s"/>
      <c r="BO357" t="s"/>
      <c r="BP357" t="s"/>
      <c r="BQ357" t="s">
        <v>678</v>
      </c>
      <c r="BR357" t="s">
        <v>141</v>
      </c>
    </row>
    <row r="358" spans="1:70">
      <c r="A358" t="s">
        <v>70</v>
      </c>
      <c r="B358" t="s">
        <v>71</v>
      </c>
      <c r="C358" t="s">
        <v>72</v>
      </c>
      <c r="D358" t="n">
        <v>3</v>
      </c>
      <c r="E358" t="s">
        <v>669</v>
      </c>
      <c r="F358" t="n">
        <v>85989</v>
      </c>
      <c r="G358" t="s">
        <v>74</v>
      </c>
      <c r="H358" t="s">
        <v>75</v>
      </c>
      <c r="I358" t="s"/>
      <c r="J358" t="s">
        <v>74</v>
      </c>
      <c r="K358" t="n">
        <v>127.67</v>
      </c>
      <c r="L358" t="s">
        <v>76</v>
      </c>
      <c r="M358" t="s"/>
      <c r="N358" t="s">
        <v>525</v>
      </c>
      <c r="O358" t="s">
        <v>78</v>
      </c>
      <c r="P358" t="s">
        <v>669</v>
      </c>
      <c r="Q358" t="s"/>
      <c r="R358" t="s">
        <v>117</v>
      </c>
      <c r="S358" t="s">
        <v>909</v>
      </c>
      <c r="T358" t="s">
        <v>81</v>
      </c>
      <c r="U358" t="s">
        <v>82</v>
      </c>
      <c r="V358" t="s">
        <v>83</v>
      </c>
      <c r="W358" t="s">
        <v>134</v>
      </c>
      <c r="X358" t="s"/>
      <c r="Y358" t="s">
        <v>85</v>
      </c>
      <c r="Z358">
        <f>HYPERLINK("https://hotelmonitor-cachepage.eclerx.com/savepage/tk_15440163147389014_sr_2157.html","info")</f>
        <v/>
      </c>
      <c r="AA358" t="n">
        <v>1442</v>
      </c>
      <c r="AB358" t="s">
        <v>344</v>
      </c>
      <c r="AC358" t="s">
        <v>87</v>
      </c>
      <c r="AD358" t="s">
        <v>88</v>
      </c>
      <c r="AE358" t="s"/>
      <c r="AF358" t="s"/>
      <c r="AG358" t="s"/>
      <c r="AH358" t="s">
        <v>910</v>
      </c>
      <c r="AI358" t="s">
        <v>909</v>
      </c>
      <c r="AJ358" t="s"/>
      <c r="AK358" t="s">
        <v>90</v>
      </c>
      <c r="AL358" t="s"/>
      <c r="AM358" t="s"/>
      <c r="AN358" t="s">
        <v>90</v>
      </c>
      <c r="AO358" t="s"/>
      <c r="AP358" t="n">
        <v>5</v>
      </c>
      <c r="AQ358" t="s">
        <v>93</v>
      </c>
      <c r="AR358" t="s"/>
      <c r="AS358" t="s">
        <v>179</v>
      </c>
      <c r="AT358" t="s">
        <v>95</v>
      </c>
      <c r="AU358" t="s">
        <v>90</v>
      </c>
      <c r="AV358" t="s"/>
      <c r="AW358" t="s">
        <v>96</v>
      </c>
      <c r="AX358" t="s"/>
      <c r="AY358" t="n">
        <v>419224</v>
      </c>
      <c r="AZ358" t="s">
        <v>675</v>
      </c>
      <c r="BA358" t="s"/>
      <c r="BB358" t="s"/>
      <c r="BC358" t="n">
        <v>1.46058</v>
      </c>
      <c r="BD358" t="n">
        <v>38.9184</v>
      </c>
      <c r="BE358" t="s">
        <v>911</v>
      </c>
      <c r="BF358" t="s">
        <v>81</v>
      </c>
      <c r="BG358" t="s"/>
      <c r="BH358" t="s"/>
      <c r="BI358" t="s"/>
      <c r="BJ358" t="s"/>
      <c r="BK358" t="s">
        <v>912</v>
      </c>
      <c r="BL358" t="s"/>
      <c r="BM358" t="s">
        <v>91</v>
      </c>
      <c r="BN358" t="s"/>
      <c r="BO358" t="s"/>
      <c r="BP358" t="s"/>
      <c r="BQ358" t="s">
        <v>531</v>
      </c>
      <c r="BR358" t="s">
        <v>141</v>
      </c>
    </row>
    <row r="359" spans="1:70">
      <c r="A359" t="s">
        <v>70</v>
      </c>
      <c r="B359" t="s">
        <v>71</v>
      </c>
      <c r="C359" t="s">
        <v>72</v>
      </c>
      <c r="D359" t="n">
        <v>3</v>
      </c>
      <c r="E359" t="s">
        <v>669</v>
      </c>
      <c r="F359" t="n">
        <v>85989</v>
      </c>
      <c r="G359" t="s">
        <v>74</v>
      </c>
      <c r="H359" t="s">
        <v>75</v>
      </c>
      <c r="I359" t="s"/>
      <c r="J359" t="s">
        <v>74</v>
      </c>
      <c r="K359" t="n">
        <v>127.67</v>
      </c>
      <c r="L359" t="s">
        <v>76</v>
      </c>
      <c r="M359" t="s"/>
      <c r="N359" t="s">
        <v>525</v>
      </c>
      <c r="O359" t="s">
        <v>78</v>
      </c>
      <c r="P359" t="s">
        <v>669</v>
      </c>
      <c r="Q359" t="s"/>
      <c r="R359" t="s">
        <v>117</v>
      </c>
      <c r="S359" t="s">
        <v>909</v>
      </c>
      <c r="T359" t="s">
        <v>81</v>
      </c>
      <c r="U359" t="s">
        <v>82</v>
      </c>
      <c r="V359" t="s">
        <v>83</v>
      </c>
      <c r="W359" t="s">
        <v>134</v>
      </c>
      <c r="X359" t="s"/>
      <c r="Y359" t="s">
        <v>85</v>
      </c>
      <c r="Z359">
        <f>HYPERLINK("https://hotelmonitor-cachepage.eclerx.com/savepage/tk_15440163147389014_sr_2157.html","info")</f>
        <v/>
      </c>
      <c r="AA359" t="n">
        <v>1442</v>
      </c>
      <c r="AB359" t="s">
        <v>344</v>
      </c>
      <c r="AC359" t="s">
        <v>87</v>
      </c>
      <c r="AD359" t="s">
        <v>88</v>
      </c>
      <c r="AE359" t="s"/>
      <c r="AF359" t="s"/>
      <c r="AG359" t="s"/>
      <c r="AH359" t="s">
        <v>910</v>
      </c>
      <c r="AI359" t="s">
        <v>909</v>
      </c>
      <c r="AJ359" t="s"/>
      <c r="AK359" t="s">
        <v>90</v>
      </c>
      <c r="AL359" t="s"/>
      <c r="AM359" t="s"/>
      <c r="AN359" t="s">
        <v>90</v>
      </c>
      <c r="AO359" t="s"/>
      <c r="AP359" t="n">
        <v>5</v>
      </c>
      <c r="AQ359" t="s">
        <v>93</v>
      </c>
      <c r="AR359" t="s"/>
      <c r="AS359" t="s">
        <v>179</v>
      </c>
      <c r="AT359" t="s">
        <v>95</v>
      </c>
      <c r="AU359" t="s">
        <v>90</v>
      </c>
      <c r="AV359" t="s"/>
      <c r="AW359" t="s">
        <v>96</v>
      </c>
      <c r="AX359" t="s"/>
      <c r="AY359" t="n">
        <v>419224</v>
      </c>
      <c r="AZ359" t="s">
        <v>675</v>
      </c>
      <c r="BA359" t="s"/>
      <c r="BB359" t="s"/>
      <c r="BC359" t="n">
        <v>1.46058</v>
      </c>
      <c r="BD359" t="n">
        <v>38.9184</v>
      </c>
      <c r="BE359" t="s">
        <v>911</v>
      </c>
      <c r="BF359" t="s">
        <v>81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>
        <v>531</v>
      </c>
      <c r="BR359" t="s">
        <v>141</v>
      </c>
    </row>
    <row r="360" spans="1:70">
      <c r="A360" t="s">
        <v>70</v>
      </c>
      <c r="B360" t="s">
        <v>71</v>
      </c>
      <c r="C360" t="s">
        <v>72</v>
      </c>
      <c r="D360" t="n">
        <v>3</v>
      </c>
      <c r="E360" t="s">
        <v>669</v>
      </c>
      <c r="F360" t="n">
        <v>85989</v>
      </c>
      <c r="G360" t="s">
        <v>74</v>
      </c>
      <c r="H360" t="s">
        <v>75</v>
      </c>
      <c r="I360" t="s"/>
      <c r="J360" t="s">
        <v>74</v>
      </c>
      <c r="K360" t="n">
        <v>137.29</v>
      </c>
      <c r="L360" t="s">
        <v>76</v>
      </c>
      <c r="M360" t="s"/>
      <c r="N360" t="s">
        <v>525</v>
      </c>
      <c r="O360" t="s">
        <v>78</v>
      </c>
      <c r="P360" t="s">
        <v>669</v>
      </c>
      <c r="Q360" t="s"/>
      <c r="R360" t="s">
        <v>117</v>
      </c>
      <c r="S360" t="s">
        <v>913</v>
      </c>
      <c r="T360" t="s">
        <v>81</v>
      </c>
      <c r="U360" t="s">
        <v>82</v>
      </c>
      <c r="V360" t="s">
        <v>83</v>
      </c>
      <c r="W360" t="s">
        <v>119</v>
      </c>
      <c r="X360" t="s"/>
      <c r="Y360" t="s">
        <v>85</v>
      </c>
      <c r="Z360">
        <f>HYPERLINK("https://hotelmonitor-cachepage.eclerx.com/savepage/tk_15440163147389014_sr_2157.html","info")</f>
        <v/>
      </c>
      <c r="AA360" t="n">
        <v>1442</v>
      </c>
      <c r="AB360" t="s">
        <v>344</v>
      </c>
      <c r="AC360" t="s">
        <v>87</v>
      </c>
      <c r="AD360" t="s">
        <v>88</v>
      </c>
      <c r="AE360" t="s"/>
      <c r="AF360" t="s"/>
      <c r="AG360" t="s"/>
      <c r="AH360" t="s">
        <v>914</v>
      </c>
      <c r="AI360" t="s">
        <v>913</v>
      </c>
      <c r="AJ360" t="s"/>
      <c r="AK360" t="s">
        <v>90</v>
      </c>
      <c r="AL360" t="s"/>
      <c r="AM360" t="s"/>
      <c r="AN360" t="s">
        <v>90</v>
      </c>
      <c r="AO360" t="s"/>
      <c r="AP360" t="n">
        <v>5</v>
      </c>
      <c r="AQ360" t="s">
        <v>93</v>
      </c>
      <c r="AR360" t="s"/>
      <c r="AS360" t="s">
        <v>179</v>
      </c>
      <c r="AT360" t="s">
        <v>95</v>
      </c>
      <c r="AU360" t="s">
        <v>90</v>
      </c>
      <c r="AV360" t="s"/>
      <c r="AW360" t="s">
        <v>96</v>
      </c>
      <c r="AX360" t="s"/>
      <c r="AY360" t="n">
        <v>419224</v>
      </c>
      <c r="AZ360" t="s">
        <v>675</v>
      </c>
      <c r="BA360" t="s"/>
      <c r="BB360" t="s"/>
      <c r="BC360" t="n">
        <v>1.46058</v>
      </c>
      <c r="BD360" t="n">
        <v>38.9184</v>
      </c>
      <c r="BE360" t="s">
        <v>915</v>
      </c>
      <c r="BF360" t="s">
        <v>81</v>
      </c>
      <c r="BG360" t="s"/>
      <c r="BH360" t="s"/>
      <c r="BI360" t="s"/>
      <c r="BJ360" t="s"/>
      <c r="BK360" t="s">
        <v>916</v>
      </c>
      <c r="BL360" t="s"/>
      <c r="BM360" t="s">
        <v>91</v>
      </c>
      <c r="BN360" t="s"/>
      <c r="BO360" t="s"/>
      <c r="BP360" t="s"/>
      <c r="BQ360" t="s">
        <v>531</v>
      </c>
      <c r="BR360" t="s">
        <v>141</v>
      </c>
    </row>
    <row r="361" spans="1:70">
      <c r="A361" t="s">
        <v>70</v>
      </c>
      <c r="B361" t="s">
        <v>71</v>
      </c>
      <c r="C361" t="s">
        <v>72</v>
      </c>
      <c r="D361" t="n">
        <v>3</v>
      </c>
      <c r="E361" t="s">
        <v>669</v>
      </c>
      <c r="F361" t="n">
        <v>85989</v>
      </c>
      <c r="G361" t="s">
        <v>74</v>
      </c>
      <c r="H361" t="s">
        <v>75</v>
      </c>
      <c r="I361" t="s"/>
      <c r="J361" t="s">
        <v>74</v>
      </c>
      <c r="K361" t="n">
        <v>137.29</v>
      </c>
      <c r="L361" t="s">
        <v>76</v>
      </c>
      <c r="M361" t="s"/>
      <c r="N361" t="s">
        <v>525</v>
      </c>
      <c r="O361" t="s">
        <v>78</v>
      </c>
      <c r="P361" t="s">
        <v>669</v>
      </c>
      <c r="Q361" t="s"/>
      <c r="R361" t="s">
        <v>117</v>
      </c>
      <c r="S361" t="s">
        <v>913</v>
      </c>
      <c r="T361" t="s">
        <v>81</v>
      </c>
      <c r="U361" t="s">
        <v>82</v>
      </c>
      <c r="V361" t="s">
        <v>83</v>
      </c>
      <c r="W361" t="s">
        <v>119</v>
      </c>
      <c r="X361" t="s"/>
      <c r="Y361" t="s">
        <v>85</v>
      </c>
      <c r="Z361">
        <f>HYPERLINK("https://hotelmonitor-cachepage.eclerx.com/savepage/tk_15440163147389014_sr_2157.html","info")</f>
        <v/>
      </c>
      <c r="AA361" t="n">
        <v>1442</v>
      </c>
      <c r="AB361" t="s">
        <v>344</v>
      </c>
      <c r="AC361" t="s">
        <v>87</v>
      </c>
      <c r="AD361" t="s">
        <v>88</v>
      </c>
      <c r="AE361" t="s"/>
      <c r="AF361" t="s"/>
      <c r="AG361" t="s"/>
      <c r="AH361" t="s">
        <v>914</v>
      </c>
      <c r="AI361" t="s">
        <v>913</v>
      </c>
      <c r="AJ361" t="s"/>
      <c r="AK361" t="s">
        <v>90</v>
      </c>
      <c r="AL361" t="s"/>
      <c r="AM361" t="s"/>
      <c r="AN361" t="s">
        <v>90</v>
      </c>
      <c r="AO361" t="s"/>
      <c r="AP361" t="n">
        <v>5</v>
      </c>
      <c r="AQ361" t="s">
        <v>93</v>
      </c>
      <c r="AR361" t="s"/>
      <c r="AS361" t="s">
        <v>179</v>
      </c>
      <c r="AT361" t="s">
        <v>95</v>
      </c>
      <c r="AU361" t="s">
        <v>90</v>
      </c>
      <c r="AV361" t="s"/>
      <c r="AW361" t="s">
        <v>96</v>
      </c>
      <c r="AX361" t="s"/>
      <c r="AY361" t="n">
        <v>419224</v>
      </c>
      <c r="AZ361" t="s">
        <v>675</v>
      </c>
      <c r="BA361" t="s"/>
      <c r="BB361" t="s"/>
      <c r="BC361" t="n">
        <v>1.46058</v>
      </c>
      <c r="BD361" t="n">
        <v>38.9184</v>
      </c>
      <c r="BE361" t="s">
        <v>915</v>
      </c>
      <c r="BF361" t="s">
        <v>81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>
        <v>531</v>
      </c>
      <c r="BR361" t="s">
        <v>141</v>
      </c>
    </row>
    <row r="362" spans="1:70">
      <c r="A362" t="s">
        <v>70</v>
      </c>
      <c r="B362" t="s">
        <v>71</v>
      </c>
      <c r="C362" t="s">
        <v>72</v>
      </c>
      <c r="D362" t="n">
        <v>3</v>
      </c>
      <c r="E362" t="s">
        <v>669</v>
      </c>
      <c r="F362" t="n">
        <v>85989</v>
      </c>
      <c r="G362" t="s">
        <v>74</v>
      </c>
      <c r="H362" t="s">
        <v>75</v>
      </c>
      <c r="I362" t="s"/>
      <c r="J362" t="s">
        <v>74</v>
      </c>
      <c r="K362" t="n">
        <v>169.75</v>
      </c>
      <c r="L362" t="s">
        <v>76</v>
      </c>
      <c r="M362" t="s"/>
      <c r="N362" t="s">
        <v>525</v>
      </c>
      <c r="O362" t="s">
        <v>78</v>
      </c>
      <c r="P362" t="s">
        <v>669</v>
      </c>
      <c r="Q362" t="s"/>
      <c r="R362" t="s">
        <v>117</v>
      </c>
      <c r="S362" t="s">
        <v>917</v>
      </c>
      <c r="T362" t="s">
        <v>81</v>
      </c>
      <c r="U362" t="s">
        <v>82</v>
      </c>
      <c r="V362" t="s">
        <v>83</v>
      </c>
      <c r="W362" t="s">
        <v>433</v>
      </c>
      <c r="X362" t="s"/>
      <c r="Y362" t="s">
        <v>85</v>
      </c>
      <c r="Z362">
        <f>HYPERLINK("https://hotelmonitor-cachepage.eclerx.com/savepage/tk_15440163147389014_sr_2157.html","info")</f>
        <v/>
      </c>
      <c r="AA362" t="n">
        <v>1442</v>
      </c>
      <c r="AB362" t="s">
        <v>344</v>
      </c>
      <c r="AC362" t="s">
        <v>87</v>
      </c>
      <c r="AD362" t="s">
        <v>88</v>
      </c>
      <c r="AE362" t="s"/>
      <c r="AF362" t="s"/>
      <c r="AG362" t="s"/>
      <c r="AH362" t="s">
        <v>918</v>
      </c>
      <c r="AI362" t="s">
        <v>917</v>
      </c>
      <c r="AJ362" t="s"/>
      <c r="AK362" t="s">
        <v>90</v>
      </c>
      <c r="AL362" t="s"/>
      <c r="AM362" t="s"/>
      <c r="AN362" t="s">
        <v>90</v>
      </c>
      <c r="AO362" t="s"/>
      <c r="AP362" t="n">
        <v>5</v>
      </c>
      <c r="AQ362" t="s">
        <v>93</v>
      </c>
      <c r="AR362" t="s"/>
      <c r="AS362" t="s">
        <v>179</v>
      </c>
      <c r="AT362" t="s">
        <v>95</v>
      </c>
      <c r="AU362" t="s">
        <v>90</v>
      </c>
      <c r="AV362" t="s"/>
      <c r="AW362" t="s">
        <v>96</v>
      </c>
      <c r="AX362" t="s"/>
      <c r="AY362" t="n">
        <v>419224</v>
      </c>
      <c r="AZ362" t="s">
        <v>675</v>
      </c>
      <c r="BA362" t="s"/>
      <c r="BB362" t="s"/>
      <c r="BC362" t="n">
        <v>1.46058</v>
      </c>
      <c r="BD362" t="n">
        <v>38.9184</v>
      </c>
      <c r="BE362" t="s">
        <v>919</v>
      </c>
      <c r="BF362" t="s">
        <v>81</v>
      </c>
      <c r="BG362" t="s"/>
      <c r="BH362" t="s"/>
      <c r="BI362" t="s"/>
      <c r="BJ362" t="s"/>
      <c r="BK362" t="s">
        <v>920</v>
      </c>
      <c r="BL362" t="s"/>
      <c r="BM362" t="s">
        <v>91</v>
      </c>
      <c r="BN362" t="s"/>
      <c r="BO362" t="s"/>
      <c r="BP362" t="s"/>
      <c r="BQ362" t="s">
        <v>531</v>
      </c>
      <c r="BR362" t="s">
        <v>141</v>
      </c>
    </row>
    <row r="363" spans="1:70">
      <c r="A363" t="s">
        <v>70</v>
      </c>
      <c r="B363" t="s">
        <v>71</v>
      </c>
      <c r="C363" t="s">
        <v>72</v>
      </c>
      <c r="D363" t="n">
        <v>3</v>
      </c>
      <c r="E363" t="s">
        <v>669</v>
      </c>
      <c r="F363" t="n">
        <v>85989</v>
      </c>
      <c r="G363" t="s">
        <v>74</v>
      </c>
      <c r="H363" t="s">
        <v>75</v>
      </c>
      <c r="I363" t="s"/>
      <c r="J363" t="s">
        <v>74</v>
      </c>
      <c r="K363" t="n">
        <v>169.75</v>
      </c>
      <c r="L363" t="s">
        <v>76</v>
      </c>
      <c r="M363" t="s"/>
      <c r="N363" t="s">
        <v>525</v>
      </c>
      <c r="O363" t="s">
        <v>78</v>
      </c>
      <c r="P363" t="s">
        <v>669</v>
      </c>
      <c r="Q363" t="s"/>
      <c r="R363" t="s">
        <v>117</v>
      </c>
      <c r="S363" t="s">
        <v>917</v>
      </c>
      <c r="T363" t="s">
        <v>81</v>
      </c>
      <c r="U363" t="s">
        <v>82</v>
      </c>
      <c r="V363" t="s">
        <v>83</v>
      </c>
      <c r="W363" t="s">
        <v>433</v>
      </c>
      <c r="X363" t="s"/>
      <c r="Y363" t="s">
        <v>85</v>
      </c>
      <c r="Z363">
        <f>HYPERLINK("https://hotelmonitor-cachepage.eclerx.com/savepage/tk_15440163147389014_sr_2157.html","info")</f>
        <v/>
      </c>
      <c r="AA363" t="n">
        <v>1442</v>
      </c>
      <c r="AB363" t="s">
        <v>344</v>
      </c>
      <c r="AC363" t="s">
        <v>87</v>
      </c>
      <c r="AD363" t="s">
        <v>88</v>
      </c>
      <c r="AE363" t="s"/>
      <c r="AF363" t="s"/>
      <c r="AG363" t="s"/>
      <c r="AH363" t="s">
        <v>918</v>
      </c>
      <c r="AI363" t="s">
        <v>917</v>
      </c>
      <c r="AJ363" t="s"/>
      <c r="AK363" t="s">
        <v>90</v>
      </c>
      <c r="AL363" t="s"/>
      <c r="AM363" t="s"/>
      <c r="AN363" t="s">
        <v>90</v>
      </c>
      <c r="AO363" t="s"/>
      <c r="AP363" t="n">
        <v>5</v>
      </c>
      <c r="AQ363" t="s">
        <v>93</v>
      </c>
      <c r="AR363" t="s"/>
      <c r="AS363" t="s">
        <v>179</v>
      </c>
      <c r="AT363" t="s">
        <v>95</v>
      </c>
      <c r="AU363" t="s">
        <v>90</v>
      </c>
      <c r="AV363" t="s"/>
      <c r="AW363" t="s">
        <v>96</v>
      </c>
      <c r="AX363" t="s"/>
      <c r="AY363" t="n">
        <v>419224</v>
      </c>
      <c r="AZ363" t="s">
        <v>675</v>
      </c>
      <c r="BA363" t="s"/>
      <c r="BB363" t="s"/>
      <c r="BC363" t="n">
        <v>1.46058</v>
      </c>
      <c r="BD363" t="n">
        <v>38.9184</v>
      </c>
      <c r="BE363" t="s">
        <v>919</v>
      </c>
      <c r="BF363" t="s">
        <v>81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>
        <v>531</v>
      </c>
      <c r="BR363" t="s">
        <v>141</v>
      </c>
    </row>
    <row r="364" spans="1:70">
      <c r="A364" t="s">
        <v>70</v>
      </c>
      <c r="B364" t="s">
        <v>71</v>
      </c>
      <c r="C364" t="s">
        <v>72</v>
      </c>
      <c r="D364" t="n">
        <v>3</v>
      </c>
      <c r="E364" t="s">
        <v>669</v>
      </c>
      <c r="F364" t="n">
        <v>85989</v>
      </c>
      <c r="G364" t="s">
        <v>74</v>
      </c>
      <c r="H364" t="s">
        <v>75</v>
      </c>
      <c r="I364" t="s"/>
      <c r="J364" t="s">
        <v>74</v>
      </c>
      <c r="K364" t="n">
        <v>132.5</v>
      </c>
      <c r="L364" t="s">
        <v>76</v>
      </c>
      <c r="M364" t="s"/>
      <c r="N364" t="s">
        <v>683</v>
      </c>
      <c r="O364" t="s">
        <v>78</v>
      </c>
      <c r="P364" t="s">
        <v>669</v>
      </c>
      <c r="Q364" t="s"/>
      <c r="R364" t="s">
        <v>117</v>
      </c>
      <c r="S364" t="s">
        <v>684</v>
      </c>
      <c r="T364" t="s">
        <v>81</v>
      </c>
      <c r="U364" t="s">
        <v>82</v>
      </c>
      <c r="V364" t="s">
        <v>83</v>
      </c>
      <c r="W364" t="s">
        <v>134</v>
      </c>
      <c r="X364" t="s"/>
      <c r="Y364" t="s">
        <v>85</v>
      </c>
      <c r="Z364">
        <f>HYPERLINK("https://hotelmonitor-cachepage.eclerx.com/savepage/tk_15440163147389014_sr_2157.html","info")</f>
        <v/>
      </c>
      <c r="AA364" t="n">
        <v>1442</v>
      </c>
      <c r="AB364" t="s">
        <v>671</v>
      </c>
      <c r="AC364" t="s">
        <v>87</v>
      </c>
      <c r="AD364" t="s">
        <v>88</v>
      </c>
      <c r="AE364" t="s"/>
      <c r="AF364" t="s"/>
      <c r="AG364" t="s"/>
      <c r="AH364" t="s">
        <v>685</v>
      </c>
      <c r="AI364" t="s">
        <v>686</v>
      </c>
      <c r="AJ364" t="s"/>
      <c r="AK364" t="s">
        <v>90</v>
      </c>
      <c r="AL364" t="s"/>
      <c r="AM364" t="s"/>
      <c r="AN364" t="s">
        <v>90</v>
      </c>
      <c r="AO364" t="s"/>
      <c r="AP364" t="n">
        <v>5</v>
      </c>
      <c r="AQ364" t="s">
        <v>93</v>
      </c>
      <c r="AR364" t="s"/>
      <c r="AS364" t="s">
        <v>674</v>
      </c>
      <c r="AT364" t="s">
        <v>95</v>
      </c>
      <c r="AU364" t="s">
        <v>90</v>
      </c>
      <c r="AV364" t="s"/>
      <c r="AW364" t="s">
        <v>96</v>
      </c>
      <c r="AX364" t="s"/>
      <c r="AY364" t="n">
        <v>419224</v>
      </c>
      <c r="AZ364" t="s">
        <v>675</v>
      </c>
      <c r="BA364" t="s"/>
      <c r="BB364" t="s"/>
      <c r="BC364" t="n">
        <v>1.46058</v>
      </c>
      <c r="BD364" t="n">
        <v>38.9184</v>
      </c>
      <c r="BE364" t="s">
        <v>687</v>
      </c>
      <c r="BF364" t="s">
        <v>81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>
        <v>689</v>
      </c>
      <c r="BR364" t="s">
        <v>141</v>
      </c>
    </row>
    <row r="365" spans="1:70">
      <c r="A365" t="s">
        <v>70</v>
      </c>
      <c r="B365" t="s">
        <v>71</v>
      </c>
      <c r="C365" t="s">
        <v>72</v>
      </c>
      <c r="D365" t="n">
        <v>3</v>
      </c>
      <c r="E365" t="s">
        <v>669</v>
      </c>
      <c r="F365" t="n">
        <v>85989</v>
      </c>
      <c r="G365" t="s">
        <v>74</v>
      </c>
      <c r="H365" t="s">
        <v>75</v>
      </c>
      <c r="I365" t="s"/>
      <c r="J365" t="s">
        <v>74</v>
      </c>
      <c r="K365" t="n">
        <v>132.5</v>
      </c>
      <c r="L365" t="s">
        <v>76</v>
      </c>
      <c r="M365" t="s"/>
      <c r="N365" t="s">
        <v>683</v>
      </c>
      <c r="O365" t="s">
        <v>78</v>
      </c>
      <c r="P365" t="s">
        <v>669</v>
      </c>
      <c r="Q365" t="s"/>
      <c r="R365" t="s">
        <v>117</v>
      </c>
      <c r="S365" t="s">
        <v>684</v>
      </c>
      <c r="T365" t="s">
        <v>81</v>
      </c>
      <c r="U365" t="s">
        <v>82</v>
      </c>
      <c r="V365" t="s">
        <v>83</v>
      </c>
      <c r="W365" t="s">
        <v>134</v>
      </c>
      <c r="X365" t="s"/>
      <c r="Y365" t="s">
        <v>85</v>
      </c>
      <c r="Z365">
        <f>HYPERLINK("https://hotelmonitor-cachepage.eclerx.com/savepage/tk_15440163147389014_sr_2157.html","info")</f>
        <v/>
      </c>
      <c r="AA365" t="n">
        <v>1442</v>
      </c>
      <c r="AB365" t="s">
        <v>671</v>
      </c>
      <c r="AC365" t="s">
        <v>87</v>
      </c>
      <c r="AD365" t="s">
        <v>88</v>
      </c>
      <c r="AE365" t="s"/>
      <c r="AF365" t="s"/>
      <c r="AG365" t="s"/>
      <c r="AH365" t="s">
        <v>685</v>
      </c>
      <c r="AI365" t="s">
        <v>686</v>
      </c>
      <c r="AJ365" t="s"/>
      <c r="AK365" t="s">
        <v>90</v>
      </c>
      <c r="AL365" t="s"/>
      <c r="AM365" t="s"/>
      <c r="AN365" t="s">
        <v>90</v>
      </c>
      <c r="AO365" t="s"/>
      <c r="AP365" t="n">
        <v>5</v>
      </c>
      <c r="AQ365" t="s">
        <v>93</v>
      </c>
      <c r="AR365" t="s"/>
      <c r="AS365" t="s">
        <v>674</v>
      </c>
      <c r="AT365" t="s">
        <v>95</v>
      </c>
      <c r="AU365" t="s">
        <v>90</v>
      </c>
      <c r="AV365" t="s"/>
      <c r="AW365" t="s">
        <v>96</v>
      </c>
      <c r="AX365" t="s"/>
      <c r="AY365" t="n">
        <v>419224</v>
      </c>
      <c r="AZ365" t="s">
        <v>675</v>
      </c>
      <c r="BA365" t="s"/>
      <c r="BB365" t="s"/>
      <c r="BC365" t="n">
        <v>1.46058</v>
      </c>
      <c r="BD365" t="n">
        <v>38.9184</v>
      </c>
      <c r="BE365" t="s">
        <v>687</v>
      </c>
      <c r="BF365" t="s">
        <v>81</v>
      </c>
      <c r="BG365" t="s"/>
      <c r="BH365" t="s"/>
      <c r="BI365" t="s"/>
      <c r="BJ365" t="s"/>
      <c r="BK365" t="s">
        <v>688</v>
      </c>
      <c r="BL365" t="s"/>
      <c r="BM365" t="s">
        <v>91</v>
      </c>
      <c r="BN365" t="s"/>
      <c r="BO365" t="s"/>
      <c r="BP365" t="s"/>
      <c r="BQ365" t="s">
        <v>689</v>
      </c>
      <c r="BR365" t="s">
        <v>141</v>
      </c>
    </row>
    <row r="366" spans="1:70">
      <c r="A366" t="s">
        <v>70</v>
      </c>
      <c r="B366" t="s">
        <v>71</v>
      </c>
      <c r="C366" t="s">
        <v>72</v>
      </c>
      <c r="D366" t="n">
        <v>3</v>
      </c>
      <c r="E366" t="s">
        <v>669</v>
      </c>
      <c r="F366" t="n">
        <v>85989</v>
      </c>
      <c r="G366" t="s">
        <v>74</v>
      </c>
      <c r="H366" t="s">
        <v>75</v>
      </c>
      <c r="I366" t="s"/>
      <c r="J366" t="s">
        <v>74</v>
      </c>
      <c r="K366" t="n">
        <v>168.76</v>
      </c>
      <c r="L366" t="s">
        <v>76</v>
      </c>
      <c r="M366" t="s"/>
      <c r="N366" t="s">
        <v>683</v>
      </c>
      <c r="O366" t="s">
        <v>78</v>
      </c>
      <c r="P366" t="s">
        <v>669</v>
      </c>
      <c r="Q366" t="s"/>
      <c r="R366" t="s">
        <v>117</v>
      </c>
      <c r="S366" t="s">
        <v>690</v>
      </c>
      <c r="T366" t="s">
        <v>81</v>
      </c>
      <c r="U366" t="s">
        <v>82</v>
      </c>
      <c r="V366" t="s">
        <v>83</v>
      </c>
      <c r="W366" t="s">
        <v>433</v>
      </c>
      <c r="X366" t="s"/>
      <c r="Y366" t="s">
        <v>85</v>
      </c>
      <c r="Z366">
        <f>HYPERLINK("https://hotelmonitor-cachepage.eclerx.com/savepage/tk_15440163147389014_sr_2157.html","info")</f>
        <v/>
      </c>
      <c r="AA366" t="n">
        <v>1442</v>
      </c>
      <c r="AB366" t="s">
        <v>671</v>
      </c>
      <c r="AC366" t="s">
        <v>87</v>
      </c>
      <c r="AD366" t="s">
        <v>88</v>
      </c>
      <c r="AE366" t="s"/>
      <c r="AF366" t="s"/>
      <c r="AG366" t="s"/>
      <c r="AH366" t="s">
        <v>691</v>
      </c>
      <c r="AI366" t="s">
        <v>690</v>
      </c>
      <c r="AJ366" t="s"/>
      <c r="AK366" t="s">
        <v>90</v>
      </c>
      <c r="AL366" t="s"/>
      <c r="AM366" t="s"/>
      <c r="AN366" t="s">
        <v>90</v>
      </c>
      <c r="AO366" t="s"/>
      <c r="AP366" t="n">
        <v>5</v>
      </c>
      <c r="AQ366" t="s">
        <v>93</v>
      </c>
      <c r="AR366" t="s"/>
      <c r="AS366" t="s">
        <v>674</v>
      </c>
      <c r="AT366" t="s">
        <v>95</v>
      </c>
      <c r="AU366" t="s">
        <v>90</v>
      </c>
      <c r="AV366" t="s"/>
      <c r="AW366" t="s">
        <v>96</v>
      </c>
      <c r="AX366" t="s"/>
      <c r="AY366" t="n">
        <v>419224</v>
      </c>
      <c r="AZ366" t="s">
        <v>675</v>
      </c>
      <c r="BA366" t="s"/>
      <c r="BB366" t="s"/>
      <c r="BC366" t="n">
        <v>1.46058</v>
      </c>
      <c r="BD366" t="n">
        <v>38.9184</v>
      </c>
      <c r="BE366" t="s">
        <v>692</v>
      </c>
      <c r="BF366" t="s">
        <v>81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689</v>
      </c>
      <c r="BR366" t="s">
        <v>141</v>
      </c>
    </row>
    <row r="367" spans="1:70">
      <c r="A367" t="s">
        <v>70</v>
      </c>
      <c r="B367" t="s">
        <v>71</v>
      </c>
      <c r="C367" t="s">
        <v>72</v>
      </c>
      <c r="D367" t="n">
        <v>3</v>
      </c>
      <c r="E367" t="s">
        <v>669</v>
      </c>
      <c r="F367" t="n">
        <v>85989</v>
      </c>
      <c r="G367" t="s">
        <v>74</v>
      </c>
      <c r="H367" t="s">
        <v>75</v>
      </c>
      <c r="I367" t="s"/>
      <c r="J367" t="s">
        <v>74</v>
      </c>
      <c r="K367" t="n">
        <v>168.76</v>
      </c>
      <c r="L367" t="s">
        <v>76</v>
      </c>
      <c r="M367" t="s"/>
      <c r="N367" t="s">
        <v>683</v>
      </c>
      <c r="O367" t="s">
        <v>78</v>
      </c>
      <c r="P367" t="s">
        <v>669</v>
      </c>
      <c r="Q367" t="s"/>
      <c r="R367" t="s">
        <v>117</v>
      </c>
      <c r="S367" t="s">
        <v>690</v>
      </c>
      <c r="T367" t="s">
        <v>81</v>
      </c>
      <c r="U367" t="s">
        <v>82</v>
      </c>
      <c r="V367" t="s">
        <v>83</v>
      </c>
      <c r="W367" t="s">
        <v>433</v>
      </c>
      <c r="X367" t="s"/>
      <c r="Y367" t="s">
        <v>85</v>
      </c>
      <c r="Z367">
        <f>HYPERLINK("https://hotelmonitor-cachepage.eclerx.com/savepage/tk_15440163147389014_sr_2157.html","info")</f>
        <v/>
      </c>
      <c r="AA367" t="n">
        <v>1442</v>
      </c>
      <c r="AB367" t="s">
        <v>671</v>
      </c>
      <c r="AC367" t="s">
        <v>87</v>
      </c>
      <c r="AD367" t="s">
        <v>88</v>
      </c>
      <c r="AE367" t="s"/>
      <c r="AF367" t="s"/>
      <c r="AG367" t="s"/>
      <c r="AH367" t="s">
        <v>691</v>
      </c>
      <c r="AI367" t="s">
        <v>690</v>
      </c>
      <c r="AJ367" t="s"/>
      <c r="AK367" t="s">
        <v>90</v>
      </c>
      <c r="AL367" t="s"/>
      <c r="AM367" t="s"/>
      <c r="AN367" t="s">
        <v>90</v>
      </c>
      <c r="AO367" t="s"/>
      <c r="AP367" t="n">
        <v>5</v>
      </c>
      <c r="AQ367" t="s">
        <v>93</v>
      </c>
      <c r="AR367" t="s"/>
      <c r="AS367" t="s">
        <v>674</v>
      </c>
      <c r="AT367" t="s">
        <v>95</v>
      </c>
      <c r="AU367" t="s">
        <v>90</v>
      </c>
      <c r="AV367" t="s"/>
      <c r="AW367" t="s">
        <v>96</v>
      </c>
      <c r="AX367" t="s"/>
      <c r="AY367" t="n">
        <v>419224</v>
      </c>
      <c r="AZ367" t="s">
        <v>675</v>
      </c>
      <c r="BA367" t="s"/>
      <c r="BB367" t="s"/>
      <c r="BC367" t="n">
        <v>1.46058</v>
      </c>
      <c r="BD367" t="n">
        <v>38.9184</v>
      </c>
      <c r="BE367" t="s">
        <v>692</v>
      </c>
      <c r="BF367" t="s">
        <v>81</v>
      </c>
      <c r="BG367" t="s"/>
      <c r="BH367" t="s"/>
      <c r="BI367" t="s"/>
      <c r="BJ367" t="s"/>
      <c r="BK367" t="s">
        <v>545</v>
      </c>
      <c r="BL367" t="s"/>
      <c r="BM367" t="s">
        <v>91</v>
      </c>
      <c r="BN367" t="s"/>
      <c r="BO367" t="s"/>
      <c r="BP367" t="s"/>
      <c r="BQ367" t="s">
        <v>689</v>
      </c>
      <c r="BR367" t="s">
        <v>141</v>
      </c>
    </row>
    <row r="368" spans="1:70">
      <c r="A368" t="s">
        <v>70</v>
      </c>
      <c r="B368" t="s">
        <v>71</v>
      </c>
      <c r="C368" t="s">
        <v>72</v>
      </c>
      <c r="D368" t="n">
        <v>3</v>
      </c>
      <c r="E368" t="s">
        <v>669</v>
      </c>
      <c r="F368" t="n">
        <v>85989</v>
      </c>
      <c r="G368" t="s">
        <v>74</v>
      </c>
      <c r="H368" t="s">
        <v>75</v>
      </c>
      <c r="I368" t="s"/>
      <c r="J368" t="s">
        <v>74</v>
      </c>
      <c r="K368" t="n">
        <v>153.79</v>
      </c>
      <c r="L368" t="s">
        <v>76</v>
      </c>
      <c r="M368" t="s"/>
      <c r="N368" t="s">
        <v>374</v>
      </c>
      <c r="O368" t="s">
        <v>78</v>
      </c>
      <c r="P368" t="s">
        <v>669</v>
      </c>
      <c r="Q368" t="s"/>
      <c r="R368" t="s">
        <v>117</v>
      </c>
      <c r="S368" t="s">
        <v>921</v>
      </c>
      <c r="T368" t="s">
        <v>81</v>
      </c>
      <c r="U368" t="s">
        <v>82</v>
      </c>
      <c r="V368" t="s">
        <v>83</v>
      </c>
      <c r="W368" t="s">
        <v>134</v>
      </c>
      <c r="X368" t="s"/>
      <c r="Y368" t="s">
        <v>85</v>
      </c>
      <c r="Z368">
        <f>HYPERLINK("https://hotelmonitor-cachepage.eclerx.com/savepage/tk_15440163147389014_sr_2157.html","info")</f>
        <v/>
      </c>
      <c r="AA368" t="n">
        <v>1442</v>
      </c>
      <c r="AB368" t="s">
        <v>344</v>
      </c>
      <c r="AC368" t="s">
        <v>87</v>
      </c>
      <c r="AD368" t="s">
        <v>88</v>
      </c>
      <c r="AE368" t="s"/>
      <c r="AF368" t="s"/>
      <c r="AG368" t="s"/>
      <c r="AH368" t="s">
        <v>922</v>
      </c>
      <c r="AI368" t="s">
        <v>921</v>
      </c>
      <c r="AJ368" t="s"/>
      <c r="AK368" t="s">
        <v>90</v>
      </c>
      <c r="AL368" t="s"/>
      <c r="AM368" t="s"/>
      <c r="AN368" t="s">
        <v>90</v>
      </c>
      <c r="AO368" t="s"/>
      <c r="AP368" t="n">
        <v>5</v>
      </c>
      <c r="AQ368" t="s">
        <v>93</v>
      </c>
      <c r="AR368" t="s"/>
      <c r="AS368" t="s">
        <v>179</v>
      </c>
      <c r="AT368" t="s">
        <v>95</v>
      </c>
      <c r="AU368" t="s">
        <v>90</v>
      </c>
      <c r="AV368" t="s"/>
      <c r="AW368" t="s">
        <v>96</v>
      </c>
      <c r="AX368" t="s"/>
      <c r="AY368" t="n">
        <v>419224</v>
      </c>
      <c r="AZ368" t="s">
        <v>675</v>
      </c>
      <c r="BA368" t="s"/>
      <c r="BB368" t="s"/>
      <c r="BC368" t="n">
        <v>1.46058</v>
      </c>
      <c r="BD368" t="n">
        <v>38.9184</v>
      </c>
      <c r="BE368" t="s">
        <v>923</v>
      </c>
      <c r="BF368" t="s">
        <v>81</v>
      </c>
      <c r="BG368" t="s"/>
      <c r="BH368" t="s"/>
      <c r="BI368" t="s"/>
      <c r="BJ368" t="s"/>
      <c r="BK368" t="s">
        <v>924</v>
      </c>
      <c r="BL368" t="s"/>
      <c r="BM368" t="s">
        <v>91</v>
      </c>
      <c r="BN368" t="s"/>
      <c r="BO368" t="s"/>
      <c r="BP368" t="s"/>
      <c r="BQ368" t="s">
        <v>379</v>
      </c>
      <c r="BR368" t="s">
        <v>141</v>
      </c>
    </row>
    <row r="369" spans="1:70">
      <c r="A369" t="s">
        <v>70</v>
      </c>
      <c r="B369" t="s">
        <v>71</v>
      </c>
      <c r="C369" t="s">
        <v>72</v>
      </c>
      <c r="D369" t="n">
        <v>3</v>
      </c>
      <c r="E369" t="s">
        <v>669</v>
      </c>
      <c r="F369" t="n">
        <v>85989</v>
      </c>
      <c r="G369" t="s">
        <v>74</v>
      </c>
      <c r="H369" t="s">
        <v>75</v>
      </c>
      <c r="I369" t="s"/>
      <c r="J369" t="s">
        <v>74</v>
      </c>
      <c r="K369" t="n">
        <v>153.79</v>
      </c>
      <c r="L369" t="s">
        <v>76</v>
      </c>
      <c r="M369" t="s"/>
      <c r="N369" t="s">
        <v>374</v>
      </c>
      <c r="O369" t="s">
        <v>78</v>
      </c>
      <c r="P369" t="s">
        <v>669</v>
      </c>
      <c r="Q369" t="s"/>
      <c r="R369" t="s">
        <v>117</v>
      </c>
      <c r="S369" t="s">
        <v>921</v>
      </c>
      <c r="T369" t="s">
        <v>81</v>
      </c>
      <c r="U369" t="s">
        <v>82</v>
      </c>
      <c r="V369" t="s">
        <v>83</v>
      </c>
      <c r="W369" t="s">
        <v>134</v>
      </c>
      <c r="X369" t="s"/>
      <c r="Y369" t="s">
        <v>85</v>
      </c>
      <c r="Z369">
        <f>HYPERLINK("https://hotelmonitor-cachepage.eclerx.com/savepage/tk_15440163147389014_sr_2157.html","info")</f>
        <v/>
      </c>
      <c r="AA369" t="n">
        <v>1442</v>
      </c>
      <c r="AB369" t="s">
        <v>344</v>
      </c>
      <c r="AC369" t="s">
        <v>87</v>
      </c>
      <c r="AD369" t="s">
        <v>88</v>
      </c>
      <c r="AE369" t="s"/>
      <c r="AF369" t="s"/>
      <c r="AG369" t="s"/>
      <c r="AH369" t="s">
        <v>922</v>
      </c>
      <c r="AI369" t="s">
        <v>921</v>
      </c>
      <c r="AJ369" t="s"/>
      <c r="AK369" t="s">
        <v>90</v>
      </c>
      <c r="AL369" t="s"/>
      <c r="AM369" t="s"/>
      <c r="AN369" t="s">
        <v>90</v>
      </c>
      <c r="AO369" t="s"/>
      <c r="AP369" t="n">
        <v>5</v>
      </c>
      <c r="AQ369" t="s">
        <v>93</v>
      </c>
      <c r="AR369" t="s"/>
      <c r="AS369" t="s">
        <v>179</v>
      </c>
      <c r="AT369" t="s">
        <v>95</v>
      </c>
      <c r="AU369" t="s">
        <v>90</v>
      </c>
      <c r="AV369" t="s"/>
      <c r="AW369" t="s">
        <v>96</v>
      </c>
      <c r="AX369" t="s"/>
      <c r="AY369" t="n">
        <v>419224</v>
      </c>
      <c r="AZ369" t="s">
        <v>675</v>
      </c>
      <c r="BA369" t="s"/>
      <c r="BB369" t="s"/>
      <c r="BC369" t="n">
        <v>1.46058</v>
      </c>
      <c r="BD369" t="n">
        <v>38.9184</v>
      </c>
      <c r="BE369" t="s">
        <v>923</v>
      </c>
      <c r="BF369" t="s">
        <v>81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>
        <v>379</v>
      </c>
      <c r="BR369" t="s">
        <v>141</v>
      </c>
    </row>
    <row r="370" spans="1:70">
      <c r="A370" t="s">
        <v>70</v>
      </c>
      <c r="B370" t="s">
        <v>71</v>
      </c>
      <c r="C370" t="s">
        <v>72</v>
      </c>
      <c r="D370" t="n">
        <v>3</v>
      </c>
      <c r="E370" t="s">
        <v>669</v>
      </c>
      <c r="F370" t="n">
        <v>85989</v>
      </c>
      <c r="G370" t="s">
        <v>74</v>
      </c>
      <c r="H370" t="s">
        <v>75</v>
      </c>
      <c r="I370" t="s"/>
      <c r="J370" t="s">
        <v>74</v>
      </c>
      <c r="K370" t="n">
        <v>165.37</v>
      </c>
      <c r="L370" t="s">
        <v>76</v>
      </c>
      <c r="M370" t="s"/>
      <c r="N370" t="s">
        <v>374</v>
      </c>
      <c r="O370" t="s">
        <v>78</v>
      </c>
      <c r="P370" t="s">
        <v>669</v>
      </c>
      <c r="Q370" t="s"/>
      <c r="R370" t="s">
        <v>117</v>
      </c>
      <c r="S370" t="s">
        <v>925</v>
      </c>
      <c r="T370" t="s">
        <v>81</v>
      </c>
      <c r="U370" t="s">
        <v>82</v>
      </c>
      <c r="V370" t="s">
        <v>83</v>
      </c>
      <c r="W370" t="s">
        <v>119</v>
      </c>
      <c r="X370" t="s"/>
      <c r="Y370" t="s">
        <v>85</v>
      </c>
      <c r="Z370">
        <f>HYPERLINK("https://hotelmonitor-cachepage.eclerx.com/savepage/tk_15440163147389014_sr_2157.html","info")</f>
        <v/>
      </c>
      <c r="AA370" t="n">
        <v>1442</v>
      </c>
      <c r="AB370" t="s">
        <v>344</v>
      </c>
      <c r="AC370" t="s">
        <v>87</v>
      </c>
      <c r="AD370" t="s">
        <v>88</v>
      </c>
      <c r="AE370" t="s"/>
      <c r="AF370" t="s"/>
      <c r="AG370" t="s"/>
      <c r="AH370" t="s">
        <v>926</v>
      </c>
      <c r="AI370" t="s">
        <v>927</v>
      </c>
      <c r="AJ370" t="s"/>
      <c r="AK370" t="s">
        <v>90</v>
      </c>
      <c r="AL370" t="s"/>
      <c r="AM370" t="s"/>
      <c r="AN370" t="s">
        <v>90</v>
      </c>
      <c r="AO370" t="s"/>
      <c r="AP370" t="n">
        <v>5</v>
      </c>
      <c r="AQ370" t="s">
        <v>93</v>
      </c>
      <c r="AR370" t="s"/>
      <c r="AS370" t="s">
        <v>179</v>
      </c>
      <c r="AT370" t="s">
        <v>95</v>
      </c>
      <c r="AU370" t="s">
        <v>90</v>
      </c>
      <c r="AV370" t="s"/>
      <c r="AW370" t="s">
        <v>96</v>
      </c>
      <c r="AX370" t="s"/>
      <c r="AY370" t="n">
        <v>419224</v>
      </c>
      <c r="AZ370" t="s">
        <v>675</v>
      </c>
      <c r="BA370" t="s"/>
      <c r="BB370" t="s"/>
      <c r="BC370" t="n">
        <v>1.46058</v>
      </c>
      <c r="BD370" t="n">
        <v>38.9184</v>
      </c>
      <c r="BE370" t="s">
        <v>928</v>
      </c>
      <c r="BF370" t="s">
        <v>81</v>
      </c>
      <c r="BG370" t="s"/>
      <c r="BH370" t="s"/>
      <c r="BI370" t="s"/>
      <c r="BJ370" t="s"/>
      <c r="BK370" t="s">
        <v>929</v>
      </c>
      <c r="BL370" t="s"/>
      <c r="BM370" t="s">
        <v>91</v>
      </c>
      <c r="BN370" t="s"/>
      <c r="BO370" t="s"/>
      <c r="BP370" t="s"/>
      <c r="BQ370" t="s">
        <v>379</v>
      </c>
      <c r="BR370" t="s">
        <v>141</v>
      </c>
    </row>
    <row r="371" spans="1:70">
      <c r="A371" t="s">
        <v>70</v>
      </c>
      <c r="B371" t="s">
        <v>71</v>
      </c>
      <c r="C371" t="s">
        <v>72</v>
      </c>
      <c r="D371" t="n">
        <v>3</v>
      </c>
      <c r="E371" t="s">
        <v>669</v>
      </c>
      <c r="F371" t="n">
        <v>85989</v>
      </c>
      <c r="G371" t="s">
        <v>74</v>
      </c>
      <c r="H371" t="s">
        <v>75</v>
      </c>
      <c r="I371" t="s"/>
      <c r="J371" t="s">
        <v>74</v>
      </c>
      <c r="K371" t="n">
        <v>165.37</v>
      </c>
      <c r="L371" t="s">
        <v>76</v>
      </c>
      <c r="M371" t="s"/>
      <c r="N371" t="s">
        <v>374</v>
      </c>
      <c r="O371" t="s">
        <v>78</v>
      </c>
      <c r="P371" t="s">
        <v>669</v>
      </c>
      <c r="Q371" t="s"/>
      <c r="R371" t="s">
        <v>117</v>
      </c>
      <c r="S371" t="s">
        <v>925</v>
      </c>
      <c r="T371" t="s">
        <v>81</v>
      </c>
      <c r="U371" t="s">
        <v>82</v>
      </c>
      <c r="V371" t="s">
        <v>83</v>
      </c>
      <c r="W371" t="s">
        <v>119</v>
      </c>
      <c r="X371" t="s"/>
      <c r="Y371" t="s">
        <v>85</v>
      </c>
      <c r="Z371">
        <f>HYPERLINK("https://hotelmonitor-cachepage.eclerx.com/savepage/tk_15440163147389014_sr_2157.html","info")</f>
        <v/>
      </c>
      <c r="AA371" t="n">
        <v>1442</v>
      </c>
      <c r="AB371" t="s">
        <v>344</v>
      </c>
      <c r="AC371" t="s">
        <v>87</v>
      </c>
      <c r="AD371" t="s">
        <v>88</v>
      </c>
      <c r="AE371" t="s"/>
      <c r="AF371" t="s"/>
      <c r="AG371" t="s"/>
      <c r="AH371" t="s">
        <v>926</v>
      </c>
      <c r="AI371" t="s">
        <v>927</v>
      </c>
      <c r="AJ371" t="s"/>
      <c r="AK371" t="s">
        <v>90</v>
      </c>
      <c r="AL371" t="s"/>
      <c r="AM371" t="s"/>
      <c r="AN371" t="s">
        <v>90</v>
      </c>
      <c r="AO371" t="s"/>
      <c r="AP371" t="n">
        <v>5</v>
      </c>
      <c r="AQ371" t="s">
        <v>93</v>
      </c>
      <c r="AR371" t="s"/>
      <c r="AS371" t="s">
        <v>179</v>
      </c>
      <c r="AT371" t="s">
        <v>95</v>
      </c>
      <c r="AU371" t="s">
        <v>90</v>
      </c>
      <c r="AV371" t="s"/>
      <c r="AW371" t="s">
        <v>96</v>
      </c>
      <c r="AX371" t="s"/>
      <c r="AY371" t="n">
        <v>419224</v>
      </c>
      <c r="AZ371" t="s">
        <v>675</v>
      </c>
      <c r="BA371" t="s"/>
      <c r="BB371" t="s"/>
      <c r="BC371" t="n">
        <v>1.46058</v>
      </c>
      <c r="BD371" t="n">
        <v>38.9184</v>
      </c>
      <c r="BE371" t="s">
        <v>928</v>
      </c>
      <c r="BF371" t="s">
        <v>81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>
        <v>379</v>
      </c>
      <c r="BR371" t="s">
        <v>141</v>
      </c>
    </row>
    <row r="372" spans="1:70">
      <c r="A372" t="s">
        <v>70</v>
      </c>
      <c r="B372" t="s">
        <v>71</v>
      </c>
      <c r="C372" t="s">
        <v>72</v>
      </c>
      <c r="D372" t="n">
        <v>3</v>
      </c>
      <c r="E372" t="s">
        <v>669</v>
      </c>
      <c r="F372" t="n">
        <v>85989</v>
      </c>
      <c r="G372" t="s">
        <v>74</v>
      </c>
      <c r="H372" t="s">
        <v>75</v>
      </c>
      <c r="I372" t="s"/>
      <c r="J372" t="s">
        <v>74</v>
      </c>
      <c r="K372" t="n">
        <v>195.87</v>
      </c>
      <c r="L372" t="s">
        <v>76</v>
      </c>
      <c r="M372" t="s"/>
      <c r="N372" t="s">
        <v>374</v>
      </c>
      <c r="O372" t="s">
        <v>78</v>
      </c>
      <c r="P372" t="s">
        <v>669</v>
      </c>
      <c r="Q372" t="s"/>
      <c r="R372" t="s">
        <v>117</v>
      </c>
      <c r="S372" t="s">
        <v>930</v>
      </c>
      <c r="T372" t="s">
        <v>81</v>
      </c>
      <c r="U372" t="s">
        <v>82</v>
      </c>
      <c r="V372" t="s">
        <v>83</v>
      </c>
      <c r="W372" t="s">
        <v>433</v>
      </c>
      <c r="X372" t="s"/>
      <c r="Y372" t="s">
        <v>85</v>
      </c>
      <c r="Z372">
        <f>HYPERLINK("https://hotelmonitor-cachepage.eclerx.com/savepage/tk_15440163147389014_sr_2157.html","info")</f>
        <v/>
      </c>
      <c r="AA372" t="n">
        <v>1442</v>
      </c>
      <c r="AB372" t="s">
        <v>344</v>
      </c>
      <c r="AC372" t="s">
        <v>87</v>
      </c>
      <c r="AD372" t="s">
        <v>88</v>
      </c>
      <c r="AE372" t="s"/>
      <c r="AF372" t="s"/>
      <c r="AG372" t="s"/>
      <c r="AH372" t="s">
        <v>931</v>
      </c>
      <c r="AI372" t="s">
        <v>932</v>
      </c>
      <c r="AJ372" t="s"/>
      <c r="AK372" t="s">
        <v>90</v>
      </c>
      <c r="AL372" t="s"/>
      <c r="AM372" t="s"/>
      <c r="AN372" t="s">
        <v>90</v>
      </c>
      <c r="AO372" t="s"/>
      <c r="AP372" t="n">
        <v>5</v>
      </c>
      <c r="AQ372" t="s">
        <v>93</v>
      </c>
      <c r="AR372" t="s"/>
      <c r="AS372" t="s">
        <v>179</v>
      </c>
      <c r="AT372" t="s">
        <v>95</v>
      </c>
      <c r="AU372" t="s">
        <v>90</v>
      </c>
      <c r="AV372" t="s"/>
      <c r="AW372" t="s">
        <v>96</v>
      </c>
      <c r="AX372" t="s"/>
      <c r="AY372" t="n">
        <v>419224</v>
      </c>
      <c r="AZ372" t="s">
        <v>675</v>
      </c>
      <c r="BA372" t="s"/>
      <c r="BB372" t="s"/>
      <c r="BC372" t="n">
        <v>1.46058</v>
      </c>
      <c r="BD372" t="n">
        <v>38.9184</v>
      </c>
      <c r="BE372" t="s">
        <v>933</v>
      </c>
      <c r="BF372" t="s">
        <v>81</v>
      </c>
      <c r="BG372" t="s"/>
      <c r="BH372" t="s"/>
      <c r="BI372" t="s"/>
      <c r="BJ372" t="s"/>
      <c r="BK372" t="s">
        <v>934</v>
      </c>
      <c r="BL372" t="s"/>
      <c r="BM372" t="s">
        <v>91</v>
      </c>
      <c r="BN372" t="s"/>
      <c r="BO372" t="s"/>
      <c r="BP372" t="s"/>
      <c r="BQ372" t="s">
        <v>379</v>
      </c>
      <c r="BR372" t="s">
        <v>141</v>
      </c>
    </row>
    <row r="373" spans="1:70">
      <c r="A373" t="s">
        <v>70</v>
      </c>
      <c r="B373" t="s">
        <v>71</v>
      </c>
      <c r="C373" t="s">
        <v>72</v>
      </c>
      <c r="D373" t="n">
        <v>3</v>
      </c>
      <c r="E373" t="s">
        <v>669</v>
      </c>
      <c r="F373" t="n">
        <v>85989</v>
      </c>
      <c r="G373" t="s">
        <v>74</v>
      </c>
      <c r="H373" t="s">
        <v>75</v>
      </c>
      <c r="I373" t="s"/>
      <c r="J373" t="s">
        <v>74</v>
      </c>
      <c r="K373" t="n">
        <v>195.87</v>
      </c>
      <c r="L373" t="s">
        <v>76</v>
      </c>
      <c r="M373" t="s"/>
      <c r="N373" t="s">
        <v>374</v>
      </c>
      <c r="O373" t="s">
        <v>78</v>
      </c>
      <c r="P373" t="s">
        <v>669</v>
      </c>
      <c r="Q373" t="s"/>
      <c r="R373" t="s">
        <v>117</v>
      </c>
      <c r="S373" t="s">
        <v>930</v>
      </c>
      <c r="T373" t="s">
        <v>81</v>
      </c>
      <c r="U373" t="s">
        <v>82</v>
      </c>
      <c r="V373" t="s">
        <v>83</v>
      </c>
      <c r="W373" t="s">
        <v>433</v>
      </c>
      <c r="X373" t="s"/>
      <c r="Y373" t="s">
        <v>85</v>
      </c>
      <c r="Z373">
        <f>HYPERLINK("https://hotelmonitor-cachepage.eclerx.com/savepage/tk_15440163147389014_sr_2157.html","info")</f>
        <v/>
      </c>
      <c r="AA373" t="n">
        <v>1442</v>
      </c>
      <c r="AB373" t="s">
        <v>344</v>
      </c>
      <c r="AC373" t="s">
        <v>87</v>
      </c>
      <c r="AD373" t="s">
        <v>88</v>
      </c>
      <c r="AE373" t="s"/>
      <c r="AF373" t="s"/>
      <c r="AG373" t="s"/>
      <c r="AH373" t="s">
        <v>931</v>
      </c>
      <c r="AI373" t="s">
        <v>932</v>
      </c>
      <c r="AJ373" t="s"/>
      <c r="AK373" t="s">
        <v>90</v>
      </c>
      <c r="AL373" t="s"/>
      <c r="AM373" t="s"/>
      <c r="AN373" t="s">
        <v>90</v>
      </c>
      <c r="AO373" t="s"/>
      <c r="AP373" t="n">
        <v>5</v>
      </c>
      <c r="AQ373" t="s">
        <v>93</v>
      </c>
      <c r="AR373" t="s"/>
      <c r="AS373" t="s">
        <v>179</v>
      </c>
      <c r="AT373" t="s">
        <v>95</v>
      </c>
      <c r="AU373" t="s">
        <v>90</v>
      </c>
      <c r="AV373" t="s"/>
      <c r="AW373" t="s">
        <v>96</v>
      </c>
      <c r="AX373" t="s"/>
      <c r="AY373" t="n">
        <v>419224</v>
      </c>
      <c r="AZ373" t="s">
        <v>675</v>
      </c>
      <c r="BA373" t="s"/>
      <c r="BB373" t="s"/>
      <c r="BC373" t="n">
        <v>1.46058</v>
      </c>
      <c r="BD373" t="n">
        <v>38.9184</v>
      </c>
      <c r="BE373" t="s">
        <v>933</v>
      </c>
      <c r="BF373" t="s">
        <v>81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>
        <v>379</v>
      </c>
      <c r="BR373" t="s">
        <v>141</v>
      </c>
    </row>
    <row r="374" spans="1:70">
      <c r="A374" t="s">
        <v>70</v>
      </c>
      <c r="B374" t="s">
        <v>71</v>
      </c>
      <c r="C374" t="s">
        <v>72</v>
      </c>
      <c r="D374" t="n">
        <v>3</v>
      </c>
      <c r="E374" t="s">
        <v>935</v>
      </c>
      <c r="F374" t="n">
        <v>267656</v>
      </c>
      <c r="G374" t="s">
        <v>74</v>
      </c>
      <c r="H374" t="s">
        <v>75</v>
      </c>
      <c r="I374" t="s"/>
      <c r="J374" t="s">
        <v>74</v>
      </c>
      <c r="K374" t="n">
        <v>64.55</v>
      </c>
      <c r="L374" t="s">
        <v>76</v>
      </c>
      <c r="M374" t="s"/>
      <c r="N374" t="s">
        <v>694</v>
      </c>
      <c r="O374" t="s">
        <v>78</v>
      </c>
      <c r="P374" t="s">
        <v>935</v>
      </c>
      <c r="Q374" t="s"/>
      <c r="R374" t="s">
        <v>778</v>
      </c>
      <c r="S374" t="s">
        <v>936</v>
      </c>
      <c r="T374" t="s">
        <v>81</v>
      </c>
      <c r="U374" t="s">
        <v>82</v>
      </c>
      <c r="V374" t="s">
        <v>83</v>
      </c>
      <c r="W374" t="s">
        <v>84</v>
      </c>
      <c r="X374" t="s"/>
      <c r="Y374" t="s">
        <v>85</v>
      </c>
      <c r="Z374">
        <f>HYPERLINK("https://hotelmonitor-cachepage.eclerx.com/savepage/tk_15440163147438502_sr_2157.html","info")</f>
        <v/>
      </c>
      <c r="AA374" t="n">
        <v>77974</v>
      </c>
      <c r="AB374" t="s">
        <v>937</v>
      </c>
      <c r="AC374" t="s">
        <v>121</v>
      </c>
      <c r="AD374" t="s">
        <v>88</v>
      </c>
      <c r="AE374" t="s"/>
      <c r="AF374" t="s"/>
      <c r="AG374" t="s"/>
      <c r="AH374" t="s">
        <v>938</v>
      </c>
      <c r="AI374" t="s">
        <v>936</v>
      </c>
      <c r="AJ374" t="s"/>
      <c r="AK374" t="s">
        <v>90</v>
      </c>
      <c r="AL374" t="s"/>
      <c r="AM374" t="s"/>
      <c r="AN374" t="s">
        <v>91</v>
      </c>
      <c r="AO374" t="s">
        <v>214</v>
      </c>
      <c r="AP374" t="n">
        <v>6</v>
      </c>
      <c r="AQ374" t="s">
        <v>93</v>
      </c>
      <c r="AR374" t="s"/>
      <c r="AS374" t="s">
        <v>123</v>
      </c>
      <c r="AT374" t="s">
        <v>95</v>
      </c>
      <c r="AU374" t="s">
        <v>90</v>
      </c>
      <c r="AV374" t="s"/>
      <c r="AW374" t="s">
        <v>96</v>
      </c>
      <c r="AX374" t="s"/>
      <c r="AY374" t="n">
        <v>3539753</v>
      </c>
      <c r="AZ374" t="s">
        <v>939</v>
      </c>
      <c r="BA374" t="s"/>
      <c r="BB374" t="s"/>
      <c r="BC374" t="n">
        <v>1.28269</v>
      </c>
      <c r="BD374" t="n">
        <v>38.9705</v>
      </c>
      <c r="BE374" t="s">
        <v>940</v>
      </c>
      <c r="BF374" t="s">
        <v>81</v>
      </c>
      <c r="BG374" t="s"/>
      <c r="BH374" t="s"/>
      <c r="BI374" t="s"/>
      <c r="BJ374" t="s"/>
      <c r="BK374" t="s">
        <v>941</v>
      </c>
      <c r="BL374" t="s"/>
      <c r="BM374" t="s">
        <v>91</v>
      </c>
      <c r="BN374" t="s"/>
      <c r="BO374" t="s"/>
      <c r="BP374" t="s"/>
      <c r="BQ374" t="s">
        <v>942</v>
      </c>
      <c r="BR374" t="s">
        <v>703</v>
      </c>
    </row>
    <row r="375" spans="1:70">
      <c r="A375" t="s">
        <v>70</v>
      </c>
      <c r="B375" t="s">
        <v>71</v>
      </c>
      <c r="C375" t="s">
        <v>72</v>
      </c>
      <c r="D375" t="n">
        <v>3</v>
      </c>
      <c r="E375" t="s">
        <v>935</v>
      </c>
      <c r="F375" t="n">
        <v>267656</v>
      </c>
      <c r="G375" t="s">
        <v>74</v>
      </c>
      <c r="H375" t="s">
        <v>75</v>
      </c>
      <c r="I375" t="s"/>
      <c r="J375" t="s">
        <v>74</v>
      </c>
      <c r="K375" t="n">
        <v>64.55</v>
      </c>
      <c r="L375" t="s">
        <v>76</v>
      </c>
      <c r="M375" t="s"/>
      <c r="N375" t="s">
        <v>694</v>
      </c>
      <c r="O375" t="s">
        <v>78</v>
      </c>
      <c r="P375" t="s">
        <v>935</v>
      </c>
      <c r="Q375" t="s"/>
      <c r="R375" t="s">
        <v>778</v>
      </c>
      <c r="S375" t="s">
        <v>936</v>
      </c>
      <c r="T375" t="s">
        <v>81</v>
      </c>
      <c r="U375" t="s">
        <v>82</v>
      </c>
      <c r="V375" t="s">
        <v>83</v>
      </c>
      <c r="W375" t="s">
        <v>84</v>
      </c>
      <c r="X375" t="s"/>
      <c r="Y375" t="s">
        <v>85</v>
      </c>
      <c r="Z375">
        <f>HYPERLINK("https://hotelmonitor-cachepage.eclerx.com/savepage/tk_15440163147438502_sr_2157.html","info")</f>
        <v/>
      </c>
      <c r="AA375" t="n">
        <v>77974</v>
      </c>
      <c r="AB375" t="s">
        <v>937</v>
      </c>
      <c r="AC375" t="s">
        <v>121</v>
      </c>
      <c r="AD375" t="s">
        <v>88</v>
      </c>
      <c r="AE375" t="s"/>
      <c r="AF375" t="s"/>
      <c r="AG375" t="s"/>
      <c r="AH375" t="s">
        <v>938</v>
      </c>
      <c r="AI375" t="s">
        <v>936</v>
      </c>
      <c r="AJ375" t="s"/>
      <c r="AK375" t="s">
        <v>90</v>
      </c>
      <c r="AL375" t="s"/>
      <c r="AM375" t="s"/>
      <c r="AN375" t="s">
        <v>91</v>
      </c>
      <c r="AO375" t="s">
        <v>214</v>
      </c>
      <c r="AP375" t="n">
        <v>6</v>
      </c>
      <c r="AQ375" t="s">
        <v>93</v>
      </c>
      <c r="AR375" t="s"/>
      <c r="AS375" t="s">
        <v>123</v>
      </c>
      <c r="AT375" t="s">
        <v>95</v>
      </c>
      <c r="AU375" t="s">
        <v>90</v>
      </c>
      <c r="AV375" t="s"/>
      <c r="AW375" t="s">
        <v>96</v>
      </c>
      <c r="AX375" t="s"/>
      <c r="AY375" t="n">
        <v>3539753</v>
      </c>
      <c r="AZ375" t="s">
        <v>939</v>
      </c>
      <c r="BA375" t="s"/>
      <c r="BB375" t="s"/>
      <c r="BC375" t="n">
        <v>1.28269</v>
      </c>
      <c r="BD375" t="n">
        <v>38.9705</v>
      </c>
      <c r="BE375" t="s">
        <v>940</v>
      </c>
      <c r="BF375" t="s">
        <v>81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>
        <v>942</v>
      </c>
      <c r="BR375" t="s">
        <v>703</v>
      </c>
    </row>
    <row r="376" spans="1:70">
      <c r="A376" t="s">
        <v>70</v>
      </c>
      <c r="B376" t="s">
        <v>71</v>
      </c>
      <c r="C376" t="s">
        <v>72</v>
      </c>
      <c r="D376" t="n">
        <v>3</v>
      </c>
      <c r="E376" t="s">
        <v>935</v>
      </c>
      <c r="F376" t="n">
        <v>267656</v>
      </c>
      <c r="G376" t="s">
        <v>74</v>
      </c>
      <c r="H376" t="s">
        <v>75</v>
      </c>
      <c r="I376" t="s"/>
      <c r="J376" t="s">
        <v>74</v>
      </c>
      <c r="K376" t="n">
        <v>71.72</v>
      </c>
      <c r="L376" t="s">
        <v>76</v>
      </c>
      <c r="M376" t="s"/>
      <c r="N376" t="s">
        <v>694</v>
      </c>
      <c r="O376" t="s">
        <v>78</v>
      </c>
      <c r="P376" t="s">
        <v>935</v>
      </c>
      <c r="Q376" t="s"/>
      <c r="R376" t="s">
        <v>778</v>
      </c>
      <c r="S376" t="s">
        <v>943</v>
      </c>
      <c r="T376" t="s">
        <v>81</v>
      </c>
      <c r="U376" t="s">
        <v>82</v>
      </c>
      <c r="V376" t="s">
        <v>83</v>
      </c>
      <c r="W376" t="s">
        <v>84</v>
      </c>
      <c r="X376" t="s"/>
      <c r="Y376" t="s">
        <v>85</v>
      </c>
      <c r="Z376">
        <f>HYPERLINK("https://hotelmonitor-cachepage.eclerx.com/savepage/tk_15440163147438502_sr_2157.html","info")</f>
        <v/>
      </c>
      <c r="AA376" t="n">
        <v>77974</v>
      </c>
      <c r="AB376" t="s">
        <v>580</v>
      </c>
      <c r="AC376" t="s">
        <v>87</v>
      </c>
      <c r="AD376" t="s">
        <v>88</v>
      </c>
      <c r="AE376" t="s"/>
      <c r="AF376" t="s"/>
      <c r="AG376" t="s"/>
      <c r="AH376" t="s">
        <v>944</v>
      </c>
      <c r="AI376" t="s">
        <v>943</v>
      </c>
      <c r="AJ376" t="s"/>
      <c r="AK376" t="s">
        <v>90</v>
      </c>
      <c r="AL376" t="s"/>
      <c r="AM376" t="s"/>
      <c r="AN376" t="s">
        <v>90</v>
      </c>
      <c r="AO376" t="s"/>
      <c r="AP376" t="n">
        <v>6</v>
      </c>
      <c r="AQ376" t="s">
        <v>93</v>
      </c>
      <c r="AR376" t="s"/>
      <c r="AS376" t="s">
        <v>123</v>
      </c>
      <c r="AT376" t="s">
        <v>95</v>
      </c>
      <c r="AU376" t="s">
        <v>90</v>
      </c>
      <c r="AV376" t="s"/>
      <c r="AW376" t="s">
        <v>96</v>
      </c>
      <c r="AX376" t="s"/>
      <c r="AY376" t="n">
        <v>3539753</v>
      </c>
      <c r="AZ376" t="s">
        <v>939</v>
      </c>
      <c r="BA376" t="s"/>
      <c r="BB376" t="s"/>
      <c r="BC376" t="n">
        <v>1.28269</v>
      </c>
      <c r="BD376" t="n">
        <v>38.9705</v>
      </c>
      <c r="BE376" t="s">
        <v>945</v>
      </c>
      <c r="BF376" t="s">
        <v>81</v>
      </c>
      <c r="BG376" t="s"/>
      <c r="BH376" t="s"/>
      <c r="BI376" t="s"/>
      <c r="BJ376" t="s"/>
      <c r="BK376" t="s">
        <v>946</v>
      </c>
      <c r="BL376" t="s"/>
      <c r="BM376" t="s">
        <v>91</v>
      </c>
      <c r="BN376" t="s"/>
      <c r="BO376" t="s"/>
      <c r="BP376" t="s"/>
      <c r="BQ376" t="s">
        <v>942</v>
      </c>
      <c r="BR376" t="s">
        <v>703</v>
      </c>
    </row>
    <row r="377" spans="1:70">
      <c r="A377" t="s">
        <v>70</v>
      </c>
      <c r="B377" t="s">
        <v>71</v>
      </c>
      <c r="C377" t="s">
        <v>72</v>
      </c>
      <c r="D377" t="n">
        <v>3</v>
      </c>
      <c r="E377" t="s">
        <v>935</v>
      </c>
      <c r="F377" t="n">
        <v>267656</v>
      </c>
      <c r="G377" t="s">
        <v>74</v>
      </c>
      <c r="H377" t="s">
        <v>75</v>
      </c>
      <c r="I377" t="s"/>
      <c r="J377" t="s">
        <v>74</v>
      </c>
      <c r="K377" t="n">
        <v>71.72</v>
      </c>
      <c r="L377" t="s">
        <v>76</v>
      </c>
      <c r="M377" t="s"/>
      <c r="N377" t="s">
        <v>694</v>
      </c>
      <c r="O377" t="s">
        <v>78</v>
      </c>
      <c r="P377" t="s">
        <v>935</v>
      </c>
      <c r="Q377" t="s"/>
      <c r="R377" t="s">
        <v>778</v>
      </c>
      <c r="S377" t="s">
        <v>943</v>
      </c>
      <c r="T377" t="s">
        <v>81</v>
      </c>
      <c r="U377" t="s">
        <v>82</v>
      </c>
      <c r="V377" t="s">
        <v>83</v>
      </c>
      <c r="W377" t="s">
        <v>84</v>
      </c>
      <c r="X377" t="s"/>
      <c r="Y377" t="s">
        <v>85</v>
      </c>
      <c r="Z377">
        <f>HYPERLINK("https://hotelmonitor-cachepage.eclerx.com/savepage/tk_15440163147438502_sr_2157.html","info")</f>
        <v/>
      </c>
      <c r="AA377" t="n">
        <v>77974</v>
      </c>
      <c r="AB377" t="s">
        <v>580</v>
      </c>
      <c r="AC377" t="s">
        <v>87</v>
      </c>
      <c r="AD377" t="s">
        <v>88</v>
      </c>
      <c r="AE377" t="s"/>
      <c r="AF377" t="s"/>
      <c r="AG377" t="s"/>
      <c r="AH377" t="s">
        <v>944</v>
      </c>
      <c r="AI377" t="s">
        <v>943</v>
      </c>
      <c r="AJ377" t="s"/>
      <c r="AK377" t="s">
        <v>90</v>
      </c>
      <c r="AL377" t="s"/>
      <c r="AM377" t="s"/>
      <c r="AN377" t="s">
        <v>90</v>
      </c>
      <c r="AO377" t="s"/>
      <c r="AP377" t="n">
        <v>6</v>
      </c>
      <c r="AQ377" t="s">
        <v>93</v>
      </c>
      <c r="AR377" t="s"/>
      <c r="AS377" t="s">
        <v>123</v>
      </c>
      <c r="AT377" t="s">
        <v>95</v>
      </c>
      <c r="AU377" t="s">
        <v>90</v>
      </c>
      <c r="AV377" t="s"/>
      <c r="AW377" t="s">
        <v>96</v>
      </c>
      <c r="AX377" t="s"/>
      <c r="AY377" t="n">
        <v>3539753</v>
      </c>
      <c r="AZ377" t="s">
        <v>939</v>
      </c>
      <c r="BA377" t="s"/>
      <c r="BB377" t="s"/>
      <c r="BC377" t="n">
        <v>1.28269</v>
      </c>
      <c r="BD377" t="n">
        <v>38.9705</v>
      </c>
      <c r="BE377" t="s">
        <v>945</v>
      </c>
      <c r="BF377" t="s">
        <v>81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>
        <v>942</v>
      </c>
      <c r="BR377" t="s">
        <v>703</v>
      </c>
    </row>
    <row r="378" spans="1:70">
      <c r="A378" t="s">
        <v>70</v>
      </c>
      <c r="B378" t="s">
        <v>71</v>
      </c>
      <c r="C378" t="s">
        <v>72</v>
      </c>
      <c r="D378" t="n">
        <v>3</v>
      </c>
      <c r="E378" t="s">
        <v>834</v>
      </c>
      <c r="F378" t="n">
        <v>85996</v>
      </c>
      <c r="G378" t="s">
        <v>74</v>
      </c>
      <c r="H378" t="s">
        <v>75</v>
      </c>
      <c r="I378" t="s"/>
      <c r="J378" t="s">
        <v>74</v>
      </c>
      <c r="K378" t="n">
        <v>112</v>
      </c>
      <c r="L378" t="s">
        <v>76</v>
      </c>
      <c r="M378" t="s"/>
      <c r="N378" t="s">
        <v>835</v>
      </c>
      <c r="O378" t="s">
        <v>78</v>
      </c>
      <c r="P378" t="s">
        <v>836</v>
      </c>
      <c r="Q378" t="s"/>
      <c r="R378" t="s">
        <v>117</v>
      </c>
      <c r="S378" t="s">
        <v>837</v>
      </c>
      <c r="T378" t="s">
        <v>81</v>
      </c>
      <c r="U378" t="s">
        <v>82</v>
      </c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HYPERLINK("https://hotelmonitor-cachepage.eclerx.com/savepage/tk_15440163147249992_sr_2157.html","info")</f>
        <v/>
      </c>
      <c r="AA378" t="n">
        <v>1441</v>
      </c>
      <c r="AB378" t="s">
        <v>838</v>
      </c>
      <c r="AC378" t="s">
        <v>87</v>
      </c>
      <c r="AD378" t="s">
        <v>88</v>
      </c>
      <c r="AE378" t="s"/>
      <c r="AF378" t="s"/>
      <c r="AG378" t="s"/>
      <c r="AH378" t="s">
        <v>839</v>
      </c>
      <c r="AI378" t="s">
        <v>840</v>
      </c>
      <c r="AJ378" t="s"/>
      <c r="AK378" t="s">
        <v>91</v>
      </c>
      <c r="AL378" t="s"/>
      <c r="AM378" t="s"/>
      <c r="AN378" t="s">
        <v>90</v>
      </c>
      <c r="AO378" t="s"/>
      <c r="AP378" t="n">
        <v>3</v>
      </c>
      <c r="AQ378" t="s">
        <v>93</v>
      </c>
      <c r="AR378" t="s"/>
      <c r="AS378" t="s">
        <v>947</v>
      </c>
      <c r="AT378" t="s">
        <v>95</v>
      </c>
      <c r="AU378" t="s">
        <v>90</v>
      </c>
      <c r="AV378" t="s"/>
      <c r="AW378" t="s">
        <v>96</v>
      </c>
      <c r="AX378" t="s"/>
      <c r="AY378" t="n">
        <v>419223</v>
      </c>
      <c r="AZ378" t="s">
        <v>842</v>
      </c>
      <c r="BA378" t="s"/>
      <c r="BB378" t="s"/>
      <c r="BC378" t="n">
        <v>1.42793</v>
      </c>
      <c r="BD378" t="n">
        <v>38.9038</v>
      </c>
      <c r="BE378" t="s">
        <v>307</v>
      </c>
      <c r="BF378" t="s">
        <v>81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>
        <v>844</v>
      </c>
      <c r="BR378" t="s">
        <v>128</v>
      </c>
    </row>
    <row r="379" spans="1:70">
      <c r="A379" t="s">
        <v>70</v>
      </c>
      <c r="B379" t="s">
        <v>71</v>
      </c>
      <c r="C379" t="s">
        <v>72</v>
      </c>
      <c r="D379" t="n">
        <v>3</v>
      </c>
      <c r="E379" t="s">
        <v>834</v>
      </c>
      <c r="F379" t="n">
        <v>85996</v>
      </c>
      <c r="G379" t="s">
        <v>74</v>
      </c>
      <c r="H379" t="s">
        <v>75</v>
      </c>
      <c r="I379" t="s"/>
      <c r="J379" t="s">
        <v>74</v>
      </c>
      <c r="K379" t="n">
        <v>112</v>
      </c>
      <c r="L379" t="s">
        <v>76</v>
      </c>
      <c r="M379" t="s"/>
      <c r="N379" t="s">
        <v>835</v>
      </c>
      <c r="O379" t="s">
        <v>78</v>
      </c>
      <c r="P379" t="s">
        <v>836</v>
      </c>
      <c r="Q379" t="s"/>
      <c r="R379" t="s">
        <v>117</v>
      </c>
      <c r="S379" t="s">
        <v>837</v>
      </c>
      <c r="T379" t="s">
        <v>81</v>
      </c>
      <c r="U379" t="s">
        <v>82</v>
      </c>
      <c r="V379" t="s">
        <v>83</v>
      </c>
      <c r="W379" t="s">
        <v>84</v>
      </c>
      <c r="X379" t="s"/>
      <c r="Y379" t="s">
        <v>85</v>
      </c>
      <c r="Z379">
        <f>HYPERLINK("https://hotelmonitor-cachepage.eclerx.com/savepage/tk_15440163147249992_sr_2157.html","info")</f>
        <v/>
      </c>
      <c r="AA379" t="n">
        <v>1441</v>
      </c>
      <c r="AB379" t="s">
        <v>838</v>
      </c>
      <c r="AC379" t="s">
        <v>87</v>
      </c>
      <c r="AD379" t="s">
        <v>88</v>
      </c>
      <c r="AE379" t="s"/>
      <c r="AF379" t="s"/>
      <c r="AG379" t="s"/>
      <c r="AH379" t="s">
        <v>839</v>
      </c>
      <c r="AI379" t="s">
        <v>840</v>
      </c>
      <c r="AJ379" t="s"/>
      <c r="AK379" t="s">
        <v>91</v>
      </c>
      <c r="AL379" t="s"/>
      <c r="AM379" t="s"/>
      <c r="AN379" t="s">
        <v>90</v>
      </c>
      <c r="AO379" t="s"/>
      <c r="AP379" t="n">
        <v>3</v>
      </c>
      <c r="AQ379" t="s">
        <v>93</v>
      </c>
      <c r="AR379" t="s"/>
      <c r="AS379" t="s">
        <v>947</v>
      </c>
      <c r="AT379" t="s">
        <v>95</v>
      </c>
      <c r="AU379" t="s">
        <v>90</v>
      </c>
      <c r="AV379" t="s"/>
      <c r="AW379" t="s">
        <v>96</v>
      </c>
      <c r="AX379" t="s"/>
      <c r="AY379" t="n">
        <v>419223</v>
      </c>
      <c r="AZ379" t="s">
        <v>842</v>
      </c>
      <c r="BA379" t="s"/>
      <c r="BB379" t="s"/>
      <c r="BC379" t="n">
        <v>1.42793</v>
      </c>
      <c r="BD379" t="n">
        <v>38.9038</v>
      </c>
      <c r="BE379" t="s">
        <v>307</v>
      </c>
      <c r="BF379" t="s">
        <v>81</v>
      </c>
      <c r="BG379" t="s"/>
      <c r="BH379" t="s"/>
      <c r="BI379" t="s"/>
      <c r="BJ379" t="s"/>
      <c r="BK379" t="s">
        <v>843</v>
      </c>
      <c r="BL379" t="s"/>
      <c r="BM379" t="s">
        <v>91</v>
      </c>
      <c r="BN379" t="s"/>
      <c r="BO379" t="s"/>
      <c r="BP379" t="s"/>
      <c r="BQ379" t="s">
        <v>844</v>
      </c>
      <c r="BR379" t="s">
        <v>128</v>
      </c>
    </row>
    <row r="380" spans="1:70">
      <c r="A380" t="s">
        <v>70</v>
      </c>
      <c r="B380" t="s">
        <v>71</v>
      </c>
      <c r="C380" t="s">
        <v>72</v>
      </c>
      <c r="D380" t="n">
        <v>3</v>
      </c>
      <c r="E380" t="s">
        <v>834</v>
      </c>
      <c r="F380" t="n">
        <v>85996</v>
      </c>
      <c r="G380" t="s">
        <v>74</v>
      </c>
      <c r="H380" t="s">
        <v>75</v>
      </c>
      <c r="I380" t="s"/>
      <c r="J380" t="s">
        <v>74</v>
      </c>
      <c r="K380" t="n">
        <v>113.49</v>
      </c>
      <c r="L380" t="s">
        <v>76</v>
      </c>
      <c r="M380" t="s"/>
      <c r="N380" t="s">
        <v>835</v>
      </c>
      <c r="O380" t="s">
        <v>78</v>
      </c>
      <c r="P380" t="s">
        <v>836</v>
      </c>
      <c r="Q380" t="s"/>
      <c r="R380" t="s">
        <v>117</v>
      </c>
      <c r="S380" t="s">
        <v>845</v>
      </c>
      <c r="T380" t="s">
        <v>81</v>
      </c>
      <c r="U380" t="s">
        <v>82</v>
      </c>
      <c r="V380" t="s">
        <v>83</v>
      </c>
      <c r="W380" t="s">
        <v>84</v>
      </c>
      <c r="X380" t="s"/>
      <c r="Y380" t="s">
        <v>85</v>
      </c>
      <c r="Z380">
        <f>HYPERLINK("https://hotelmonitor-cachepage.eclerx.com/savepage/tk_15440163147249992_sr_2157.html","info")</f>
        <v/>
      </c>
      <c r="AA380" t="n">
        <v>1441</v>
      </c>
      <c r="AB380" t="s">
        <v>838</v>
      </c>
      <c r="AC380" t="s">
        <v>87</v>
      </c>
      <c r="AD380" t="s">
        <v>88</v>
      </c>
      <c r="AE380" t="s"/>
      <c r="AF380" t="s"/>
      <c r="AG380" t="s"/>
      <c r="AH380" t="s">
        <v>846</v>
      </c>
      <c r="AI380" t="s">
        <v>845</v>
      </c>
      <c r="AJ380" t="s"/>
      <c r="AK380" t="s">
        <v>90</v>
      </c>
      <c r="AL380" t="s"/>
      <c r="AM380" t="s"/>
      <c r="AN380" t="s">
        <v>90</v>
      </c>
      <c r="AO380" t="s"/>
      <c r="AP380" t="n">
        <v>3</v>
      </c>
      <c r="AQ380" t="s">
        <v>93</v>
      </c>
      <c r="AR380" t="s"/>
      <c r="AS380" t="s">
        <v>947</v>
      </c>
      <c r="AT380" t="s">
        <v>95</v>
      </c>
      <c r="AU380" t="s">
        <v>90</v>
      </c>
      <c r="AV380" t="s"/>
      <c r="AW380" t="s">
        <v>96</v>
      </c>
      <c r="AX380" t="s"/>
      <c r="AY380" t="n">
        <v>419223</v>
      </c>
      <c r="AZ380" t="s">
        <v>842</v>
      </c>
      <c r="BA380" t="s"/>
      <c r="BB380" t="s"/>
      <c r="BC380" t="n">
        <v>1.42793</v>
      </c>
      <c r="BD380" t="n">
        <v>38.9038</v>
      </c>
      <c r="BE380" t="s">
        <v>847</v>
      </c>
      <c r="BF380" t="s">
        <v>81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>
        <v>844</v>
      </c>
      <c r="BR380" t="s">
        <v>128</v>
      </c>
    </row>
    <row r="381" spans="1:70">
      <c r="A381" t="s">
        <v>70</v>
      </c>
      <c r="B381" t="s">
        <v>71</v>
      </c>
      <c r="C381" t="s">
        <v>72</v>
      </c>
      <c r="D381" t="n">
        <v>3</v>
      </c>
      <c r="E381" t="s">
        <v>834</v>
      </c>
      <c r="F381" t="n">
        <v>85996</v>
      </c>
      <c r="G381" t="s">
        <v>74</v>
      </c>
      <c r="H381" t="s">
        <v>75</v>
      </c>
      <c r="I381" t="s"/>
      <c r="J381" t="s">
        <v>74</v>
      </c>
      <c r="K381" t="n">
        <v>113.49</v>
      </c>
      <c r="L381" t="s">
        <v>76</v>
      </c>
      <c r="M381" t="s"/>
      <c r="N381" t="s">
        <v>835</v>
      </c>
      <c r="O381" t="s">
        <v>78</v>
      </c>
      <c r="P381" t="s">
        <v>836</v>
      </c>
      <c r="Q381" t="s"/>
      <c r="R381" t="s">
        <v>117</v>
      </c>
      <c r="S381" t="s">
        <v>845</v>
      </c>
      <c r="T381" t="s">
        <v>81</v>
      </c>
      <c r="U381" t="s">
        <v>82</v>
      </c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HYPERLINK("https://hotelmonitor-cachepage.eclerx.com/savepage/tk_15440163147249992_sr_2157.html","info")</f>
        <v/>
      </c>
      <c r="AA381" t="n">
        <v>1441</v>
      </c>
      <c r="AB381" t="s">
        <v>838</v>
      </c>
      <c r="AC381" t="s">
        <v>87</v>
      </c>
      <c r="AD381" t="s">
        <v>88</v>
      </c>
      <c r="AE381" t="s"/>
      <c r="AF381" t="s"/>
      <c r="AG381" t="s"/>
      <c r="AH381" t="s">
        <v>846</v>
      </c>
      <c r="AI381" t="s">
        <v>845</v>
      </c>
      <c r="AJ381" t="s"/>
      <c r="AK381" t="s">
        <v>90</v>
      </c>
      <c r="AL381" t="s"/>
      <c r="AM381" t="s"/>
      <c r="AN381" t="s">
        <v>90</v>
      </c>
      <c r="AO381" t="s"/>
      <c r="AP381" t="n">
        <v>3</v>
      </c>
      <c r="AQ381" t="s">
        <v>93</v>
      </c>
      <c r="AR381" t="s"/>
      <c r="AS381" t="s">
        <v>947</v>
      </c>
      <c r="AT381" t="s">
        <v>95</v>
      </c>
      <c r="AU381" t="s">
        <v>90</v>
      </c>
      <c r="AV381" t="s"/>
      <c r="AW381" t="s">
        <v>96</v>
      </c>
      <c r="AX381" t="s"/>
      <c r="AY381" t="n">
        <v>419223</v>
      </c>
      <c r="AZ381" t="s">
        <v>842</v>
      </c>
      <c r="BA381" t="s"/>
      <c r="BB381" t="s"/>
      <c r="BC381" t="n">
        <v>1.42793</v>
      </c>
      <c r="BD381" t="n">
        <v>38.9038</v>
      </c>
      <c r="BE381" t="s">
        <v>847</v>
      </c>
      <c r="BF381" t="s">
        <v>81</v>
      </c>
      <c r="BG381" t="s"/>
      <c r="BH381" t="s"/>
      <c r="BI381" t="s"/>
      <c r="BJ381" t="s"/>
      <c r="BK381" t="s">
        <v>848</v>
      </c>
      <c r="BL381" t="s"/>
      <c r="BM381" t="s">
        <v>91</v>
      </c>
      <c r="BN381" t="s"/>
      <c r="BO381" t="s"/>
      <c r="BP381" t="s"/>
      <c r="BQ381" t="s">
        <v>844</v>
      </c>
      <c r="BR381" t="s">
        <v>128</v>
      </c>
    </row>
    <row r="382" spans="1:70">
      <c r="A382" t="s">
        <v>70</v>
      </c>
      <c r="B382" t="s">
        <v>71</v>
      </c>
      <c r="C382" t="s">
        <v>72</v>
      </c>
      <c r="D382" t="n">
        <v>3</v>
      </c>
      <c r="E382" t="s">
        <v>834</v>
      </c>
      <c r="F382" t="n">
        <v>85996</v>
      </c>
      <c r="G382" t="s">
        <v>74</v>
      </c>
      <c r="H382" t="s">
        <v>75</v>
      </c>
      <c r="I382" t="s"/>
      <c r="J382" t="s">
        <v>74</v>
      </c>
      <c r="K382" t="n">
        <v>120</v>
      </c>
      <c r="L382" t="s">
        <v>76</v>
      </c>
      <c r="M382" t="s"/>
      <c r="N382" t="s">
        <v>835</v>
      </c>
      <c r="O382" t="s">
        <v>78</v>
      </c>
      <c r="P382" t="s">
        <v>836</v>
      </c>
      <c r="Q382" t="s"/>
      <c r="R382" t="s">
        <v>117</v>
      </c>
      <c r="S382" t="s">
        <v>162</v>
      </c>
      <c r="T382" t="s">
        <v>81</v>
      </c>
      <c r="U382" t="s">
        <v>82</v>
      </c>
      <c r="V382" t="s">
        <v>83</v>
      </c>
      <c r="W382" t="s">
        <v>134</v>
      </c>
      <c r="X382" t="s"/>
      <c r="Y382" t="s">
        <v>85</v>
      </c>
      <c r="Z382">
        <f>HYPERLINK("https://hotelmonitor-cachepage.eclerx.com/savepage/tk_15440163147249992_sr_2157.html","info")</f>
        <v/>
      </c>
      <c r="AA382" t="n">
        <v>1441</v>
      </c>
      <c r="AB382" t="s">
        <v>849</v>
      </c>
      <c r="AC382" t="s">
        <v>87</v>
      </c>
      <c r="AD382" t="s">
        <v>88</v>
      </c>
      <c r="AE382" t="s"/>
      <c r="AF382" t="s"/>
      <c r="AG382" t="s"/>
      <c r="AH382" t="s">
        <v>850</v>
      </c>
      <c r="AI382" t="s">
        <v>851</v>
      </c>
      <c r="AJ382" t="s"/>
      <c r="AK382" t="s">
        <v>91</v>
      </c>
      <c r="AL382" t="s"/>
      <c r="AM382" t="s"/>
      <c r="AN382" t="s">
        <v>90</v>
      </c>
      <c r="AO382" t="s"/>
      <c r="AP382" t="n">
        <v>3</v>
      </c>
      <c r="AQ382" t="s">
        <v>93</v>
      </c>
      <c r="AR382" t="s"/>
      <c r="AS382" t="s">
        <v>947</v>
      </c>
      <c r="AT382" t="s">
        <v>95</v>
      </c>
      <c r="AU382" t="s">
        <v>90</v>
      </c>
      <c r="AV382" t="s"/>
      <c r="AW382" t="s">
        <v>96</v>
      </c>
      <c r="AX382" t="s"/>
      <c r="AY382" t="n">
        <v>419223</v>
      </c>
      <c r="AZ382" t="s">
        <v>842</v>
      </c>
      <c r="BA382" t="s"/>
      <c r="BB382" t="s"/>
      <c r="BC382" t="n">
        <v>1.42793</v>
      </c>
      <c r="BD382" t="n">
        <v>38.9038</v>
      </c>
      <c r="BE382" t="s">
        <v>852</v>
      </c>
      <c r="BF382" t="s">
        <v>81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>
        <v>844</v>
      </c>
      <c r="BR382" t="s">
        <v>128</v>
      </c>
    </row>
    <row r="383" spans="1:70">
      <c r="A383" t="s">
        <v>70</v>
      </c>
      <c r="B383" t="s">
        <v>71</v>
      </c>
      <c r="C383" t="s">
        <v>72</v>
      </c>
      <c r="D383" t="n">
        <v>3</v>
      </c>
      <c r="E383" t="s">
        <v>834</v>
      </c>
      <c r="F383" t="n">
        <v>85996</v>
      </c>
      <c r="G383" t="s">
        <v>74</v>
      </c>
      <c r="H383" t="s">
        <v>75</v>
      </c>
      <c r="I383" t="s"/>
      <c r="J383" t="s">
        <v>74</v>
      </c>
      <c r="K383" t="n">
        <v>120</v>
      </c>
      <c r="L383" t="s">
        <v>76</v>
      </c>
      <c r="M383" t="s"/>
      <c r="N383" t="s">
        <v>835</v>
      </c>
      <c r="O383" t="s">
        <v>78</v>
      </c>
      <c r="P383" t="s">
        <v>836</v>
      </c>
      <c r="Q383" t="s"/>
      <c r="R383" t="s">
        <v>117</v>
      </c>
      <c r="S383" t="s">
        <v>162</v>
      </c>
      <c r="T383" t="s">
        <v>81</v>
      </c>
      <c r="U383" t="s">
        <v>82</v>
      </c>
      <c r="V383" t="s">
        <v>83</v>
      </c>
      <c r="W383" t="s">
        <v>134</v>
      </c>
      <c r="X383" t="s"/>
      <c r="Y383" t="s">
        <v>85</v>
      </c>
      <c r="Z383">
        <f>HYPERLINK("https://hotelmonitor-cachepage.eclerx.com/savepage/tk_15440163147249992_sr_2157.html","info")</f>
        <v/>
      </c>
      <c r="AA383" t="n">
        <v>1441</v>
      </c>
      <c r="AB383" t="s">
        <v>849</v>
      </c>
      <c r="AC383" t="s">
        <v>87</v>
      </c>
      <c r="AD383" t="s">
        <v>88</v>
      </c>
      <c r="AE383" t="s"/>
      <c r="AF383" t="s"/>
      <c r="AG383" t="s"/>
      <c r="AH383" t="s">
        <v>850</v>
      </c>
      <c r="AI383" t="s">
        <v>851</v>
      </c>
      <c r="AJ383" t="s"/>
      <c r="AK383" t="s">
        <v>91</v>
      </c>
      <c r="AL383" t="s"/>
      <c r="AM383" t="s"/>
      <c r="AN383" t="s">
        <v>90</v>
      </c>
      <c r="AO383" t="s"/>
      <c r="AP383" t="n">
        <v>3</v>
      </c>
      <c r="AQ383" t="s">
        <v>93</v>
      </c>
      <c r="AR383" t="s"/>
      <c r="AS383" t="s">
        <v>947</v>
      </c>
      <c r="AT383" t="s">
        <v>95</v>
      </c>
      <c r="AU383" t="s">
        <v>90</v>
      </c>
      <c r="AV383" t="s"/>
      <c r="AW383" t="s">
        <v>96</v>
      </c>
      <c r="AX383" t="s"/>
      <c r="AY383" t="n">
        <v>419223</v>
      </c>
      <c r="AZ383" t="s">
        <v>842</v>
      </c>
      <c r="BA383" t="s"/>
      <c r="BB383" t="s"/>
      <c r="BC383" t="n">
        <v>1.42793</v>
      </c>
      <c r="BD383" t="n">
        <v>38.9038</v>
      </c>
      <c r="BE383" t="s">
        <v>852</v>
      </c>
      <c r="BF383" t="s">
        <v>81</v>
      </c>
      <c r="BG383" t="s"/>
      <c r="BH383" t="s"/>
      <c r="BI383" t="s"/>
      <c r="BJ383" t="s"/>
      <c r="BK383" t="s">
        <v>106</v>
      </c>
      <c r="BL383" t="s"/>
      <c r="BM383" t="s">
        <v>91</v>
      </c>
      <c r="BN383" t="s"/>
      <c r="BO383" t="s"/>
      <c r="BP383" t="s"/>
      <c r="BQ383" t="s">
        <v>844</v>
      </c>
      <c r="BR383" t="s">
        <v>128</v>
      </c>
    </row>
    <row r="384" spans="1:70">
      <c r="A384" t="s">
        <v>70</v>
      </c>
      <c r="B384" t="s">
        <v>71</v>
      </c>
      <c r="C384" t="s">
        <v>72</v>
      </c>
      <c r="D384" t="n">
        <v>3</v>
      </c>
      <c r="E384" t="s">
        <v>834</v>
      </c>
      <c r="F384" t="n">
        <v>85996</v>
      </c>
      <c r="G384" t="s">
        <v>74</v>
      </c>
      <c r="H384" t="s">
        <v>75</v>
      </c>
      <c r="I384" t="s"/>
      <c r="J384" t="s">
        <v>74</v>
      </c>
      <c r="K384" t="n">
        <v>121.59</v>
      </c>
      <c r="L384" t="s">
        <v>76</v>
      </c>
      <c r="M384" t="s"/>
      <c r="N384" t="s">
        <v>835</v>
      </c>
      <c r="O384" t="s">
        <v>78</v>
      </c>
      <c r="P384" t="s">
        <v>836</v>
      </c>
      <c r="Q384" t="s"/>
      <c r="R384" t="s">
        <v>117</v>
      </c>
      <c r="S384" t="s">
        <v>853</v>
      </c>
      <c r="T384" t="s">
        <v>81</v>
      </c>
      <c r="U384" t="s">
        <v>82</v>
      </c>
      <c r="V384" t="s">
        <v>83</v>
      </c>
      <c r="W384" t="s">
        <v>134</v>
      </c>
      <c r="X384" t="s"/>
      <c r="Y384" t="s">
        <v>85</v>
      </c>
      <c r="Z384">
        <f>HYPERLINK("https://hotelmonitor-cachepage.eclerx.com/savepage/tk_15440163147249992_sr_2157.html","info")</f>
        <v/>
      </c>
      <c r="AA384" t="n">
        <v>1441</v>
      </c>
      <c r="AB384" t="s">
        <v>849</v>
      </c>
      <c r="AC384" t="s">
        <v>87</v>
      </c>
      <c r="AD384" t="s">
        <v>88</v>
      </c>
      <c r="AE384" t="s"/>
      <c r="AF384" t="s"/>
      <c r="AG384" t="s"/>
      <c r="AH384" t="s">
        <v>854</v>
      </c>
      <c r="AI384" t="s">
        <v>853</v>
      </c>
      <c r="AJ384" t="s"/>
      <c r="AK384" t="s">
        <v>90</v>
      </c>
      <c r="AL384" t="s"/>
      <c r="AM384" t="s"/>
      <c r="AN384" t="s">
        <v>90</v>
      </c>
      <c r="AO384" t="s"/>
      <c r="AP384" t="n">
        <v>3</v>
      </c>
      <c r="AQ384" t="s">
        <v>93</v>
      </c>
      <c r="AR384" t="s"/>
      <c r="AS384" t="s">
        <v>947</v>
      </c>
      <c r="AT384" t="s">
        <v>95</v>
      </c>
      <c r="AU384" t="s">
        <v>90</v>
      </c>
      <c r="AV384" t="s"/>
      <c r="AW384" t="s">
        <v>96</v>
      </c>
      <c r="AX384" t="s"/>
      <c r="AY384" t="n">
        <v>419223</v>
      </c>
      <c r="AZ384" t="s">
        <v>842</v>
      </c>
      <c r="BA384" t="s"/>
      <c r="BB384" t="s"/>
      <c r="BC384" t="n">
        <v>1.42793</v>
      </c>
      <c r="BD384" t="n">
        <v>38.9038</v>
      </c>
      <c r="BE384" t="s">
        <v>855</v>
      </c>
      <c r="BF384" t="s">
        <v>81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>
        <v>844</v>
      </c>
      <c r="BR384" t="s">
        <v>128</v>
      </c>
    </row>
    <row r="385" spans="1:70">
      <c r="A385" t="s">
        <v>70</v>
      </c>
      <c r="B385" t="s">
        <v>71</v>
      </c>
      <c r="C385" t="s">
        <v>72</v>
      </c>
      <c r="D385" t="n">
        <v>3</v>
      </c>
      <c r="E385" t="s">
        <v>834</v>
      </c>
      <c r="F385" t="n">
        <v>85996</v>
      </c>
      <c r="G385" t="s">
        <v>74</v>
      </c>
      <c r="H385" t="s">
        <v>75</v>
      </c>
      <c r="I385" t="s"/>
      <c r="J385" t="s">
        <v>74</v>
      </c>
      <c r="K385" t="n">
        <v>121.59</v>
      </c>
      <c r="L385" t="s">
        <v>76</v>
      </c>
      <c r="M385" t="s"/>
      <c r="N385" t="s">
        <v>835</v>
      </c>
      <c r="O385" t="s">
        <v>78</v>
      </c>
      <c r="P385" t="s">
        <v>836</v>
      </c>
      <c r="Q385" t="s"/>
      <c r="R385" t="s">
        <v>117</v>
      </c>
      <c r="S385" t="s">
        <v>853</v>
      </c>
      <c r="T385" t="s">
        <v>81</v>
      </c>
      <c r="U385" t="s">
        <v>82</v>
      </c>
      <c r="V385" t="s">
        <v>83</v>
      </c>
      <c r="W385" t="s">
        <v>134</v>
      </c>
      <c r="X385" t="s"/>
      <c r="Y385" t="s">
        <v>85</v>
      </c>
      <c r="Z385">
        <f>HYPERLINK("https://hotelmonitor-cachepage.eclerx.com/savepage/tk_15440163147249992_sr_2157.html","info")</f>
        <v/>
      </c>
      <c r="AA385" t="n">
        <v>1441</v>
      </c>
      <c r="AB385" t="s">
        <v>849</v>
      </c>
      <c r="AC385" t="s">
        <v>87</v>
      </c>
      <c r="AD385" t="s">
        <v>88</v>
      </c>
      <c r="AE385" t="s"/>
      <c r="AF385" t="s"/>
      <c r="AG385" t="s"/>
      <c r="AH385" t="s">
        <v>854</v>
      </c>
      <c r="AI385" t="s">
        <v>853</v>
      </c>
      <c r="AJ385" t="s"/>
      <c r="AK385" t="s">
        <v>90</v>
      </c>
      <c r="AL385" t="s"/>
      <c r="AM385" t="s"/>
      <c r="AN385" t="s">
        <v>90</v>
      </c>
      <c r="AO385" t="s"/>
      <c r="AP385" t="n">
        <v>3</v>
      </c>
      <c r="AQ385" t="s">
        <v>93</v>
      </c>
      <c r="AR385" t="s"/>
      <c r="AS385" t="s">
        <v>947</v>
      </c>
      <c r="AT385" t="s">
        <v>95</v>
      </c>
      <c r="AU385" t="s">
        <v>90</v>
      </c>
      <c r="AV385" t="s"/>
      <c r="AW385" t="s">
        <v>96</v>
      </c>
      <c r="AX385" t="s"/>
      <c r="AY385" t="n">
        <v>419223</v>
      </c>
      <c r="AZ385" t="s">
        <v>842</v>
      </c>
      <c r="BA385" t="s"/>
      <c r="BB385" t="s"/>
      <c r="BC385" t="n">
        <v>1.42793</v>
      </c>
      <c r="BD385" t="n">
        <v>38.9038</v>
      </c>
      <c r="BE385" t="s">
        <v>855</v>
      </c>
      <c r="BF385" t="s">
        <v>81</v>
      </c>
      <c r="BG385" t="s"/>
      <c r="BH385" t="s"/>
      <c r="BI385" t="s"/>
      <c r="BJ385" t="s"/>
      <c r="BK385" t="s">
        <v>856</v>
      </c>
      <c r="BL385" t="s"/>
      <c r="BM385" t="s">
        <v>91</v>
      </c>
      <c r="BN385" t="s"/>
      <c r="BO385" t="s"/>
      <c r="BP385" t="s"/>
      <c r="BQ385" t="s">
        <v>844</v>
      </c>
      <c r="BR385" t="s">
        <v>128</v>
      </c>
    </row>
    <row r="386" spans="1:70">
      <c r="A386" t="s">
        <v>70</v>
      </c>
      <c r="B386" t="s">
        <v>71</v>
      </c>
      <c r="C386" t="s">
        <v>72</v>
      </c>
      <c r="D386" t="n">
        <v>3</v>
      </c>
      <c r="E386" t="s">
        <v>834</v>
      </c>
      <c r="F386" t="n">
        <v>85996</v>
      </c>
      <c r="G386" t="s">
        <v>74</v>
      </c>
      <c r="H386" t="s">
        <v>75</v>
      </c>
      <c r="I386" t="s"/>
      <c r="J386" t="s">
        <v>74</v>
      </c>
      <c r="K386" t="n">
        <v>160</v>
      </c>
      <c r="L386" t="s">
        <v>76</v>
      </c>
      <c r="M386" t="s"/>
      <c r="N386" t="s">
        <v>835</v>
      </c>
      <c r="O386" t="s">
        <v>78</v>
      </c>
      <c r="P386" t="s">
        <v>836</v>
      </c>
      <c r="Q386" t="s"/>
      <c r="R386" t="s">
        <v>117</v>
      </c>
      <c r="S386" t="s">
        <v>857</v>
      </c>
      <c r="T386" t="s">
        <v>81</v>
      </c>
      <c r="U386" t="s">
        <v>82</v>
      </c>
      <c r="V386" t="s">
        <v>83</v>
      </c>
      <c r="W386" t="s">
        <v>433</v>
      </c>
      <c r="X386" t="s"/>
      <c r="Y386" t="s">
        <v>85</v>
      </c>
      <c r="Z386">
        <f>HYPERLINK("https://hotelmonitor-cachepage.eclerx.com/savepage/tk_15440163147249992_sr_2157.html","info")</f>
        <v/>
      </c>
      <c r="AA386" t="n">
        <v>1441</v>
      </c>
      <c r="AB386" t="s">
        <v>858</v>
      </c>
      <c r="AC386" t="s">
        <v>87</v>
      </c>
      <c r="AD386" t="s">
        <v>88</v>
      </c>
      <c r="AE386" t="s"/>
      <c r="AF386" t="s"/>
      <c r="AG386" t="s"/>
      <c r="AH386" t="s">
        <v>859</v>
      </c>
      <c r="AI386" t="s">
        <v>860</v>
      </c>
      <c r="AJ386" t="s"/>
      <c r="AK386" t="s">
        <v>91</v>
      </c>
      <c r="AL386" t="s"/>
      <c r="AM386" t="s"/>
      <c r="AN386" t="s">
        <v>90</v>
      </c>
      <c r="AO386" t="s"/>
      <c r="AP386" t="n">
        <v>3</v>
      </c>
      <c r="AQ386" t="s">
        <v>93</v>
      </c>
      <c r="AR386" t="s"/>
      <c r="AS386" t="s">
        <v>947</v>
      </c>
      <c r="AT386" t="s">
        <v>95</v>
      </c>
      <c r="AU386" t="s">
        <v>90</v>
      </c>
      <c r="AV386" t="s"/>
      <c r="AW386" t="s">
        <v>96</v>
      </c>
      <c r="AX386" t="s"/>
      <c r="AY386" t="n">
        <v>419223</v>
      </c>
      <c r="AZ386" t="s">
        <v>842</v>
      </c>
      <c r="BA386" t="s"/>
      <c r="BB386" t="s"/>
      <c r="BC386" t="n">
        <v>1.42793</v>
      </c>
      <c r="BD386" t="n">
        <v>38.9038</v>
      </c>
      <c r="BE386" t="s">
        <v>861</v>
      </c>
      <c r="BF386" t="s">
        <v>81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>
        <v>844</v>
      </c>
      <c r="BR386" t="s">
        <v>128</v>
      </c>
    </row>
    <row r="387" spans="1:70">
      <c r="A387" t="s">
        <v>70</v>
      </c>
      <c r="B387" t="s">
        <v>71</v>
      </c>
      <c r="C387" t="s">
        <v>72</v>
      </c>
      <c r="D387" t="n">
        <v>3</v>
      </c>
      <c r="E387" t="s">
        <v>834</v>
      </c>
      <c r="F387" t="n">
        <v>85996</v>
      </c>
      <c r="G387" t="s">
        <v>74</v>
      </c>
      <c r="H387" t="s">
        <v>75</v>
      </c>
      <c r="I387" t="s"/>
      <c r="J387" t="s">
        <v>74</v>
      </c>
      <c r="K387" t="n">
        <v>160</v>
      </c>
      <c r="L387" t="s">
        <v>76</v>
      </c>
      <c r="M387" t="s"/>
      <c r="N387" t="s">
        <v>835</v>
      </c>
      <c r="O387" t="s">
        <v>78</v>
      </c>
      <c r="P387" t="s">
        <v>836</v>
      </c>
      <c r="Q387" t="s"/>
      <c r="R387" t="s">
        <v>117</v>
      </c>
      <c r="S387" t="s">
        <v>857</v>
      </c>
      <c r="T387" t="s">
        <v>81</v>
      </c>
      <c r="U387" t="s">
        <v>82</v>
      </c>
      <c r="V387" t="s">
        <v>83</v>
      </c>
      <c r="W387" t="s">
        <v>433</v>
      </c>
      <c r="X387" t="s"/>
      <c r="Y387" t="s">
        <v>85</v>
      </c>
      <c r="Z387">
        <f>HYPERLINK("https://hotelmonitor-cachepage.eclerx.com/savepage/tk_15440163147249992_sr_2157.html","info")</f>
        <v/>
      </c>
      <c r="AA387" t="n">
        <v>1441</v>
      </c>
      <c r="AB387" t="s">
        <v>858</v>
      </c>
      <c r="AC387" t="s">
        <v>87</v>
      </c>
      <c r="AD387" t="s">
        <v>88</v>
      </c>
      <c r="AE387" t="s"/>
      <c r="AF387" t="s"/>
      <c r="AG387" t="s"/>
      <c r="AH387" t="s">
        <v>859</v>
      </c>
      <c r="AI387" t="s">
        <v>860</v>
      </c>
      <c r="AJ387" t="s"/>
      <c r="AK387" t="s">
        <v>91</v>
      </c>
      <c r="AL387" t="s"/>
      <c r="AM387" t="s"/>
      <c r="AN387" t="s">
        <v>90</v>
      </c>
      <c r="AO387" t="s"/>
      <c r="AP387" t="n">
        <v>3</v>
      </c>
      <c r="AQ387" t="s">
        <v>93</v>
      </c>
      <c r="AR387" t="s"/>
      <c r="AS387" t="s">
        <v>947</v>
      </c>
      <c r="AT387" t="s">
        <v>95</v>
      </c>
      <c r="AU387" t="s">
        <v>90</v>
      </c>
      <c r="AV387" t="s"/>
      <c r="AW387" t="s">
        <v>96</v>
      </c>
      <c r="AX387" t="s"/>
      <c r="AY387" t="n">
        <v>419223</v>
      </c>
      <c r="AZ387" t="s">
        <v>842</v>
      </c>
      <c r="BA387" t="s"/>
      <c r="BB387" t="s"/>
      <c r="BC387" t="n">
        <v>1.42793</v>
      </c>
      <c r="BD387" t="n">
        <v>38.9038</v>
      </c>
      <c r="BE387" t="s">
        <v>861</v>
      </c>
      <c r="BF387" t="s">
        <v>81</v>
      </c>
      <c r="BG387" t="s"/>
      <c r="BH387" t="s"/>
      <c r="BI387" t="s"/>
      <c r="BJ387" t="s"/>
      <c r="BK387" t="s">
        <v>862</v>
      </c>
      <c r="BL387" t="s"/>
      <c r="BM387" t="s">
        <v>91</v>
      </c>
      <c r="BN387" t="s"/>
      <c r="BO387" t="s"/>
      <c r="BP387" t="s"/>
      <c r="BQ387" t="s">
        <v>844</v>
      </c>
      <c r="BR387" t="s">
        <v>128</v>
      </c>
    </row>
    <row r="388" spans="1:70">
      <c r="A388" t="s">
        <v>70</v>
      </c>
      <c r="B388" t="s">
        <v>71</v>
      </c>
      <c r="C388" t="s">
        <v>72</v>
      </c>
      <c r="D388" t="n">
        <v>3</v>
      </c>
      <c r="E388" t="s">
        <v>834</v>
      </c>
      <c r="F388" t="n">
        <v>85996</v>
      </c>
      <c r="G388" t="s">
        <v>74</v>
      </c>
      <c r="H388" t="s">
        <v>75</v>
      </c>
      <c r="I388" t="s"/>
      <c r="J388" t="s">
        <v>74</v>
      </c>
      <c r="K388" t="n">
        <v>162.13</v>
      </c>
      <c r="L388" t="s">
        <v>76</v>
      </c>
      <c r="M388" t="s"/>
      <c r="N388" t="s">
        <v>835</v>
      </c>
      <c r="O388" t="s">
        <v>78</v>
      </c>
      <c r="P388" t="s">
        <v>836</v>
      </c>
      <c r="Q388" t="s"/>
      <c r="R388" t="s">
        <v>117</v>
      </c>
      <c r="S388" t="s">
        <v>863</v>
      </c>
      <c r="T388" t="s">
        <v>81</v>
      </c>
      <c r="U388" t="s">
        <v>82</v>
      </c>
      <c r="V388" t="s">
        <v>83</v>
      </c>
      <c r="W388" t="s">
        <v>433</v>
      </c>
      <c r="X388" t="s"/>
      <c r="Y388" t="s">
        <v>85</v>
      </c>
      <c r="Z388">
        <f>HYPERLINK("https://hotelmonitor-cachepage.eclerx.com/savepage/tk_15440163147249992_sr_2157.html","info")</f>
        <v/>
      </c>
      <c r="AA388" t="n">
        <v>1441</v>
      </c>
      <c r="AB388" t="s">
        <v>858</v>
      </c>
      <c r="AC388" t="s">
        <v>87</v>
      </c>
      <c r="AD388" t="s">
        <v>88</v>
      </c>
      <c r="AE388" t="s"/>
      <c r="AF388" t="s"/>
      <c r="AG388" t="s"/>
      <c r="AH388" t="s">
        <v>864</v>
      </c>
      <c r="AI388" t="s">
        <v>865</v>
      </c>
      <c r="AJ388" t="s"/>
      <c r="AK388" t="s">
        <v>90</v>
      </c>
      <c r="AL388" t="s"/>
      <c r="AM388" t="s"/>
      <c r="AN388" t="s">
        <v>90</v>
      </c>
      <c r="AO388" t="s"/>
      <c r="AP388" t="n">
        <v>3</v>
      </c>
      <c r="AQ388" t="s">
        <v>93</v>
      </c>
      <c r="AR388" t="s"/>
      <c r="AS388" t="s">
        <v>947</v>
      </c>
      <c r="AT388" t="s">
        <v>95</v>
      </c>
      <c r="AU388" t="s">
        <v>90</v>
      </c>
      <c r="AV388" t="s"/>
      <c r="AW388" t="s">
        <v>96</v>
      </c>
      <c r="AX388" t="s"/>
      <c r="AY388" t="n">
        <v>419223</v>
      </c>
      <c r="AZ388" t="s">
        <v>842</v>
      </c>
      <c r="BA388" t="s"/>
      <c r="BB388" t="s"/>
      <c r="BC388" t="n">
        <v>1.42793</v>
      </c>
      <c r="BD388" t="n">
        <v>38.9038</v>
      </c>
      <c r="BE388" t="s">
        <v>852</v>
      </c>
      <c r="BF388" t="s">
        <v>81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>
        <v>844</v>
      </c>
      <c r="BR388" t="s">
        <v>128</v>
      </c>
    </row>
    <row r="389" spans="1:70">
      <c r="A389" t="s">
        <v>70</v>
      </c>
      <c r="B389" t="s">
        <v>71</v>
      </c>
      <c r="C389" t="s">
        <v>72</v>
      </c>
      <c r="D389" t="n">
        <v>3</v>
      </c>
      <c r="E389" t="s">
        <v>834</v>
      </c>
      <c r="F389" t="n">
        <v>85996</v>
      </c>
      <c r="G389" t="s">
        <v>74</v>
      </c>
      <c r="H389" t="s">
        <v>75</v>
      </c>
      <c r="I389" t="s"/>
      <c r="J389" t="s">
        <v>74</v>
      </c>
      <c r="K389" t="n">
        <v>162.13</v>
      </c>
      <c r="L389" t="s">
        <v>76</v>
      </c>
      <c r="M389" t="s"/>
      <c r="N389" t="s">
        <v>835</v>
      </c>
      <c r="O389" t="s">
        <v>78</v>
      </c>
      <c r="P389" t="s">
        <v>836</v>
      </c>
      <c r="Q389" t="s"/>
      <c r="R389" t="s">
        <v>117</v>
      </c>
      <c r="S389" t="s">
        <v>863</v>
      </c>
      <c r="T389" t="s">
        <v>81</v>
      </c>
      <c r="U389" t="s">
        <v>82</v>
      </c>
      <c r="V389" t="s">
        <v>83</v>
      </c>
      <c r="W389" t="s">
        <v>433</v>
      </c>
      <c r="X389" t="s"/>
      <c r="Y389" t="s">
        <v>85</v>
      </c>
      <c r="Z389">
        <f>HYPERLINK("https://hotelmonitor-cachepage.eclerx.com/savepage/tk_15440163147249992_sr_2157.html","info")</f>
        <v/>
      </c>
      <c r="AA389" t="n">
        <v>1441</v>
      </c>
      <c r="AB389" t="s">
        <v>858</v>
      </c>
      <c r="AC389" t="s">
        <v>87</v>
      </c>
      <c r="AD389" t="s">
        <v>88</v>
      </c>
      <c r="AE389" t="s"/>
      <c r="AF389" t="s"/>
      <c r="AG389" t="s"/>
      <c r="AH389" t="s">
        <v>864</v>
      </c>
      <c r="AI389" t="s">
        <v>865</v>
      </c>
      <c r="AJ389" t="s"/>
      <c r="AK389" t="s">
        <v>90</v>
      </c>
      <c r="AL389" t="s"/>
      <c r="AM389" t="s"/>
      <c r="AN389" t="s">
        <v>90</v>
      </c>
      <c r="AO389" t="s"/>
      <c r="AP389" t="n">
        <v>3</v>
      </c>
      <c r="AQ389" t="s">
        <v>93</v>
      </c>
      <c r="AR389" t="s"/>
      <c r="AS389" t="s">
        <v>947</v>
      </c>
      <c r="AT389" t="s">
        <v>95</v>
      </c>
      <c r="AU389" t="s">
        <v>90</v>
      </c>
      <c r="AV389" t="s"/>
      <c r="AW389" t="s">
        <v>96</v>
      </c>
      <c r="AX389" t="s"/>
      <c r="AY389" t="n">
        <v>419223</v>
      </c>
      <c r="AZ389" t="s">
        <v>842</v>
      </c>
      <c r="BA389" t="s"/>
      <c r="BB389" t="s"/>
      <c r="BC389" t="n">
        <v>1.42793</v>
      </c>
      <c r="BD389" t="n">
        <v>38.9038</v>
      </c>
      <c r="BE389" t="s">
        <v>852</v>
      </c>
      <c r="BF389" t="s">
        <v>81</v>
      </c>
      <c r="BG389" t="s"/>
      <c r="BH389" t="s"/>
      <c r="BI389" t="s"/>
      <c r="BJ389" t="s"/>
      <c r="BK389" t="s">
        <v>866</v>
      </c>
      <c r="BL389" t="s"/>
      <c r="BM389" t="s">
        <v>91</v>
      </c>
      <c r="BN389" t="s"/>
      <c r="BO389" t="s"/>
      <c r="BP389" t="s"/>
      <c r="BQ389" t="s">
        <v>844</v>
      </c>
      <c r="BR389" t="s">
        <v>128</v>
      </c>
    </row>
    <row r="390" spans="1:70">
      <c r="A390" t="s">
        <v>70</v>
      </c>
      <c r="B390" t="s">
        <v>71</v>
      </c>
      <c r="C390" t="s">
        <v>72</v>
      </c>
      <c r="D390" t="n">
        <v>3</v>
      </c>
      <c r="E390" t="s">
        <v>834</v>
      </c>
      <c r="F390" t="n">
        <v>85996</v>
      </c>
      <c r="G390" t="s">
        <v>74</v>
      </c>
      <c r="H390" t="s">
        <v>75</v>
      </c>
      <c r="I390" t="s"/>
      <c r="J390" t="s">
        <v>74</v>
      </c>
      <c r="K390" t="n">
        <v>122.33</v>
      </c>
      <c r="L390" t="s">
        <v>76</v>
      </c>
      <c r="M390" t="s"/>
      <c r="N390" t="s">
        <v>683</v>
      </c>
      <c r="O390" t="s">
        <v>78</v>
      </c>
      <c r="P390" t="s">
        <v>836</v>
      </c>
      <c r="Q390" t="s"/>
      <c r="R390" t="s">
        <v>117</v>
      </c>
      <c r="S390" t="s">
        <v>867</v>
      </c>
      <c r="T390" t="s">
        <v>81</v>
      </c>
      <c r="U390" t="s">
        <v>82</v>
      </c>
      <c r="V390" t="s">
        <v>83</v>
      </c>
      <c r="W390" t="s">
        <v>84</v>
      </c>
      <c r="X390" t="s"/>
      <c r="Y390" t="s">
        <v>85</v>
      </c>
      <c r="Z390">
        <f>HYPERLINK("https://hotelmonitor-cachepage.eclerx.com/savepage/tk_15440163147249992_sr_2157.html","info")</f>
        <v/>
      </c>
      <c r="AA390" t="n">
        <v>1441</v>
      </c>
      <c r="AB390" t="s">
        <v>838</v>
      </c>
      <c r="AC390" t="s">
        <v>87</v>
      </c>
      <c r="AD390" t="s">
        <v>88</v>
      </c>
      <c r="AE390" t="s"/>
      <c r="AF390" t="s"/>
      <c r="AG390" t="s"/>
      <c r="AH390" t="s">
        <v>868</v>
      </c>
      <c r="AI390" t="s">
        <v>869</v>
      </c>
      <c r="AJ390" t="s"/>
      <c r="AK390" t="s">
        <v>91</v>
      </c>
      <c r="AL390" t="s"/>
      <c r="AM390" t="s"/>
      <c r="AN390" t="s">
        <v>90</v>
      </c>
      <c r="AO390" t="s"/>
      <c r="AP390" t="n">
        <v>3</v>
      </c>
      <c r="AQ390" t="s">
        <v>93</v>
      </c>
      <c r="AR390" t="s"/>
      <c r="AS390" t="s">
        <v>870</v>
      </c>
      <c r="AT390" t="s">
        <v>95</v>
      </c>
      <c r="AU390" t="s">
        <v>90</v>
      </c>
      <c r="AV390" t="s"/>
      <c r="AW390" t="s">
        <v>96</v>
      </c>
      <c r="AX390" t="s"/>
      <c r="AY390" t="n">
        <v>419223</v>
      </c>
      <c r="AZ390" t="s">
        <v>842</v>
      </c>
      <c r="BA390" t="s"/>
      <c r="BB390" t="s"/>
      <c r="BC390" t="n">
        <v>1.42793</v>
      </c>
      <c r="BD390" t="n">
        <v>38.9038</v>
      </c>
      <c r="BE390" t="s">
        <v>871</v>
      </c>
      <c r="BF390" t="s">
        <v>81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>
        <v>689</v>
      </c>
      <c r="BR390" t="s">
        <v>128</v>
      </c>
    </row>
    <row r="391" spans="1:70">
      <c r="A391" t="s">
        <v>70</v>
      </c>
      <c r="B391" t="s">
        <v>71</v>
      </c>
      <c r="C391" t="s">
        <v>72</v>
      </c>
      <c r="D391" t="n">
        <v>3</v>
      </c>
      <c r="E391" t="s">
        <v>834</v>
      </c>
      <c r="F391" t="n">
        <v>85996</v>
      </c>
      <c r="G391" t="s">
        <v>74</v>
      </c>
      <c r="H391" t="s">
        <v>75</v>
      </c>
      <c r="I391" t="s"/>
      <c r="J391" t="s">
        <v>74</v>
      </c>
      <c r="K391" t="n">
        <v>122.33</v>
      </c>
      <c r="L391" t="s">
        <v>76</v>
      </c>
      <c r="M391" t="s"/>
      <c r="N391" t="s">
        <v>683</v>
      </c>
      <c r="O391" t="s">
        <v>78</v>
      </c>
      <c r="P391" t="s">
        <v>836</v>
      </c>
      <c r="Q391" t="s"/>
      <c r="R391" t="s">
        <v>117</v>
      </c>
      <c r="S391" t="s">
        <v>867</v>
      </c>
      <c r="T391" t="s">
        <v>81</v>
      </c>
      <c r="U391" t="s">
        <v>82</v>
      </c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HYPERLINK("https://hotelmonitor-cachepage.eclerx.com/savepage/tk_15440163147249992_sr_2157.html","info")</f>
        <v/>
      </c>
      <c r="AA391" t="n">
        <v>1441</v>
      </c>
      <c r="AB391" t="s">
        <v>838</v>
      </c>
      <c r="AC391" t="s">
        <v>87</v>
      </c>
      <c r="AD391" t="s">
        <v>88</v>
      </c>
      <c r="AE391" t="s"/>
      <c r="AF391" t="s"/>
      <c r="AG391" t="s"/>
      <c r="AH391" t="s">
        <v>868</v>
      </c>
      <c r="AI391" t="s">
        <v>869</v>
      </c>
      <c r="AJ391" t="s"/>
      <c r="AK391" t="s">
        <v>91</v>
      </c>
      <c r="AL391" t="s"/>
      <c r="AM391" t="s"/>
      <c r="AN391" t="s">
        <v>90</v>
      </c>
      <c r="AO391" t="s"/>
      <c r="AP391" t="n">
        <v>3</v>
      </c>
      <c r="AQ391" t="s">
        <v>93</v>
      </c>
      <c r="AR391" t="s"/>
      <c r="AS391" t="s">
        <v>870</v>
      </c>
      <c r="AT391" t="s">
        <v>95</v>
      </c>
      <c r="AU391" t="s">
        <v>90</v>
      </c>
      <c r="AV391" t="s"/>
      <c r="AW391" t="s">
        <v>96</v>
      </c>
      <c r="AX391" t="s"/>
      <c r="AY391" t="n">
        <v>419223</v>
      </c>
      <c r="AZ391" t="s">
        <v>842</v>
      </c>
      <c r="BA391" t="s"/>
      <c r="BB391" t="s"/>
      <c r="BC391" t="n">
        <v>1.42793</v>
      </c>
      <c r="BD391" t="n">
        <v>38.9038</v>
      </c>
      <c r="BE391" t="s">
        <v>871</v>
      </c>
      <c r="BF391" t="s">
        <v>81</v>
      </c>
      <c r="BG391" t="s"/>
      <c r="BH391" t="s"/>
      <c r="BI391" t="s"/>
      <c r="BJ391" t="s"/>
      <c r="BK391" t="s">
        <v>872</v>
      </c>
      <c r="BL391" t="s"/>
      <c r="BM391" t="s">
        <v>91</v>
      </c>
      <c r="BN391" t="s"/>
      <c r="BO391" t="s"/>
      <c r="BP391" t="s"/>
      <c r="BQ391" t="s">
        <v>689</v>
      </c>
      <c r="BR391" t="s">
        <v>128</v>
      </c>
    </row>
    <row r="392" spans="1:70">
      <c r="A392" t="s">
        <v>70</v>
      </c>
      <c r="B392" t="s">
        <v>71</v>
      </c>
      <c r="C392" t="s">
        <v>72</v>
      </c>
      <c r="D392" t="n">
        <v>3</v>
      </c>
      <c r="E392" t="s">
        <v>834</v>
      </c>
      <c r="F392" t="n">
        <v>85996</v>
      </c>
      <c r="G392" t="s">
        <v>74</v>
      </c>
      <c r="H392" t="s">
        <v>75</v>
      </c>
      <c r="I392" t="s"/>
      <c r="J392" t="s">
        <v>74</v>
      </c>
      <c r="K392" t="n">
        <v>123.96</v>
      </c>
      <c r="L392" t="s">
        <v>76</v>
      </c>
      <c r="M392" t="s"/>
      <c r="N392" t="s">
        <v>683</v>
      </c>
      <c r="O392" t="s">
        <v>78</v>
      </c>
      <c r="P392" t="s">
        <v>836</v>
      </c>
      <c r="Q392" t="s"/>
      <c r="R392" t="s">
        <v>117</v>
      </c>
      <c r="S392" t="s">
        <v>873</v>
      </c>
      <c r="T392" t="s">
        <v>81</v>
      </c>
      <c r="U392" t="s">
        <v>82</v>
      </c>
      <c r="V392" t="s">
        <v>83</v>
      </c>
      <c r="W392" t="s">
        <v>84</v>
      </c>
      <c r="X392" t="s"/>
      <c r="Y392" t="s">
        <v>85</v>
      </c>
      <c r="Z392">
        <f>HYPERLINK("https://hotelmonitor-cachepage.eclerx.com/savepage/tk_15440163147249992_sr_2157.html","info")</f>
        <v/>
      </c>
      <c r="AA392" t="n">
        <v>1441</v>
      </c>
      <c r="AB392" t="s">
        <v>838</v>
      </c>
      <c r="AC392" t="s">
        <v>87</v>
      </c>
      <c r="AD392" t="s">
        <v>88</v>
      </c>
      <c r="AE392" t="s"/>
      <c r="AF392" t="s"/>
      <c r="AG392" t="s"/>
      <c r="AH392" t="s">
        <v>874</v>
      </c>
      <c r="AI392" t="s">
        <v>873</v>
      </c>
      <c r="AJ392" t="s"/>
      <c r="AK392" t="s">
        <v>90</v>
      </c>
      <c r="AL392" t="s"/>
      <c r="AM392" t="s"/>
      <c r="AN392" t="s">
        <v>90</v>
      </c>
      <c r="AO392" t="s"/>
      <c r="AP392" t="n">
        <v>3</v>
      </c>
      <c r="AQ392" t="s">
        <v>93</v>
      </c>
      <c r="AR392" t="s"/>
      <c r="AS392" t="s">
        <v>870</v>
      </c>
      <c r="AT392" t="s">
        <v>95</v>
      </c>
      <c r="AU392" t="s">
        <v>90</v>
      </c>
      <c r="AV392" t="s"/>
      <c r="AW392" t="s">
        <v>96</v>
      </c>
      <c r="AX392" t="s"/>
      <c r="AY392" t="n">
        <v>419223</v>
      </c>
      <c r="AZ392" t="s">
        <v>842</v>
      </c>
      <c r="BA392" t="s"/>
      <c r="BB392" t="s"/>
      <c r="BC392" t="n">
        <v>1.42793</v>
      </c>
      <c r="BD392" t="n">
        <v>38.9038</v>
      </c>
      <c r="BE392" t="s">
        <v>875</v>
      </c>
      <c r="BF392" t="s">
        <v>81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>
        <v>689</v>
      </c>
      <c r="BR392" t="s">
        <v>128</v>
      </c>
    </row>
    <row r="393" spans="1:70">
      <c r="A393" t="s">
        <v>70</v>
      </c>
      <c r="B393" t="s">
        <v>71</v>
      </c>
      <c r="C393" t="s">
        <v>72</v>
      </c>
      <c r="D393" t="n">
        <v>3</v>
      </c>
      <c r="E393" t="s">
        <v>834</v>
      </c>
      <c r="F393" t="n">
        <v>85996</v>
      </c>
      <c r="G393" t="s">
        <v>74</v>
      </c>
      <c r="H393" t="s">
        <v>75</v>
      </c>
      <c r="I393" t="s"/>
      <c r="J393" t="s">
        <v>74</v>
      </c>
      <c r="K393" t="n">
        <v>123.96</v>
      </c>
      <c r="L393" t="s">
        <v>76</v>
      </c>
      <c r="M393" t="s"/>
      <c r="N393" t="s">
        <v>683</v>
      </c>
      <c r="O393" t="s">
        <v>78</v>
      </c>
      <c r="P393" t="s">
        <v>836</v>
      </c>
      <c r="Q393" t="s"/>
      <c r="R393" t="s">
        <v>117</v>
      </c>
      <c r="S393" t="s">
        <v>873</v>
      </c>
      <c r="T393" t="s">
        <v>81</v>
      </c>
      <c r="U393" t="s">
        <v>82</v>
      </c>
      <c r="V393" t="s">
        <v>83</v>
      </c>
      <c r="W393" t="s">
        <v>84</v>
      </c>
      <c r="X393" t="s"/>
      <c r="Y393" t="s">
        <v>85</v>
      </c>
      <c r="Z393">
        <f>HYPERLINK("https://hotelmonitor-cachepage.eclerx.com/savepage/tk_15440163147249992_sr_2157.html","info")</f>
        <v/>
      </c>
      <c r="AA393" t="n">
        <v>1441</v>
      </c>
      <c r="AB393" t="s">
        <v>838</v>
      </c>
      <c r="AC393" t="s">
        <v>87</v>
      </c>
      <c r="AD393" t="s">
        <v>88</v>
      </c>
      <c r="AE393" t="s"/>
      <c r="AF393" t="s"/>
      <c r="AG393" t="s"/>
      <c r="AH393" t="s">
        <v>874</v>
      </c>
      <c r="AI393" t="s">
        <v>873</v>
      </c>
      <c r="AJ393" t="s"/>
      <c r="AK393" t="s">
        <v>90</v>
      </c>
      <c r="AL393" t="s"/>
      <c r="AM393" t="s"/>
      <c r="AN393" t="s">
        <v>90</v>
      </c>
      <c r="AO393" t="s"/>
      <c r="AP393" t="n">
        <v>3</v>
      </c>
      <c r="AQ393" t="s">
        <v>93</v>
      </c>
      <c r="AR393" t="s"/>
      <c r="AS393" t="s">
        <v>870</v>
      </c>
      <c r="AT393" t="s">
        <v>95</v>
      </c>
      <c r="AU393" t="s">
        <v>90</v>
      </c>
      <c r="AV393" t="s"/>
      <c r="AW393" t="s">
        <v>96</v>
      </c>
      <c r="AX393" t="s"/>
      <c r="AY393" t="n">
        <v>419223</v>
      </c>
      <c r="AZ393" t="s">
        <v>842</v>
      </c>
      <c r="BA393" t="s"/>
      <c r="BB393" t="s"/>
      <c r="BC393" t="n">
        <v>1.42793</v>
      </c>
      <c r="BD393" t="n">
        <v>38.9038</v>
      </c>
      <c r="BE393" t="s">
        <v>875</v>
      </c>
      <c r="BF393" t="s">
        <v>81</v>
      </c>
      <c r="BG393" t="s"/>
      <c r="BH393" t="s"/>
      <c r="BI393" t="s"/>
      <c r="BJ393" t="s"/>
      <c r="BK393" t="s">
        <v>876</v>
      </c>
      <c r="BL393" t="s"/>
      <c r="BM393" t="s">
        <v>91</v>
      </c>
      <c r="BN393" t="s"/>
      <c r="BO393" t="s"/>
      <c r="BP393" t="s"/>
      <c r="BQ393" t="s">
        <v>689</v>
      </c>
      <c r="BR393" t="s">
        <v>128</v>
      </c>
    </row>
    <row r="394" spans="1:70">
      <c r="A394" t="s">
        <v>70</v>
      </c>
      <c r="B394" t="s">
        <v>71</v>
      </c>
      <c r="C394" t="s">
        <v>72</v>
      </c>
      <c r="D394" t="n">
        <v>3</v>
      </c>
      <c r="E394" t="s">
        <v>834</v>
      </c>
      <c r="F394" t="n">
        <v>85996</v>
      </c>
      <c r="G394" t="s">
        <v>74</v>
      </c>
      <c r="H394" t="s">
        <v>75</v>
      </c>
      <c r="I394" t="s"/>
      <c r="J394" t="s">
        <v>74</v>
      </c>
      <c r="K394" t="n">
        <v>130.33</v>
      </c>
      <c r="L394" t="s">
        <v>76</v>
      </c>
      <c r="M394" t="s"/>
      <c r="N394" t="s">
        <v>683</v>
      </c>
      <c r="O394" t="s">
        <v>78</v>
      </c>
      <c r="P394" t="s">
        <v>836</v>
      </c>
      <c r="Q394" t="s"/>
      <c r="R394" t="s">
        <v>117</v>
      </c>
      <c r="S394" t="s">
        <v>877</v>
      </c>
      <c r="T394" t="s">
        <v>81</v>
      </c>
      <c r="U394" t="s">
        <v>82</v>
      </c>
      <c r="V394" t="s">
        <v>83</v>
      </c>
      <c r="W394" t="s">
        <v>134</v>
      </c>
      <c r="X394" t="s"/>
      <c r="Y394" t="s">
        <v>85</v>
      </c>
      <c r="Z394">
        <f>HYPERLINK("https://hotelmonitor-cachepage.eclerx.com/savepage/tk_15440163147249992_sr_2157.html","info")</f>
        <v/>
      </c>
      <c r="AA394" t="n">
        <v>1441</v>
      </c>
      <c r="AB394" t="s">
        <v>849</v>
      </c>
      <c r="AC394" t="s">
        <v>87</v>
      </c>
      <c r="AD394" t="s">
        <v>88</v>
      </c>
      <c r="AE394" t="s"/>
      <c r="AF394" t="s"/>
      <c r="AG394" t="s"/>
      <c r="AH394" t="s">
        <v>878</v>
      </c>
      <c r="AI394" t="s">
        <v>879</v>
      </c>
      <c r="AJ394" t="s"/>
      <c r="AK394" t="s">
        <v>91</v>
      </c>
      <c r="AL394" t="s"/>
      <c r="AM394" t="s"/>
      <c r="AN394" t="s">
        <v>90</v>
      </c>
      <c r="AO394" t="s"/>
      <c r="AP394" t="n">
        <v>3</v>
      </c>
      <c r="AQ394" t="s">
        <v>93</v>
      </c>
      <c r="AR394" t="s"/>
      <c r="AS394" t="s">
        <v>870</v>
      </c>
      <c r="AT394" t="s">
        <v>95</v>
      </c>
      <c r="AU394" t="s">
        <v>90</v>
      </c>
      <c r="AV394" t="s"/>
      <c r="AW394" t="s">
        <v>96</v>
      </c>
      <c r="AX394" t="s"/>
      <c r="AY394" t="n">
        <v>419223</v>
      </c>
      <c r="AZ394" t="s">
        <v>842</v>
      </c>
      <c r="BA394" t="s"/>
      <c r="BB394" t="s"/>
      <c r="BC394" t="n">
        <v>1.42793</v>
      </c>
      <c r="BD394" t="n">
        <v>38.9038</v>
      </c>
      <c r="BE394" t="s">
        <v>880</v>
      </c>
      <c r="BF394" t="s">
        <v>81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>
        <v>689</v>
      </c>
      <c r="BR394" t="s">
        <v>128</v>
      </c>
    </row>
    <row r="395" spans="1:70">
      <c r="A395" t="s">
        <v>70</v>
      </c>
      <c r="B395" t="s">
        <v>71</v>
      </c>
      <c r="C395" t="s">
        <v>72</v>
      </c>
      <c r="D395" t="n">
        <v>3</v>
      </c>
      <c r="E395" t="s">
        <v>834</v>
      </c>
      <c r="F395" t="n">
        <v>85996</v>
      </c>
      <c r="G395" t="s">
        <v>74</v>
      </c>
      <c r="H395" t="s">
        <v>75</v>
      </c>
      <c r="I395" t="s"/>
      <c r="J395" t="s">
        <v>74</v>
      </c>
      <c r="K395" t="n">
        <v>130.33</v>
      </c>
      <c r="L395" t="s">
        <v>76</v>
      </c>
      <c r="M395" t="s"/>
      <c r="N395" t="s">
        <v>683</v>
      </c>
      <c r="O395" t="s">
        <v>78</v>
      </c>
      <c r="P395" t="s">
        <v>836</v>
      </c>
      <c r="Q395" t="s"/>
      <c r="R395" t="s">
        <v>117</v>
      </c>
      <c r="S395" t="s">
        <v>877</v>
      </c>
      <c r="T395" t="s">
        <v>81</v>
      </c>
      <c r="U395" t="s">
        <v>82</v>
      </c>
      <c r="V395" t="s">
        <v>83</v>
      </c>
      <c r="W395" t="s">
        <v>134</v>
      </c>
      <c r="X395" t="s"/>
      <c r="Y395" t="s">
        <v>85</v>
      </c>
      <c r="Z395">
        <f>HYPERLINK("https://hotelmonitor-cachepage.eclerx.com/savepage/tk_15440163147249992_sr_2157.html","info")</f>
        <v/>
      </c>
      <c r="AA395" t="n">
        <v>1441</v>
      </c>
      <c r="AB395" t="s">
        <v>849</v>
      </c>
      <c r="AC395" t="s">
        <v>87</v>
      </c>
      <c r="AD395" t="s">
        <v>88</v>
      </c>
      <c r="AE395" t="s"/>
      <c r="AF395" t="s"/>
      <c r="AG395" t="s"/>
      <c r="AH395" t="s">
        <v>878</v>
      </c>
      <c r="AI395" t="s">
        <v>879</v>
      </c>
      <c r="AJ395" t="s"/>
      <c r="AK395" t="s">
        <v>91</v>
      </c>
      <c r="AL395" t="s"/>
      <c r="AM395" t="s"/>
      <c r="AN395" t="s">
        <v>90</v>
      </c>
      <c r="AO395" t="s"/>
      <c r="AP395" t="n">
        <v>3</v>
      </c>
      <c r="AQ395" t="s">
        <v>93</v>
      </c>
      <c r="AR395" t="s"/>
      <c r="AS395" t="s">
        <v>870</v>
      </c>
      <c r="AT395" t="s">
        <v>95</v>
      </c>
      <c r="AU395" t="s">
        <v>90</v>
      </c>
      <c r="AV395" t="s"/>
      <c r="AW395" t="s">
        <v>96</v>
      </c>
      <c r="AX395" t="s"/>
      <c r="AY395" t="n">
        <v>419223</v>
      </c>
      <c r="AZ395" t="s">
        <v>842</v>
      </c>
      <c r="BA395" t="s"/>
      <c r="BB395" t="s"/>
      <c r="BC395" t="n">
        <v>1.42793</v>
      </c>
      <c r="BD395" t="n">
        <v>38.9038</v>
      </c>
      <c r="BE395" t="s">
        <v>880</v>
      </c>
      <c r="BF395" t="s">
        <v>81</v>
      </c>
      <c r="BG395" t="s"/>
      <c r="BH395" t="s"/>
      <c r="BI395" t="s"/>
      <c r="BJ395" t="s"/>
      <c r="BK395" t="s">
        <v>881</v>
      </c>
      <c r="BL395" t="s"/>
      <c r="BM395" t="s">
        <v>91</v>
      </c>
      <c r="BN395" t="s"/>
      <c r="BO395" t="s"/>
      <c r="BP395" t="s"/>
      <c r="BQ395" t="s">
        <v>689</v>
      </c>
      <c r="BR395" t="s">
        <v>128</v>
      </c>
    </row>
    <row r="396" spans="1:70">
      <c r="A396" t="s">
        <v>70</v>
      </c>
      <c r="B396" t="s">
        <v>71</v>
      </c>
      <c r="C396" t="s">
        <v>72</v>
      </c>
      <c r="D396" t="n">
        <v>3</v>
      </c>
      <c r="E396" t="s">
        <v>834</v>
      </c>
      <c r="F396" t="n">
        <v>85996</v>
      </c>
      <c r="G396" t="s">
        <v>74</v>
      </c>
      <c r="H396" t="s">
        <v>75</v>
      </c>
      <c r="I396" t="s"/>
      <c r="J396" t="s">
        <v>74</v>
      </c>
      <c r="K396" t="n">
        <v>132.07</v>
      </c>
      <c r="L396" t="s">
        <v>76</v>
      </c>
      <c r="M396" t="s"/>
      <c r="N396" t="s">
        <v>683</v>
      </c>
      <c r="O396" t="s">
        <v>78</v>
      </c>
      <c r="P396" t="s">
        <v>836</v>
      </c>
      <c r="Q396" t="s"/>
      <c r="R396" t="s">
        <v>117</v>
      </c>
      <c r="S396" t="s">
        <v>882</v>
      </c>
      <c r="T396" t="s">
        <v>81</v>
      </c>
      <c r="U396" t="s">
        <v>82</v>
      </c>
      <c r="V396" t="s">
        <v>83</v>
      </c>
      <c r="W396" t="s">
        <v>134</v>
      </c>
      <c r="X396" t="s"/>
      <c r="Y396" t="s">
        <v>85</v>
      </c>
      <c r="Z396">
        <f>HYPERLINK("https://hotelmonitor-cachepage.eclerx.com/savepage/tk_15440163147249992_sr_2157.html","info")</f>
        <v/>
      </c>
      <c r="AA396" t="n">
        <v>1441</v>
      </c>
      <c r="AB396" t="s">
        <v>849</v>
      </c>
      <c r="AC396" t="s">
        <v>87</v>
      </c>
      <c r="AD396" t="s">
        <v>88</v>
      </c>
      <c r="AE396" t="s"/>
      <c r="AF396" t="s"/>
      <c r="AG396" t="s"/>
      <c r="AH396" t="s">
        <v>883</v>
      </c>
      <c r="AI396" t="s">
        <v>884</v>
      </c>
      <c r="AJ396" t="s"/>
      <c r="AK396" t="s">
        <v>90</v>
      </c>
      <c r="AL396" t="s"/>
      <c r="AM396" t="s"/>
      <c r="AN396" t="s">
        <v>90</v>
      </c>
      <c r="AO396" t="s"/>
      <c r="AP396" t="n">
        <v>3</v>
      </c>
      <c r="AQ396" t="s">
        <v>93</v>
      </c>
      <c r="AR396" t="s"/>
      <c r="AS396" t="s">
        <v>870</v>
      </c>
      <c r="AT396" t="s">
        <v>95</v>
      </c>
      <c r="AU396" t="s">
        <v>90</v>
      </c>
      <c r="AV396" t="s"/>
      <c r="AW396" t="s">
        <v>96</v>
      </c>
      <c r="AX396" t="s"/>
      <c r="AY396" t="n">
        <v>419223</v>
      </c>
      <c r="AZ396" t="s">
        <v>842</v>
      </c>
      <c r="BA396" t="s"/>
      <c r="BB396" t="s"/>
      <c r="BC396" t="n">
        <v>1.42793</v>
      </c>
      <c r="BD396" t="n">
        <v>38.9038</v>
      </c>
      <c r="BE396" t="s">
        <v>885</v>
      </c>
      <c r="BF396" t="s">
        <v>81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>
        <v>689</v>
      </c>
      <c r="BR396" t="s">
        <v>128</v>
      </c>
    </row>
    <row r="397" spans="1:70">
      <c r="A397" t="s">
        <v>70</v>
      </c>
      <c r="B397" t="s">
        <v>71</v>
      </c>
      <c r="C397" t="s">
        <v>72</v>
      </c>
      <c r="D397" t="n">
        <v>3</v>
      </c>
      <c r="E397" t="s">
        <v>834</v>
      </c>
      <c r="F397" t="n">
        <v>85996</v>
      </c>
      <c r="G397" t="s">
        <v>74</v>
      </c>
      <c r="H397" t="s">
        <v>75</v>
      </c>
      <c r="I397" t="s"/>
      <c r="J397" t="s">
        <v>74</v>
      </c>
      <c r="K397" t="n">
        <v>132.07</v>
      </c>
      <c r="L397" t="s">
        <v>76</v>
      </c>
      <c r="M397" t="s"/>
      <c r="N397" t="s">
        <v>683</v>
      </c>
      <c r="O397" t="s">
        <v>78</v>
      </c>
      <c r="P397" t="s">
        <v>836</v>
      </c>
      <c r="Q397" t="s"/>
      <c r="R397" t="s">
        <v>117</v>
      </c>
      <c r="S397" t="s">
        <v>882</v>
      </c>
      <c r="T397" t="s">
        <v>81</v>
      </c>
      <c r="U397" t="s">
        <v>82</v>
      </c>
      <c r="V397" t="s">
        <v>83</v>
      </c>
      <c r="W397" t="s">
        <v>134</v>
      </c>
      <c r="X397" t="s"/>
      <c r="Y397" t="s">
        <v>85</v>
      </c>
      <c r="Z397">
        <f>HYPERLINK("https://hotelmonitor-cachepage.eclerx.com/savepage/tk_15440163147249992_sr_2157.html","info")</f>
        <v/>
      </c>
      <c r="AA397" t="n">
        <v>1441</v>
      </c>
      <c r="AB397" t="s">
        <v>849</v>
      </c>
      <c r="AC397" t="s">
        <v>87</v>
      </c>
      <c r="AD397" t="s">
        <v>88</v>
      </c>
      <c r="AE397" t="s"/>
      <c r="AF397" t="s"/>
      <c r="AG397" t="s"/>
      <c r="AH397" t="s">
        <v>883</v>
      </c>
      <c r="AI397" t="s">
        <v>884</v>
      </c>
      <c r="AJ397" t="s"/>
      <c r="AK397" t="s">
        <v>90</v>
      </c>
      <c r="AL397" t="s"/>
      <c r="AM397" t="s"/>
      <c r="AN397" t="s">
        <v>90</v>
      </c>
      <c r="AO397" t="s"/>
      <c r="AP397" t="n">
        <v>3</v>
      </c>
      <c r="AQ397" t="s">
        <v>93</v>
      </c>
      <c r="AR397" t="s"/>
      <c r="AS397" t="s">
        <v>870</v>
      </c>
      <c r="AT397" t="s">
        <v>95</v>
      </c>
      <c r="AU397" t="s">
        <v>90</v>
      </c>
      <c r="AV397" t="s"/>
      <c r="AW397" t="s">
        <v>96</v>
      </c>
      <c r="AX397" t="s"/>
      <c r="AY397" t="n">
        <v>419223</v>
      </c>
      <c r="AZ397" t="s">
        <v>842</v>
      </c>
      <c r="BA397" t="s"/>
      <c r="BB397" t="s"/>
      <c r="BC397" t="n">
        <v>1.42793</v>
      </c>
      <c r="BD397" t="n">
        <v>38.9038</v>
      </c>
      <c r="BE397" t="s">
        <v>885</v>
      </c>
      <c r="BF397" t="s">
        <v>81</v>
      </c>
      <c r="BG397" t="s"/>
      <c r="BH397" t="s"/>
      <c r="BI397" t="s"/>
      <c r="BJ397" t="s"/>
      <c r="BK397" t="s">
        <v>886</v>
      </c>
      <c r="BL397" t="s"/>
      <c r="BM397" t="s">
        <v>91</v>
      </c>
      <c r="BN397" t="s"/>
      <c r="BO397" t="s"/>
      <c r="BP397" t="s"/>
      <c r="BQ397" t="s">
        <v>689</v>
      </c>
      <c r="BR397" t="s">
        <v>128</v>
      </c>
    </row>
    <row r="398" spans="1:70">
      <c r="A398" t="s">
        <v>70</v>
      </c>
      <c r="B398" t="s">
        <v>71</v>
      </c>
      <c r="C398" t="s">
        <v>72</v>
      </c>
      <c r="D398" t="n">
        <v>3</v>
      </c>
      <c r="E398" t="s">
        <v>834</v>
      </c>
      <c r="F398" t="n">
        <v>85996</v>
      </c>
      <c r="G398" t="s">
        <v>74</v>
      </c>
      <c r="H398" t="s">
        <v>75</v>
      </c>
      <c r="I398" t="s"/>
      <c r="J398" t="s">
        <v>74</v>
      </c>
      <c r="K398" t="n">
        <v>170.17</v>
      </c>
      <c r="L398" t="s">
        <v>76</v>
      </c>
      <c r="M398" t="s"/>
      <c r="N398" t="s">
        <v>683</v>
      </c>
      <c r="O398" t="s">
        <v>78</v>
      </c>
      <c r="P398" t="s">
        <v>836</v>
      </c>
      <c r="Q398" t="s"/>
      <c r="R398" t="s">
        <v>117</v>
      </c>
      <c r="S398" t="s">
        <v>887</v>
      </c>
      <c r="T398" t="s">
        <v>81</v>
      </c>
      <c r="U398" t="s">
        <v>82</v>
      </c>
      <c r="V398" t="s">
        <v>83</v>
      </c>
      <c r="W398" t="s">
        <v>433</v>
      </c>
      <c r="X398" t="s"/>
      <c r="Y398" t="s">
        <v>85</v>
      </c>
      <c r="Z398">
        <f>HYPERLINK("https://hotelmonitor-cachepage.eclerx.com/savepage/tk_15440163147249992_sr_2157.html","info")</f>
        <v/>
      </c>
      <c r="AA398" t="n">
        <v>1441</v>
      </c>
      <c r="AB398" t="s">
        <v>858</v>
      </c>
      <c r="AC398" t="s">
        <v>87</v>
      </c>
      <c r="AD398" t="s">
        <v>88</v>
      </c>
      <c r="AE398" t="s"/>
      <c r="AF398" t="s"/>
      <c r="AG398" t="s"/>
      <c r="AH398" t="s">
        <v>888</v>
      </c>
      <c r="AI398" t="s">
        <v>889</v>
      </c>
      <c r="AJ398" t="s"/>
      <c r="AK398" t="s">
        <v>91</v>
      </c>
      <c r="AL398" t="s"/>
      <c r="AM398" t="s"/>
      <c r="AN398" t="s">
        <v>90</v>
      </c>
      <c r="AO398" t="s"/>
      <c r="AP398" t="n">
        <v>3</v>
      </c>
      <c r="AQ398" t="s">
        <v>93</v>
      </c>
      <c r="AR398" t="s"/>
      <c r="AS398" t="s">
        <v>870</v>
      </c>
      <c r="AT398" t="s">
        <v>95</v>
      </c>
      <c r="AU398" t="s">
        <v>90</v>
      </c>
      <c r="AV398" t="s"/>
      <c r="AW398" t="s">
        <v>96</v>
      </c>
      <c r="AX398" t="s"/>
      <c r="AY398" t="n">
        <v>419223</v>
      </c>
      <c r="AZ398" t="s">
        <v>842</v>
      </c>
      <c r="BA398" t="s"/>
      <c r="BB398" t="s"/>
      <c r="BC398" t="n">
        <v>1.42793</v>
      </c>
      <c r="BD398" t="n">
        <v>38.9038</v>
      </c>
      <c r="BE398" t="s">
        <v>890</v>
      </c>
      <c r="BF398" t="s">
        <v>81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>
        <v>689</v>
      </c>
      <c r="BR398" t="s">
        <v>128</v>
      </c>
    </row>
    <row r="399" spans="1:70">
      <c r="A399" t="s">
        <v>70</v>
      </c>
      <c r="B399" t="s">
        <v>71</v>
      </c>
      <c r="C399" t="s">
        <v>72</v>
      </c>
      <c r="D399" t="n">
        <v>3</v>
      </c>
      <c r="E399" t="s">
        <v>834</v>
      </c>
      <c r="F399" t="n">
        <v>85996</v>
      </c>
      <c r="G399" t="s">
        <v>74</v>
      </c>
      <c r="H399" t="s">
        <v>75</v>
      </c>
      <c r="I399" t="s"/>
      <c r="J399" t="s">
        <v>74</v>
      </c>
      <c r="K399" t="n">
        <v>170.17</v>
      </c>
      <c r="L399" t="s">
        <v>76</v>
      </c>
      <c r="M399" t="s"/>
      <c r="N399" t="s">
        <v>683</v>
      </c>
      <c r="O399" t="s">
        <v>78</v>
      </c>
      <c r="P399" t="s">
        <v>836</v>
      </c>
      <c r="Q399" t="s"/>
      <c r="R399" t="s">
        <v>117</v>
      </c>
      <c r="S399" t="s">
        <v>887</v>
      </c>
      <c r="T399" t="s">
        <v>81</v>
      </c>
      <c r="U399" t="s">
        <v>82</v>
      </c>
      <c r="V399" t="s">
        <v>83</v>
      </c>
      <c r="W399" t="s">
        <v>433</v>
      </c>
      <c r="X399" t="s"/>
      <c r="Y399" t="s">
        <v>85</v>
      </c>
      <c r="Z399">
        <f>HYPERLINK("https://hotelmonitor-cachepage.eclerx.com/savepage/tk_15440163147249992_sr_2157.html","info")</f>
        <v/>
      </c>
      <c r="AA399" t="n">
        <v>1441</v>
      </c>
      <c r="AB399" t="s">
        <v>858</v>
      </c>
      <c r="AC399" t="s">
        <v>87</v>
      </c>
      <c r="AD399" t="s">
        <v>88</v>
      </c>
      <c r="AE399" t="s"/>
      <c r="AF399" t="s"/>
      <c r="AG399" t="s"/>
      <c r="AH399" t="s">
        <v>888</v>
      </c>
      <c r="AI399" t="s">
        <v>889</v>
      </c>
      <c r="AJ399" t="s"/>
      <c r="AK399" t="s">
        <v>91</v>
      </c>
      <c r="AL399" t="s"/>
      <c r="AM399" t="s"/>
      <c r="AN399" t="s">
        <v>90</v>
      </c>
      <c r="AO399" t="s"/>
      <c r="AP399" t="n">
        <v>3</v>
      </c>
      <c r="AQ399" t="s">
        <v>93</v>
      </c>
      <c r="AR399" t="s"/>
      <c r="AS399" t="s">
        <v>870</v>
      </c>
      <c r="AT399" t="s">
        <v>95</v>
      </c>
      <c r="AU399" t="s">
        <v>90</v>
      </c>
      <c r="AV399" t="s"/>
      <c r="AW399" t="s">
        <v>96</v>
      </c>
      <c r="AX399" t="s"/>
      <c r="AY399" t="n">
        <v>419223</v>
      </c>
      <c r="AZ399" t="s">
        <v>842</v>
      </c>
      <c r="BA399" t="s"/>
      <c r="BB399" t="s"/>
      <c r="BC399" t="n">
        <v>1.42793</v>
      </c>
      <c r="BD399" t="n">
        <v>38.9038</v>
      </c>
      <c r="BE399" t="s">
        <v>890</v>
      </c>
      <c r="BF399" t="s">
        <v>81</v>
      </c>
      <c r="BG399" t="s"/>
      <c r="BH399" t="s"/>
      <c r="BI399" t="s"/>
      <c r="BJ399" t="s"/>
      <c r="BK399" t="s">
        <v>891</v>
      </c>
      <c r="BL399" t="s"/>
      <c r="BM399" t="s">
        <v>91</v>
      </c>
      <c r="BN399" t="s"/>
      <c r="BO399" t="s"/>
      <c r="BP399" t="s"/>
      <c r="BQ399" t="s">
        <v>689</v>
      </c>
      <c r="BR399" t="s">
        <v>128</v>
      </c>
    </row>
    <row r="400" spans="1:70">
      <c r="A400" t="s">
        <v>70</v>
      </c>
      <c r="B400" t="s">
        <v>71</v>
      </c>
      <c r="C400" t="s">
        <v>72</v>
      </c>
      <c r="D400" t="n">
        <v>3</v>
      </c>
      <c r="E400" t="s">
        <v>834</v>
      </c>
      <c r="F400" t="n">
        <v>85996</v>
      </c>
      <c r="G400" t="s">
        <v>74</v>
      </c>
      <c r="H400" t="s">
        <v>75</v>
      </c>
      <c r="I400" t="s"/>
      <c r="J400" t="s">
        <v>74</v>
      </c>
      <c r="K400" t="n">
        <v>172.43</v>
      </c>
      <c r="L400" t="s">
        <v>76</v>
      </c>
      <c r="M400" t="s"/>
      <c r="N400" t="s">
        <v>683</v>
      </c>
      <c r="O400" t="s">
        <v>78</v>
      </c>
      <c r="P400" t="s">
        <v>836</v>
      </c>
      <c r="Q400" t="s"/>
      <c r="R400" t="s">
        <v>117</v>
      </c>
      <c r="S400" t="s">
        <v>892</v>
      </c>
      <c r="T400" t="s">
        <v>81</v>
      </c>
      <c r="U400" t="s">
        <v>82</v>
      </c>
      <c r="V400" t="s">
        <v>83</v>
      </c>
      <c r="W400" t="s">
        <v>433</v>
      </c>
      <c r="X400" t="s"/>
      <c r="Y400" t="s">
        <v>85</v>
      </c>
      <c r="Z400">
        <f>HYPERLINK("https://hotelmonitor-cachepage.eclerx.com/savepage/tk_15440163147249992_sr_2157.html","info")</f>
        <v/>
      </c>
      <c r="AA400" t="n">
        <v>1441</v>
      </c>
      <c r="AB400" t="s">
        <v>858</v>
      </c>
      <c r="AC400" t="s">
        <v>87</v>
      </c>
      <c r="AD400" t="s">
        <v>88</v>
      </c>
      <c r="AE400" t="s"/>
      <c r="AF400" t="s"/>
      <c r="AG400" t="s"/>
      <c r="AH400" t="s">
        <v>893</v>
      </c>
      <c r="AI400" t="s">
        <v>894</v>
      </c>
      <c r="AJ400" t="s"/>
      <c r="AK400" t="s">
        <v>90</v>
      </c>
      <c r="AL400" t="s"/>
      <c r="AM400" t="s"/>
      <c r="AN400" t="s">
        <v>90</v>
      </c>
      <c r="AO400" t="s"/>
      <c r="AP400" t="n">
        <v>3</v>
      </c>
      <c r="AQ400" t="s">
        <v>93</v>
      </c>
      <c r="AR400" t="s"/>
      <c r="AS400" t="s">
        <v>870</v>
      </c>
      <c r="AT400" t="s">
        <v>95</v>
      </c>
      <c r="AU400" t="s">
        <v>90</v>
      </c>
      <c r="AV400" t="s"/>
      <c r="AW400" t="s">
        <v>96</v>
      </c>
      <c r="AX400" t="s"/>
      <c r="AY400" t="n">
        <v>419223</v>
      </c>
      <c r="AZ400" t="s">
        <v>842</v>
      </c>
      <c r="BA400" t="s"/>
      <c r="BB400" t="s"/>
      <c r="BC400" t="n">
        <v>1.42793</v>
      </c>
      <c r="BD400" t="n">
        <v>38.9038</v>
      </c>
      <c r="BE400" t="s">
        <v>895</v>
      </c>
      <c r="BF400" t="s">
        <v>81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>
        <v>689</v>
      </c>
      <c r="BR400" t="s">
        <v>128</v>
      </c>
    </row>
    <row r="401" spans="1:70">
      <c r="A401" t="s">
        <v>70</v>
      </c>
      <c r="B401" t="s">
        <v>71</v>
      </c>
      <c r="C401" t="s">
        <v>72</v>
      </c>
      <c r="D401" t="n">
        <v>3</v>
      </c>
      <c r="E401" t="s">
        <v>834</v>
      </c>
      <c r="F401" t="n">
        <v>85996</v>
      </c>
      <c r="G401" t="s">
        <v>74</v>
      </c>
      <c r="H401" t="s">
        <v>75</v>
      </c>
      <c r="I401" t="s"/>
      <c r="J401" t="s">
        <v>74</v>
      </c>
      <c r="K401" t="n">
        <v>172.43</v>
      </c>
      <c r="L401" t="s">
        <v>76</v>
      </c>
      <c r="M401" t="s"/>
      <c r="N401" t="s">
        <v>683</v>
      </c>
      <c r="O401" t="s">
        <v>78</v>
      </c>
      <c r="P401" t="s">
        <v>836</v>
      </c>
      <c r="Q401" t="s"/>
      <c r="R401" t="s">
        <v>117</v>
      </c>
      <c r="S401" t="s">
        <v>892</v>
      </c>
      <c r="T401" t="s">
        <v>81</v>
      </c>
      <c r="U401" t="s">
        <v>82</v>
      </c>
      <c r="V401" t="s">
        <v>83</v>
      </c>
      <c r="W401" t="s">
        <v>433</v>
      </c>
      <c r="X401" t="s"/>
      <c r="Y401" t="s">
        <v>85</v>
      </c>
      <c r="Z401">
        <f>HYPERLINK("https://hotelmonitor-cachepage.eclerx.com/savepage/tk_15440163147249992_sr_2157.html","info")</f>
        <v/>
      </c>
      <c r="AA401" t="n">
        <v>1441</v>
      </c>
      <c r="AB401" t="s">
        <v>858</v>
      </c>
      <c r="AC401" t="s">
        <v>87</v>
      </c>
      <c r="AD401" t="s">
        <v>88</v>
      </c>
      <c r="AE401" t="s"/>
      <c r="AF401" t="s"/>
      <c r="AG401" t="s"/>
      <c r="AH401" t="s">
        <v>893</v>
      </c>
      <c r="AI401" t="s">
        <v>894</v>
      </c>
      <c r="AJ401" t="s"/>
      <c r="AK401" t="s">
        <v>90</v>
      </c>
      <c r="AL401" t="s"/>
      <c r="AM401" t="s"/>
      <c r="AN401" t="s">
        <v>90</v>
      </c>
      <c r="AO401" t="s"/>
      <c r="AP401" t="n">
        <v>3</v>
      </c>
      <c r="AQ401" t="s">
        <v>93</v>
      </c>
      <c r="AR401" t="s"/>
      <c r="AS401" t="s">
        <v>870</v>
      </c>
      <c r="AT401" t="s">
        <v>95</v>
      </c>
      <c r="AU401" t="s">
        <v>90</v>
      </c>
      <c r="AV401" t="s"/>
      <c r="AW401" t="s">
        <v>96</v>
      </c>
      <c r="AX401" t="s"/>
      <c r="AY401" t="n">
        <v>419223</v>
      </c>
      <c r="AZ401" t="s">
        <v>842</v>
      </c>
      <c r="BA401" t="s"/>
      <c r="BB401" t="s"/>
      <c r="BC401" t="n">
        <v>1.42793</v>
      </c>
      <c r="BD401" t="n">
        <v>38.9038</v>
      </c>
      <c r="BE401" t="s">
        <v>895</v>
      </c>
      <c r="BF401" t="s">
        <v>81</v>
      </c>
      <c r="BG401" t="s"/>
      <c r="BH401" t="s"/>
      <c r="BI401" t="s"/>
      <c r="BJ401" t="s"/>
      <c r="BK401" t="s">
        <v>896</v>
      </c>
      <c r="BL401" t="s"/>
      <c r="BM401" t="s">
        <v>91</v>
      </c>
      <c r="BN401" t="s"/>
      <c r="BO401" t="s"/>
      <c r="BP401" t="s"/>
      <c r="BQ401" t="s">
        <v>689</v>
      </c>
      <c r="BR401" t="s">
        <v>128</v>
      </c>
    </row>
    <row r="402" spans="1:70">
      <c r="A402" t="s">
        <v>70</v>
      </c>
      <c r="B402" t="s">
        <v>71</v>
      </c>
      <c r="C402" t="s">
        <v>72</v>
      </c>
      <c r="D402" t="n">
        <v>3</v>
      </c>
      <c r="E402" t="s">
        <v>834</v>
      </c>
      <c r="F402" t="n">
        <v>85996</v>
      </c>
      <c r="G402" t="s">
        <v>74</v>
      </c>
      <c r="H402" t="s">
        <v>75</v>
      </c>
      <c r="I402" t="s"/>
      <c r="J402" t="s">
        <v>74</v>
      </c>
      <c r="K402" t="n">
        <v>126.62</v>
      </c>
      <c r="L402" t="s">
        <v>76</v>
      </c>
      <c r="M402" t="s"/>
      <c r="N402" t="s">
        <v>948</v>
      </c>
      <c r="O402" t="s">
        <v>78</v>
      </c>
      <c r="P402" t="s">
        <v>836</v>
      </c>
      <c r="Q402" t="s"/>
      <c r="R402" t="s">
        <v>117</v>
      </c>
      <c r="S402" t="s">
        <v>949</v>
      </c>
      <c r="T402" t="s">
        <v>81</v>
      </c>
      <c r="U402" t="s">
        <v>82</v>
      </c>
      <c r="V402" t="s">
        <v>83</v>
      </c>
      <c r="W402" t="s">
        <v>119</v>
      </c>
      <c r="X402" t="s"/>
      <c r="Y402" t="s">
        <v>85</v>
      </c>
      <c r="Z402">
        <f>HYPERLINK("https://hotelmonitor-cachepage.eclerx.com/savepage/tk_15440163147249992_sr_2157.html","info")</f>
        <v/>
      </c>
      <c r="AA402" t="n">
        <v>1441</v>
      </c>
      <c r="AB402" t="s">
        <v>344</v>
      </c>
      <c r="AC402" t="s">
        <v>87</v>
      </c>
      <c r="AD402" t="s">
        <v>88</v>
      </c>
      <c r="AE402" t="s"/>
      <c r="AF402" t="s"/>
      <c r="AG402" t="s"/>
      <c r="AH402" t="s">
        <v>950</v>
      </c>
      <c r="AI402" t="s">
        <v>949</v>
      </c>
      <c r="AJ402" t="s"/>
      <c r="AK402" t="s">
        <v>90</v>
      </c>
      <c r="AL402" t="s"/>
      <c r="AM402" t="s"/>
      <c r="AN402" t="s">
        <v>90</v>
      </c>
      <c r="AO402" t="s"/>
      <c r="AP402" t="n">
        <v>3</v>
      </c>
      <c r="AQ402" t="s">
        <v>93</v>
      </c>
      <c r="AR402" t="s"/>
      <c r="AS402" t="s">
        <v>179</v>
      </c>
      <c r="AT402" t="s">
        <v>95</v>
      </c>
      <c r="AU402" t="s">
        <v>90</v>
      </c>
      <c r="AV402" t="s"/>
      <c r="AW402" t="s">
        <v>96</v>
      </c>
      <c r="AX402" t="s"/>
      <c r="AY402" t="n">
        <v>419223</v>
      </c>
      <c r="AZ402" t="s">
        <v>842</v>
      </c>
      <c r="BA402" t="s"/>
      <c r="BB402" t="s"/>
      <c r="BC402" t="n">
        <v>1.42793</v>
      </c>
      <c r="BD402" t="n">
        <v>38.9038</v>
      </c>
      <c r="BE402" t="s">
        <v>951</v>
      </c>
      <c r="BF402" t="s">
        <v>81</v>
      </c>
      <c r="BG402" t="s"/>
      <c r="BH402" t="s"/>
      <c r="BI402" t="s"/>
      <c r="BJ402" t="s"/>
      <c r="BK402" t="s">
        <v>952</v>
      </c>
      <c r="BL402" t="s"/>
      <c r="BM402" t="s">
        <v>91</v>
      </c>
      <c r="BN402" t="s"/>
      <c r="BO402" t="s"/>
      <c r="BP402" t="s"/>
      <c r="BQ402" t="s">
        <v>953</v>
      </c>
      <c r="BR402" t="s">
        <v>128</v>
      </c>
    </row>
    <row r="403" spans="1:70">
      <c r="A403" t="s">
        <v>70</v>
      </c>
      <c r="B403" t="s">
        <v>71</v>
      </c>
      <c r="C403" t="s">
        <v>72</v>
      </c>
      <c r="D403" t="n">
        <v>3</v>
      </c>
      <c r="E403" t="s">
        <v>834</v>
      </c>
      <c r="F403" t="n">
        <v>85996</v>
      </c>
      <c r="G403" t="s">
        <v>74</v>
      </c>
      <c r="H403" t="s">
        <v>75</v>
      </c>
      <c r="I403" t="s"/>
      <c r="J403" t="s">
        <v>74</v>
      </c>
      <c r="K403" t="n">
        <v>126.62</v>
      </c>
      <c r="L403" t="s">
        <v>76</v>
      </c>
      <c r="M403" t="s"/>
      <c r="N403" t="s">
        <v>948</v>
      </c>
      <c r="O403" t="s">
        <v>78</v>
      </c>
      <c r="P403" t="s">
        <v>836</v>
      </c>
      <c r="Q403" t="s"/>
      <c r="R403" t="s">
        <v>117</v>
      </c>
      <c r="S403" t="s">
        <v>949</v>
      </c>
      <c r="T403" t="s">
        <v>81</v>
      </c>
      <c r="U403" t="s">
        <v>82</v>
      </c>
      <c r="V403" t="s">
        <v>83</v>
      </c>
      <c r="W403" t="s">
        <v>119</v>
      </c>
      <c r="X403" t="s"/>
      <c r="Y403" t="s">
        <v>85</v>
      </c>
      <c r="Z403">
        <f>HYPERLINK("https://hotelmonitor-cachepage.eclerx.com/savepage/tk_15440163147249992_sr_2157.html","info")</f>
        <v/>
      </c>
      <c r="AA403" t="n">
        <v>1441</v>
      </c>
      <c r="AB403" t="s">
        <v>344</v>
      </c>
      <c r="AC403" t="s">
        <v>87</v>
      </c>
      <c r="AD403" t="s">
        <v>88</v>
      </c>
      <c r="AE403" t="s"/>
      <c r="AF403" t="s"/>
      <c r="AG403" t="s"/>
      <c r="AH403" t="s">
        <v>950</v>
      </c>
      <c r="AI403" t="s">
        <v>949</v>
      </c>
      <c r="AJ403" t="s"/>
      <c r="AK403" t="s">
        <v>90</v>
      </c>
      <c r="AL403" t="s"/>
      <c r="AM403" t="s"/>
      <c r="AN403" t="s">
        <v>90</v>
      </c>
      <c r="AO403" t="s"/>
      <c r="AP403" t="n">
        <v>3</v>
      </c>
      <c r="AQ403" t="s">
        <v>93</v>
      </c>
      <c r="AR403" t="s"/>
      <c r="AS403" t="s">
        <v>179</v>
      </c>
      <c r="AT403" t="s">
        <v>95</v>
      </c>
      <c r="AU403" t="s">
        <v>90</v>
      </c>
      <c r="AV403" t="s"/>
      <c r="AW403" t="s">
        <v>96</v>
      </c>
      <c r="AX403" t="s"/>
      <c r="AY403" t="n">
        <v>419223</v>
      </c>
      <c r="AZ403" t="s">
        <v>842</v>
      </c>
      <c r="BA403" t="s"/>
      <c r="BB403" t="s"/>
      <c r="BC403" t="n">
        <v>1.42793</v>
      </c>
      <c r="BD403" t="n">
        <v>38.9038</v>
      </c>
      <c r="BE403" t="s">
        <v>951</v>
      </c>
      <c r="BF403" t="s">
        <v>81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>
        <v>953</v>
      </c>
      <c r="BR403" t="s">
        <v>128</v>
      </c>
    </row>
    <row r="404" spans="1:70">
      <c r="A404" t="s">
        <v>70</v>
      </c>
      <c r="B404" t="s">
        <v>71</v>
      </c>
      <c r="C404" t="s">
        <v>72</v>
      </c>
      <c r="D404" t="n">
        <v>3</v>
      </c>
      <c r="E404" t="s">
        <v>834</v>
      </c>
      <c r="F404" t="n">
        <v>85996</v>
      </c>
      <c r="G404" t="s">
        <v>74</v>
      </c>
      <c r="H404" t="s">
        <v>75</v>
      </c>
      <c r="I404" t="s"/>
      <c r="J404" t="s">
        <v>74</v>
      </c>
      <c r="K404" t="n">
        <v>135.61</v>
      </c>
      <c r="L404" t="s">
        <v>76</v>
      </c>
      <c r="M404" t="s"/>
      <c r="N404" t="s">
        <v>948</v>
      </c>
      <c r="O404" t="s">
        <v>78</v>
      </c>
      <c r="P404" t="s">
        <v>836</v>
      </c>
      <c r="Q404" t="s"/>
      <c r="R404" t="s">
        <v>117</v>
      </c>
      <c r="S404" t="s">
        <v>954</v>
      </c>
      <c r="T404" t="s">
        <v>81</v>
      </c>
      <c r="U404" t="s">
        <v>82</v>
      </c>
      <c r="V404" t="s">
        <v>83</v>
      </c>
      <c r="W404" t="s">
        <v>134</v>
      </c>
      <c r="X404" t="s"/>
      <c r="Y404" t="s">
        <v>85</v>
      </c>
      <c r="Z404">
        <f>HYPERLINK("https://hotelmonitor-cachepage.eclerx.com/savepage/tk_15440163147249992_sr_2157.html","info")</f>
        <v/>
      </c>
      <c r="AA404" t="n">
        <v>1441</v>
      </c>
      <c r="AB404" t="s">
        <v>344</v>
      </c>
      <c r="AC404" t="s">
        <v>87</v>
      </c>
      <c r="AD404" t="s">
        <v>88</v>
      </c>
      <c r="AE404" t="s"/>
      <c r="AF404" t="s"/>
      <c r="AG404" t="s"/>
      <c r="AH404" t="s">
        <v>955</v>
      </c>
      <c r="AI404" t="s">
        <v>954</v>
      </c>
      <c r="AJ404" t="s"/>
      <c r="AK404" t="s">
        <v>90</v>
      </c>
      <c r="AL404" t="s"/>
      <c r="AM404" t="s"/>
      <c r="AN404" t="s">
        <v>90</v>
      </c>
      <c r="AO404" t="s"/>
      <c r="AP404" t="n">
        <v>3</v>
      </c>
      <c r="AQ404" t="s">
        <v>93</v>
      </c>
      <c r="AR404" t="s"/>
      <c r="AS404" t="s">
        <v>179</v>
      </c>
      <c r="AT404" t="s">
        <v>95</v>
      </c>
      <c r="AU404" t="s">
        <v>90</v>
      </c>
      <c r="AV404" t="s"/>
      <c r="AW404" t="s">
        <v>96</v>
      </c>
      <c r="AX404" t="s"/>
      <c r="AY404" t="n">
        <v>419223</v>
      </c>
      <c r="AZ404" t="s">
        <v>842</v>
      </c>
      <c r="BA404" t="s"/>
      <c r="BB404" t="s"/>
      <c r="BC404" t="n">
        <v>1.42793</v>
      </c>
      <c r="BD404" t="n">
        <v>38.9038</v>
      </c>
      <c r="BE404" t="s">
        <v>956</v>
      </c>
      <c r="BF404" t="s">
        <v>81</v>
      </c>
      <c r="BG404" t="s"/>
      <c r="BH404" t="s"/>
      <c r="BI404" t="s"/>
      <c r="BJ404" t="s"/>
      <c r="BK404" t="s">
        <v>957</v>
      </c>
      <c r="BL404" t="s"/>
      <c r="BM404" t="s">
        <v>91</v>
      </c>
      <c r="BN404" t="s"/>
      <c r="BO404" t="s"/>
      <c r="BP404" t="s"/>
      <c r="BQ404" t="s">
        <v>953</v>
      </c>
      <c r="BR404" t="s">
        <v>128</v>
      </c>
    </row>
    <row r="405" spans="1:70">
      <c r="A405" t="s">
        <v>70</v>
      </c>
      <c r="B405" t="s">
        <v>71</v>
      </c>
      <c r="C405" t="s">
        <v>72</v>
      </c>
      <c r="D405" t="n">
        <v>3</v>
      </c>
      <c r="E405" t="s">
        <v>834</v>
      </c>
      <c r="F405" t="n">
        <v>85996</v>
      </c>
      <c r="G405" t="s">
        <v>74</v>
      </c>
      <c r="H405" t="s">
        <v>75</v>
      </c>
      <c r="I405" t="s"/>
      <c r="J405" t="s">
        <v>74</v>
      </c>
      <c r="K405" t="n">
        <v>135.61</v>
      </c>
      <c r="L405" t="s">
        <v>76</v>
      </c>
      <c r="M405" t="s"/>
      <c r="N405" t="s">
        <v>948</v>
      </c>
      <c r="O405" t="s">
        <v>78</v>
      </c>
      <c r="P405" t="s">
        <v>836</v>
      </c>
      <c r="Q405" t="s"/>
      <c r="R405" t="s">
        <v>117</v>
      </c>
      <c r="S405" t="s">
        <v>954</v>
      </c>
      <c r="T405" t="s">
        <v>81</v>
      </c>
      <c r="U405" t="s">
        <v>82</v>
      </c>
      <c r="V405" t="s">
        <v>83</v>
      </c>
      <c r="W405" t="s">
        <v>134</v>
      </c>
      <c r="X405" t="s"/>
      <c r="Y405" t="s">
        <v>85</v>
      </c>
      <c r="Z405">
        <f>HYPERLINK("https://hotelmonitor-cachepage.eclerx.com/savepage/tk_15440163147249992_sr_2157.html","info")</f>
        <v/>
      </c>
      <c r="AA405" t="n">
        <v>1441</v>
      </c>
      <c r="AB405" t="s">
        <v>344</v>
      </c>
      <c r="AC405" t="s">
        <v>87</v>
      </c>
      <c r="AD405" t="s">
        <v>88</v>
      </c>
      <c r="AE405" t="s"/>
      <c r="AF405" t="s"/>
      <c r="AG405" t="s"/>
      <c r="AH405" t="s">
        <v>955</v>
      </c>
      <c r="AI405" t="s">
        <v>954</v>
      </c>
      <c r="AJ405" t="s"/>
      <c r="AK405" t="s">
        <v>90</v>
      </c>
      <c r="AL405" t="s"/>
      <c r="AM405" t="s"/>
      <c r="AN405" t="s">
        <v>90</v>
      </c>
      <c r="AO405" t="s"/>
      <c r="AP405" t="n">
        <v>3</v>
      </c>
      <c r="AQ405" t="s">
        <v>93</v>
      </c>
      <c r="AR405" t="s"/>
      <c r="AS405" t="s">
        <v>179</v>
      </c>
      <c r="AT405" t="s">
        <v>95</v>
      </c>
      <c r="AU405" t="s">
        <v>90</v>
      </c>
      <c r="AV405" t="s"/>
      <c r="AW405" t="s">
        <v>96</v>
      </c>
      <c r="AX405" t="s"/>
      <c r="AY405" t="n">
        <v>419223</v>
      </c>
      <c r="AZ405" t="s">
        <v>842</v>
      </c>
      <c r="BA405" t="s"/>
      <c r="BB405" t="s"/>
      <c r="BC405" t="n">
        <v>1.42793</v>
      </c>
      <c r="BD405" t="n">
        <v>38.9038</v>
      </c>
      <c r="BE405" t="s">
        <v>956</v>
      </c>
      <c r="BF405" t="s">
        <v>81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>
        <v>953</v>
      </c>
      <c r="BR405" t="s">
        <v>128</v>
      </c>
    </row>
    <row r="406" spans="1:70">
      <c r="A406" t="s">
        <v>70</v>
      </c>
      <c r="B406" t="s">
        <v>71</v>
      </c>
      <c r="C406" t="s">
        <v>72</v>
      </c>
      <c r="D406" t="n">
        <v>3</v>
      </c>
      <c r="E406" t="s">
        <v>834</v>
      </c>
      <c r="F406" t="n">
        <v>85996</v>
      </c>
      <c r="G406" t="s">
        <v>74</v>
      </c>
      <c r="H406" t="s">
        <v>75</v>
      </c>
      <c r="I406" t="s"/>
      <c r="J406" t="s">
        <v>74</v>
      </c>
      <c r="K406" t="n">
        <v>180.57</v>
      </c>
      <c r="L406" t="s">
        <v>76</v>
      </c>
      <c r="M406" t="s"/>
      <c r="N406" t="s">
        <v>948</v>
      </c>
      <c r="O406" t="s">
        <v>78</v>
      </c>
      <c r="P406" t="s">
        <v>836</v>
      </c>
      <c r="Q406" t="s"/>
      <c r="R406" t="s">
        <v>117</v>
      </c>
      <c r="S406" t="s">
        <v>958</v>
      </c>
      <c r="T406" t="s">
        <v>81</v>
      </c>
      <c r="U406" t="s">
        <v>82</v>
      </c>
      <c r="V406" t="s">
        <v>83</v>
      </c>
      <c r="W406" t="s">
        <v>433</v>
      </c>
      <c r="X406" t="s"/>
      <c r="Y406" t="s">
        <v>85</v>
      </c>
      <c r="Z406">
        <f>HYPERLINK("https://hotelmonitor-cachepage.eclerx.com/savepage/tk_15440163147249992_sr_2157.html","info")</f>
        <v/>
      </c>
      <c r="AA406" t="n">
        <v>1441</v>
      </c>
      <c r="AB406" t="s">
        <v>344</v>
      </c>
      <c r="AC406" t="s">
        <v>87</v>
      </c>
      <c r="AD406" t="s">
        <v>88</v>
      </c>
      <c r="AE406" t="s"/>
      <c r="AF406" t="s"/>
      <c r="AG406" t="s"/>
      <c r="AH406" t="s">
        <v>959</v>
      </c>
      <c r="AI406" t="s">
        <v>960</v>
      </c>
      <c r="AJ406" t="s"/>
      <c r="AK406" t="s">
        <v>90</v>
      </c>
      <c r="AL406" t="s"/>
      <c r="AM406" t="s"/>
      <c r="AN406" t="s">
        <v>90</v>
      </c>
      <c r="AO406" t="s"/>
      <c r="AP406" t="n">
        <v>3</v>
      </c>
      <c r="AQ406" t="s">
        <v>93</v>
      </c>
      <c r="AR406" t="s"/>
      <c r="AS406" t="s">
        <v>179</v>
      </c>
      <c r="AT406" t="s">
        <v>95</v>
      </c>
      <c r="AU406" t="s">
        <v>90</v>
      </c>
      <c r="AV406" t="s"/>
      <c r="AW406" t="s">
        <v>96</v>
      </c>
      <c r="AX406" t="s"/>
      <c r="AY406" t="n">
        <v>419223</v>
      </c>
      <c r="AZ406" t="s">
        <v>842</v>
      </c>
      <c r="BA406" t="s"/>
      <c r="BB406" t="s"/>
      <c r="BC406" t="n">
        <v>1.42793</v>
      </c>
      <c r="BD406" t="n">
        <v>38.9038</v>
      </c>
      <c r="BE406" t="s">
        <v>961</v>
      </c>
      <c r="BF406" t="s">
        <v>81</v>
      </c>
      <c r="BG406" t="s"/>
      <c r="BH406" t="s"/>
      <c r="BI406" t="s"/>
      <c r="BJ406" t="s"/>
      <c r="BK406" t="s">
        <v>962</v>
      </c>
      <c r="BL406" t="s"/>
      <c r="BM406" t="s">
        <v>91</v>
      </c>
      <c r="BN406" t="s"/>
      <c r="BO406" t="s"/>
      <c r="BP406" t="s"/>
      <c r="BQ406" t="s">
        <v>953</v>
      </c>
      <c r="BR406" t="s">
        <v>128</v>
      </c>
    </row>
    <row r="407" spans="1:70">
      <c r="A407" t="s">
        <v>70</v>
      </c>
      <c r="B407" t="s">
        <v>71</v>
      </c>
      <c r="C407" t="s">
        <v>72</v>
      </c>
      <c r="D407" t="n">
        <v>3</v>
      </c>
      <c r="E407" t="s">
        <v>834</v>
      </c>
      <c r="F407" t="n">
        <v>85996</v>
      </c>
      <c r="G407" t="s">
        <v>74</v>
      </c>
      <c r="H407" t="s">
        <v>75</v>
      </c>
      <c r="I407" t="s"/>
      <c r="J407" t="s">
        <v>74</v>
      </c>
      <c r="K407" t="n">
        <v>180.57</v>
      </c>
      <c r="L407" t="s">
        <v>76</v>
      </c>
      <c r="M407" t="s"/>
      <c r="N407" t="s">
        <v>948</v>
      </c>
      <c r="O407" t="s">
        <v>78</v>
      </c>
      <c r="P407" t="s">
        <v>836</v>
      </c>
      <c r="Q407" t="s"/>
      <c r="R407" t="s">
        <v>117</v>
      </c>
      <c r="S407" t="s">
        <v>958</v>
      </c>
      <c r="T407" t="s">
        <v>81</v>
      </c>
      <c r="U407" t="s">
        <v>82</v>
      </c>
      <c r="V407" t="s">
        <v>83</v>
      </c>
      <c r="W407" t="s">
        <v>433</v>
      </c>
      <c r="X407" t="s"/>
      <c r="Y407" t="s">
        <v>85</v>
      </c>
      <c r="Z407">
        <f>HYPERLINK("https://hotelmonitor-cachepage.eclerx.com/savepage/tk_15440163147249992_sr_2157.html","info")</f>
        <v/>
      </c>
      <c r="AA407" t="n">
        <v>1441</v>
      </c>
      <c r="AB407" t="s">
        <v>344</v>
      </c>
      <c r="AC407" t="s">
        <v>87</v>
      </c>
      <c r="AD407" t="s">
        <v>88</v>
      </c>
      <c r="AE407" t="s"/>
      <c r="AF407" t="s"/>
      <c r="AG407" t="s"/>
      <c r="AH407" t="s">
        <v>959</v>
      </c>
      <c r="AI407" t="s">
        <v>960</v>
      </c>
      <c r="AJ407" t="s"/>
      <c r="AK407" t="s">
        <v>90</v>
      </c>
      <c r="AL407" t="s"/>
      <c r="AM407" t="s"/>
      <c r="AN407" t="s">
        <v>90</v>
      </c>
      <c r="AO407" t="s"/>
      <c r="AP407" t="n">
        <v>3</v>
      </c>
      <c r="AQ407" t="s">
        <v>93</v>
      </c>
      <c r="AR407" t="s"/>
      <c r="AS407" t="s">
        <v>179</v>
      </c>
      <c r="AT407" t="s">
        <v>95</v>
      </c>
      <c r="AU407" t="s">
        <v>90</v>
      </c>
      <c r="AV407" t="s"/>
      <c r="AW407" t="s">
        <v>96</v>
      </c>
      <c r="AX407" t="s"/>
      <c r="AY407" t="n">
        <v>419223</v>
      </c>
      <c r="AZ407" t="s">
        <v>842</v>
      </c>
      <c r="BA407" t="s"/>
      <c r="BB407" t="s"/>
      <c r="BC407" t="n">
        <v>1.42793</v>
      </c>
      <c r="BD407" t="n">
        <v>38.9038</v>
      </c>
      <c r="BE407" t="s">
        <v>961</v>
      </c>
      <c r="BF407" t="s">
        <v>81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>
        <v>953</v>
      </c>
      <c r="BR407" t="s">
        <v>128</v>
      </c>
    </row>
    <row r="408" spans="1:70">
      <c r="A408" t="s">
        <v>70</v>
      </c>
      <c r="B408" t="s">
        <v>71</v>
      </c>
      <c r="C408" t="s">
        <v>72</v>
      </c>
      <c r="D408" t="n">
        <v>3</v>
      </c>
      <c r="E408" t="s">
        <v>834</v>
      </c>
      <c r="F408" t="n">
        <v>85996</v>
      </c>
      <c r="G408" t="s">
        <v>74</v>
      </c>
      <c r="H408" t="s">
        <v>75</v>
      </c>
      <c r="I408" t="s"/>
      <c r="J408" t="s">
        <v>74</v>
      </c>
      <c r="K408" t="n">
        <v>137.61</v>
      </c>
      <c r="L408" t="s">
        <v>76</v>
      </c>
      <c r="M408" t="s"/>
      <c r="N408" t="s">
        <v>374</v>
      </c>
      <c r="O408" t="s">
        <v>78</v>
      </c>
      <c r="P408" t="s">
        <v>836</v>
      </c>
      <c r="Q408" t="s"/>
      <c r="R408" t="s">
        <v>117</v>
      </c>
      <c r="S408" t="s">
        <v>963</v>
      </c>
      <c r="T408" t="s">
        <v>81</v>
      </c>
      <c r="U408" t="s">
        <v>82</v>
      </c>
      <c r="V408" t="s">
        <v>83</v>
      </c>
      <c r="W408" t="s">
        <v>119</v>
      </c>
      <c r="X408" t="s"/>
      <c r="Y408" t="s">
        <v>85</v>
      </c>
      <c r="Z408">
        <f>HYPERLINK("https://hotelmonitor-cachepage.eclerx.com/savepage/tk_15440163147249992_sr_2157.html","info")</f>
        <v/>
      </c>
      <c r="AA408" t="n">
        <v>1441</v>
      </c>
      <c r="AB408" t="s">
        <v>344</v>
      </c>
      <c r="AC408" t="s">
        <v>87</v>
      </c>
      <c r="AD408" t="s">
        <v>88</v>
      </c>
      <c r="AE408" t="s"/>
      <c r="AF408" t="s"/>
      <c r="AG408" t="s"/>
      <c r="AH408" t="s">
        <v>964</v>
      </c>
      <c r="AI408" t="s">
        <v>963</v>
      </c>
      <c r="AJ408" t="s"/>
      <c r="AK408" t="s">
        <v>90</v>
      </c>
      <c r="AL408" t="s"/>
      <c r="AM408" t="s"/>
      <c r="AN408" t="s">
        <v>90</v>
      </c>
      <c r="AO408" t="s"/>
      <c r="AP408" t="n">
        <v>3</v>
      </c>
      <c r="AQ408" t="s">
        <v>93</v>
      </c>
      <c r="AR408" t="s"/>
      <c r="AS408" t="s">
        <v>179</v>
      </c>
      <c r="AT408" t="s">
        <v>95</v>
      </c>
      <c r="AU408" t="s">
        <v>90</v>
      </c>
      <c r="AV408" t="s"/>
      <c r="AW408" t="s">
        <v>96</v>
      </c>
      <c r="AX408" t="s"/>
      <c r="AY408" t="n">
        <v>419223</v>
      </c>
      <c r="AZ408" t="s">
        <v>842</v>
      </c>
      <c r="BA408" t="s"/>
      <c r="BB408" t="s"/>
      <c r="BC408" t="n">
        <v>1.42793</v>
      </c>
      <c r="BD408" t="n">
        <v>38.9038</v>
      </c>
      <c r="BE408" t="s">
        <v>965</v>
      </c>
      <c r="BF408" t="s">
        <v>81</v>
      </c>
      <c r="BG408" t="s"/>
      <c r="BH408" t="s"/>
      <c r="BI408" t="s"/>
      <c r="BJ408" t="s"/>
      <c r="BK408" t="s">
        <v>966</v>
      </c>
      <c r="BL408" t="s"/>
      <c r="BM408" t="s">
        <v>91</v>
      </c>
      <c r="BN408" t="s"/>
      <c r="BO408" t="s"/>
      <c r="BP408" t="s"/>
      <c r="BQ408" t="s">
        <v>379</v>
      </c>
      <c r="BR408" t="s">
        <v>128</v>
      </c>
    </row>
    <row r="409" spans="1:70">
      <c r="A409" t="s">
        <v>70</v>
      </c>
      <c r="B409" t="s">
        <v>71</v>
      </c>
      <c r="C409" t="s">
        <v>72</v>
      </c>
      <c r="D409" t="n">
        <v>3</v>
      </c>
      <c r="E409" t="s">
        <v>834</v>
      </c>
      <c r="F409" t="n">
        <v>85996</v>
      </c>
      <c r="G409" t="s">
        <v>74</v>
      </c>
      <c r="H409" t="s">
        <v>75</v>
      </c>
      <c r="I409" t="s"/>
      <c r="J409" t="s">
        <v>74</v>
      </c>
      <c r="K409" t="n">
        <v>137.61</v>
      </c>
      <c r="L409" t="s">
        <v>76</v>
      </c>
      <c r="M409" t="s"/>
      <c r="N409" t="s">
        <v>374</v>
      </c>
      <c r="O409" t="s">
        <v>78</v>
      </c>
      <c r="P409" t="s">
        <v>836</v>
      </c>
      <c r="Q409" t="s"/>
      <c r="R409" t="s">
        <v>117</v>
      </c>
      <c r="S409" t="s">
        <v>963</v>
      </c>
      <c r="T409" t="s">
        <v>81</v>
      </c>
      <c r="U409" t="s">
        <v>82</v>
      </c>
      <c r="V409" t="s">
        <v>83</v>
      </c>
      <c r="W409" t="s">
        <v>119</v>
      </c>
      <c r="X409" t="s"/>
      <c r="Y409" t="s">
        <v>85</v>
      </c>
      <c r="Z409">
        <f>HYPERLINK("https://hotelmonitor-cachepage.eclerx.com/savepage/tk_15440163147249992_sr_2157.html","info")</f>
        <v/>
      </c>
      <c r="AA409" t="n">
        <v>1441</v>
      </c>
      <c r="AB409" t="s">
        <v>344</v>
      </c>
      <c r="AC409" t="s">
        <v>87</v>
      </c>
      <c r="AD409" t="s">
        <v>88</v>
      </c>
      <c r="AE409" t="s"/>
      <c r="AF409" t="s"/>
      <c r="AG409" t="s"/>
      <c r="AH409" t="s">
        <v>964</v>
      </c>
      <c r="AI409" t="s">
        <v>963</v>
      </c>
      <c r="AJ409" t="s"/>
      <c r="AK409" t="s">
        <v>90</v>
      </c>
      <c r="AL409" t="s"/>
      <c r="AM409" t="s"/>
      <c r="AN409" t="s">
        <v>90</v>
      </c>
      <c r="AO409" t="s"/>
      <c r="AP409" t="n">
        <v>3</v>
      </c>
      <c r="AQ409" t="s">
        <v>93</v>
      </c>
      <c r="AR409" t="s"/>
      <c r="AS409" t="s">
        <v>179</v>
      </c>
      <c r="AT409" t="s">
        <v>95</v>
      </c>
      <c r="AU409" t="s">
        <v>90</v>
      </c>
      <c r="AV409" t="s"/>
      <c r="AW409" t="s">
        <v>96</v>
      </c>
      <c r="AX409" t="s"/>
      <c r="AY409" t="n">
        <v>419223</v>
      </c>
      <c r="AZ409" t="s">
        <v>842</v>
      </c>
      <c r="BA409" t="s"/>
      <c r="BB409" t="s"/>
      <c r="BC409" t="n">
        <v>1.42793</v>
      </c>
      <c r="BD409" t="n">
        <v>38.9038</v>
      </c>
      <c r="BE409" t="s">
        <v>965</v>
      </c>
      <c r="BF409" t="s">
        <v>81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>
        <v>379</v>
      </c>
      <c r="BR409" t="s">
        <v>128</v>
      </c>
    </row>
    <row r="410" spans="1:70">
      <c r="A410" t="s">
        <v>70</v>
      </c>
      <c r="B410" t="s">
        <v>71</v>
      </c>
      <c r="C410" t="s">
        <v>72</v>
      </c>
      <c r="D410" t="n">
        <v>3</v>
      </c>
      <c r="E410" t="s">
        <v>834</v>
      </c>
      <c r="F410" t="n">
        <v>85996</v>
      </c>
      <c r="G410" t="s">
        <v>74</v>
      </c>
      <c r="H410" t="s">
        <v>75</v>
      </c>
      <c r="I410" t="s"/>
      <c r="J410" t="s">
        <v>74</v>
      </c>
      <c r="K410" t="n">
        <v>146.6</v>
      </c>
      <c r="L410" t="s">
        <v>76</v>
      </c>
      <c r="M410" t="s"/>
      <c r="N410" t="s">
        <v>374</v>
      </c>
      <c r="O410" t="s">
        <v>78</v>
      </c>
      <c r="P410" t="s">
        <v>836</v>
      </c>
      <c r="Q410" t="s"/>
      <c r="R410" t="s">
        <v>117</v>
      </c>
      <c r="S410" t="s">
        <v>967</v>
      </c>
      <c r="T410" t="s">
        <v>81</v>
      </c>
      <c r="U410" t="s">
        <v>82</v>
      </c>
      <c r="V410" t="s">
        <v>83</v>
      </c>
      <c r="W410" t="s">
        <v>134</v>
      </c>
      <c r="X410" t="s"/>
      <c r="Y410" t="s">
        <v>85</v>
      </c>
      <c r="Z410">
        <f>HYPERLINK("https://hotelmonitor-cachepage.eclerx.com/savepage/tk_15440163147249992_sr_2157.html","info")</f>
        <v/>
      </c>
      <c r="AA410" t="n">
        <v>1441</v>
      </c>
      <c r="AB410" t="s">
        <v>344</v>
      </c>
      <c r="AC410" t="s">
        <v>87</v>
      </c>
      <c r="AD410" t="s">
        <v>88</v>
      </c>
      <c r="AE410" t="s"/>
      <c r="AF410" t="s"/>
      <c r="AG410" t="s"/>
      <c r="AH410" t="s">
        <v>968</v>
      </c>
      <c r="AI410" t="s">
        <v>967</v>
      </c>
      <c r="AJ410" t="s"/>
      <c r="AK410" t="s">
        <v>90</v>
      </c>
      <c r="AL410" t="s"/>
      <c r="AM410" t="s"/>
      <c r="AN410" t="s">
        <v>90</v>
      </c>
      <c r="AO410" t="s"/>
      <c r="AP410" t="n">
        <v>3</v>
      </c>
      <c r="AQ410" t="s">
        <v>93</v>
      </c>
      <c r="AR410" t="s"/>
      <c r="AS410" t="s">
        <v>179</v>
      </c>
      <c r="AT410" t="s">
        <v>95</v>
      </c>
      <c r="AU410" t="s">
        <v>90</v>
      </c>
      <c r="AV410" t="s"/>
      <c r="AW410" t="s">
        <v>96</v>
      </c>
      <c r="AX410" t="s"/>
      <c r="AY410" t="n">
        <v>419223</v>
      </c>
      <c r="AZ410" t="s">
        <v>842</v>
      </c>
      <c r="BA410" t="s"/>
      <c r="BB410" t="s"/>
      <c r="BC410" t="n">
        <v>1.42793</v>
      </c>
      <c r="BD410" t="n">
        <v>38.9038</v>
      </c>
      <c r="BE410" t="s">
        <v>969</v>
      </c>
      <c r="BF410" t="s">
        <v>81</v>
      </c>
      <c r="BG410" t="s"/>
      <c r="BH410" t="s"/>
      <c r="BI410" t="s"/>
      <c r="BJ410" t="s"/>
      <c r="BK410" t="s">
        <v>970</v>
      </c>
      <c r="BL410" t="s"/>
      <c r="BM410" t="s">
        <v>91</v>
      </c>
      <c r="BN410" t="s"/>
      <c r="BO410" t="s"/>
      <c r="BP410" t="s"/>
      <c r="BQ410" t="s">
        <v>379</v>
      </c>
      <c r="BR410" t="s">
        <v>128</v>
      </c>
    </row>
    <row r="411" spans="1:70">
      <c r="A411" t="s">
        <v>70</v>
      </c>
      <c r="B411" t="s">
        <v>71</v>
      </c>
      <c r="C411" t="s">
        <v>72</v>
      </c>
      <c r="D411" t="n">
        <v>3</v>
      </c>
      <c r="E411" t="s">
        <v>834</v>
      </c>
      <c r="F411" t="n">
        <v>85996</v>
      </c>
      <c r="G411" t="s">
        <v>74</v>
      </c>
      <c r="H411" t="s">
        <v>75</v>
      </c>
      <c r="I411" t="s"/>
      <c r="J411" t="s">
        <v>74</v>
      </c>
      <c r="K411" t="n">
        <v>146.6</v>
      </c>
      <c r="L411" t="s">
        <v>76</v>
      </c>
      <c r="M411" t="s"/>
      <c r="N411" t="s">
        <v>374</v>
      </c>
      <c r="O411" t="s">
        <v>78</v>
      </c>
      <c r="P411" t="s">
        <v>836</v>
      </c>
      <c r="Q411" t="s"/>
      <c r="R411" t="s">
        <v>117</v>
      </c>
      <c r="S411" t="s">
        <v>967</v>
      </c>
      <c r="T411" t="s">
        <v>81</v>
      </c>
      <c r="U411" t="s">
        <v>82</v>
      </c>
      <c r="V411" t="s">
        <v>83</v>
      </c>
      <c r="W411" t="s">
        <v>134</v>
      </c>
      <c r="X411" t="s"/>
      <c r="Y411" t="s">
        <v>85</v>
      </c>
      <c r="Z411">
        <f>HYPERLINK("https://hotelmonitor-cachepage.eclerx.com/savepage/tk_15440163147249992_sr_2157.html","info")</f>
        <v/>
      </c>
      <c r="AA411" t="n">
        <v>1441</v>
      </c>
      <c r="AB411" t="s">
        <v>344</v>
      </c>
      <c r="AC411" t="s">
        <v>87</v>
      </c>
      <c r="AD411" t="s">
        <v>88</v>
      </c>
      <c r="AE411" t="s"/>
      <c r="AF411" t="s"/>
      <c r="AG411" t="s"/>
      <c r="AH411" t="s">
        <v>968</v>
      </c>
      <c r="AI411" t="s">
        <v>967</v>
      </c>
      <c r="AJ411" t="s"/>
      <c r="AK411" t="s">
        <v>90</v>
      </c>
      <c r="AL411" t="s"/>
      <c r="AM411" t="s"/>
      <c r="AN411" t="s">
        <v>90</v>
      </c>
      <c r="AO411" t="s"/>
      <c r="AP411" t="n">
        <v>3</v>
      </c>
      <c r="AQ411" t="s">
        <v>93</v>
      </c>
      <c r="AR411" t="s"/>
      <c r="AS411" t="s">
        <v>179</v>
      </c>
      <c r="AT411" t="s">
        <v>95</v>
      </c>
      <c r="AU411" t="s">
        <v>90</v>
      </c>
      <c r="AV411" t="s"/>
      <c r="AW411" t="s">
        <v>96</v>
      </c>
      <c r="AX411" t="s"/>
      <c r="AY411" t="n">
        <v>419223</v>
      </c>
      <c r="AZ411" t="s">
        <v>842</v>
      </c>
      <c r="BA411" t="s"/>
      <c r="BB411" t="s"/>
      <c r="BC411" t="n">
        <v>1.42793</v>
      </c>
      <c r="BD411" t="n">
        <v>38.9038</v>
      </c>
      <c r="BE411" t="s">
        <v>969</v>
      </c>
      <c r="BF411" t="s">
        <v>81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>
        <v>379</v>
      </c>
      <c r="BR411" t="s">
        <v>128</v>
      </c>
    </row>
    <row r="412" spans="1:70">
      <c r="A412" t="s">
        <v>70</v>
      </c>
      <c r="B412" t="s">
        <v>71</v>
      </c>
      <c r="C412" t="s">
        <v>72</v>
      </c>
      <c r="D412" t="n">
        <v>3</v>
      </c>
      <c r="E412" t="s">
        <v>834</v>
      </c>
      <c r="F412" t="n">
        <v>85996</v>
      </c>
      <c r="G412" t="s">
        <v>74</v>
      </c>
      <c r="H412" t="s">
        <v>75</v>
      </c>
      <c r="I412" t="s"/>
      <c r="J412" t="s">
        <v>74</v>
      </c>
      <c r="K412" t="n">
        <v>195.45</v>
      </c>
      <c r="L412" t="s">
        <v>76</v>
      </c>
      <c r="M412" t="s"/>
      <c r="N412" t="s">
        <v>374</v>
      </c>
      <c r="O412" t="s">
        <v>78</v>
      </c>
      <c r="P412" t="s">
        <v>836</v>
      </c>
      <c r="Q412" t="s"/>
      <c r="R412" t="s">
        <v>117</v>
      </c>
      <c r="S412" t="s">
        <v>971</v>
      </c>
      <c r="T412" t="s">
        <v>81</v>
      </c>
      <c r="U412" t="s">
        <v>82</v>
      </c>
      <c r="V412" t="s">
        <v>83</v>
      </c>
      <c r="W412" t="s">
        <v>433</v>
      </c>
      <c r="X412" t="s"/>
      <c r="Y412" t="s">
        <v>85</v>
      </c>
      <c r="Z412">
        <f>HYPERLINK("https://hotelmonitor-cachepage.eclerx.com/savepage/tk_15440163147249992_sr_2157.html","info")</f>
        <v/>
      </c>
      <c r="AA412" t="n">
        <v>1441</v>
      </c>
      <c r="AB412" t="s">
        <v>344</v>
      </c>
      <c r="AC412" t="s">
        <v>87</v>
      </c>
      <c r="AD412" t="s">
        <v>88</v>
      </c>
      <c r="AE412" t="s"/>
      <c r="AF412" t="s"/>
      <c r="AG412" t="s"/>
      <c r="AH412" t="s">
        <v>972</v>
      </c>
      <c r="AI412" t="s">
        <v>971</v>
      </c>
      <c r="AJ412" t="s"/>
      <c r="AK412" t="s">
        <v>90</v>
      </c>
      <c r="AL412" t="s"/>
      <c r="AM412" t="s"/>
      <c r="AN412" t="s">
        <v>90</v>
      </c>
      <c r="AO412" t="s"/>
      <c r="AP412" t="n">
        <v>3</v>
      </c>
      <c r="AQ412" t="s">
        <v>93</v>
      </c>
      <c r="AR412" t="s"/>
      <c r="AS412" t="s">
        <v>179</v>
      </c>
      <c r="AT412" t="s">
        <v>95</v>
      </c>
      <c r="AU412" t="s">
        <v>90</v>
      </c>
      <c r="AV412" t="s"/>
      <c r="AW412" t="s">
        <v>96</v>
      </c>
      <c r="AX412" t="s"/>
      <c r="AY412" t="n">
        <v>419223</v>
      </c>
      <c r="AZ412" t="s">
        <v>842</v>
      </c>
      <c r="BA412" t="s"/>
      <c r="BB412" t="s"/>
      <c r="BC412" t="n">
        <v>1.42793</v>
      </c>
      <c r="BD412" t="n">
        <v>38.9038</v>
      </c>
      <c r="BE412" t="s">
        <v>973</v>
      </c>
      <c r="BF412" t="s">
        <v>81</v>
      </c>
      <c r="BG412" t="s"/>
      <c r="BH412" t="s"/>
      <c r="BI412" t="s"/>
      <c r="BJ412" t="s"/>
      <c r="BK412" t="s">
        <v>974</v>
      </c>
      <c r="BL412" t="s"/>
      <c r="BM412" t="s">
        <v>91</v>
      </c>
      <c r="BN412" t="s"/>
      <c r="BO412" t="s"/>
      <c r="BP412" t="s"/>
      <c r="BQ412" t="s">
        <v>379</v>
      </c>
      <c r="BR412" t="s">
        <v>128</v>
      </c>
    </row>
    <row r="413" spans="1:70">
      <c r="A413" t="s">
        <v>70</v>
      </c>
      <c r="B413" t="s">
        <v>71</v>
      </c>
      <c r="C413" t="s">
        <v>72</v>
      </c>
      <c r="D413" t="n">
        <v>3</v>
      </c>
      <c r="E413" t="s">
        <v>834</v>
      </c>
      <c r="F413" t="n">
        <v>85996</v>
      </c>
      <c r="G413" t="s">
        <v>74</v>
      </c>
      <c r="H413" t="s">
        <v>75</v>
      </c>
      <c r="I413" t="s"/>
      <c r="J413" t="s">
        <v>74</v>
      </c>
      <c r="K413" t="n">
        <v>195.45</v>
      </c>
      <c r="L413" t="s">
        <v>76</v>
      </c>
      <c r="M413" t="s"/>
      <c r="N413" t="s">
        <v>374</v>
      </c>
      <c r="O413" t="s">
        <v>78</v>
      </c>
      <c r="P413" t="s">
        <v>836</v>
      </c>
      <c r="Q413" t="s"/>
      <c r="R413" t="s">
        <v>117</v>
      </c>
      <c r="S413" t="s">
        <v>971</v>
      </c>
      <c r="T413" t="s">
        <v>81</v>
      </c>
      <c r="U413" t="s">
        <v>82</v>
      </c>
      <c r="V413" t="s">
        <v>83</v>
      </c>
      <c r="W413" t="s">
        <v>433</v>
      </c>
      <c r="X413" t="s"/>
      <c r="Y413" t="s">
        <v>85</v>
      </c>
      <c r="Z413">
        <f>HYPERLINK("https://hotelmonitor-cachepage.eclerx.com/savepage/tk_15440163147249992_sr_2157.html","info")</f>
        <v/>
      </c>
      <c r="AA413" t="n">
        <v>1441</v>
      </c>
      <c r="AB413" t="s">
        <v>344</v>
      </c>
      <c r="AC413" t="s">
        <v>87</v>
      </c>
      <c r="AD413" t="s">
        <v>88</v>
      </c>
      <c r="AE413" t="s"/>
      <c r="AF413" t="s"/>
      <c r="AG413" t="s"/>
      <c r="AH413" t="s">
        <v>972</v>
      </c>
      <c r="AI413" t="s">
        <v>971</v>
      </c>
      <c r="AJ413" t="s"/>
      <c r="AK413" t="s">
        <v>90</v>
      </c>
      <c r="AL413" t="s"/>
      <c r="AM413" t="s"/>
      <c r="AN413" t="s">
        <v>90</v>
      </c>
      <c r="AO413" t="s"/>
      <c r="AP413" t="n">
        <v>3</v>
      </c>
      <c r="AQ413" t="s">
        <v>93</v>
      </c>
      <c r="AR413" t="s"/>
      <c r="AS413" t="s">
        <v>179</v>
      </c>
      <c r="AT413" t="s">
        <v>95</v>
      </c>
      <c r="AU413" t="s">
        <v>90</v>
      </c>
      <c r="AV413" t="s"/>
      <c r="AW413" t="s">
        <v>96</v>
      </c>
      <c r="AX413" t="s"/>
      <c r="AY413" t="n">
        <v>419223</v>
      </c>
      <c r="AZ413" t="s">
        <v>842</v>
      </c>
      <c r="BA413" t="s"/>
      <c r="BB413" t="s"/>
      <c r="BC413" t="n">
        <v>1.42793</v>
      </c>
      <c r="BD413" t="n">
        <v>38.9038</v>
      </c>
      <c r="BE413" t="s">
        <v>973</v>
      </c>
      <c r="BF413" t="s">
        <v>81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>
        <v>379</v>
      </c>
      <c r="BR413" t="s">
        <v>128</v>
      </c>
    </row>
    <row r="414" spans="1:70">
      <c r="A414" t="s">
        <v>70</v>
      </c>
      <c r="B414" t="s">
        <v>71</v>
      </c>
      <c r="C414" t="s">
        <v>72</v>
      </c>
      <c r="D414" t="n">
        <v>3</v>
      </c>
      <c r="E414" t="s">
        <v>834</v>
      </c>
      <c r="F414" t="n">
        <v>85996</v>
      </c>
      <c r="G414" t="s">
        <v>74</v>
      </c>
      <c r="H414" t="s">
        <v>75</v>
      </c>
      <c r="I414" t="s"/>
      <c r="J414" t="s">
        <v>74</v>
      </c>
      <c r="K414" t="n">
        <v>171.33</v>
      </c>
      <c r="L414" t="s">
        <v>76</v>
      </c>
      <c r="M414" t="s"/>
      <c r="N414" t="s">
        <v>592</v>
      </c>
      <c r="O414" t="s">
        <v>78</v>
      </c>
      <c r="P414" t="s">
        <v>836</v>
      </c>
      <c r="Q414" t="s"/>
      <c r="R414" t="s">
        <v>117</v>
      </c>
      <c r="S414" t="s">
        <v>975</v>
      </c>
      <c r="T414" t="s">
        <v>81</v>
      </c>
      <c r="U414" t="s">
        <v>82</v>
      </c>
      <c r="V414" t="s">
        <v>83</v>
      </c>
      <c r="W414" t="s">
        <v>119</v>
      </c>
      <c r="X414" t="s"/>
      <c r="Y414" t="s">
        <v>85</v>
      </c>
      <c r="Z414">
        <f>HYPERLINK("https://hotelmonitor-cachepage.eclerx.com/savepage/tk_15440163147249992_sr_2157.html","info")</f>
        <v/>
      </c>
      <c r="AA414" t="n">
        <v>1441</v>
      </c>
      <c r="AB414" t="s">
        <v>344</v>
      </c>
      <c r="AC414" t="s">
        <v>87</v>
      </c>
      <c r="AD414" t="s">
        <v>88</v>
      </c>
      <c r="AE414" t="s"/>
      <c r="AF414" t="s"/>
      <c r="AG414" t="s"/>
      <c r="AH414" t="s">
        <v>976</v>
      </c>
      <c r="AI414" t="s">
        <v>975</v>
      </c>
      <c r="AJ414" t="s"/>
      <c r="AK414" t="s">
        <v>90</v>
      </c>
      <c r="AL414" t="s"/>
      <c r="AM414" t="s"/>
      <c r="AN414" t="s">
        <v>90</v>
      </c>
      <c r="AO414" t="s"/>
      <c r="AP414" t="n">
        <v>3</v>
      </c>
      <c r="AQ414" t="s">
        <v>93</v>
      </c>
      <c r="AR414" t="s"/>
      <c r="AS414" t="s">
        <v>179</v>
      </c>
      <c r="AT414" t="s">
        <v>95</v>
      </c>
      <c r="AU414" t="s">
        <v>90</v>
      </c>
      <c r="AV414" t="s"/>
      <c r="AW414" t="s">
        <v>96</v>
      </c>
      <c r="AX414" t="s"/>
      <c r="AY414" t="n">
        <v>419223</v>
      </c>
      <c r="AZ414" t="s">
        <v>842</v>
      </c>
      <c r="BA414" t="s"/>
      <c r="BB414" t="s"/>
      <c r="BC414" t="n">
        <v>1.42793</v>
      </c>
      <c r="BD414" t="n">
        <v>38.9038</v>
      </c>
      <c r="BE414" t="s">
        <v>977</v>
      </c>
      <c r="BF414" t="s">
        <v>81</v>
      </c>
      <c r="BG414" t="s"/>
      <c r="BH414" t="s"/>
      <c r="BI414" t="s"/>
      <c r="BJ414" t="s"/>
      <c r="BK414" t="s">
        <v>978</v>
      </c>
      <c r="BL414" t="s"/>
      <c r="BM414" t="s">
        <v>91</v>
      </c>
      <c r="BN414" t="s"/>
      <c r="BO414" t="s"/>
      <c r="BP414" t="s"/>
      <c r="BQ414" t="s">
        <v>597</v>
      </c>
      <c r="BR414" t="s">
        <v>128</v>
      </c>
    </row>
    <row r="415" spans="1:70">
      <c r="A415" t="s">
        <v>70</v>
      </c>
      <c r="B415" t="s">
        <v>71</v>
      </c>
      <c r="C415" t="s">
        <v>72</v>
      </c>
      <c r="D415" t="n">
        <v>3</v>
      </c>
      <c r="E415" t="s">
        <v>834</v>
      </c>
      <c r="F415" t="n">
        <v>85996</v>
      </c>
      <c r="G415" t="s">
        <v>74</v>
      </c>
      <c r="H415" t="s">
        <v>75</v>
      </c>
      <c r="I415" t="s"/>
      <c r="J415" t="s">
        <v>74</v>
      </c>
      <c r="K415" t="n">
        <v>171.33</v>
      </c>
      <c r="L415" t="s">
        <v>76</v>
      </c>
      <c r="M415" t="s"/>
      <c r="N415" t="s">
        <v>592</v>
      </c>
      <c r="O415" t="s">
        <v>78</v>
      </c>
      <c r="P415" t="s">
        <v>836</v>
      </c>
      <c r="Q415" t="s"/>
      <c r="R415" t="s">
        <v>117</v>
      </c>
      <c r="S415" t="s">
        <v>975</v>
      </c>
      <c r="T415" t="s">
        <v>81</v>
      </c>
      <c r="U415" t="s">
        <v>82</v>
      </c>
      <c r="V415" t="s">
        <v>83</v>
      </c>
      <c r="W415" t="s">
        <v>119</v>
      </c>
      <c r="X415" t="s"/>
      <c r="Y415" t="s">
        <v>85</v>
      </c>
      <c r="Z415">
        <f>HYPERLINK("https://hotelmonitor-cachepage.eclerx.com/savepage/tk_15440163147249992_sr_2157.html","info")</f>
        <v/>
      </c>
      <c r="AA415" t="n">
        <v>1441</v>
      </c>
      <c r="AB415" t="s">
        <v>344</v>
      </c>
      <c r="AC415" t="s">
        <v>87</v>
      </c>
      <c r="AD415" t="s">
        <v>88</v>
      </c>
      <c r="AE415" t="s"/>
      <c r="AF415" t="s"/>
      <c r="AG415" t="s"/>
      <c r="AH415" t="s">
        <v>976</v>
      </c>
      <c r="AI415" t="s">
        <v>975</v>
      </c>
      <c r="AJ415" t="s"/>
      <c r="AK415" t="s">
        <v>90</v>
      </c>
      <c r="AL415" t="s"/>
      <c r="AM415" t="s"/>
      <c r="AN415" t="s">
        <v>90</v>
      </c>
      <c r="AO415" t="s"/>
      <c r="AP415" t="n">
        <v>3</v>
      </c>
      <c r="AQ415" t="s">
        <v>93</v>
      </c>
      <c r="AR415" t="s"/>
      <c r="AS415" t="s">
        <v>179</v>
      </c>
      <c r="AT415" t="s">
        <v>95</v>
      </c>
      <c r="AU415" t="s">
        <v>90</v>
      </c>
      <c r="AV415" t="s"/>
      <c r="AW415" t="s">
        <v>96</v>
      </c>
      <c r="AX415" t="s"/>
      <c r="AY415" t="n">
        <v>419223</v>
      </c>
      <c r="AZ415" t="s">
        <v>842</v>
      </c>
      <c r="BA415" t="s"/>
      <c r="BB415" t="s"/>
      <c r="BC415" t="n">
        <v>1.42793</v>
      </c>
      <c r="BD415" t="n">
        <v>38.9038</v>
      </c>
      <c r="BE415" t="s">
        <v>977</v>
      </c>
      <c r="BF415" t="s">
        <v>81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>
        <v>597</v>
      </c>
      <c r="BR415" t="s">
        <v>128</v>
      </c>
    </row>
    <row r="416" spans="1:70">
      <c r="A416" t="s">
        <v>70</v>
      </c>
      <c r="B416" t="s">
        <v>71</v>
      </c>
      <c r="C416" t="s">
        <v>72</v>
      </c>
      <c r="D416" t="n">
        <v>3</v>
      </c>
      <c r="E416" t="s">
        <v>834</v>
      </c>
      <c r="F416" t="n">
        <v>85996</v>
      </c>
      <c r="G416" t="s">
        <v>74</v>
      </c>
      <c r="H416" t="s">
        <v>75</v>
      </c>
      <c r="I416" t="s"/>
      <c r="J416" t="s">
        <v>74</v>
      </c>
      <c r="K416" t="n">
        <v>180.32</v>
      </c>
      <c r="L416" t="s">
        <v>76</v>
      </c>
      <c r="M416" t="s"/>
      <c r="N416" t="s">
        <v>592</v>
      </c>
      <c r="O416" t="s">
        <v>78</v>
      </c>
      <c r="P416" t="s">
        <v>836</v>
      </c>
      <c r="Q416" t="s"/>
      <c r="R416" t="s">
        <v>117</v>
      </c>
      <c r="S416" t="s">
        <v>979</v>
      </c>
      <c r="T416" t="s">
        <v>81</v>
      </c>
      <c r="U416" t="s">
        <v>82</v>
      </c>
      <c r="V416" t="s">
        <v>83</v>
      </c>
      <c r="W416" t="s">
        <v>134</v>
      </c>
      <c r="X416" t="s"/>
      <c r="Y416" t="s">
        <v>85</v>
      </c>
      <c r="Z416">
        <f>HYPERLINK("https://hotelmonitor-cachepage.eclerx.com/savepage/tk_15440163147249992_sr_2157.html","info")</f>
        <v/>
      </c>
      <c r="AA416" t="n">
        <v>1441</v>
      </c>
      <c r="AB416" t="s">
        <v>344</v>
      </c>
      <c r="AC416" t="s">
        <v>87</v>
      </c>
      <c r="AD416" t="s">
        <v>88</v>
      </c>
      <c r="AE416" t="s"/>
      <c r="AF416" t="s"/>
      <c r="AG416" t="s"/>
      <c r="AH416" t="s">
        <v>980</v>
      </c>
      <c r="AI416" t="s">
        <v>979</v>
      </c>
      <c r="AJ416" t="s"/>
      <c r="AK416" t="s">
        <v>90</v>
      </c>
      <c r="AL416" t="s"/>
      <c r="AM416" t="s"/>
      <c r="AN416" t="s">
        <v>90</v>
      </c>
      <c r="AO416" t="s"/>
      <c r="AP416" t="n">
        <v>3</v>
      </c>
      <c r="AQ416" t="s">
        <v>93</v>
      </c>
      <c r="AR416" t="s"/>
      <c r="AS416" t="s">
        <v>179</v>
      </c>
      <c r="AT416" t="s">
        <v>95</v>
      </c>
      <c r="AU416" t="s">
        <v>90</v>
      </c>
      <c r="AV416" t="s"/>
      <c r="AW416" t="s">
        <v>96</v>
      </c>
      <c r="AX416" t="s"/>
      <c r="AY416" t="n">
        <v>419223</v>
      </c>
      <c r="AZ416" t="s">
        <v>842</v>
      </c>
      <c r="BA416" t="s"/>
      <c r="BB416" t="s"/>
      <c r="BC416" t="n">
        <v>1.42793</v>
      </c>
      <c r="BD416" t="n">
        <v>38.9038</v>
      </c>
      <c r="BE416" t="s">
        <v>981</v>
      </c>
      <c r="BF416" t="s">
        <v>81</v>
      </c>
      <c r="BG416" t="s"/>
      <c r="BH416" t="s"/>
      <c r="BI416" t="s"/>
      <c r="BJ416" t="s"/>
      <c r="BK416" t="s">
        <v>982</v>
      </c>
      <c r="BL416" t="s"/>
      <c r="BM416" t="s">
        <v>91</v>
      </c>
      <c r="BN416" t="s"/>
      <c r="BO416" t="s"/>
      <c r="BP416" t="s"/>
      <c r="BQ416" t="s">
        <v>597</v>
      </c>
      <c r="BR416" t="s">
        <v>128</v>
      </c>
    </row>
    <row r="417" spans="1:70">
      <c r="A417" t="s">
        <v>70</v>
      </c>
      <c r="B417" t="s">
        <v>71</v>
      </c>
      <c r="C417" t="s">
        <v>72</v>
      </c>
      <c r="D417" t="n">
        <v>3</v>
      </c>
      <c r="E417" t="s">
        <v>834</v>
      </c>
      <c r="F417" t="n">
        <v>85996</v>
      </c>
      <c r="G417" t="s">
        <v>74</v>
      </c>
      <c r="H417" t="s">
        <v>75</v>
      </c>
      <c r="I417" t="s"/>
      <c r="J417" t="s">
        <v>74</v>
      </c>
      <c r="K417" t="n">
        <v>180.32</v>
      </c>
      <c r="L417" t="s">
        <v>76</v>
      </c>
      <c r="M417" t="s"/>
      <c r="N417" t="s">
        <v>592</v>
      </c>
      <c r="O417" t="s">
        <v>78</v>
      </c>
      <c r="P417" t="s">
        <v>836</v>
      </c>
      <c r="Q417" t="s"/>
      <c r="R417" t="s">
        <v>117</v>
      </c>
      <c r="S417" t="s">
        <v>979</v>
      </c>
      <c r="T417" t="s">
        <v>81</v>
      </c>
      <c r="U417" t="s">
        <v>82</v>
      </c>
      <c r="V417" t="s">
        <v>83</v>
      </c>
      <c r="W417" t="s">
        <v>134</v>
      </c>
      <c r="X417" t="s"/>
      <c r="Y417" t="s">
        <v>85</v>
      </c>
      <c r="Z417">
        <f>HYPERLINK("https://hotelmonitor-cachepage.eclerx.com/savepage/tk_15440163147249992_sr_2157.html","info")</f>
        <v/>
      </c>
      <c r="AA417" t="n">
        <v>1441</v>
      </c>
      <c r="AB417" t="s">
        <v>344</v>
      </c>
      <c r="AC417" t="s">
        <v>87</v>
      </c>
      <c r="AD417" t="s">
        <v>88</v>
      </c>
      <c r="AE417" t="s"/>
      <c r="AF417" t="s"/>
      <c r="AG417" t="s"/>
      <c r="AH417" t="s">
        <v>980</v>
      </c>
      <c r="AI417" t="s">
        <v>979</v>
      </c>
      <c r="AJ417" t="s"/>
      <c r="AK417" t="s">
        <v>90</v>
      </c>
      <c r="AL417" t="s"/>
      <c r="AM417" t="s"/>
      <c r="AN417" t="s">
        <v>90</v>
      </c>
      <c r="AO417" t="s"/>
      <c r="AP417" t="n">
        <v>3</v>
      </c>
      <c r="AQ417" t="s">
        <v>93</v>
      </c>
      <c r="AR417" t="s"/>
      <c r="AS417" t="s">
        <v>179</v>
      </c>
      <c r="AT417" t="s">
        <v>95</v>
      </c>
      <c r="AU417" t="s">
        <v>90</v>
      </c>
      <c r="AV417" t="s"/>
      <c r="AW417" t="s">
        <v>96</v>
      </c>
      <c r="AX417" t="s"/>
      <c r="AY417" t="n">
        <v>419223</v>
      </c>
      <c r="AZ417" t="s">
        <v>842</v>
      </c>
      <c r="BA417" t="s"/>
      <c r="BB417" t="s"/>
      <c r="BC417" t="n">
        <v>1.42793</v>
      </c>
      <c r="BD417" t="n">
        <v>38.9038</v>
      </c>
      <c r="BE417" t="s">
        <v>981</v>
      </c>
      <c r="BF417" t="s">
        <v>81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>
        <v>597</v>
      </c>
      <c r="BR417" t="s">
        <v>128</v>
      </c>
    </row>
    <row r="418" spans="1:70">
      <c r="A418" t="s">
        <v>70</v>
      </c>
      <c r="B418" t="s">
        <v>71</v>
      </c>
      <c r="C418" t="s">
        <v>72</v>
      </c>
      <c r="D418" t="n">
        <v>3</v>
      </c>
      <c r="E418" t="s">
        <v>834</v>
      </c>
      <c r="F418" t="n">
        <v>85996</v>
      </c>
      <c r="G418" t="s">
        <v>74</v>
      </c>
      <c r="H418" t="s">
        <v>75</v>
      </c>
      <c r="I418" t="s"/>
      <c r="J418" t="s">
        <v>74</v>
      </c>
      <c r="K418" t="n">
        <v>225.27</v>
      </c>
      <c r="L418" t="s">
        <v>76</v>
      </c>
      <c r="M418" t="s"/>
      <c r="N418" t="s">
        <v>592</v>
      </c>
      <c r="O418" t="s">
        <v>78</v>
      </c>
      <c r="P418" t="s">
        <v>836</v>
      </c>
      <c r="Q418" t="s"/>
      <c r="R418" t="s">
        <v>117</v>
      </c>
      <c r="S418" t="s">
        <v>983</v>
      </c>
      <c r="T418" t="s">
        <v>81</v>
      </c>
      <c r="U418" t="s">
        <v>82</v>
      </c>
      <c r="V418" t="s">
        <v>83</v>
      </c>
      <c r="W418" t="s">
        <v>433</v>
      </c>
      <c r="X418" t="s"/>
      <c r="Y418" t="s">
        <v>85</v>
      </c>
      <c r="Z418">
        <f>HYPERLINK("https://hotelmonitor-cachepage.eclerx.com/savepage/tk_15440163147249992_sr_2157.html","info")</f>
        <v/>
      </c>
      <c r="AA418" t="n">
        <v>1441</v>
      </c>
      <c r="AB418" t="s">
        <v>344</v>
      </c>
      <c r="AC418" t="s">
        <v>87</v>
      </c>
      <c r="AD418" t="s">
        <v>88</v>
      </c>
      <c r="AE418" t="s"/>
      <c r="AF418" t="s"/>
      <c r="AG418" t="s"/>
      <c r="AH418" t="s">
        <v>984</v>
      </c>
      <c r="AI418" t="s">
        <v>983</v>
      </c>
      <c r="AJ418" t="s"/>
      <c r="AK418" t="s">
        <v>90</v>
      </c>
      <c r="AL418" t="s"/>
      <c r="AM418" t="s"/>
      <c r="AN418" t="s">
        <v>90</v>
      </c>
      <c r="AO418" t="s"/>
      <c r="AP418" t="n">
        <v>3</v>
      </c>
      <c r="AQ418" t="s">
        <v>93</v>
      </c>
      <c r="AR418" t="s"/>
      <c r="AS418" t="s">
        <v>179</v>
      </c>
      <c r="AT418" t="s">
        <v>95</v>
      </c>
      <c r="AU418" t="s">
        <v>90</v>
      </c>
      <c r="AV418" t="s"/>
      <c r="AW418" t="s">
        <v>96</v>
      </c>
      <c r="AX418" t="s"/>
      <c r="AY418" t="n">
        <v>419223</v>
      </c>
      <c r="AZ418" t="s">
        <v>842</v>
      </c>
      <c r="BA418" t="s"/>
      <c r="BB418" t="s"/>
      <c r="BC418" t="n">
        <v>1.42793</v>
      </c>
      <c r="BD418" t="n">
        <v>38.9038</v>
      </c>
      <c r="BE418" t="s">
        <v>985</v>
      </c>
      <c r="BF418" t="s">
        <v>81</v>
      </c>
      <c r="BG418" t="s"/>
      <c r="BH418" t="s"/>
      <c r="BI418" t="s"/>
      <c r="BJ418" t="s"/>
      <c r="BK418" t="s">
        <v>986</v>
      </c>
      <c r="BL418" t="s"/>
      <c r="BM418" t="s">
        <v>91</v>
      </c>
      <c r="BN418" t="s"/>
      <c r="BO418" t="s"/>
      <c r="BP418" t="s"/>
      <c r="BQ418" t="s">
        <v>597</v>
      </c>
      <c r="BR418" t="s">
        <v>128</v>
      </c>
    </row>
    <row r="419" spans="1:70">
      <c r="A419" t="s">
        <v>70</v>
      </c>
      <c r="B419" t="s">
        <v>71</v>
      </c>
      <c r="C419" t="s">
        <v>72</v>
      </c>
      <c r="D419" t="n">
        <v>3</v>
      </c>
      <c r="E419" t="s">
        <v>834</v>
      </c>
      <c r="F419" t="n">
        <v>85996</v>
      </c>
      <c r="G419" t="s">
        <v>74</v>
      </c>
      <c r="H419" t="s">
        <v>75</v>
      </c>
      <c r="I419" t="s"/>
      <c r="J419" t="s">
        <v>74</v>
      </c>
      <c r="K419" t="n">
        <v>225.27</v>
      </c>
      <c r="L419" t="s">
        <v>76</v>
      </c>
      <c r="M419" t="s"/>
      <c r="N419" t="s">
        <v>592</v>
      </c>
      <c r="O419" t="s">
        <v>78</v>
      </c>
      <c r="P419" t="s">
        <v>836</v>
      </c>
      <c r="Q419" t="s"/>
      <c r="R419" t="s">
        <v>117</v>
      </c>
      <c r="S419" t="s">
        <v>983</v>
      </c>
      <c r="T419" t="s">
        <v>81</v>
      </c>
      <c r="U419" t="s">
        <v>82</v>
      </c>
      <c r="V419" t="s">
        <v>83</v>
      </c>
      <c r="W419" t="s">
        <v>433</v>
      </c>
      <c r="X419" t="s"/>
      <c r="Y419" t="s">
        <v>85</v>
      </c>
      <c r="Z419">
        <f>HYPERLINK("https://hotelmonitor-cachepage.eclerx.com/savepage/tk_15440163147249992_sr_2157.html","info")</f>
        <v/>
      </c>
      <c r="AA419" t="n">
        <v>1441</v>
      </c>
      <c r="AB419" t="s">
        <v>344</v>
      </c>
      <c r="AC419" t="s">
        <v>87</v>
      </c>
      <c r="AD419" t="s">
        <v>88</v>
      </c>
      <c r="AE419" t="s"/>
      <c r="AF419" t="s"/>
      <c r="AG419" t="s"/>
      <c r="AH419" t="s">
        <v>984</v>
      </c>
      <c r="AI419" t="s">
        <v>983</v>
      </c>
      <c r="AJ419" t="s"/>
      <c r="AK419" t="s">
        <v>90</v>
      </c>
      <c r="AL419" t="s"/>
      <c r="AM419" t="s"/>
      <c r="AN419" t="s">
        <v>90</v>
      </c>
      <c r="AO419" t="s"/>
      <c r="AP419" t="n">
        <v>3</v>
      </c>
      <c r="AQ419" t="s">
        <v>93</v>
      </c>
      <c r="AR419" t="s"/>
      <c r="AS419" t="s">
        <v>179</v>
      </c>
      <c r="AT419" t="s">
        <v>95</v>
      </c>
      <c r="AU419" t="s">
        <v>90</v>
      </c>
      <c r="AV419" t="s"/>
      <c r="AW419" t="s">
        <v>96</v>
      </c>
      <c r="AX419" t="s"/>
      <c r="AY419" t="n">
        <v>419223</v>
      </c>
      <c r="AZ419" t="s">
        <v>842</v>
      </c>
      <c r="BA419" t="s"/>
      <c r="BB419" t="s"/>
      <c r="BC419" t="n">
        <v>1.42793</v>
      </c>
      <c r="BD419" t="n">
        <v>38.9038</v>
      </c>
      <c r="BE419" t="s">
        <v>985</v>
      </c>
      <c r="BF419" t="s">
        <v>81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>
        <v>597</v>
      </c>
      <c r="BR419" t="s">
        <v>128</v>
      </c>
    </row>
    <row r="420" spans="1:70">
      <c r="A420" t="s">
        <v>70</v>
      </c>
      <c r="B420" t="s">
        <v>71</v>
      </c>
      <c r="C420" t="s">
        <v>129</v>
      </c>
      <c r="D420" t="n">
        <v>3</v>
      </c>
      <c r="E420" t="s">
        <v>987</v>
      </c>
      <c r="F420" t="n">
        <v>3996276</v>
      </c>
      <c r="G420" t="s">
        <v>74</v>
      </c>
      <c r="H420" t="s">
        <v>75</v>
      </c>
      <c r="I420" t="s"/>
      <c r="J420" t="s">
        <v>74</v>
      </c>
      <c r="K420" t="n">
        <v>159.79</v>
      </c>
      <c r="L420" t="s">
        <v>76</v>
      </c>
      <c r="M420" t="s"/>
      <c r="N420" t="s">
        <v>115</v>
      </c>
      <c r="O420" t="s">
        <v>78</v>
      </c>
      <c r="P420" t="s">
        <v>987</v>
      </c>
      <c r="Q420" t="s"/>
      <c r="R420" t="s">
        <v>117</v>
      </c>
      <c r="S420" t="s">
        <v>988</v>
      </c>
      <c r="T420" t="s">
        <v>81</v>
      </c>
      <c r="U420" t="s">
        <v>82</v>
      </c>
      <c r="V420" t="s">
        <v>83</v>
      </c>
      <c r="W420" t="s">
        <v>134</v>
      </c>
      <c r="X420" t="s"/>
      <c r="Y420" t="s">
        <v>85</v>
      </c>
      <c r="Z420">
        <f>HYPERLINK("https://hotelmonitor-cachepage.eclerx.com/savepage/tk_15440163145854397_sr_2158.html","info")</f>
        <v/>
      </c>
      <c r="AA420" t="n">
        <v>585184</v>
      </c>
      <c r="AB420" t="s">
        <v>989</v>
      </c>
      <c r="AC420" t="s">
        <v>121</v>
      </c>
      <c r="AD420" t="s">
        <v>88</v>
      </c>
      <c r="AE420" t="s"/>
      <c r="AF420" t="s"/>
      <c r="AG420" t="s"/>
      <c r="AH420" t="s">
        <v>990</v>
      </c>
      <c r="AI420" t="s">
        <v>988</v>
      </c>
      <c r="AJ420" t="s"/>
      <c r="AK420" t="s">
        <v>90</v>
      </c>
      <c r="AL420" t="s"/>
      <c r="AM420" t="s"/>
      <c r="AN420" t="s">
        <v>90</v>
      </c>
      <c r="AO420" t="s"/>
      <c r="AP420" t="n">
        <v>23</v>
      </c>
      <c r="AQ420" t="s">
        <v>93</v>
      </c>
      <c r="AR420" t="s"/>
      <c r="AS420" t="s">
        <v>991</v>
      </c>
      <c r="AT420" t="s">
        <v>95</v>
      </c>
      <c r="AU420" t="s">
        <v>90</v>
      </c>
      <c r="AV420" t="s"/>
      <c r="AW420" t="s">
        <v>96</v>
      </c>
      <c r="AX420" t="s"/>
      <c r="AY420" t="n">
        <v>4259679</v>
      </c>
      <c r="AZ420" t="s">
        <v>992</v>
      </c>
      <c r="BA420" t="s"/>
      <c r="BB420" t="s"/>
      <c r="BC420" t="n">
        <v>1.29737</v>
      </c>
      <c r="BD420" t="n">
        <v>38.9646</v>
      </c>
      <c r="BE420" t="s">
        <v>993</v>
      </c>
      <c r="BF420" t="s">
        <v>81</v>
      </c>
      <c r="BG420" t="s"/>
      <c r="BH420" t="s"/>
      <c r="BI420" t="s"/>
      <c r="BJ420" t="s"/>
      <c r="BK420" t="s">
        <v>994</v>
      </c>
      <c r="BL420" t="s"/>
      <c r="BM420" t="s">
        <v>91</v>
      </c>
      <c r="BN420" t="s"/>
      <c r="BO420" t="s"/>
      <c r="BP420" t="s"/>
      <c r="BQ420" t="s">
        <v>995</v>
      </c>
      <c r="BR420" t="s">
        <v>703</v>
      </c>
    </row>
    <row r="421" spans="1:70">
      <c r="A421" t="s">
        <v>70</v>
      </c>
      <c r="B421" t="s">
        <v>71</v>
      </c>
      <c r="C421" t="s">
        <v>129</v>
      </c>
      <c r="D421" t="n">
        <v>3</v>
      </c>
      <c r="E421" t="s">
        <v>987</v>
      </c>
      <c r="F421" t="n">
        <v>3996276</v>
      </c>
      <c r="G421" t="s">
        <v>74</v>
      </c>
      <c r="H421" t="s">
        <v>75</v>
      </c>
      <c r="I421" t="s"/>
      <c r="J421" t="s">
        <v>74</v>
      </c>
      <c r="K421" t="n">
        <v>159.79</v>
      </c>
      <c r="L421" t="s">
        <v>76</v>
      </c>
      <c r="M421" t="s"/>
      <c r="N421" t="s">
        <v>115</v>
      </c>
      <c r="O421" t="s">
        <v>78</v>
      </c>
      <c r="P421" t="s">
        <v>987</v>
      </c>
      <c r="Q421" t="s"/>
      <c r="R421" t="s">
        <v>117</v>
      </c>
      <c r="S421" t="s">
        <v>988</v>
      </c>
      <c r="T421" t="s">
        <v>81</v>
      </c>
      <c r="U421" t="s">
        <v>82</v>
      </c>
      <c r="V421" t="s">
        <v>83</v>
      </c>
      <c r="W421" t="s">
        <v>134</v>
      </c>
      <c r="X421" t="s"/>
      <c r="Y421" t="s">
        <v>85</v>
      </c>
      <c r="Z421">
        <f>HYPERLINK("https://hotelmonitor-cachepage.eclerx.com/savepage/tk_15440163145854397_sr_2158.html","info")</f>
        <v/>
      </c>
      <c r="AA421" t="n">
        <v>585184</v>
      </c>
      <c r="AB421" t="s">
        <v>989</v>
      </c>
      <c r="AC421" t="s">
        <v>121</v>
      </c>
      <c r="AD421" t="s">
        <v>88</v>
      </c>
      <c r="AE421" t="s"/>
      <c r="AF421" t="s"/>
      <c r="AG421" t="s"/>
      <c r="AH421" t="s">
        <v>990</v>
      </c>
      <c r="AI421" t="s">
        <v>988</v>
      </c>
      <c r="AJ421" t="s"/>
      <c r="AK421" t="s">
        <v>90</v>
      </c>
      <c r="AL421" t="s"/>
      <c r="AM421" t="s"/>
      <c r="AN421" t="s">
        <v>90</v>
      </c>
      <c r="AO421" t="s"/>
      <c r="AP421" t="n">
        <v>23</v>
      </c>
      <c r="AQ421" t="s">
        <v>93</v>
      </c>
      <c r="AR421" t="s"/>
      <c r="AS421" t="s">
        <v>991</v>
      </c>
      <c r="AT421" t="s">
        <v>95</v>
      </c>
      <c r="AU421" t="s">
        <v>90</v>
      </c>
      <c r="AV421" t="s"/>
      <c r="AW421" t="s">
        <v>96</v>
      </c>
      <c r="AX421" t="s"/>
      <c r="AY421" t="n">
        <v>4259679</v>
      </c>
      <c r="AZ421" t="s">
        <v>992</v>
      </c>
      <c r="BA421" t="s"/>
      <c r="BB421" t="s"/>
      <c r="BC421" t="n">
        <v>1.29737</v>
      </c>
      <c r="BD421" t="n">
        <v>38.9646</v>
      </c>
      <c r="BE421" t="s">
        <v>993</v>
      </c>
      <c r="BF421" t="s">
        <v>81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>
        <v>995</v>
      </c>
      <c r="BR421" t="s">
        <v>703</v>
      </c>
    </row>
    <row r="422" spans="1:70">
      <c r="A422" t="s">
        <v>70</v>
      </c>
      <c r="B422" t="s">
        <v>71</v>
      </c>
      <c r="C422" t="s">
        <v>129</v>
      </c>
      <c r="D422" t="n">
        <v>3</v>
      </c>
      <c r="E422" t="s">
        <v>987</v>
      </c>
      <c r="F422" t="n">
        <v>3996276</v>
      </c>
      <c r="G422" t="s">
        <v>74</v>
      </c>
      <c r="H422" t="s">
        <v>75</v>
      </c>
      <c r="I422" t="s"/>
      <c r="J422" t="s">
        <v>74</v>
      </c>
      <c r="K422" t="n">
        <v>163.63</v>
      </c>
      <c r="L422" t="s">
        <v>76</v>
      </c>
      <c r="M422" t="s"/>
      <c r="N422" t="s">
        <v>209</v>
      </c>
      <c r="O422" t="s">
        <v>78</v>
      </c>
      <c r="P422" t="s">
        <v>987</v>
      </c>
      <c r="Q422" t="s"/>
      <c r="R422" t="s">
        <v>117</v>
      </c>
      <c r="S422" t="s">
        <v>996</v>
      </c>
      <c r="T422" t="s">
        <v>81</v>
      </c>
      <c r="U422" t="s">
        <v>82</v>
      </c>
      <c r="V422" t="s">
        <v>83</v>
      </c>
      <c r="W422" t="s">
        <v>119</v>
      </c>
      <c r="X422" t="s"/>
      <c r="Y422" t="s">
        <v>85</v>
      </c>
      <c r="Z422">
        <f>HYPERLINK("https://hotelmonitor-cachepage.eclerx.com/savepage/tk_15440163145854397_sr_2158.html","info")</f>
        <v/>
      </c>
      <c r="AA422" t="n">
        <v>585184</v>
      </c>
      <c r="AB422" t="s">
        <v>997</v>
      </c>
      <c r="AC422" t="s">
        <v>121</v>
      </c>
      <c r="AD422" t="s">
        <v>88</v>
      </c>
      <c r="AE422" t="s"/>
      <c r="AF422" t="s"/>
      <c r="AG422" t="s"/>
      <c r="AH422" t="s">
        <v>998</v>
      </c>
      <c r="AI422" t="s">
        <v>996</v>
      </c>
      <c r="AJ422" t="s"/>
      <c r="AK422" t="s">
        <v>90</v>
      </c>
      <c r="AL422" t="s"/>
      <c r="AM422" t="s"/>
      <c r="AN422" t="s">
        <v>90</v>
      </c>
      <c r="AO422" t="s"/>
      <c r="AP422" t="n">
        <v>23</v>
      </c>
      <c r="AQ422" t="s">
        <v>93</v>
      </c>
      <c r="AR422" t="s"/>
      <c r="AS422" t="s">
        <v>123</v>
      </c>
      <c r="AT422" t="s">
        <v>95</v>
      </c>
      <c r="AU422" t="s">
        <v>90</v>
      </c>
      <c r="AV422" t="s"/>
      <c r="AW422" t="s">
        <v>96</v>
      </c>
      <c r="AX422" t="s"/>
      <c r="AY422" t="n">
        <v>4259679</v>
      </c>
      <c r="AZ422" t="s">
        <v>992</v>
      </c>
      <c r="BA422" t="s"/>
      <c r="BB422" t="s"/>
      <c r="BC422" t="n">
        <v>1.29737</v>
      </c>
      <c r="BD422" t="n">
        <v>38.9646</v>
      </c>
      <c r="BE422" t="s">
        <v>999</v>
      </c>
      <c r="BF422" t="s">
        <v>81</v>
      </c>
      <c r="BG422" t="s"/>
      <c r="BH422" t="s"/>
      <c r="BI422" t="s"/>
      <c r="BJ422" t="s"/>
      <c r="BK422" t="s">
        <v>1000</v>
      </c>
      <c r="BL422" t="s"/>
      <c r="BM422" t="s">
        <v>91</v>
      </c>
      <c r="BN422" t="s"/>
      <c r="BO422" t="s"/>
      <c r="BP422" t="s"/>
      <c r="BQ422" t="s">
        <v>1001</v>
      </c>
      <c r="BR422" t="s">
        <v>703</v>
      </c>
    </row>
    <row r="423" spans="1:70">
      <c r="A423" t="s">
        <v>70</v>
      </c>
      <c r="B423" t="s">
        <v>71</v>
      </c>
      <c r="C423" t="s">
        <v>129</v>
      </c>
      <c r="D423" t="n">
        <v>3</v>
      </c>
      <c r="E423" t="s">
        <v>987</v>
      </c>
      <c r="F423" t="n">
        <v>3996276</v>
      </c>
      <c r="G423" t="s">
        <v>74</v>
      </c>
      <c r="H423" t="s">
        <v>75</v>
      </c>
      <c r="I423" t="s"/>
      <c r="J423" t="s">
        <v>74</v>
      </c>
      <c r="K423" t="n">
        <v>163.63</v>
      </c>
      <c r="L423" t="s">
        <v>76</v>
      </c>
      <c r="M423" t="s"/>
      <c r="N423" t="s">
        <v>209</v>
      </c>
      <c r="O423" t="s">
        <v>78</v>
      </c>
      <c r="P423" t="s">
        <v>987</v>
      </c>
      <c r="Q423" t="s"/>
      <c r="R423" t="s">
        <v>117</v>
      </c>
      <c r="S423" t="s">
        <v>996</v>
      </c>
      <c r="T423" t="s">
        <v>81</v>
      </c>
      <c r="U423" t="s">
        <v>82</v>
      </c>
      <c r="V423" t="s">
        <v>83</v>
      </c>
      <c r="W423" t="s">
        <v>119</v>
      </c>
      <c r="X423" t="s"/>
      <c r="Y423" t="s">
        <v>85</v>
      </c>
      <c r="Z423">
        <f>HYPERLINK("https://hotelmonitor-cachepage.eclerx.com/savepage/tk_15440163145854397_sr_2158.html","info")</f>
        <v/>
      </c>
      <c r="AA423" t="n">
        <v>585184</v>
      </c>
      <c r="AB423" t="s">
        <v>997</v>
      </c>
      <c r="AC423" t="s">
        <v>121</v>
      </c>
      <c r="AD423" t="s">
        <v>88</v>
      </c>
      <c r="AE423" t="s"/>
      <c r="AF423" t="s"/>
      <c r="AG423" t="s"/>
      <c r="AH423" t="s">
        <v>998</v>
      </c>
      <c r="AI423" t="s">
        <v>996</v>
      </c>
      <c r="AJ423" t="s"/>
      <c r="AK423" t="s">
        <v>90</v>
      </c>
      <c r="AL423" t="s"/>
      <c r="AM423" t="s"/>
      <c r="AN423" t="s">
        <v>90</v>
      </c>
      <c r="AO423" t="s"/>
      <c r="AP423" t="n">
        <v>23</v>
      </c>
      <c r="AQ423" t="s">
        <v>93</v>
      </c>
      <c r="AR423" t="s"/>
      <c r="AS423" t="s">
        <v>123</v>
      </c>
      <c r="AT423" t="s">
        <v>95</v>
      </c>
      <c r="AU423" t="s">
        <v>90</v>
      </c>
      <c r="AV423" t="s"/>
      <c r="AW423" t="s">
        <v>96</v>
      </c>
      <c r="AX423" t="s"/>
      <c r="AY423" t="n">
        <v>4259679</v>
      </c>
      <c r="AZ423" t="s">
        <v>992</v>
      </c>
      <c r="BA423" t="s"/>
      <c r="BB423" t="s"/>
      <c r="BC423" t="n">
        <v>1.29737</v>
      </c>
      <c r="BD423" t="n">
        <v>38.9646</v>
      </c>
      <c r="BE423" t="s">
        <v>999</v>
      </c>
      <c r="BF423" t="s">
        <v>81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>
        <v>1001</v>
      </c>
      <c r="BR423" t="s">
        <v>703</v>
      </c>
    </row>
    <row r="424" spans="1:70">
      <c r="A424" t="s">
        <v>70</v>
      </c>
      <c r="B424" t="s">
        <v>71</v>
      </c>
      <c r="C424" t="s">
        <v>129</v>
      </c>
      <c r="D424" t="n">
        <v>3</v>
      </c>
      <c r="E424" t="s">
        <v>987</v>
      </c>
      <c r="F424" t="n">
        <v>3996276</v>
      </c>
      <c r="G424" t="s">
        <v>74</v>
      </c>
      <c r="H424" t="s">
        <v>75</v>
      </c>
      <c r="I424" t="s"/>
      <c r="J424" t="s">
        <v>74</v>
      </c>
      <c r="K424" t="n">
        <v>186.71</v>
      </c>
      <c r="L424" t="s">
        <v>76</v>
      </c>
      <c r="M424" t="s"/>
      <c r="N424" t="s">
        <v>209</v>
      </c>
      <c r="O424" t="s">
        <v>78</v>
      </c>
      <c r="P424" t="s">
        <v>987</v>
      </c>
      <c r="Q424" t="s"/>
      <c r="R424" t="s">
        <v>117</v>
      </c>
      <c r="S424" t="s">
        <v>1002</v>
      </c>
      <c r="T424" t="s">
        <v>81</v>
      </c>
      <c r="U424" t="s">
        <v>82</v>
      </c>
      <c r="V424" t="s">
        <v>83</v>
      </c>
      <c r="W424" t="s">
        <v>134</v>
      </c>
      <c r="X424" t="s"/>
      <c r="Y424" t="s">
        <v>85</v>
      </c>
      <c r="Z424">
        <f>HYPERLINK("https://hotelmonitor-cachepage.eclerx.com/savepage/tk_15440163145854397_sr_2158.html","info")</f>
        <v/>
      </c>
      <c r="AA424" t="n">
        <v>585184</v>
      </c>
      <c r="AB424" t="s">
        <v>989</v>
      </c>
      <c r="AC424" t="s">
        <v>121</v>
      </c>
      <c r="AD424" t="s">
        <v>88</v>
      </c>
      <c r="AE424" t="s"/>
      <c r="AF424" t="s"/>
      <c r="AG424" t="s"/>
      <c r="AH424" t="s">
        <v>1003</v>
      </c>
      <c r="AI424" t="s">
        <v>1002</v>
      </c>
      <c r="AJ424" t="s"/>
      <c r="AK424" t="s">
        <v>90</v>
      </c>
      <c r="AL424" t="s"/>
      <c r="AM424" t="s"/>
      <c r="AN424" t="s">
        <v>90</v>
      </c>
      <c r="AO424" t="s"/>
      <c r="AP424" t="n">
        <v>23</v>
      </c>
      <c r="AQ424" t="s">
        <v>93</v>
      </c>
      <c r="AR424" t="s"/>
      <c r="AS424" t="s">
        <v>123</v>
      </c>
      <c r="AT424" t="s">
        <v>95</v>
      </c>
      <c r="AU424" t="s">
        <v>90</v>
      </c>
      <c r="AV424" t="s"/>
      <c r="AW424" t="s">
        <v>96</v>
      </c>
      <c r="AX424" t="s"/>
      <c r="AY424" t="n">
        <v>4259679</v>
      </c>
      <c r="AZ424" t="s">
        <v>992</v>
      </c>
      <c r="BA424" t="s"/>
      <c r="BB424" t="s"/>
      <c r="BC424" t="n">
        <v>1.29737</v>
      </c>
      <c r="BD424" t="n">
        <v>38.9646</v>
      </c>
      <c r="BE424" t="s">
        <v>1004</v>
      </c>
      <c r="BF424" t="s">
        <v>81</v>
      </c>
      <c r="BG424" t="s"/>
      <c r="BH424" t="s"/>
      <c r="BI424" t="s"/>
      <c r="BJ424" t="s"/>
      <c r="BK424" t="s">
        <v>1005</v>
      </c>
      <c r="BL424" t="s"/>
      <c r="BM424" t="s">
        <v>91</v>
      </c>
      <c r="BN424" t="s"/>
      <c r="BO424" t="s"/>
      <c r="BP424" t="s"/>
      <c r="BQ424" t="s">
        <v>1001</v>
      </c>
      <c r="BR424" t="s">
        <v>703</v>
      </c>
    </row>
    <row r="425" spans="1:70">
      <c r="A425" t="s">
        <v>70</v>
      </c>
      <c r="B425" t="s">
        <v>71</v>
      </c>
      <c r="C425" t="s">
        <v>129</v>
      </c>
      <c r="D425" t="n">
        <v>3</v>
      </c>
      <c r="E425" t="s">
        <v>987</v>
      </c>
      <c r="F425" t="n">
        <v>3996276</v>
      </c>
      <c r="G425" t="s">
        <v>74</v>
      </c>
      <c r="H425" t="s">
        <v>75</v>
      </c>
      <c r="I425" t="s"/>
      <c r="J425" t="s">
        <v>74</v>
      </c>
      <c r="K425" t="n">
        <v>186.71</v>
      </c>
      <c r="L425" t="s">
        <v>76</v>
      </c>
      <c r="M425" t="s"/>
      <c r="N425" t="s">
        <v>209</v>
      </c>
      <c r="O425" t="s">
        <v>78</v>
      </c>
      <c r="P425" t="s">
        <v>987</v>
      </c>
      <c r="Q425" t="s"/>
      <c r="R425" t="s">
        <v>117</v>
      </c>
      <c r="S425" t="s">
        <v>1002</v>
      </c>
      <c r="T425" t="s">
        <v>81</v>
      </c>
      <c r="U425" t="s">
        <v>82</v>
      </c>
      <c r="V425" t="s">
        <v>83</v>
      </c>
      <c r="W425" t="s">
        <v>134</v>
      </c>
      <c r="X425" t="s"/>
      <c r="Y425" t="s">
        <v>85</v>
      </c>
      <c r="Z425">
        <f>HYPERLINK("https://hotelmonitor-cachepage.eclerx.com/savepage/tk_15440163145854397_sr_2158.html","info")</f>
        <v/>
      </c>
      <c r="AA425" t="n">
        <v>585184</v>
      </c>
      <c r="AB425" t="s">
        <v>989</v>
      </c>
      <c r="AC425" t="s">
        <v>121</v>
      </c>
      <c r="AD425" t="s">
        <v>88</v>
      </c>
      <c r="AE425" t="s"/>
      <c r="AF425" t="s"/>
      <c r="AG425" t="s"/>
      <c r="AH425" t="s">
        <v>1003</v>
      </c>
      <c r="AI425" t="s">
        <v>1002</v>
      </c>
      <c r="AJ425" t="s"/>
      <c r="AK425" t="s">
        <v>90</v>
      </c>
      <c r="AL425" t="s"/>
      <c r="AM425" t="s"/>
      <c r="AN425" t="s">
        <v>90</v>
      </c>
      <c r="AO425" t="s"/>
      <c r="AP425" t="n">
        <v>23</v>
      </c>
      <c r="AQ425" t="s">
        <v>93</v>
      </c>
      <c r="AR425" t="s"/>
      <c r="AS425" t="s">
        <v>123</v>
      </c>
      <c r="AT425" t="s">
        <v>95</v>
      </c>
      <c r="AU425" t="s">
        <v>90</v>
      </c>
      <c r="AV425" t="s"/>
      <c r="AW425" t="s">
        <v>96</v>
      </c>
      <c r="AX425" t="s"/>
      <c r="AY425" t="n">
        <v>4259679</v>
      </c>
      <c r="AZ425" t="s">
        <v>992</v>
      </c>
      <c r="BA425" t="s"/>
      <c r="BB425" t="s"/>
      <c r="BC425" t="n">
        <v>1.29737</v>
      </c>
      <c r="BD425" t="n">
        <v>38.9646</v>
      </c>
      <c r="BE425" t="s">
        <v>1004</v>
      </c>
      <c r="BF425" t="s">
        <v>81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>
        <v>1001</v>
      </c>
      <c r="BR425" t="s">
        <v>703</v>
      </c>
    </row>
    <row r="426" spans="1:70">
      <c r="A426" t="s">
        <v>70</v>
      </c>
      <c r="B426" t="s">
        <v>71</v>
      </c>
      <c r="C426" t="s">
        <v>129</v>
      </c>
      <c r="D426" t="n">
        <v>3</v>
      </c>
      <c r="E426" t="s">
        <v>987</v>
      </c>
      <c r="F426" t="n">
        <v>3996276</v>
      </c>
      <c r="G426" t="s">
        <v>74</v>
      </c>
      <c r="H426" t="s">
        <v>75</v>
      </c>
      <c r="I426" t="s"/>
      <c r="J426" t="s">
        <v>74</v>
      </c>
      <c r="K426" t="n">
        <v>177.73</v>
      </c>
      <c r="L426" t="s">
        <v>76</v>
      </c>
      <c r="M426" t="s"/>
      <c r="N426" t="s">
        <v>592</v>
      </c>
      <c r="O426" t="s">
        <v>78</v>
      </c>
      <c r="P426" t="s">
        <v>987</v>
      </c>
      <c r="Q426" t="s"/>
      <c r="R426" t="s">
        <v>117</v>
      </c>
      <c r="S426" t="s">
        <v>1006</v>
      </c>
      <c r="T426" t="s">
        <v>81</v>
      </c>
      <c r="U426" t="s">
        <v>82</v>
      </c>
      <c r="V426" t="s">
        <v>83</v>
      </c>
      <c r="W426" t="s">
        <v>119</v>
      </c>
      <c r="X426" t="s"/>
      <c r="Y426" t="s">
        <v>85</v>
      </c>
      <c r="Z426">
        <f>HYPERLINK("https://hotelmonitor-cachepage.eclerx.com/savepage/tk_15440163145854397_sr_2158.html","info")</f>
        <v/>
      </c>
      <c r="AA426" t="n">
        <v>585184</v>
      </c>
      <c r="AB426" t="s">
        <v>1007</v>
      </c>
      <c r="AC426" t="s">
        <v>87</v>
      </c>
      <c r="AD426" t="s">
        <v>88</v>
      </c>
      <c r="AE426" t="s"/>
      <c r="AF426" t="s"/>
      <c r="AG426" t="s"/>
      <c r="AH426" t="s">
        <v>1008</v>
      </c>
      <c r="AI426" t="s">
        <v>1009</v>
      </c>
      <c r="AJ426" t="s"/>
      <c r="AK426" t="s">
        <v>90</v>
      </c>
      <c r="AL426" t="s"/>
      <c r="AM426" t="s"/>
      <c r="AN426" t="s">
        <v>90</v>
      </c>
      <c r="AO426" t="s"/>
      <c r="AP426" t="n">
        <v>23</v>
      </c>
      <c r="AQ426" t="s">
        <v>93</v>
      </c>
      <c r="AR426" t="s"/>
      <c r="AS426" t="s">
        <v>137</v>
      </c>
      <c r="AT426" t="s">
        <v>95</v>
      </c>
      <c r="AU426" t="s">
        <v>90</v>
      </c>
      <c r="AV426" t="s"/>
      <c r="AW426" t="s">
        <v>96</v>
      </c>
      <c r="AX426" t="s"/>
      <c r="AY426" t="n">
        <v>4259679</v>
      </c>
      <c r="AZ426" t="s">
        <v>992</v>
      </c>
      <c r="BA426" t="s"/>
      <c r="BB426" t="s"/>
      <c r="BC426" t="n">
        <v>1.29737</v>
      </c>
      <c r="BD426" t="n">
        <v>38.9646</v>
      </c>
      <c r="BE426" t="s">
        <v>1010</v>
      </c>
      <c r="BF426" t="s">
        <v>81</v>
      </c>
      <c r="BG426" t="s"/>
      <c r="BH426" t="s"/>
      <c r="BI426" t="s"/>
      <c r="BJ426" t="s"/>
      <c r="BK426" t="s">
        <v>1011</v>
      </c>
      <c r="BL426" t="s"/>
      <c r="BM426" t="s">
        <v>91</v>
      </c>
      <c r="BN426" t="s"/>
      <c r="BO426" t="s"/>
      <c r="BP426" t="s"/>
      <c r="BQ426" t="s">
        <v>597</v>
      </c>
      <c r="BR426" t="s">
        <v>703</v>
      </c>
    </row>
    <row r="427" spans="1:70">
      <c r="A427" t="s">
        <v>70</v>
      </c>
      <c r="B427" t="s">
        <v>71</v>
      </c>
      <c r="C427" t="s">
        <v>129</v>
      </c>
      <c r="D427" t="n">
        <v>3</v>
      </c>
      <c r="E427" t="s">
        <v>987</v>
      </c>
      <c r="F427" t="n">
        <v>3996276</v>
      </c>
      <c r="G427" t="s">
        <v>74</v>
      </c>
      <c r="H427" t="s">
        <v>75</v>
      </c>
      <c r="I427" t="s"/>
      <c r="J427" t="s">
        <v>74</v>
      </c>
      <c r="K427" t="n">
        <v>177.73</v>
      </c>
      <c r="L427" t="s">
        <v>76</v>
      </c>
      <c r="M427" t="s"/>
      <c r="N427" t="s">
        <v>592</v>
      </c>
      <c r="O427" t="s">
        <v>78</v>
      </c>
      <c r="P427" t="s">
        <v>987</v>
      </c>
      <c r="Q427" t="s"/>
      <c r="R427" t="s">
        <v>117</v>
      </c>
      <c r="S427" t="s">
        <v>1006</v>
      </c>
      <c r="T427" t="s">
        <v>81</v>
      </c>
      <c r="U427" t="s">
        <v>82</v>
      </c>
      <c r="V427" t="s">
        <v>83</v>
      </c>
      <c r="W427" t="s">
        <v>119</v>
      </c>
      <c r="X427" t="s"/>
      <c r="Y427" t="s">
        <v>85</v>
      </c>
      <c r="Z427">
        <f>HYPERLINK("https://hotelmonitor-cachepage.eclerx.com/savepage/tk_15440163145854397_sr_2158.html","info")</f>
        <v/>
      </c>
      <c r="AA427" t="n">
        <v>585184</v>
      </c>
      <c r="AB427" t="s">
        <v>1007</v>
      </c>
      <c r="AC427" t="s">
        <v>87</v>
      </c>
      <c r="AD427" t="s">
        <v>88</v>
      </c>
      <c r="AE427" t="s"/>
      <c r="AF427" t="s"/>
      <c r="AG427" t="s"/>
      <c r="AH427" t="s">
        <v>1008</v>
      </c>
      <c r="AI427" t="s">
        <v>1009</v>
      </c>
      <c r="AJ427" t="s"/>
      <c r="AK427" t="s">
        <v>90</v>
      </c>
      <c r="AL427" t="s"/>
      <c r="AM427" t="s"/>
      <c r="AN427" t="s">
        <v>90</v>
      </c>
      <c r="AO427" t="s"/>
      <c r="AP427" t="n">
        <v>23</v>
      </c>
      <c r="AQ427" t="s">
        <v>93</v>
      </c>
      <c r="AR427" t="s"/>
      <c r="AS427" t="s">
        <v>137</v>
      </c>
      <c r="AT427" t="s">
        <v>95</v>
      </c>
      <c r="AU427" t="s">
        <v>90</v>
      </c>
      <c r="AV427" t="s"/>
      <c r="AW427" t="s">
        <v>96</v>
      </c>
      <c r="AX427" t="s"/>
      <c r="AY427" t="n">
        <v>4259679</v>
      </c>
      <c r="AZ427" t="s">
        <v>992</v>
      </c>
      <c r="BA427" t="s"/>
      <c r="BB427" t="s"/>
      <c r="BC427" t="n">
        <v>1.29737</v>
      </c>
      <c r="BD427" t="n">
        <v>38.9646</v>
      </c>
      <c r="BE427" t="s">
        <v>1010</v>
      </c>
      <c r="BF427" t="s">
        <v>81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>
        <v>597</v>
      </c>
      <c r="BR427" t="s">
        <v>703</v>
      </c>
    </row>
    <row r="428" spans="1:70">
      <c r="A428" t="s">
        <v>70</v>
      </c>
      <c r="B428" t="s">
        <v>71</v>
      </c>
      <c r="C428" t="s">
        <v>129</v>
      </c>
      <c r="D428" t="n">
        <v>3</v>
      </c>
      <c r="E428" t="s">
        <v>987</v>
      </c>
      <c r="F428" t="n">
        <v>3996276</v>
      </c>
      <c r="G428" t="s">
        <v>74</v>
      </c>
      <c r="H428" t="s">
        <v>75</v>
      </c>
      <c r="I428" t="s"/>
      <c r="J428" t="s">
        <v>74</v>
      </c>
      <c r="K428" t="n">
        <v>211.29</v>
      </c>
      <c r="L428" t="s">
        <v>76</v>
      </c>
      <c r="M428" t="s"/>
      <c r="N428" t="s">
        <v>592</v>
      </c>
      <c r="O428" t="s">
        <v>78</v>
      </c>
      <c r="P428" t="s">
        <v>987</v>
      </c>
      <c r="Q428" t="s"/>
      <c r="R428" t="s">
        <v>117</v>
      </c>
      <c r="S428" t="s">
        <v>1012</v>
      </c>
      <c r="T428" t="s">
        <v>81</v>
      </c>
      <c r="U428" t="s">
        <v>82</v>
      </c>
      <c r="V428" t="s">
        <v>83</v>
      </c>
      <c r="W428" t="s">
        <v>134</v>
      </c>
      <c r="X428" t="s"/>
      <c r="Y428" t="s">
        <v>85</v>
      </c>
      <c r="Z428">
        <f>HYPERLINK("https://hotelmonitor-cachepage.eclerx.com/savepage/tk_15440163145854397_sr_2158.html","info")</f>
        <v/>
      </c>
      <c r="AA428" t="n">
        <v>585184</v>
      </c>
      <c r="AB428" t="s">
        <v>1007</v>
      </c>
      <c r="AC428" t="s">
        <v>87</v>
      </c>
      <c r="AD428" t="s">
        <v>88</v>
      </c>
      <c r="AE428" t="s"/>
      <c r="AF428" t="s"/>
      <c r="AG428" t="s"/>
      <c r="AH428" t="s">
        <v>1013</v>
      </c>
      <c r="AI428" t="s">
        <v>1012</v>
      </c>
      <c r="AJ428" t="s"/>
      <c r="AK428" t="s">
        <v>90</v>
      </c>
      <c r="AL428" t="s"/>
      <c r="AM428" t="s"/>
      <c r="AN428" t="s">
        <v>90</v>
      </c>
      <c r="AO428" t="s"/>
      <c r="AP428" t="n">
        <v>23</v>
      </c>
      <c r="AQ428" t="s">
        <v>93</v>
      </c>
      <c r="AR428" t="s"/>
      <c r="AS428" t="s">
        <v>137</v>
      </c>
      <c r="AT428" t="s">
        <v>95</v>
      </c>
      <c r="AU428" t="s">
        <v>90</v>
      </c>
      <c r="AV428" t="s"/>
      <c r="AW428" t="s">
        <v>96</v>
      </c>
      <c r="AX428" t="s"/>
      <c r="AY428" t="n">
        <v>4259679</v>
      </c>
      <c r="AZ428" t="s">
        <v>992</v>
      </c>
      <c r="BA428" t="s"/>
      <c r="BB428" t="s"/>
      <c r="BC428" t="n">
        <v>1.29737</v>
      </c>
      <c r="BD428" t="n">
        <v>38.9646</v>
      </c>
      <c r="BE428" t="s">
        <v>1014</v>
      </c>
      <c r="BF428" t="s">
        <v>81</v>
      </c>
      <c r="BG428" t="s"/>
      <c r="BH428" t="s"/>
      <c r="BI428" t="s"/>
      <c r="BJ428" t="s"/>
      <c r="BK428" t="s">
        <v>1015</v>
      </c>
      <c r="BL428" t="s"/>
      <c r="BM428" t="s">
        <v>91</v>
      </c>
      <c r="BN428" t="s"/>
      <c r="BO428" t="s"/>
      <c r="BP428" t="s"/>
      <c r="BQ428" t="s">
        <v>597</v>
      </c>
      <c r="BR428" t="s">
        <v>703</v>
      </c>
    </row>
    <row r="429" spans="1:70">
      <c r="A429" t="s">
        <v>70</v>
      </c>
      <c r="B429" t="s">
        <v>71</v>
      </c>
      <c r="C429" t="s">
        <v>129</v>
      </c>
      <c r="D429" t="n">
        <v>3</v>
      </c>
      <c r="E429" t="s">
        <v>987</v>
      </c>
      <c r="F429" t="n">
        <v>3996276</v>
      </c>
      <c r="G429" t="s">
        <v>74</v>
      </c>
      <c r="H429" t="s">
        <v>75</v>
      </c>
      <c r="I429" t="s"/>
      <c r="J429" t="s">
        <v>74</v>
      </c>
      <c r="K429" t="n">
        <v>211.29</v>
      </c>
      <c r="L429" t="s">
        <v>76</v>
      </c>
      <c r="M429" t="s"/>
      <c r="N429" t="s">
        <v>592</v>
      </c>
      <c r="O429" t="s">
        <v>78</v>
      </c>
      <c r="P429" t="s">
        <v>987</v>
      </c>
      <c r="Q429" t="s"/>
      <c r="R429" t="s">
        <v>117</v>
      </c>
      <c r="S429" t="s">
        <v>1012</v>
      </c>
      <c r="T429" t="s">
        <v>81</v>
      </c>
      <c r="U429" t="s">
        <v>82</v>
      </c>
      <c r="V429" t="s">
        <v>83</v>
      </c>
      <c r="W429" t="s">
        <v>134</v>
      </c>
      <c r="X429" t="s"/>
      <c r="Y429" t="s">
        <v>85</v>
      </c>
      <c r="Z429">
        <f>HYPERLINK("https://hotelmonitor-cachepage.eclerx.com/savepage/tk_15440163145854397_sr_2158.html","info")</f>
        <v/>
      </c>
      <c r="AA429" t="n">
        <v>585184</v>
      </c>
      <c r="AB429" t="s">
        <v>1007</v>
      </c>
      <c r="AC429" t="s">
        <v>87</v>
      </c>
      <c r="AD429" t="s">
        <v>88</v>
      </c>
      <c r="AE429" t="s"/>
      <c r="AF429" t="s"/>
      <c r="AG429" t="s"/>
      <c r="AH429" t="s">
        <v>1013</v>
      </c>
      <c r="AI429" t="s">
        <v>1012</v>
      </c>
      <c r="AJ429" t="s"/>
      <c r="AK429" t="s">
        <v>90</v>
      </c>
      <c r="AL429" t="s"/>
      <c r="AM429" t="s"/>
      <c r="AN429" t="s">
        <v>90</v>
      </c>
      <c r="AO429" t="s"/>
      <c r="AP429" t="n">
        <v>23</v>
      </c>
      <c r="AQ429" t="s">
        <v>93</v>
      </c>
      <c r="AR429" t="s"/>
      <c r="AS429" t="s">
        <v>137</v>
      </c>
      <c r="AT429" t="s">
        <v>95</v>
      </c>
      <c r="AU429" t="s">
        <v>90</v>
      </c>
      <c r="AV429" t="s"/>
      <c r="AW429" t="s">
        <v>96</v>
      </c>
      <c r="AX429" t="s"/>
      <c r="AY429" t="n">
        <v>4259679</v>
      </c>
      <c r="AZ429" t="s">
        <v>992</v>
      </c>
      <c r="BA429" t="s"/>
      <c r="BB429" t="s"/>
      <c r="BC429" t="n">
        <v>1.29737</v>
      </c>
      <c r="BD429" t="n">
        <v>38.9646</v>
      </c>
      <c r="BE429" t="s">
        <v>1014</v>
      </c>
      <c r="BF429" t="s">
        <v>81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>
        <v>597</v>
      </c>
      <c r="BR429" t="s">
        <v>703</v>
      </c>
    </row>
    <row r="430" spans="1:70">
      <c r="A430" t="s">
        <v>70</v>
      </c>
      <c r="B430" t="s">
        <v>71</v>
      </c>
      <c r="C430" t="s">
        <v>129</v>
      </c>
      <c r="D430" t="n">
        <v>3</v>
      </c>
      <c r="E430" t="s">
        <v>987</v>
      </c>
      <c r="F430" t="n">
        <v>3996276</v>
      </c>
      <c r="G430" t="s">
        <v>74</v>
      </c>
      <c r="H430" t="s">
        <v>75</v>
      </c>
      <c r="I430" t="s"/>
      <c r="J430" t="s">
        <v>74</v>
      </c>
      <c r="K430" t="n">
        <v>218.53</v>
      </c>
      <c r="L430" t="s">
        <v>76</v>
      </c>
      <c r="M430" t="s"/>
      <c r="N430" t="s">
        <v>1016</v>
      </c>
      <c r="O430" t="s">
        <v>78</v>
      </c>
      <c r="P430" t="s">
        <v>987</v>
      </c>
      <c r="Q430" t="s"/>
      <c r="R430" t="s">
        <v>117</v>
      </c>
      <c r="S430" t="s">
        <v>1017</v>
      </c>
      <c r="T430" t="s">
        <v>81</v>
      </c>
      <c r="U430" t="s">
        <v>82</v>
      </c>
      <c r="V430" t="s">
        <v>83</v>
      </c>
      <c r="W430" t="s">
        <v>119</v>
      </c>
      <c r="X430" t="s"/>
      <c r="Y430" t="s">
        <v>85</v>
      </c>
      <c r="Z430">
        <f>HYPERLINK("https://hotelmonitor-cachepage.eclerx.com/savepage/tk_15440163145854397_sr_2158.html","info")</f>
        <v/>
      </c>
      <c r="AA430" t="n">
        <v>585184</v>
      </c>
      <c r="AB430" t="s">
        <v>1007</v>
      </c>
      <c r="AC430" t="s">
        <v>87</v>
      </c>
      <c r="AD430" t="s">
        <v>88</v>
      </c>
      <c r="AE430" t="s"/>
      <c r="AF430" t="s"/>
      <c r="AG430" t="s"/>
      <c r="AH430" t="s">
        <v>1018</v>
      </c>
      <c r="AI430" t="s">
        <v>1017</v>
      </c>
      <c r="AJ430" t="s"/>
      <c r="AK430" t="s">
        <v>90</v>
      </c>
      <c r="AL430" t="s"/>
      <c r="AM430" t="s"/>
      <c r="AN430" t="s">
        <v>90</v>
      </c>
      <c r="AO430" t="s"/>
      <c r="AP430" t="n">
        <v>23</v>
      </c>
      <c r="AQ430" t="s">
        <v>93</v>
      </c>
      <c r="AR430" t="s"/>
      <c r="AS430" t="s">
        <v>137</v>
      </c>
      <c r="AT430" t="s">
        <v>95</v>
      </c>
      <c r="AU430" t="s">
        <v>90</v>
      </c>
      <c r="AV430" t="s"/>
      <c r="AW430" t="s">
        <v>96</v>
      </c>
      <c r="AX430" t="s"/>
      <c r="AY430" t="n">
        <v>4259679</v>
      </c>
      <c r="AZ430" t="s">
        <v>992</v>
      </c>
      <c r="BA430" t="s"/>
      <c r="BB430" t="s"/>
      <c r="BC430" t="n">
        <v>1.29737</v>
      </c>
      <c r="BD430" t="n">
        <v>38.9646</v>
      </c>
      <c r="BE430" t="s">
        <v>1019</v>
      </c>
      <c r="BF430" t="s">
        <v>81</v>
      </c>
      <c r="BG430" t="s"/>
      <c r="BH430" t="s"/>
      <c r="BI430" t="s"/>
      <c r="BJ430" t="s"/>
      <c r="BK430" t="s">
        <v>1020</v>
      </c>
      <c r="BL430" t="s"/>
      <c r="BM430" t="s">
        <v>91</v>
      </c>
      <c r="BN430" t="s"/>
      <c r="BO430" t="s"/>
      <c r="BP430" t="s"/>
      <c r="BQ430" t="s">
        <v>1021</v>
      </c>
      <c r="BR430" t="s">
        <v>703</v>
      </c>
    </row>
    <row r="431" spans="1:70">
      <c r="A431" t="s">
        <v>70</v>
      </c>
      <c r="B431" t="s">
        <v>71</v>
      </c>
      <c r="C431" t="s">
        <v>129</v>
      </c>
      <c r="D431" t="n">
        <v>3</v>
      </c>
      <c r="E431" t="s">
        <v>987</v>
      </c>
      <c r="F431" t="n">
        <v>3996276</v>
      </c>
      <c r="G431" t="s">
        <v>74</v>
      </c>
      <c r="H431" t="s">
        <v>75</v>
      </c>
      <c r="I431" t="s"/>
      <c r="J431" t="s">
        <v>74</v>
      </c>
      <c r="K431" t="n">
        <v>218.53</v>
      </c>
      <c r="L431" t="s">
        <v>76</v>
      </c>
      <c r="M431" t="s"/>
      <c r="N431" t="s">
        <v>1016</v>
      </c>
      <c r="O431" t="s">
        <v>78</v>
      </c>
      <c r="P431" t="s">
        <v>987</v>
      </c>
      <c r="Q431" t="s"/>
      <c r="R431" t="s">
        <v>117</v>
      </c>
      <c r="S431" t="s">
        <v>1017</v>
      </c>
      <c r="T431" t="s">
        <v>81</v>
      </c>
      <c r="U431" t="s">
        <v>82</v>
      </c>
      <c r="V431" t="s">
        <v>83</v>
      </c>
      <c r="W431" t="s">
        <v>119</v>
      </c>
      <c r="X431" t="s"/>
      <c r="Y431" t="s">
        <v>85</v>
      </c>
      <c r="Z431">
        <f>HYPERLINK("https://hotelmonitor-cachepage.eclerx.com/savepage/tk_15440163145854397_sr_2158.html","info")</f>
        <v/>
      </c>
      <c r="AA431" t="n">
        <v>585184</v>
      </c>
      <c r="AB431" t="s">
        <v>1007</v>
      </c>
      <c r="AC431" t="s">
        <v>87</v>
      </c>
      <c r="AD431" t="s">
        <v>88</v>
      </c>
      <c r="AE431" t="s"/>
      <c r="AF431" t="s"/>
      <c r="AG431" t="s"/>
      <c r="AH431" t="s">
        <v>1018</v>
      </c>
      <c r="AI431" t="s">
        <v>1017</v>
      </c>
      <c r="AJ431" t="s"/>
      <c r="AK431" t="s">
        <v>90</v>
      </c>
      <c r="AL431" t="s"/>
      <c r="AM431" t="s"/>
      <c r="AN431" t="s">
        <v>90</v>
      </c>
      <c r="AO431" t="s"/>
      <c r="AP431" t="n">
        <v>23</v>
      </c>
      <c r="AQ431" t="s">
        <v>93</v>
      </c>
      <c r="AR431" t="s"/>
      <c r="AS431" t="s">
        <v>137</v>
      </c>
      <c r="AT431" t="s">
        <v>95</v>
      </c>
      <c r="AU431" t="s">
        <v>90</v>
      </c>
      <c r="AV431" t="s"/>
      <c r="AW431" t="s">
        <v>96</v>
      </c>
      <c r="AX431" t="s"/>
      <c r="AY431" t="n">
        <v>4259679</v>
      </c>
      <c r="AZ431" t="s">
        <v>992</v>
      </c>
      <c r="BA431" t="s"/>
      <c r="BB431" t="s"/>
      <c r="BC431" t="n">
        <v>1.29737</v>
      </c>
      <c r="BD431" t="n">
        <v>38.9646</v>
      </c>
      <c r="BE431" t="s">
        <v>1019</v>
      </c>
      <c r="BF431" t="s">
        <v>81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>
        <v>1021</v>
      </c>
      <c r="BR431" t="s">
        <v>703</v>
      </c>
    </row>
    <row r="432" spans="1:70">
      <c r="A432" t="s">
        <v>70</v>
      </c>
      <c r="B432" t="s">
        <v>71</v>
      </c>
      <c r="C432" t="s">
        <v>129</v>
      </c>
      <c r="D432" t="n">
        <v>3</v>
      </c>
      <c r="E432" t="s">
        <v>987</v>
      </c>
      <c r="F432" t="n">
        <v>3996276</v>
      </c>
      <c r="G432" t="s">
        <v>74</v>
      </c>
      <c r="H432" t="s">
        <v>75</v>
      </c>
      <c r="I432" t="s"/>
      <c r="J432" t="s">
        <v>74</v>
      </c>
      <c r="K432" t="n">
        <v>252.09</v>
      </c>
      <c r="L432" t="s">
        <v>76</v>
      </c>
      <c r="M432" t="s"/>
      <c r="N432" t="s">
        <v>1016</v>
      </c>
      <c r="O432" t="s">
        <v>78</v>
      </c>
      <c r="P432" t="s">
        <v>987</v>
      </c>
      <c r="Q432" t="s"/>
      <c r="R432" t="s">
        <v>117</v>
      </c>
      <c r="S432" t="s">
        <v>1022</v>
      </c>
      <c r="T432" t="s">
        <v>81</v>
      </c>
      <c r="U432" t="s">
        <v>82</v>
      </c>
      <c r="V432" t="s">
        <v>83</v>
      </c>
      <c r="W432" t="s">
        <v>134</v>
      </c>
      <c r="X432" t="s"/>
      <c r="Y432" t="s">
        <v>85</v>
      </c>
      <c r="Z432">
        <f>HYPERLINK("https://hotelmonitor-cachepage.eclerx.com/savepage/tk_15440163145854397_sr_2158.html","info")</f>
        <v/>
      </c>
      <c r="AA432" t="n">
        <v>585184</v>
      </c>
      <c r="AB432" t="s">
        <v>1007</v>
      </c>
      <c r="AC432" t="s">
        <v>87</v>
      </c>
      <c r="AD432" t="s">
        <v>88</v>
      </c>
      <c r="AE432" t="s"/>
      <c r="AF432" t="s"/>
      <c r="AG432" t="s"/>
      <c r="AH432" t="s">
        <v>1023</v>
      </c>
      <c r="AI432" t="s">
        <v>1022</v>
      </c>
      <c r="AJ432" t="s"/>
      <c r="AK432" t="s">
        <v>90</v>
      </c>
      <c r="AL432" t="s"/>
      <c r="AM432" t="s"/>
      <c r="AN432" t="s">
        <v>90</v>
      </c>
      <c r="AO432" t="s"/>
      <c r="AP432" t="n">
        <v>23</v>
      </c>
      <c r="AQ432" t="s">
        <v>93</v>
      </c>
      <c r="AR432" t="s"/>
      <c r="AS432" t="s">
        <v>137</v>
      </c>
      <c r="AT432" t="s">
        <v>95</v>
      </c>
      <c r="AU432" t="s">
        <v>90</v>
      </c>
      <c r="AV432" t="s"/>
      <c r="AW432" t="s">
        <v>96</v>
      </c>
      <c r="AX432" t="s"/>
      <c r="AY432" t="n">
        <v>4259679</v>
      </c>
      <c r="AZ432" t="s">
        <v>992</v>
      </c>
      <c r="BA432" t="s"/>
      <c r="BB432" t="s"/>
      <c r="BC432" t="n">
        <v>1.29737</v>
      </c>
      <c r="BD432" t="n">
        <v>38.9646</v>
      </c>
      <c r="BE432" t="s">
        <v>1024</v>
      </c>
      <c r="BF432" t="s">
        <v>81</v>
      </c>
      <c r="BG432" t="s"/>
      <c r="BH432" t="s"/>
      <c r="BI432" t="s"/>
      <c r="BJ432" t="s"/>
      <c r="BK432" t="s">
        <v>1025</v>
      </c>
      <c r="BL432" t="s"/>
      <c r="BM432" t="s">
        <v>91</v>
      </c>
      <c r="BN432" t="s"/>
      <c r="BO432" t="s"/>
      <c r="BP432" t="s"/>
      <c r="BQ432" t="s">
        <v>1021</v>
      </c>
      <c r="BR432" t="s">
        <v>703</v>
      </c>
    </row>
    <row r="433" spans="1:70">
      <c r="A433" t="s">
        <v>70</v>
      </c>
      <c r="B433" t="s">
        <v>71</v>
      </c>
      <c r="C433" t="s">
        <v>129</v>
      </c>
      <c r="D433" t="n">
        <v>3</v>
      </c>
      <c r="E433" t="s">
        <v>987</v>
      </c>
      <c r="F433" t="n">
        <v>3996276</v>
      </c>
      <c r="G433" t="s">
        <v>74</v>
      </c>
      <c r="H433" t="s">
        <v>75</v>
      </c>
      <c r="I433" t="s"/>
      <c r="J433" t="s">
        <v>74</v>
      </c>
      <c r="K433" t="n">
        <v>252.09</v>
      </c>
      <c r="L433" t="s">
        <v>76</v>
      </c>
      <c r="M433" t="s"/>
      <c r="N433" t="s">
        <v>1016</v>
      </c>
      <c r="O433" t="s">
        <v>78</v>
      </c>
      <c r="P433" t="s">
        <v>987</v>
      </c>
      <c r="Q433" t="s"/>
      <c r="R433" t="s">
        <v>117</v>
      </c>
      <c r="S433" t="s">
        <v>1022</v>
      </c>
      <c r="T433" t="s">
        <v>81</v>
      </c>
      <c r="U433" t="s">
        <v>82</v>
      </c>
      <c r="V433" t="s">
        <v>83</v>
      </c>
      <c r="W433" t="s">
        <v>134</v>
      </c>
      <c r="X433" t="s"/>
      <c r="Y433" t="s">
        <v>85</v>
      </c>
      <c r="Z433">
        <f>HYPERLINK("https://hotelmonitor-cachepage.eclerx.com/savepage/tk_15440163145854397_sr_2158.html","info")</f>
        <v/>
      </c>
      <c r="AA433" t="n">
        <v>585184</v>
      </c>
      <c r="AB433" t="s">
        <v>1007</v>
      </c>
      <c r="AC433" t="s">
        <v>87</v>
      </c>
      <c r="AD433" t="s">
        <v>88</v>
      </c>
      <c r="AE433" t="s"/>
      <c r="AF433" t="s"/>
      <c r="AG433" t="s"/>
      <c r="AH433" t="s">
        <v>1023</v>
      </c>
      <c r="AI433" t="s">
        <v>1022</v>
      </c>
      <c r="AJ433" t="s"/>
      <c r="AK433" t="s">
        <v>90</v>
      </c>
      <c r="AL433" t="s"/>
      <c r="AM433" t="s"/>
      <c r="AN433" t="s">
        <v>90</v>
      </c>
      <c r="AO433" t="s"/>
      <c r="AP433" t="n">
        <v>23</v>
      </c>
      <c r="AQ433" t="s">
        <v>93</v>
      </c>
      <c r="AR433" t="s"/>
      <c r="AS433" t="s">
        <v>137</v>
      </c>
      <c r="AT433" t="s">
        <v>95</v>
      </c>
      <c r="AU433" t="s">
        <v>90</v>
      </c>
      <c r="AV433" t="s"/>
      <c r="AW433" t="s">
        <v>96</v>
      </c>
      <c r="AX433" t="s"/>
      <c r="AY433" t="n">
        <v>4259679</v>
      </c>
      <c r="AZ433" t="s">
        <v>992</v>
      </c>
      <c r="BA433" t="s"/>
      <c r="BB433" t="s"/>
      <c r="BC433" t="n">
        <v>1.29737</v>
      </c>
      <c r="BD433" t="n">
        <v>38.9646</v>
      </c>
      <c r="BE433" t="s">
        <v>1024</v>
      </c>
      <c r="BF433" t="s">
        <v>81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>
        <v>1021</v>
      </c>
      <c r="BR433" t="s">
        <v>703</v>
      </c>
    </row>
    <row r="434" spans="1:70">
      <c r="A434" t="s">
        <v>70</v>
      </c>
      <c r="B434" t="s">
        <v>71</v>
      </c>
      <c r="C434" t="s">
        <v>129</v>
      </c>
      <c r="D434" t="n">
        <v>3</v>
      </c>
      <c r="E434" t="s">
        <v>935</v>
      </c>
      <c r="F434" t="n">
        <v>267656</v>
      </c>
      <c r="G434" t="s">
        <v>74</v>
      </c>
      <c r="H434" t="s">
        <v>75</v>
      </c>
      <c r="I434" t="s"/>
      <c r="J434" t="s">
        <v>74</v>
      </c>
      <c r="K434" t="n">
        <v>48.66</v>
      </c>
      <c r="L434" t="s">
        <v>76</v>
      </c>
      <c r="M434" t="s"/>
      <c r="N434" t="s">
        <v>694</v>
      </c>
      <c r="O434" t="s">
        <v>78</v>
      </c>
      <c r="P434" t="s">
        <v>935</v>
      </c>
      <c r="Q434" t="s"/>
      <c r="R434" t="s">
        <v>778</v>
      </c>
      <c r="S434" t="s">
        <v>1026</v>
      </c>
      <c r="T434" t="s">
        <v>81</v>
      </c>
      <c r="U434" t="s">
        <v>82</v>
      </c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HYPERLINK("https://hotelmonitor-cachepage.eclerx.com/savepage/tk_15440163144761395_sr_2158.html","info")</f>
        <v/>
      </c>
      <c r="AA434" t="n">
        <v>77974</v>
      </c>
      <c r="AB434" t="s">
        <v>937</v>
      </c>
      <c r="AC434" t="s">
        <v>121</v>
      </c>
      <c r="AD434" t="s">
        <v>88</v>
      </c>
      <c r="AE434" t="s"/>
      <c r="AF434" t="s"/>
      <c r="AG434" t="s"/>
      <c r="AH434" t="s">
        <v>1027</v>
      </c>
      <c r="AI434" t="s">
        <v>1026</v>
      </c>
      <c r="AJ434" t="s"/>
      <c r="AK434" t="s">
        <v>90</v>
      </c>
      <c r="AL434" t="s"/>
      <c r="AM434" t="s"/>
      <c r="AN434" t="s">
        <v>91</v>
      </c>
      <c r="AO434" t="s">
        <v>214</v>
      </c>
      <c r="AP434" t="n">
        <v>6</v>
      </c>
      <c r="AQ434" t="s">
        <v>93</v>
      </c>
      <c r="AR434" t="s"/>
      <c r="AS434" t="s">
        <v>1028</v>
      </c>
      <c r="AT434" t="s">
        <v>95</v>
      </c>
      <c r="AU434" t="s">
        <v>90</v>
      </c>
      <c r="AV434" t="s"/>
      <c r="AW434" t="s">
        <v>96</v>
      </c>
      <c r="AX434" t="s"/>
      <c r="AY434" t="n">
        <v>3539753</v>
      </c>
      <c r="AZ434" t="s">
        <v>939</v>
      </c>
      <c r="BA434" t="s"/>
      <c r="BB434" t="s"/>
      <c r="BC434" t="n">
        <v>1.28269</v>
      </c>
      <c r="BD434" t="n">
        <v>38.9705</v>
      </c>
      <c r="BE434" t="s">
        <v>1029</v>
      </c>
      <c r="BF434" t="s">
        <v>81</v>
      </c>
      <c r="BG434" t="s"/>
      <c r="BH434" t="s"/>
      <c r="BI434" t="s"/>
      <c r="BJ434" t="s"/>
      <c r="BK434" t="s">
        <v>1030</v>
      </c>
      <c r="BL434" t="s"/>
      <c r="BM434" t="s">
        <v>91</v>
      </c>
      <c r="BN434" t="s"/>
      <c r="BO434" t="s"/>
      <c r="BP434" t="s"/>
      <c r="BQ434" t="s">
        <v>942</v>
      </c>
      <c r="BR434" t="s">
        <v>703</v>
      </c>
    </row>
    <row r="435" spans="1:70">
      <c r="A435" t="s">
        <v>70</v>
      </c>
      <c r="B435" t="s">
        <v>71</v>
      </c>
      <c r="C435" t="s">
        <v>129</v>
      </c>
      <c r="D435" t="n">
        <v>3</v>
      </c>
      <c r="E435" t="s">
        <v>935</v>
      </c>
      <c r="F435" t="n">
        <v>267656</v>
      </c>
      <c r="G435" t="s">
        <v>74</v>
      </c>
      <c r="H435" t="s">
        <v>75</v>
      </c>
      <c r="I435" t="s"/>
      <c r="J435" t="s">
        <v>74</v>
      </c>
      <c r="K435" t="n">
        <v>48.66</v>
      </c>
      <c r="L435" t="s">
        <v>76</v>
      </c>
      <c r="M435" t="s"/>
      <c r="N435" t="s">
        <v>694</v>
      </c>
      <c r="O435" t="s">
        <v>78</v>
      </c>
      <c r="P435" t="s">
        <v>935</v>
      </c>
      <c r="Q435" t="s"/>
      <c r="R435" t="s">
        <v>778</v>
      </c>
      <c r="S435" t="s">
        <v>1026</v>
      </c>
      <c r="T435" t="s">
        <v>81</v>
      </c>
      <c r="U435" t="s">
        <v>82</v>
      </c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HYPERLINK("https://hotelmonitor-cachepage.eclerx.com/savepage/tk_15440163144761395_sr_2158.html","info")</f>
        <v/>
      </c>
      <c r="AA435" t="n">
        <v>77974</v>
      </c>
      <c r="AB435" t="s">
        <v>937</v>
      </c>
      <c r="AC435" t="s">
        <v>121</v>
      </c>
      <c r="AD435" t="s">
        <v>88</v>
      </c>
      <c r="AE435" t="s"/>
      <c r="AF435" t="s"/>
      <c r="AG435" t="s"/>
      <c r="AH435" t="s">
        <v>1027</v>
      </c>
      <c r="AI435" t="s">
        <v>1026</v>
      </c>
      <c r="AJ435" t="s"/>
      <c r="AK435" t="s">
        <v>90</v>
      </c>
      <c r="AL435" t="s"/>
      <c r="AM435" t="s"/>
      <c r="AN435" t="s">
        <v>91</v>
      </c>
      <c r="AO435" t="s">
        <v>214</v>
      </c>
      <c r="AP435" t="n">
        <v>6</v>
      </c>
      <c r="AQ435" t="s">
        <v>93</v>
      </c>
      <c r="AR435" t="s"/>
      <c r="AS435" t="s">
        <v>1028</v>
      </c>
      <c r="AT435" t="s">
        <v>95</v>
      </c>
      <c r="AU435" t="s">
        <v>90</v>
      </c>
      <c r="AV435" t="s"/>
      <c r="AW435" t="s">
        <v>96</v>
      </c>
      <c r="AX435" t="s"/>
      <c r="AY435" t="n">
        <v>3539753</v>
      </c>
      <c r="AZ435" t="s">
        <v>939</v>
      </c>
      <c r="BA435" t="s"/>
      <c r="BB435" t="s"/>
      <c r="BC435" t="n">
        <v>1.28269</v>
      </c>
      <c r="BD435" t="n">
        <v>38.9705</v>
      </c>
      <c r="BE435" t="s">
        <v>1029</v>
      </c>
      <c r="BF435" t="s">
        <v>81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>
        <v>942</v>
      </c>
      <c r="BR435" t="s">
        <v>703</v>
      </c>
    </row>
    <row r="436" spans="1:70">
      <c r="A436" t="s">
        <v>70</v>
      </c>
      <c r="B436" t="s">
        <v>71</v>
      </c>
      <c r="C436" t="s">
        <v>129</v>
      </c>
      <c r="D436" t="n">
        <v>3</v>
      </c>
      <c r="E436" t="s">
        <v>935</v>
      </c>
      <c r="F436" t="n">
        <v>267656</v>
      </c>
      <c r="G436" t="s">
        <v>74</v>
      </c>
      <c r="H436" t="s">
        <v>75</v>
      </c>
      <c r="I436" t="s"/>
      <c r="J436" t="s">
        <v>74</v>
      </c>
      <c r="K436" t="n">
        <v>54.06</v>
      </c>
      <c r="L436" t="s">
        <v>76</v>
      </c>
      <c r="M436" t="s"/>
      <c r="N436" t="s">
        <v>694</v>
      </c>
      <c r="O436" t="s">
        <v>78</v>
      </c>
      <c r="P436" t="s">
        <v>935</v>
      </c>
      <c r="Q436" t="s"/>
      <c r="R436" t="s">
        <v>778</v>
      </c>
      <c r="S436" t="s">
        <v>1031</v>
      </c>
      <c r="T436" t="s">
        <v>81</v>
      </c>
      <c r="U436" t="s">
        <v>82</v>
      </c>
      <c r="V436" t="s">
        <v>83</v>
      </c>
      <c r="W436" t="s">
        <v>84</v>
      </c>
      <c r="X436" t="s"/>
      <c r="Y436" t="s">
        <v>85</v>
      </c>
      <c r="Z436">
        <f>HYPERLINK("https://hotelmonitor-cachepage.eclerx.com/savepage/tk_15440163144761395_sr_2158.html","info")</f>
        <v/>
      </c>
      <c r="AA436" t="n">
        <v>77974</v>
      </c>
      <c r="AB436" t="s">
        <v>580</v>
      </c>
      <c r="AC436" t="s">
        <v>87</v>
      </c>
      <c r="AD436" t="s">
        <v>88</v>
      </c>
      <c r="AE436" t="s"/>
      <c r="AF436" t="s"/>
      <c r="AG436" t="s"/>
      <c r="AH436" t="s">
        <v>1032</v>
      </c>
      <c r="AI436" t="s">
        <v>1031</v>
      </c>
      <c r="AJ436" t="s"/>
      <c r="AK436" t="s">
        <v>90</v>
      </c>
      <c r="AL436" t="s"/>
      <c r="AM436" t="s"/>
      <c r="AN436" t="s">
        <v>90</v>
      </c>
      <c r="AO436" t="s"/>
      <c r="AP436" t="n">
        <v>6</v>
      </c>
      <c r="AQ436" t="s">
        <v>93</v>
      </c>
      <c r="AR436" t="s"/>
      <c r="AS436" t="s">
        <v>1028</v>
      </c>
      <c r="AT436" t="s">
        <v>95</v>
      </c>
      <c r="AU436" t="s">
        <v>90</v>
      </c>
      <c r="AV436" t="s"/>
      <c r="AW436" t="s">
        <v>96</v>
      </c>
      <c r="AX436" t="s"/>
      <c r="AY436" t="n">
        <v>3539753</v>
      </c>
      <c r="AZ436" t="s">
        <v>939</v>
      </c>
      <c r="BA436" t="s"/>
      <c r="BB436" t="s"/>
      <c r="BC436" t="n">
        <v>1.28269</v>
      </c>
      <c r="BD436" t="n">
        <v>38.9705</v>
      </c>
      <c r="BE436" t="s">
        <v>1033</v>
      </c>
      <c r="BF436" t="s">
        <v>81</v>
      </c>
      <c r="BG436" t="s"/>
      <c r="BH436" t="s"/>
      <c r="BI436" t="s"/>
      <c r="BJ436" t="s"/>
      <c r="BK436" t="s">
        <v>1034</v>
      </c>
      <c r="BL436" t="s"/>
      <c r="BM436" t="s">
        <v>91</v>
      </c>
      <c r="BN436" t="s"/>
      <c r="BO436" t="s"/>
      <c r="BP436" t="s"/>
      <c r="BQ436" t="s">
        <v>942</v>
      </c>
      <c r="BR436" t="s">
        <v>703</v>
      </c>
    </row>
    <row r="437" spans="1:70">
      <c r="A437" t="s">
        <v>70</v>
      </c>
      <c r="B437" t="s">
        <v>71</v>
      </c>
      <c r="C437" t="s">
        <v>129</v>
      </c>
      <c r="D437" t="n">
        <v>3</v>
      </c>
      <c r="E437" t="s">
        <v>935</v>
      </c>
      <c r="F437" t="n">
        <v>267656</v>
      </c>
      <c r="G437" t="s">
        <v>74</v>
      </c>
      <c r="H437" t="s">
        <v>75</v>
      </c>
      <c r="I437" t="s"/>
      <c r="J437" t="s">
        <v>74</v>
      </c>
      <c r="K437" t="n">
        <v>54.06</v>
      </c>
      <c r="L437" t="s">
        <v>76</v>
      </c>
      <c r="M437" t="s"/>
      <c r="N437" t="s">
        <v>694</v>
      </c>
      <c r="O437" t="s">
        <v>78</v>
      </c>
      <c r="P437" t="s">
        <v>935</v>
      </c>
      <c r="Q437" t="s"/>
      <c r="R437" t="s">
        <v>778</v>
      </c>
      <c r="S437" t="s">
        <v>1031</v>
      </c>
      <c r="T437" t="s">
        <v>81</v>
      </c>
      <c r="U437" t="s">
        <v>82</v>
      </c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HYPERLINK("https://hotelmonitor-cachepage.eclerx.com/savepage/tk_15440163144761395_sr_2158.html","info")</f>
        <v/>
      </c>
      <c r="AA437" t="n">
        <v>77974</v>
      </c>
      <c r="AB437" t="s">
        <v>580</v>
      </c>
      <c r="AC437" t="s">
        <v>87</v>
      </c>
      <c r="AD437" t="s">
        <v>88</v>
      </c>
      <c r="AE437" t="s"/>
      <c r="AF437" t="s"/>
      <c r="AG437" t="s"/>
      <c r="AH437" t="s">
        <v>1032</v>
      </c>
      <c r="AI437" t="s">
        <v>1031</v>
      </c>
      <c r="AJ437" t="s"/>
      <c r="AK437" t="s">
        <v>90</v>
      </c>
      <c r="AL437" t="s"/>
      <c r="AM437" t="s"/>
      <c r="AN437" t="s">
        <v>90</v>
      </c>
      <c r="AO437" t="s"/>
      <c r="AP437" t="n">
        <v>6</v>
      </c>
      <c r="AQ437" t="s">
        <v>93</v>
      </c>
      <c r="AR437" t="s"/>
      <c r="AS437" t="s">
        <v>1028</v>
      </c>
      <c r="AT437" t="s">
        <v>95</v>
      </c>
      <c r="AU437" t="s">
        <v>90</v>
      </c>
      <c r="AV437" t="s"/>
      <c r="AW437" t="s">
        <v>96</v>
      </c>
      <c r="AX437" t="s"/>
      <c r="AY437" t="n">
        <v>3539753</v>
      </c>
      <c r="AZ437" t="s">
        <v>939</v>
      </c>
      <c r="BA437" t="s"/>
      <c r="BB437" t="s"/>
      <c r="BC437" t="n">
        <v>1.28269</v>
      </c>
      <c r="BD437" t="n">
        <v>38.9705</v>
      </c>
      <c r="BE437" t="s">
        <v>1033</v>
      </c>
      <c r="BF437" t="s">
        <v>81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>
        <v>942</v>
      </c>
      <c r="BR437" t="s">
        <v>703</v>
      </c>
    </row>
    <row r="438" spans="1:70">
      <c r="A438" t="s">
        <v>70</v>
      </c>
      <c r="B438" t="s">
        <v>71</v>
      </c>
      <c r="C438" t="s">
        <v>129</v>
      </c>
      <c r="D438" t="n">
        <v>3</v>
      </c>
      <c r="E438" t="s">
        <v>384</v>
      </c>
      <c r="F438" t="n">
        <v>4661516</v>
      </c>
      <c r="G438" t="s">
        <v>74</v>
      </c>
      <c r="H438" t="s">
        <v>75</v>
      </c>
      <c r="I438" t="s"/>
      <c r="J438" t="s">
        <v>74</v>
      </c>
      <c r="K438" t="n">
        <v>122.73</v>
      </c>
      <c r="L438" t="s">
        <v>76</v>
      </c>
      <c r="M438" t="s"/>
      <c r="N438" t="s">
        <v>149</v>
      </c>
      <c r="O438" t="s">
        <v>78</v>
      </c>
      <c r="P438" t="s">
        <v>384</v>
      </c>
      <c r="Q438" t="s"/>
      <c r="R438" t="s">
        <v>117</v>
      </c>
      <c r="S438" t="s">
        <v>1035</v>
      </c>
      <c r="T438" t="s">
        <v>81</v>
      </c>
      <c r="U438" t="s">
        <v>82</v>
      </c>
      <c r="V438" t="s">
        <v>83</v>
      </c>
      <c r="W438" t="s">
        <v>134</v>
      </c>
      <c r="X438" t="s"/>
      <c r="Y438" t="s">
        <v>85</v>
      </c>
      <c r="Z438">
        <f>HYPERLINK("https://hotelmonitor-cachepage.eclerx.com/savepage/tk_1544016314516075_sr_2158.html","info")</f>
        <v/>
      </c>
      <c r="AA438" t="n">
        <v>79002</v>
      </c>
      <c r="AB438" t="s">
        <v>386</v>
      </c>
      <c r="AC438" t="s">
        <v>121</v>
      </c>
      <c r="AD438" t="s">
        <v>88</v>
      </c>
      <c r="AE438" t="s"/>
      <c r="AF438" t="s"/>
      <c r="AG438" t="s"/>
      <c r="AH438" t="s">
        <v>1036</v>
      </c>
      <c r="AI438" t="s">
        <v>1035</v>
      </c>
      <c r="AJ438" t="s"/>
      <c r="AK438" t="s">
        <v>90</v>
      </c>
      <c r="AL438" t="s"/>
      <c r="AM438" t="s"/>
      <c r="AN438" t="s">
        <v>91</v>
      </c>
      <c r="AO438" t="s">
        <v>214</v>
      </c>
      <c r="AP438" t="n">
        <v>13</v>
      </c>
      <c r="AQ438" t="s">
        <v>93</v>
      </c>
      <c r="AR438" t="s"/>
      <c r="AS438" t="s">
        <v>94</v>
      </c>
      <c r="AT438" t="s">
        <v>95</v>
      </c>
      <c r="AU438" t="s">
        <v>90</v>
      </c>
      <c r="AV438" t="s"/>
      <c r="AW438" t="s">
        <v>96</v>
      </c>
      <c r="AX438" t="s"/>
      <c r="AY438" t="n">
        <v>4661517</v>
      </c>
      <c r="AZ438" t="s">
        <v>389</v>
      </c>
      <c r="BA438" t="s"/>
      <c r="BB438" t="s"/>
      <c r="BC438" t="n">
        <v>1.42696</v>
      </c>
      <c r="BD438" t="n">
        <v>38.9988</v>
      </c>
      <c r="BE438" t="s">
        <v>1037</v>
      </c>
      <c r="BF438" t="s">
        <v>81</v>
      </c>
      <c r="BG438" t="s"/>
      <c r="BH438" t="s"/>
      <c r="BI438" t="s"/>
      <c r="BJ438" t="s"/>
      <c r="BK438" t="s">
        <v>1038</v>
      </c>
      <c r="BL438" t="s"/>
      <c r="BM438" t="s">
        <v>91</v>
      </c>
      <c r="BN438" t="s"/>
      <c r="BO438" t="s"/>
      <c r="BP438" t="s"/>
      <c r="BQ438" t="s">
        <v>157</v>
      </c>
      <c r="BR438" t="s">
        <v>204</v>
      </c>
    </row>
    <row r="439" spans="1:70">
      <c r="A439" t="s">
        <v>70</v>
      </c>
      <c r="B439" t="s">
        <v>71</v>
      </c>
      <c r="C439" t="s">
        <v>129</v>
      </c>
      <c r="D439" t="n">
        <v>3</v>
      </c>
      <c r="E439" t="s">
        <v>384</v>
      </c>
      <c r="F439" t="n">
        <v>4661516</v>
      </c>
      <c r="G439" t="s">
        <v>74</v>
      </c>
      <c r="H439" t="s">
        <v>75</v>
      </c>
      <c r="I439" t="s"/>
      <c r="J439" t="s">
        <v>74</v>
      </c>
      <c r="K439" t="n">
        <v>122.73</v>
      </c>
      <c r="L439" t="s">
        <v>76</v>
      </c>
      <c r="M439" t="s"/>
      <c r="N439" t="s">
        <v>149</v>
      </c>
      <c r="O439" t="s">
        <v>78</v>
      </c>
      <c r="P439" t="s">
        <v>384</v>
      </c>
      <c r="Q439" t="s"/>
      <c r="R439" t="s">
        <v>117</v>
      </c>
      <c r="S439" t="s">
        <v>1035</v>
      </c>
      <c r="T439" t="s">
        <v>81</v>
      </c>
      <c r="U439" t="s">
        <v>82</v>
      </c>
      <c r="V439" t="s">
        <v>83</v>
      </c>
      <c r="W439" t="s">
        <v>134</v>
      </c>
      <c r="X439" t="s"/>
      <c r="Y439" t="s">
        <v>85</v>
      </c>
      <c r="Z439">
        <f>HYPERLINK("https://hotelmonitor-cachepage.eclerx.com/savepage/tk_1544016314516075_sr_2158.html","info")</f>
        <v/>
      </c>
      <c r="AA439" t="n">
        <v>79002</v>
      </c>
      <c r="AB439" t="s">
        <v>386</v>
      </c>
      <c r="AC439" t="s">
        <v>121</v>
      </c>
      <c r="AD439" t="s">
        <v>88</v>
      </c>
      <c r="AE439" t="s"/>
      <c r="AF439" t="s"/>
      <c r="AG439" t="s"/>
      <c r="AH439" t="s">
        <v>1036</v>
      </c>
      <c r="AI439" t="s">
        <v>1035</v>
      </c>
      <c r="AJ439" t="s"/>
      <c r="AK439" t="s">
        <v>90</v>
      </c>
      <c r="AL439" t="s"/>
      <c r="AM439" t="s"/>
      <c r="AN439" t="s">
        <v>91</v>
      </c>
      <c r="AO439" t="s">
        <v>214</v>
      </c>
      <c r="AP439" t="n">
        <v>13</v>
      </c>
      <c r="AQ439" t="s">
        <v>93</v>
      </c>
      <c r="AR439" t="s"/>
      <c r="AS439" t="s">
        <v>94</v>
      </c>
      <c r="AT439" t="s">
        <v>95</v>
      </c>
      <c r="AU439" t="s">
        <v>90</v>
      </c>
      <c r="AV439" t="s"/>
      <c r="AW439" t="s">
        <v>96</v>
      </c>
      <c r="AX439" t="s"/>
      <c r="AY439" t="n">
        <v>4661517</v>
      </c>
      <c r="AZ439" t="s">
        <v>389</v>
      </c>
      <c r="BA439" t="s"/>
      <c r="BB439" t="s"/>
      <c r="BC439" t="n">
        <v>1.42696</v>
      </c>
      <c r="BD439" t="n">
        <v>38.9988</v>
      </c>
      <c r="BE439" t="s">
        <v>1037</v>
      </c>
      <c r="BF439" t="s">
        <v>81</v>
      </c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>
        <v>157</v>
      </c>
      <c r="BR439" t="s">
        <v>204</v>
      </c>
    </row>
    <row r="440" spans="1:70">
      <c r="A440" t="s">
        <v>70</v>
      </c>
      <c r="B440" t="s">
        <v>71</v>
      </c>
      <c r="C440" t="s">
        <v>129</v>
      </c>
      <c r="D440" t="n">
        <v>3</v>
      </c>
      <c r="E440" t="s">
        <v>384</v>
      </c>
      <c r="F440" t="n">
        <v>4661516</v>
      </c>
      <c r="G440" t="s">
        <v>74</v>
      </c>
      <c r="H440" t="s">
        <v>75</v>
      </c>
      <c r="I440" t="s"/>
      <c r="J440" t="s">
        <v>74</v>
      </c>
      <c r="K440" t="n">
        <v>136.37</v>
      </c>
      <c r="L440" t="s">
        <v>76</v>
      </c>
      <c r="M440" t="s"/>
      <c r="N440" t="s">
        <v>149</v>
      </c>
      <c r="O440" t="s">
        <v>78</v>
      </c>
      <c r="P440" t="s">
        <v>384</v>
      </c>
      <c r="Q440" t="s"/>
      <c r="R440" t="s">
        <v>117</v>
      </c>
      <c r="S440" t="s">
        <v>1039</v>
      </c>
      <c r="T440" t="s">
        <v>81</v>
      </c>
      <c r="U440" t="s">
        <v>82</v>
      </c>
      <c r="V440" t="s">
        <v>83</v>
      </c>
      <c r="W440" t="s">
        <v>134</v>
      </c>
      <c r="X440" t="s"/>
      <c r="Y440" t="s">
        <v>85</v>
      </c>
      <c r="Z440">
        <f>HYPERLINK("https://hotelmonitor-cachepage.eclerx.com/savepage/tk_1544016314516075_sr_2158.html","info")</f>
        <v/>
      </c>
      <c r="AA440" t="n">
        <v>79002</v>
      </c>
      <c r="AB440" t="s">
        <v>393</v>
      </c>
      <c r="AC440" t="s">
        <v>87</v>
      </c>
      <c r="AD440" t="s">
        <v>88</v>
      </c>
      <c r="AE440" t="s"/>
      <c r="AF440" t="s"/>
      <c r="AG440" t="s"/>
      <c r="AH440" t="s">
        <v>1040</v>
      </c>
      <c r="AI440" t="s">
        <v>1039</v>
      </c>
      <c r="AJ440" t="s"/>
      <c r="AK440" t="s">
        <v>90</v>
      </c>
      <c r="AL440" t="s"/>
      <c r="AM440" t="s"/>
      <c r="AN440" t="s">
        <v>90</v>
      </c>
      <c r="AO440" t="s"/>
      <c r="AP440" t="n">
        <v>13</v>
      </c>
      <c r="AQ440" t="s">
        <v>93</v>
      </c>
      <c r="AR440" t="s"/>
      <c r="AS440" t="s">
        <v>94</v>
      </c>
      <c r="AT440" t="s">
        <v>95</v>
      </c>
      <c r="AU440" t="s">
        <v>90</v>
      </c>
      <c r="AV440" t="s"/>
      <c r="AW440" t="s">
        <v>96</v>
      </c>
      <c r="AX440" t="s"/>
      <c r="AY440" t="n">
        <v>4661517</v>
      </c>
      <c r="AZ440" t="s">
        <v>389</v>
      </c>
      <c r="BA440" t="s"/>
      <c r="BB440" t="s"/>
      <c r="BC440" t="n">
        <v>1.42696</v>
      </c>
      <c r="BD440" t="n">
        <v>38.9988</v>
      </c>
      <c r="BE440" t="s">
        <v>1041</v>
      </c>
      <c r="BF440" t="s">
        <v>81</v>
      </c>
      <c r="BG440" t="s"/>
      <c r="BH440" t="s"/>
      <c r="BI440" t="s"/>
      <c r="BJ440" t="s"/>
      <c r="BK440" t="s">
        <v>1042</v>
      </c>
      <c r="BL440" t="s"/>
      <c r="BM440" t="s">
        <v>91</v>
      </c>
      <c r="BN440" t="s"/>
      <c r="BO440" t="s"/>
      <c r="BP440" t="s"/>
      <c r="BQ440" t="s">
        <v>157</v>
      </c>
      <c r="BR440" t="s">
        <v>204</v>
      </c>
    </row>
    <row r="441" spans="1:70">
      <c r="A441" t="s">
        <v>70</v>
      </c>
      <c r="B441" t="s">
        <v>71</v>
      </c>
      <c r="C441" t="s">
        <v>129</v>
      </c>
      <c r="D441" t="n">
        <v>3</v>
      </c>
      <c r="E441" t="s">
        <v>384</v>
      </c>
      <c r="F441" t="n">
        <v>4661516</v>
      </c>
      <c r="G441" t="s">
        <v>74</v>
      </c>
      <c r="H441" t="s">
        <v>75</v>
      </c>
      <c r="I441" t="s"/>
      <c r="J441" t="s">
        <v>74</v>
      </c>
      <c r="K441" t="n">
        <v>136.37</v>
      </c>
      <c r="L441" t="s">
        <v>76</v>
      </c>
      <c r="M441" t="s"/>
      <c r="N441" t="s">
        <v>149</v>
      </c>
      <c r="O441" t="s">
        <v>78</v>
      </c>
      <c r="P441" t="s">
        <v>384</v>
      </c>
      <c r="Q441" t="s"/>
      <c r="R441" t="s">
        <v>117</v>
      </c>
      <c r="S441" t="s">
        <v>1039</v>
      </c>
      <c r="T441" t="s">
        <v>81</v>
      </c>
      <c r="U441" t="s">
        <v>82</v>
      </c>
      <c r="V441" t="s">
        <v>83</v>
      </c>
      <c r="W441" t="s">
        <v>134</v>
      </c>
      <c r="X441" t="s"/>
      <c r="Y441" t="s">
        <v>85</v>
      </c>
      <c r="Z441">
        <f>HYPERLINK("https://hotelmonitor-cachepage.eclerx.com/savepage/tk_1544016314516075_sr_2158.html","info")</f>
        <v/>
      </c>
      <c r="AA441" t="n">
        <v>79002</v>
      </c>
      <c r="AB441" t="s">
        <v>393</v>
      </c>
      <c r="AC441" t="s">
        <v>87</v>
      </c>
      <c r="AD441" t="s">
        <v>88</v>
      </c>
      <c r="AE441" t="s"/>
      <c r="AF441" t="s"/>
      <c r="AG441" t="s"/>
      <c r="AH441" t="s">
        <v>1040</v>
      </c>
      <c r="AI441" t="s">
        <v>1039</v>
      </c>
      <c r="AJ441" t="s"/>
      <c r="AK441" t="s">
        <v>90</v>
      </c>
      <c r="AL441" t="s"/>
      <c r="AM441" t="s"/>
      <c r="AN441" t="s">
        <v>90</v>
      </c>
      <c r="AO441" t="s"/>
      <c r="AP441" t="n">
        <v>13</v>
      </c>
      <c r="AQ441" t="s">
        <v>93</v>
      </c>
      <c r="AR441" t="s"/>
      <c r="AS441" t="s">
        <v>94</v>
      </c>
      <c r="AT441" t="s">
        <v>95</v>
      </c>
      <c r="AU441" t="s">
        <v>90</v>
      </c>
      <c r="AV441" t="s"/>
      <c r="AW441" t="s">
        <v>96</v>
      </c>
      <c r="AX441" t="s"/>
      <c r="AY441" t="n">
        <v>4661517</v>
      </c>
      <c r="AZ441" t="s">
        <v>389</v>
      </c>
      <c r="BA441" t="s"/>
      <c r="BB441" t="s"/>
      <c r="BC441" t="n">
        <v>1.42696</v>
      </c>
      <c r="BD441" t="n">
        <v>38.9988</v>
      </c>
      <c r="BE441" t="s">
        <v>1041</v>
      </c>
      <c r="BF441" t="s">
        <v>81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>
        <v>157</v>
      </c>
      <c r="BR441" t="s">
        <v>204</v>
      </c>
    </row>
    <row r="442" spans="1:70">
      <c r="A442" t="s">
        <v>70</v>
      </c>
      <c r="B442" t="s">
        <v>71</v>
      </c>
      <c r="C442" t="s">
        <v>129</v>
      </c>
      <c r="D442" t="n">
        <v>3</v>
      </c>
      <c r="E442" t="s">
        <v>384</v>
      </c>
      <c r="F442" t="n">
        <v>4661516</v>
      </c>
      <c r="G442" t="s">
        <v>74</v>
      </c>
      <c r="H442" t="s">
        <v>75</v>
      </c>
      <c r="I442" t="s"/>
      <c r="J442" t="s">
        <v>74</v>
      </c>
      <c r="K442" t="n">
        <v>133.59</v>
      </c>
      <c r="L442" t="s">
        <v>76</v>
      </c>
      <c r="M442" t="s"/>
      <c r="N442" t="s">
        <v>176</v>
      </c>
      <c r="O442" t="s">
        <v>78</v>
      </c>
      <c r="P442" t="s">
        <v>384</v>
      </c>
      <c r="Q442" t="s"/>
      <c r="R442" t="s">
        <v>117</v>
      </c>
      <c r="S442" t="s">
        <v>1043</v>
      </c>
      <c r="T442" t="s">
        <v>81</v>
      </c>
      <c r="U442" t="s">
        <v>82</v>
      </c>
      <c r="V442" t="s">
        <v>83</v>
      </c>
      <c r="W442" t="s">
        <v>134</v>
      </c>
      <c r="X442" t="s"/>
      <c r="Y442" t="s">
        <v>85</v>
      </c>
      <c r="Z442">
        <f>HYPERLINK("https://hotelmonitor-cachepage.eclerx.com/savepage/tk_1544016314516075_sr_2158.html","info")</f>
        <v/>
      </c>
      <c r="AA442" t="n">
        <v>79002</v>
      </c>
      <c r="AB442" t="s">
        <v>386</v>
      </c>
      <c r="AC442" t="s">
        <v>121</v>
      </c>
      <c r="AD442" t="s">
        <v>88</v>
      </c>
      <c r="AE442" t="s"/>
      <c r="AF442" t="s"/>
      <c r="AG442" t="s"/>
      <c r="AH442" t="s">
        <v>1044</v>
      </c>
      <c r="AI442" t="s">
        <v>1043</v>
      </c>
      <c r="AJ442" t="s"/>
      <c r="AK442" t="s">
        <v>90</v>
      </c>
      <c r="AL442" t="s"/>
      <c r="AM442" t="s"/>
      <c r="AN442" t="s">
        <v>91</v>
      </c>
      <c r="AO442" t="s">
        <v>214</v>
      </c>
      <c r="AP442" t="n">
        <v>13</v>
      </c>
      <c r="AQ442" t="s">
        <v>93</v>
      </c>
      <c r="AR442" t="s"/>
      <c r="AS442" t="s">
        <v>94</v>
      </c>
      <c r="AT442" t="s">
        <v>95</v>
      </c>
      <c r="AU442" t="s">
        <v>90</v>
      </c>
      <c r="AV442" t="s"/>
      <c r="AW442" t="s">
        <v>96</v>
      </c>
      <c r="AX442" t="s"/>
      <c r="AY442" t="n">
        <v>4661517</v>
      </c>
      <c r="AZ442" t="s">
        <v>389</v>
      </c>
      <c r="BA442" t="s"/>
      <c r="BB442" t="s"/>
      <c r="BC442" t="n">
        <v>1.42696</v>
      </c>
      <c r="BD442" t="n">
        <v>38.9988</v>
      </c>
      <c r="BE442" t="s">
        <v>1045</v>
      </c>
      <c r="BF442" t="s">
        <v>81</v>
      </c>
      <c r="BG442" t="s"/>
      <c r="BH442" t="s"/>
      <c r="BI442" t="s"/>
      <c r="BJ442" t="s"/>
      <c r="BK442" t="s">
        <v>1046</v>
      </c>
      <c r="BL442" t="s"/>
      <c r="BM442" t="s">
        <v>91</v>
      </c>
      <c r="BN442" t="s"/>
      <c r="BO442" t="s"/>
      <c r="BP442" t="s"/>
      <c r="BQ442" t="s">
        <v>181</v>
      </c>
      <c r="BR442" t="s">
        <v>204</v>
      </c>
    </row>
    <row r="443" spans="1:70">
      <c r="A443" t="s">
        <v>70</v>
      </c>
      <c r="B443" t="s">
        <v>71</v>
      </c>
      <c r="C443" t="s">
        <v>129</v>
      </c>
      <c r="D443" t="n">
        <v>3</v>
      </c>
      <c r="E443" t="s">
        <v>384</v>
      </c>
      <c r="F443" t="n">
        <v>4661516</v>
      </c>
      <c r="G443" t="s">
        <v>74</v>
      </c>
      <c r="H443" t="s">
        <v>75</v>
      </c>
      <c r="I443" t="s"/>
      <c r="J443" t="s">
        <v>74</v>
      </c>
      <c r="K443" t="n">
        <v>133.59</v>
      </c>
      <c r="L443" t="s">
        <v>76</v>
      </c>
      <c r="M443" t="s"/>
      <c r="N443" t="s">
        <v>176</v>
      </c>
      <c r="O443" t="s">
        <v>78</v>
      </c>
      <c r="P443" t="s">
        <v>384</v>
      </c>
      <c r="Q443" t="s"/>
      <c r="R443" t="s">
        <v>117</v>
      </c>
      <c r="S443" t="s">
        <v>1043</v>
      </c>
      <c r="T443" t="s">
        <v>81</v>
      </c>
      <c r="U443" t="s">
        <v>82</v>
      </c>
      <c r="V443" t="s">
        <v>83</v>
      </c>
      <c r="W443" t="s">
        <v>134</v>
      </c>
      <c r="X443" t="s"/>
      <c r="Y443" t="s">
        <v>85</v>
      </c>
      <c r="Z443">
        <f>HYPERLINK("https://hotelmonitor-cachepage.eclerx.com/savepage/tk_1544016314516075_sr_2158.html","info")</f>
        <v/>
      </c>
      <c r="AA443" t="n">
        <v>79002</v>
      </c>
      <c r="AB443" t="s">
        <v>386</v>
      </c>
      <c r="AC443" t="s">
        <v>121</v>
      </c>
      <c r="AD443" t="s">
        <v>88</v>
      </c>
      <c r="AE443" t="s"/>
      <c r="AF443" t="s"/>
      <c r="AG443" t="s"/>
      <c r="AH443" t="s">
        <v>1044</v>
      </c>
      <c r="AI443" t="s">
        <v>1043</v>
      </c>
      <c r="AJ443" t="s"/>
      <c r="AK443" t="s">
        <v>90</v>
      </c>
      <c r="AL443" t="s"/>
      <c r="AM443" t="s"/>
      <c r="AN443" t="s">
        <v>91</v>
      </c>
      <c r="AO443" t="s">
        <v>214</v>
      </c>
      <c r="AP443" t="n">
        <v>13</v>
      </c>
      <c r="AQ443" t="s">
        <v>93</v>
      </c>
      <c r="AR443" t="s"/>
      <c r="AS443" t="s">
        <v>94</v>
      </c>
      <c r="AT443" t="s">
        <v>95</v>
      </c>
      <c r="AU443" t="s">
        <v>90</v>
      </c>
      <c r="AV443" t="s"/>
      <c r="AW443" t="s">
        <v>96</v>
      </c>
      <c r="AX443" t="s"/>
      <c r="AY443" t="n">
        <v>4661517</v>
      </c>
      <c r="AZ443" t="s">
        <v>389</v>
      </c>
      <c r="BA443" t="s"/>
      <c r="BB443" t="s"/>
      <c r="BC443" t="n">
        <v>1.42696</v>
      </c>
      <c r="BD443" t="n">
        <v>38.9988</v>
      </c>
      <c r="BE443" t="s">
        <v>1045</v>
      </c>
      <c r="BF443" t="s">
        <v>81</v>
      </c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>
        <v>181</v>
      </c>
      <c r="BR443" t="s">
        <v>204</v>
      </c>
    </row>
    <row r="444" spans="1:70">
      <c r="A444" t="s">
        <v>70</v>
      </c>
      <c r="B444" t="s">
        <v>71</v>
      </c>
      <c r="C444" t="s">
        <v>129</v>
      </c>
      <c r="D444" t="n">
        <v>3</v>
      </c>
      <c r="E444" t="s">
        <v>384</v>
      </c>
      <c r="F444" t="n">
        <v>4661516</v>
      </c>
      <c r="G444" t="s">
        <v>74</v>
      </c>
      <c r="H444" t="s">
        <v>75</v>
      </c>
      <c r="I444" t="s"/>
      <c r="J444" t="s">
        <v>74</v>
      </c>
      <c r="K444" t="n">
        <v>148.44</v>
      </c>
      <c r="L444" t="s">
        <v>76</v>
      </c>
      <c r="M444" t="s"/>
      <c r="N444" t="s">
        <v>176</v>
      </c>
      <c r="O444" t="s">
        <v>78</v>
      </c>
      <c r="P444" t="s">
        <v>384</v>
      </c>
      <c r="Q444" t="s"/>
      <c r="R444" t="s">
        <v>117</v>
      </c>
      <c r="S444" t="s">
        <v>1047</v>
      </c>
      <c r="T444" t="s">
        <v>81</v>
      </c>
      <c r="U444" t="s">
        <v>82</v>
      </c>
      <c r="V444" t="s">
        <v>83</v>
      </c>
      <c r="W444" t="s">
        <v>134</v>
      </c>
      <c r="X444" t="s"/>
      <c r="Y444" t="s">
        <v>85</v>
      </c>
      <c r="Z444">
        <f>HYPERLINK("https://hotelmonitor-cachepage.eclerx.com/savepage/tk_1544016314516075_sr_2158.html","info")</f>
        <v/>
      </c>
      <c r="AA444" t="n">
        <v>79002</v>
      </c>
      <c r="AB444" t="s">
        <v>393</v>
      </c>
      <c r="AC444" t="s">
        <v>87</v>
      </c>
      <c r="AD444" t="s">
        <v>88</v>
      </c>
      <c r="AE444" t="s"/>
      <c r="AF444" t="s"/>
      <c r="AG444" t="s"/>
      <c r="AH444" t="s">
        <v>1048</v>
      </c>
      <c r="AI444" t="s">
        <v>1047</v>
      </c>
      <c r="AJ444" t="s"/>
      <c r="AK444" t="s">
        <v>90</v>
      </c>
      <c r="AL444" t="s"/>
      <c r="AM444" t="s"/>
      <c r="AN444" t="s">
        <v>90</v>
      </c>
      <c r="AO444" t="s"/>
      <c r="AP444" t="n">
        <v>13</v>
      </c>
      <c r="AQ444" t="s">
        <v>93</v>
      </c>
      <c r="AR444" t="s"/>
      <c r="AS444" t="s">
        <v>94</v>
      </c>
      <c r="AT444" t="s">
        <v>95</v>
      </c>
      <c r="AU444" t="s">
        <v>90</v>
      </c>
      <c r="AV444" t="s"/>
      <c r="AW444" t="s">
        <v>96</v>
      </c>
      <c r="AX444" t="s"/>
      <c r="AY444" t="n">
        <v>4661517</v>
      </c>
      <c r="AZ444" t="s">
        <v>389</v>
      </c>
      <c r="BA444" t="s"/>
      <c r="BB444" t="s"/>
      <c r="BC444" t="n">
        <v>1.42696</v>
      </c>
      <c r="BD444" t="n">
        <v>38.9988</v>
      </c>
      <c r="BE444" t="s">
        <v>1049</v>
      </c>
      <c r="BF444" t="s">
        <v>81</v>
      </c>
      <c r="BG444" t="s"/>
      <c r="BH444" t="s"/>
      <c r="BI444" t="s"/>
      <c r="BJ444" t="s"/>
      <c r="BK444" t="s">
        <v>1050</v>
      </c>
      <c r="BL444" t="s"/>
      <c r="BM444" t="s">
        <v>91</v>
      </c>
      <c r="BN444" t="s"/>
      <c r="BO444" t="s"/>
      <c r="BP444" t="s"/>
      <c r="BQ444" t="s">
        <v>181</v>
      </c>
      <c r="BR444" t="s">
        <v>204</v>
      </c>
    </row>
    <row r="445" spans="1:70">
      <c r="A445" t="s">
        <v>70</v>
      </c>
      <c r="B445" t="s">
        <v>71</v>
      </c>
      <c r="C445" t="s">
        <v>129</v>
      </c>
      <c r="D445" t="n">
        <v>3</v>
      </c>
      <c r="E445" t="s">
        <v>384</v>
      </c>
      <c r="F445" t="n">
        <v>4661516</v>
      </c>
      <c r="G445" t="s">
        <v>74</v>
      </c>
      <c r="H445" t="s">
        <v>75</v>
      </c>
      <c r="I445" t="s"/>
      <c r="J445" t="s">
        <v>74</v>
      </c>
      <c r="K445" t="n">
        <v>148.44</v>
      </c>
      <c r="L445" t="s">
        <v>76</v>
      </c>
      <c r="M445" t="s"/>
      <c r="N445" t="s">
        <v>176</v>
      </c>
      <c r="O445" t="s">
        <v>78</v>
      </c>
      <c r="P445" t="s">
        <v>384</v>
      </c>
      <c r="Q445" t="s"/>
      <c r="R445" t="s">
        <v>117</v>
      </c>
      <c r="S445" t="s">
        <v>1047</v>
      </c>
      <c r="T445" t="s">
        <v>81</v>
      </c>
      <c r="U445" t="s">
        <v>82</v>
      </c>
      <c r="V445" t="s">
        <v>83</v>
      </c>
      <c r="W445" t="s">
        <v>134</v>
      </c>
      <c r="X445" t="s"/>
      <c r="Y445" t="s">
        <v>85</v>
      </c>
      <c r="Z445">
        <f>HYPERLINK("https://hotelmonitor-cachepage.eclerx.com/savepage/tk_1544016314516075_sr_2158.html","info")</f>
        <v/>
      </c>
      <c r="AA445" t="n">
        <v>79002</v>
      </c>
      <c r="AB445" t="s">
        <v>393</v>
      </c>
      <c r="AC445" t="s">
        <v>87</v>
      </c>
      <c r="AD445" t="s">
        <v>88</v>
      </c>
      <c r="AE445" t="s"/>
      <c r="AF445" t="s"/>
      <c r="AG445" t="s"/>
      <c r="AH445" t="s">
        <v>1048</v>
      </c>
      <c r="AI445" t="s">
        <v>1047</v>
      </c>
      <c r="AJ445" t="s"/>
      <c r="AK445" t="s">
        <v>90</v>
      </c>
      <c r="AL445" t="s"/>
      <c r="AM445" t="s"/>
      <c r="AN445" t="s">
        <v>90</v>
      </c>
      <c r="AO445" t="s"/>
      <c r="AP445" t="n">
        <v>13</v>
      </c>
      <c r="AQ445" t="s">
        <v>93</v>
      </c>
      <c r="AR445" t="s"/>
      <c r="AS445" t="s">
        <v>94</v>
      </c>
      <c r="AT445" t="s">
        <v>95</v>
      </c>
      <c r="AU445" t="s">
        <v>90</v>
      </c>
      <c r="AV445" t="s"/>
      <c r="AW445" t="s">
        <v>96</v>
      </c>
      <c r="AX445" t="s"/>
      <c r="AY445" t="n">
        <v>4661517</v>
      </c>
      <c r="AZ445" t="s">
        <v>389</v>
      </c>
      <c r="BA445" t="s"/>
      <c r="BB445" t="s"/>
      <c r="BC445" t="n">
        <v>1.42696</v>
      </c>
      <c r="BD445" t="n">
        <v>38.9988</v>
      </c>
      <c r="BE445" t="s">
        <v>1049</v>
      </c>
      <c r="BF445" t="s">
        <v>81</v>
      </c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>
        <v>181</v>
      </c>
      <c r="BR445" t="s">
        <v>204</v>
      </c>
    </row>
    <row r="446" spans="1:70">
      <c r="A446" t="s">
        <v>70</v>
      </c>
      <c r="B446" t="s">
        <v>71</v>
      </c>
      <c r="C446" t="s">
        <v>129</v>
      </c>
      <c r="D446" t="n">
        <v>3</v>
      </c>
      <c r="E446" t="s">
        <v>384</v>
      </c>
      <c r="F446" t="n">
        <v>4661516</v>
      </c>
      <c r="G446" t="s">
        <v>74</v>
      </c>
      <c r="H446" t="s">
        <v>75</v>
      </c>
      <c r="I446" t="s"/>
      <c r="J446" t="s">
        <v>74</v>
      </c>
      <c r="K446" t="n">
        <v>192.05</v>
      </c>
      <c r="L446" t="s">
        <v>76</v>
      </c>
      <c r="M446" t="s"/>
      <c r="N446" t="s">
        <v>397</v>
      </c>
      <c r="O446" t="s">
        <v>78</v>
      </c>
      <c r="P446" t="s">
        <v>384</v>
      </c>
      <c r="Q446" t="s"/>
      <c r="R446" t="s">
        <v>117</v>
      </c>
      <c r="S446" t="s">
        <v>1051</v>
      </c>
      <c r="T446" t="s">
        <v>81</v>
      </c>
      <c r="U446" t="s">
        <v>82</v>
      </c>
      <c r="V446" t="s">
        <v>83</v>
      </c>
      <c r="W446" t="s">
        <v>134</v>
      </c>
      <c r="X446" t="s"/>
      <c r="Y446" t="s">
        <v>85</v>
      </c>
      <c r="Z446">
        <f>HYPERLINK("https://hotelmonitor-cachepage.eclerx.com/savepage/tk_1544016314516075_sr_2158.html","info")</f>
        <v/>
      </c>
      <c r="AA446" t="n">
        <v>79002</v>
      </c>
      <c r="AB446" t="s">
        <v>386</v>
      </c>
      <c r="AC446" t="s">
        <v>121</v>
      </c>
      <c r="AD446" t="s">
        <v>88</v>
      </c>
      <c r="AE446" t="s"/>
      <c r="AF446" t="s"/>
      <c r="AG446" t="s"/>
      <c r="AH446" t="s">
        <v>1052</v>
      </c>
      <c r="AI446" t="s">
        <v>1051</v>
      </c>
      <c r="AJ446" t="s"/>
      <c r="AK446" t="s">
        <v>90</v>
      </c>
      <c r="AL446" t="s"/>
      <c r="AM446" t="s"/>
      <c r="AN446" t="s">
        <v>91</v>
      </c>
      <c r="AO446" t="s">
        <v>214</v>
      </c>
      <c r="AP446" t="n">
        <v>13</v>
      </c>
      <c r="AQ446" t="s">
        <v>93</v>
      </c>
      <c r="AR446" t="s"/>
      <c r="AS446" t="s">
        <v>94</v>
      </c>
      <c r="AT446" t="s">
        <v>95</v>
      </c>
      <c r="AU446" t="s">
        <v>90</v>
      </c>
      <c r="AV446" t="s"/>
      <c r="AW446" t="s">
        <v>96</v>
      </c>
      <c r="AX446" t="s"/>
      <c r="AY446" t="n">
        <v>4661517</v>
      </c>
      <c r="AZ446" t="s">
        <v>389</v>
      </c>
      <c r="BA446" t="s"/>
      <c r="BB446" t="s"/>
      <c r="BC446" t="n">
        <v>1.42696</v>
      </c>
      <c r="BD446" t="n">
        <v>38.9988</v>
      </c>
      <c r="BE446" t="s">
        <v>1053</v>
      </c>
      <c r="BF446" t="s">
        <v>81</v>
      </c>
      <c r="BG446" t="s"/>
      <c r="BH446" t="s"/>
      <c r="BI446" t="s"/>
      <c r="BJ446" t="s"/>
      <c r="BK446" t="s">
        <v>1054</v>
      </c>
      <c r="BL446" t="s"/>
      <c r="BM446" t="s">
        <v>91</v>
      </c>
      <c r="BN446" t="s"/>
      <c r="BO446" t="s"/>
      <c r="BP446" t="s"/>
      <c r="BQ446" t="s">
        <v>402</v>
      </c>
      <c r="BR446" t="s">
        <v>204</v>
      </c>
    </row>
    <row r="447" spans="1:70">
      <c r="A447" t="s">
        <v>70</v>
      </c>
      <c r="B447" t="s">
        <v>71</v>
      </c>
      <c r="C447" t="s">
        <v>129</v>
      </c>
      <c r="D447" t="n">
        <v>3</v>
      </c>
      <c r="E447" t="s">
        <v>384</v>
      </c>
      <c r="F447" t="n">
        <v>4661516</v>
      </c>
      <c r="G447" t="s">
        <v>74</v>
      </c>
      <c r="H447" t="s">
        <v>75</v>
      </c>
      <c r="I447" t="s"/>
      <c r="J447" t="s">
        <v>74</v>
      </c>
      <c r="K447" t="n">
        <v>192.05</v>
      </c>
      <c r="L447" t="s">
        <v>76</v>
      </c>
      <c r="M447" t="s"/>
      <c r="N447" t="s">
        <v>397</v>
      </c>
      <c r="O447" t="s">
        <v>78</v>
      </c>
      <c r="P447" t="s">
        <v>384</v>
      </c>
      <c r="Q447" t="s"/>
      <c r="R447" t="s">
        <v>117</v>
      </c>
      <c r="S447" t="s">
        <v>1051</v>
      </c>
      <c r="T447" t="s">
        <v>81</v>
      </c>
      <c r="U447" t="s">
        <v>82</v>
      </c>
      <c r="V447" t="s">
        <v>83</v>
      </c>
      <c r="W447" t="s">
        <v>134</v>
      </c>
      <c r="X447" t="s"/>
      <c r="Y447" t="s">
        <v>85</v>
      </c>
      <c r="Z447">
        <f>HYPERLINK("https://hotelmonitor-cachepage.eclerx.com/savepage/tk_1544016314516075_sr_2158.html","info")</f>
        <v/>
      </c>
      <c r="AA447" t="n">
        <v>79002</v>
      </c>
      <c r="AB447" t="s">
        <v>386</v>
      </c>
      <c r="AC447" t="s">
        <v>121</v>
      </c>
      <c r="AD447" t="s">
        <v>88</v>
      </c>
      <c r="AE447" t="s"/>
      <c r="AF447" t="s"/>
      <c r="AG447" t="s"/>
      <c r="AH447" t="s">
        <v>1052</v>
      </c>
      <c r="AI447" t="s">
        <v>1051</v>
      </c>
      <c r="AJ447" t="s"/>
      <c r="AK447" t="s">
        <v>90</v>
      </c>
      <c r="AL447" t="s"/>
      <c r="AM447" t="s"/>
      <c r="AN447" t="s">
        <v>91</v>
      </c>
      <c r="AO447" t="s">
        <v>214</v>
      </c>
      <c r="AP447" t="n">
        <v>13</v>
      </c>
      <c r="AQ447" t="s">
        <v>93</v>
      </c>
      <c r="AR447" t="s"/>
      <c r="AS447" t="s">
        <v>94</v>
      </c>
      <c r="AT447" t="s">
        <v>95</v>
      </c>
      <c r="AU447" t="s">
        <v>90</v>
      </c>
      <c r="AV447" t="s"/>
      <c r="AW447" t="s">
        <v>96</v>
      </c>
      <c r="AX447" t="s"/>
      <c r="AY447" t="n">
        <v>4661517</v>
      </c>
      <c r="AZ447" t="s">
        <v>389</v>
      </c>
      <c r="BA447" t="s"/>
      <c r="BB447" t="s"/>
      <c r="BC447" t="n">
        <v>1.42696</v>
      </c>
      <c r="BD447" t="n">
        <v>38.9988</v>
      </c>
      <c r="BE447" t="s">
        <v>1053</v>
      </c>
      <c r="BF447" t="s">
        <v>81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>
        <v>402</v>
      </c>
      <c r="BR447" t="s">
        <v>204</v>
      </c>
    </row>
    <row r="448" spans="1:70">
      <c r="A448" t="s">
        <v>70</v>
      </c>
      <c r="B448" t="s">
        <v>71</v>
      </c>
      <c r="C448" t="s">
        <v>129</v>
      </c>
      <c r="D448" t="n">
        <v>3</v>
      </c>
      <c r="E448" t="s">
        <v>384</v>
      </c>
      <c r="F448" t="n">
        <v>4661516</v>
      </c>
      <c r="G448" t="s">
        <v>74</v>
      </c>
      <c r="H448" t="s">
        <v>75</v>
      </c>
      <c r="I448" t="s"/>
      <c r="J448" t="s">
        <v>74</v>
      </c>
      <c r="K448" t="n">
        <v>213.38</v>
      </c>
      <c r="L448" t="s">
        <v>76</v>
      </c>
      <c r="M448" t="s"/>
      <c r="N448" t="s">
        <v>397</v>
      </c>
      <c r="O448" t="s">
        <v>78</v>
      </c>
      <c r="P448" t="s">
        <v>384</v>
      </c>
      <c r="Q448" t="s"/>
      <c r="R448" t="s">
        <v>117</v>
      </c>
      <c r="S448" t="s">
        <v>1055</v>
      </c>
      <c r="T448" t="s">
        <v>81</v>
      </c>
      <c r="U448" t="s">
        <v>82</v>
      </c>
      <c r="V448" t="s">
        <v>83</v>
      </c>
      <c r="W448" t="s">
        <v>134</v>
      </c>
      <c r="X448" t="s"/>
      <c r="Y448" t="s">
        <v>85</v>
      </c>
      <c r="Z448">
        <f>HYPERLINK("https://hotelmonitor-cachepage.eclerx.com/savepage/tk_1544016314516075_sr_2158.html","info")</f>
        <v/>
      </c>
      <c r="AA448" t="n">
        <v>79002</v>
      </c>
      <c r="AB448" t="s">
        <v>393</v>
      </c>
      <c r="AC448" t="s">
        <v>87</v>
      </c>
      <c r="AD448" t="s">
        <v>88</v>
      </c>
      <c r="AE448" t="s"/>
      <c r="AF448" t="s"/>
      <c r="AG448" t="s"/>
      <c r="AH448" t="s">
        <v>1056</v>
      </c>
      <c r="AI448" t="s">
        <v>1055</v>
      </c>
      <c r="AJ448" t="s"/>
      <c r="AK448" t="s">
        <v>90</v>
      </c>
      <c r="AL448" t="s"/>
      <c r="AM448" t="s"/>
      <c r="AN448" t="s">
        <v>90</v>
      </c>
      <c r="AO448" t="s"/>
      <c r="AP448" t="n">
        <v>13</v>
      </c>
      <c r="AQ448" t="s">
        <v>93</v>
      </c>
      <c r="AR448" t="s"/>
      <c r="AS448" t="s">
        <v>94</v>
      </c>
      <c r="AT448" t="s">
        <v>95</v>
      </c>
      <c r="AU448" t="s">
        <v>90</v>
      </c>
      <c r="AV448" t="s"/>
      <c r="AW448" t="s">
        <v>96</v>
      </c>
      <c r="AX448" t="s"/>
      <c r="AY448" t="n">
        <v>4661517</v>
      </c>
      <c r="AZ448" t="s">
        <v>389</v>
      </c>
      <c r="BA448" t="s"/>
      <c r="BB448" t="s"/>
      <c r="BC448" t="n">
        <v>1.42696</v>
      </c>
      <c r="BD448" t="n">
        <v>38.9988</v>
      </c>
      <c r="BE448" t="s">
        <v>1057</v>
      </c>
      <c r="BF448" t="s">
        <v>81</v>
      </c>
      <c r="BG448" t="s"/>
      <c r="BH448" t="s"/>
      <c r="BI448" t="s"/>
      <c r="BJ448" t="s"/>
      <c r="BK448" t="s">
        <v>1058</v>
      </c>
      <c r="BL448" t="s"/>
      <c r="BM448" t="s">
        <v>91</v>
      </c>
      <c r="BN448" t="s"/>
      <c r="BO448" t="s"/>
      <c r="BP448" t="s"/>
      <c r="BQ448" t="s">
        <v>402</v>
      </c>
      <c r="BR448" t="s">
        <v>204</v>
      </c>
    </row>
    <row r="449" spans="1:70">
      <c r="A449" t="s">
        <v>70</v>
      </c>
      <c r="B449" t="s">
        <v>71</v>
      </c>
      <c r="C449" t="s">
        <v>129</v>
      </c>
      <c r="D449" t="n">
        <v>3</v>
      </c>
      <c r="E449" t="s">
        <v>384</v>
      </c>
      <c r="F449" t="n">
        <v>4661516</v>
      </c>
      <c r="G449" t="s">
        <v>74</v>
      </c>
      <c r="H449" t="s">
        <v>75</v>
      </c>
      <c r="I449" t="s"/>
      <c r="J449" t="s">
        <v>74</v>
      </c>
      <c r="K449" t="n">
        <v>213.38</v>
      </c>
      <c r="L449" t="s">
        <v>76</v>
      </c>
      <c r="M449" t="s"/>
      <c r="N449" t="s">
        <v>397</v>
      </c>
      <c r="O449" t="s">
        <v>78</v>
      </c>
      <c r="P449" t="s">
        <v>384</v>
      </c>
      <c r="Q449" t="s"/>
      <c r="R449" t="s">
        <v>117</v>
      </c>
      <c r="S449" t="s">
        <v>1055</v>
      </c>
      <c r="T449" t="s">
        <v>81</v>
      </c>
      <c r="U449" t="s">
        <v>82</v>
      </c>
      <c r="V449" t="s">
        <v>83</v>
      </c>
      <c r="W449" t="s">
        <v>134</v>
      </c>
      <c r="X449" t="s"/>
      <c r="Y449" t="s">
        <v>85</v>
      </c>
      <c r="Z449">
        <f>HYPERLINK("https://hotelmonitor-cachepage.eclerx.com/savepage/tk_1544016314516075_sr_2158.html","info")</f>
        <v/>
      </c>
      <c r="AA449" t="n">
        <v>79002</v>
      </c>
      <c r="AB449" t="s">
        <v>393</v>
      </c>
      <c r="AC449" t="s">
        <v>87</v>
      </c>
      <c r="AD449" t="s">
        <v>88</v>
      </c>
      <c r="AE449" t="s"/>
      <c r="AF449" t="s"/>
      <c r="AG449" t="s"/>
      <c r="AH449" t="s">
        <v>1056</v>
      </c>
      <c r="AI449" t="s">
        <v>1055</v>
      </c>
      <c r="AJ449" t="s"/>
      <c r="AK449" t="s">
        <v>90</v>
      </c>
      <c r="AL449" t="s"/>
      <c r="AM449" t="s"/>
      <c r="AN449" t="s">
        <v>90</v>
      </c>
      <c r="AO449" t="s"/>
      <c r="AP449" t="n">
        <v>13</v>
      </c>
      <c r="AQ449" t="s">
        <v>93</v>
      </c>
      <c r="AR449" t="s"/>
      <c r="AS449" t="s">
        <v>94</v>
      </c>
      <c r="AT449" t="s">
        <v>95</v>
      </c>
      <c r="AU449" t="s">
        <v>90</v>
      </c>
      <c r="AV449" t="s"/>
      <c r="AW449" t="s">
        <v>96</v>
      </c>
      <c r="AX449" t="s"/>
      <c r="AY449" t="n">
        <v>4661517</v>
      </c>
      <c r="AZ449" t="s">
        <v>389</v>
      </c>
      <c r="BA449" t="s"/>
      <c r="BB449" t="s"/>
      <c r="BC449" t="n">
        <v>1.42696</v>
      </c>
      <c r="BD449" t="n">
        <v>38.9988</v>
      </c>
      <c r="BE449" t="s">
        <v>1057</v>
      </c>
      <c r="BF449" t="s">
        <v>81</v>
      </c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>
        <v>402</v>
      </c>
      <c r="BR449" t="s">
        <v>204</v>
      </c>
    </row>
    <row r="450" spans="1:70">
      <c r="A450" t="s">
        <v>70</v>
      </c>
      <c r="B450" t="s">
        <v>71</v>
      </c>
      <c r="C450" t="s">
        <v>129</v>
      </c>
      <c r="D450" t="n">
        <v>3</v>
      </c>
      <c r="E450" t="s">
        <v>197</v>
      </c>
      <c r="F450" t="n">
        <v>771831</v>
      </c>
      <c r="G450" t="s">
        <v>74</v>
      </c>
      <c r="H450" t="s">
        <v>75</v>
      </c>
      <c r="I450" t="s"/>
      <c r="J450" t="s">
        <v>74</v>
      </c>
      <c r="K450" t="n">
        <v>125</v>
      </c>
      <c r="L450" t="s">
        <v>76</v>
      </c>
      <c r="M450" t="s"/>
      <c r="N450" t="s">
        <v>77</v>
      </c>
      <c r="O450" t="s">
        <v>78</v>
      </c>
      <c r="P450" t="s">
        <v>197</v>
      </c>
      <c r="Q450" t="s"/>
      <c r="R450" t="s">
        <v>150</v>
      </c>
      <c r="S450" t="s">
        <v>198</v>
      </c>
      <c r="T450" t="s">
        <v>81</v>
      </c>
      <c r="U450" t="s">
        <v>82</v>
      </c>
      <c r="V450" t="s">
        <v>83</v>
      </c>
      <c r="W450" t="s">
        <v>84</v>
      </c>
      <c r="X450" t="s"/>
      <c r="Y450" t="s">
        <v>85</v>
      </c>
      <c r="Z450">
        <f>HYPERLINK("https://hotelmonitor-cachepage.eclerx.com/savepage/tk_1544016314534815_sr_2158.html","info")</f>
        <v/>
      </c>
      <c r="AA450" t="n">
        <v>151391</v>
      </c>
      <c r="AB450" t="s">
        <v>199</v>
      </c>
      <c r="AC450" t="s">
        <v>87</v>
      </c>
      <c r="AD450" t="s">
        <v>88</v>
      </c>
      <c r="AE450" t="s"/>
      <c r="AF450" t="s"/>
      <c r="AG450" t="s"/>
      <c r="AH450" t="s">
        <v>200</v>
      </c>
      <c r="AI450" t="s">
        <v>201</v>
      </c>
      <c r="AJ450" t="s"/>
      <c r="AK450" t="s">
        <v>90</v>
      </c>
      <c r="AL450" t="s"/>
      <c r="AM450" t="s"/>
      <c r="AN450" t="s">
        <v>90</v>
      </c>
      <c r="AO450" t="s"/>
      <c r="AP450" t="n">
        <v>16</v>
      </c>
      <c r="AQ450" t="s">
        <v>93</v>
      </c>
      <c r="AR450" t="s"/>
      <c r="AS450" t="s">
        <v>94</v>
      </c>
      <c r="AT450" t="s">
        <v>95</v>
      </c>
      <c r="AU450" t="s">
        <v>90</v>
      </c>
      <c r="AV450" t="s"/>
      <c r="AW450" t="s">
        <v>96</v>
      </c>
      <c r="AX450" t="s"/>
      <c r="AY450" t="n">
        <v>771959</v>
      </c>
      <c r="AZ450" t="s">
        <v>202</v>
      </c>
      <c r="BA450" t="s"/>
      <c r="BB450" t="s"/>
      <c r="BC450" t="n">
        <v>1.57856</v>
      </c>
      <c r="BD450" t="n">
        <v>38.9972</v>
      </c>
      <c r="BE450" t="s">
        <v>1059</v>
      </c>
      <c r="BF450" t="s">
        <v>81</v>
      </c>
      <c r="BG450" t="s"/>
      <c r="BH450" t="s"/>
      <c r="BI450" t="s"/>
      <c r="BJ450" t="s"/>
      <c r="BK450" t="s">
        <v>205</v>
      </c>
      <c r="BL450" t="s"/>
      <c r="BM450" t="s">
        <v>91</v>
      </c>
      <c r="BN450" t="s"/>
      <c r="BO450" t="s"/>
      <c r="BP450" t="s"/>
      <c r="BQ450" t="s">
        <v>100</v>
      </c>
      <c r="BR450" t="s">
        <v>204</v>
      </c>
    </row>
    <row r="451" spans="1:70">
      <c r="A451" t="s">
        <v>70</v>
      </c>
      <c r="B451" t="s">
        <v>71</v>
      </c>
      <c r="C451" t="s">
        <v>129</v>
      </c>
      <c r="D451" t="n">
        <v>3</v>
      </c>
      <c r="E451" t="s">
        <v>197</v>
      </c>
      <c r="F451" t="n">
        <v>771831</v>
      </c>
      <c r="G451" t="s">
        <v>74</v>
      </c>
      <c r="H451" t="s">
        <v>75</v>
      </c>
      <c r="I451" t="s"/>
      <c r="J451" t="s">
        <v>74</v>
      </c>
      <c r="K451" t="n">
        <v>125</v>
      </c>
      <c r="L451" t="s">
        <v>76</v>
      </c>
      <c r="M451" t="s"/>
      <c r="N451" t="s">
        <v>77</v>
      </c>
      <c r="O451" t="s">
        <v>78</v>
      </c>
      <c r="P451" t="s">
        <v>197</v>
      </c>
      <c r="Q451" t="s"/>
      <c r="R451" t="s">
        <v>150</v>
      </c>
      <c r="S451" t="s">
        <v>198</v>
      </c>
      <c r="T451" t="s">
        <v>81</v>
      </c>
      <c r="U451" t="s">
        <v>82</v>
      </c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HYPERLINK("https://hotelmonitor-cachepage.eclerx.com/savepage/tk_1544016314534815_sr_2158.html","info")</f>
        <v/>
      </c>
      <c r="AA451" t="n">
        <v>151391</v>
      </c>
      <c r="AB451" t="s">
        <v>199</v>
      </c>
      <c r="AC451" t="s">
        <v>87</v>
      </c>
      <c r="AD451" t="s">
        <v>88</v>
      </c>
      <c r="AE451" t="s"/>
      <c r="AF451" t="s"/>
      <c r="AG451" t="s"/>
      <c r="AH451" t="s">
        <v>200</v>
      </c>
      <c r="AI451" t="s">
        <v>201</v>
      </c>
      <c r="AJ451" t="s"/>
      <c r="AK451" t="s">
        <v>90</v>
      </c>
      <c r="AL451" t="s"/>
      <c r="AM451" t="s"/>
      <c r="AN451" t="s">
        <v>90</v>
      </c>
      <c r="AO451" t="s"/>
      <c r="AP451" t="n">
        <v>16</v>
      </c>
      <c r="AQ451" t="s">
        <v>93</v>
      </c>
      <c r="AR451" t="s"/>
      <c r="AS451" t="s">
        <v>94</v>
      </c>
      <c r="AT451" t="s">
        <v>95</v>
      </c>
      <c r="AU451" t="s">
        <v>90</v>
      </c>
      <c r="AV451" t="s"/>
      <c r="AW451" t="s">
        <v>96</v>
      </c>
      <c r="AX451" t="s"/>
      <c r="AY451" t="n">
        <v>771959</v>
      </c>
      <c r="AZ451" t="s">
        <v>202</v>
      </c>
      <c r="BA451" t="s"/>
      <c r="BB451" t="s"/>
      <c r="BC451" t="n">
        <v>1.57856</v>
      </c>
      <c r="BD451" t="n">
        <v>38.9972</v>
      </c>
      <c r="BE451" t="s">
        <v>1059</v>
      </c>
      <c r="BF451" t="s">
        <v>81</v>
      </c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>
        <v>100</v>
      </c>
      <c r="BR451" t="s">
        <v>204</v>
      </c>
    </row>
    <row r="452" spans="1:70">
      <c r="A452" t="s">
        <v>70</v>
      </c>
      <c r="B452" t="s">
        <v>71</v>
      </c>
      <c r="C452" t="s">
        <v>129</v>
      </c>
      <c r="D452" t="n">
        <v>3</v>
      </c>
      <c r="E452" t="s">
        <v>197</v>
      </c>
      <c r="F452" t="n">
        <v>771831</v>
      </c>
      <c r="G452" t="s">
        <v>74</v>
      </c>
      <c r="H452" t="s">
        <v>75</v>
      </c>
      <c r="I452" t="s"/>
      <c r="J452" t="s">
        <v>74</v>
      </c>
      <c r="K452" t="n">
        <v>125</v>
      </c>
      <c r="L452" t="s">
        <v>76</v>
      </c>
      <c r="M452" t="s"/>
      <c r="N452" t="s">
        <v>206</v>
      </c>
      <c r="O452" t="s">
        <v>78</v>
      </c>
      <c r="P452" t="s">
        <v>197</v>
      </c>
      <c r="Q452" t="s"/>
      <c r="R452" t="s">
        <v>150</v>
      </c>
      <c r="S452" t="s">
        <v>198</v>
      </c>
      <c r="T452" t="s">
        <v>81</v>
      </c>
      <c r="U452" t="s">
        <v>82</v>
      </c>
      <c r="V452" t="s">
        <v>83</v>
      </c>
      <c r="W452" t="s">
        <v>84</v>
      </c>
      <c r="X452" t="s"/>
      <c r="Y452" t="s">
        <v>85</v>
      </c>
      <c r="Z452">
        <f>HYPERLINK("https://hotelmonitor-cachepage.eclerx.com/savepage/tk_1544016314534815_sr_2158.html","info")</f>
        <v/>
      </c>
      <c r="AA452" t="n">
        <v>151391</v>
      </c>
      <c r="AB452" t="s">
        <v>199</v>
      </c>
      <c r="AC452" t="s">
        <v>87</v>
      </c>
      <c r="AD452" t="s">
        <v>88</v>
      </c>
      <c r="AE452" t="s"/>
      <c r="AF452" t="s"/>
      <c r="AG452" t="s"/>
      <c r="AH452" t="s">
        <v>200</v>
      </c>
      <c r="AI452" t="s">
        <v>201</v>
      </c>
      <c r="AJ452" t="s"/>
      <c r="AK452" t="s">
        <v>90</v>
      </c>
      <c r="AL452" t="s"/>
      <c r="AM452" t="s"/>
      <c r="AN452" t="s">
        <v>90</v>
      </c>
      <c r="AO452" t="s"/>
      <c r="AP452" t="n">
        <v>16</v>
      </c>
      <c r="AQ452" t="s">
        <v>93</v>
      </c>
      <c r="AR452" t="s"/>
      <c r="AS452" t="s">
        <v>137</v>
      </c>
      <c r="AT452" t="s">
        <v>95</v>
      </c>
      <c r="AU452" t="s">
        <v>90</v>
      </c>
      <c r="AV452" t="s"/>
      <c r="AW452" t="s">
        <v>96</v>
      </c>
      <c r="AX452" t="s"/>
      <c r="AY452" t="n">
        <v>771959</v>
      </c>
      <c r="AZ452" t="s">
        <v>202</v>
      </c>
      <c r="BA452" t="s"/>
      <c r="BB452" t="s"/>
      <c r="BC452" t="n">
        <v>1.57856</v>
      </c>
      <c r="BD452" t="n">
        <v>38.9972</v>
      </c>
      <c r="BE452" t="s">
        <v>1059</v>
      </c>
      <c r="BF452" t="s">
        <v>81</v>
      </c>
      <c r="BG452" t="s"/>
      <c r="BH452" t="s"/>
      <c r="BI452" t="s"/>
      <c r="BJ452" t="s"/>
      <c r="BK452" t="s">
        <v>205</v>
      </c>
      <c r="BL452" t="s"/>
      <c r="BM452" t="s">
        <v>91</v>
      </c>
      <c r="BN452" t="s"/>
      <c r="BO452" t="s"/>
      <c r="BP452" t="s"/>
      <c r="BQ452" t="s">
        <v>207</v>
      </c>
      <c r="BR452" t="s">
        <v>204</v>
      </c>
    </row>
    <row r="453" spans="1:70">
      <c r="A453" t="s">
        <v>70</v>
      </c>
      <c r="B453" t="s">
        <v>71</v>
      </c>
      <c r="C453" t="s">
        <v>129</v>
      </c>
      <c r="D453" t="n">
        <v>3</v>
      </c>
      <c r="E453" t="s">
        <v>197</v>
      </c>
      <c r="F453" t="n">
        <v>771831</v>
      </c>
      <c r="G453" t="s">
        <v>74</v>
      </c>
      <c r="H453" t="s">
        <v>75</v>
      </c>
      <c r="I453" t="s"/>
      <c r="J453" t="s">
        <v>74</v>
      </c>
      <c r="K453" t="n">
        <v>125</v>
      </c>
      <c r="L453" t="s">
        <v>76</v>
      </c>
      <c r="M453" t="s"/>
      <c r="N453" t="s">
        <v>206</v>
      </c>
      <c r="O453" t="s">
        <v>78</v>
      </c>
      <c r="P453" t="s">
        <v>197</v>
      </c>
      <c r="Q453" t="s"/>
      <c r="R453" t="s">
        <v>150</v>
      </c>
      <c r="S453" t="s">
        <v>198</v>
      </c>
      <c r="T453" t="s">
        <v>81</v>
      </c>
      <c r="U453" t="s">
        <v>82</v>
      </c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HYPERLINK("https://hotelmonitor-cachepage.eclerx.com/savepage/tk_1544016314534815_sr_2158.html","info")</f>
        <v/>
      </c>
      <c r="AA453" t="n">
        <v>151391</v>
      </c>
      <c r="AB453" t="s">
        <v>199</v>
      </c>
      <c r="AC453" t="s">
        <v>87</v>
      </c>
      <c r="AD453" t="s">
        <v>88</v>
      </c>
      <c r="AE453" t="s"/>
      <c r="AF453" t="s"/>
      <c r="AG453" t="s"/>
      <c r="AH453" t="s">
        <v>200</v>
      </c>
      <c r="AI453" t="s">
        <v>201</v>
      </c>
      <c r="AJ453" t="s"/>
      <c r="AK453" t="s">
        <v>90</v>
      </c>
      <c r="AL453" t="s"/>
      <c r="AM453" t="s"/>
      <c r="AN453" t="s">
        <v>90</v>
      </c>
      <c r="AO453" t="s"/>
      <c r="AP453" t="n">
        <v>16</v>
      </c>
      <c r="AQ453" t="s">
        <v>93</v>
      </c>
      <c r="AR453" t="s"/>
      <c r="AS453" t="s">
        <v>137</v>
      </c>
      <c r="AT453" t="s">
        <v>95</v>
      </c>
      <c r="AU453" t="s">
        <v>90</v>
      </c>
      <c r="AV453" t="s"/>
      <c r="AW453" t="s">
        <v>96</v>
      </c>
      <c r="AX453" t="s"/>
      <c r="AY453" t="n">
        <v>771959</v>
      </c>
      <c r="AZ453" t="s">
        <v>202</v>
      </c>
      <c r="BA453" t="s"/>
      <c r="BB453" t="s"/>
      <c r="BC453" t="n">
        <v>1.57856</v>
      </c>
      <c r="BD453" t="n">
        <v>38.9972</v>
      </c>
      <c r="BE453" t="s">
        <v>1059</v>
      </c>
      <c r="BF453" t="s">
        <v>81</v>
      </c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>
        <v>207</v>
      </c>
      <c r="BR453" t="s">
        <v>204</v>
      </c>
    </row>
    <row r="454" spans="1:70">
      <c r="A454" t="s">
        <v>70</v>
      </c>
      <c r="B454" t="s">
        <v>71</v>
      </c>
      <c r="C454" t="s">
        <v>129</v>
      </c>
      <c r="D454" t="n">
        <v>3</v>
      </c>
      <c r="E454" t="s">
        <v>1060</v>
      </c>
      <c r="F454" t="n">
        <v>432965</v>
      </c>
      <c r="G454" t="s">
        <v>74</v>
      </c>
      <c r="H454" t="s">
        <v>75</v>
      </c>
      <c r="I454" t="s"/>
      <c r="J454" t="s">
        <v>74</v>
      </c>
      <c r="K454" t="n">
        <v>361</v>
      </c>
      <c r="L454" t="s">
        <v>76</v>
      </c>
      <c r="M454" t="s"/>
      <c r="N454" t="s">
        <v>1061</v>
      </c>
      <c r="O454" t="s">
        <v>78</v>
      </c>
      <c r="P454" t="s">
        <v>1060</v>
      </c>
      <c r="Q454" t="s"/>
      <c r="R454" t="s">
        <v>117</v>
      </c>
      <c r="S454" t="s">
        <v>1062</v>
      </c>
      <c r="T454" t="s">
        <v>81</v>
      </c>
      <c r="U454" t="s">
        <v>82</v>
      </c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HYPERLINK("https://hotelmonitor-cachepage.eclerx.com/savepage/tk_15440163144815948_sr_2158.html","info")</f>
        <v/>
      </c>
      <c r="AA454" t="n">
        <v>23138</v>
      </c>
      <c r="AB454" t="s">
        <v>937</v>
      </c>
      <c r="AC454" t="s">
        <v>121</v>
      </c>
      <c r="AD454" t="s">
        <v>88</v>
      </c>
      <c r="AE454" t="s"/>
      <c r="AF454" t="s"/>
      <c r="AG454" t="s"/>
      <c r="AH454" t="s">
        <v>1063</v>
      </c>
      <c r="AI454" t="s">
        <v>1064</v>
      </c>
      <c r="AJ454" t="s"/>
      <c r="AK454" t="s">
        <v>91</v>
      </c>
      <c r="AL454" t="s"/>
      <c r="AM454" t="s"/>
      <c r="AN454" t="s">
        <v>90</v>
      </c>
      <c r="AO454" t="s"/>
      <c r="AP454" t="n">
        <v>7</v>
      </c>
      <c r="AQ454" t="s">
        <v>93</v>
      </c>
      <c r="AR454" t="s"/>
      <c r="AS454" t="s">
        <v>94</v>
      </c>
      <c r="AT454" t="s">
        <v>95</v>
      </c>
      <c r="AU454" t="s">
        <v>90</v>
      </c>
      <c r="AV454" t="s"/>
      <c r="AW454" t="s">
        <v>96</v>
      </c>
      <c r="AX454" t="s"/>
      <c r="AY454" t="n">
        <v>440104</v>
      </c>
      <c r="AZ454" t="s">
        <v>1065</v>
      </c>
      <c r="BA454" t="s"/>
      <c r="BB454" t="s"/>
      <c r="BC454" t="n">
        <v>1.56618</v>
      </c>
      <c r="BD454" t="n">
        <v>38.9941</v>
      </c>
      <c r="BE454" t="s">
        <v>1066</v>
      </c>
      <c r="BF454" t="s">
        <v>81</v>
      </c>
      <c r="BG454" t="s"/>
      <c r="BH454" t="s"/>
      <c r="BI454" t="s"/>
      <c r="BJ454" t="s"/>
      <c r="BK454" t="s">
        <v>1067</v>
      </c>
      <c r="BL454" t="s"/>
      <c r="BM454" t="s">
        <v>91</v>
      </c>
      <c r="BN454" t="s"/>
      <c r="BO454" t="s"/>
      <c r="BP454" t="s"/>
      <c r="BQ454" t="s">
        <v>1068</v>
      </c>
      <c r="BR454" t="s">
        <v>204</v>
      </c>
    </row>
    <row r="455" spans="1:70">
      <c r="A455" t="s">
        <v>70</v>
      </c>
      <c r="B455" t="s">
        <v>71</v>
      </c>
      <c r="C455" t="s">
        <v>129</v>
      </c>
      <c r="D455" t="n">
        <v>3</v>
      </c>
      <c r="E455" t="s">
        <v>1060</v>
      </c>
      <c r="F455" t="n">
        <v>432965</v>
      </c>
      <c r="G455" t="s">
        <v>74</v>
      </c>
      <c r="H455" t="s">
        <v>75</v>
      </c>
      <c r="I455" t="s"/>
      <c r="J455" t="s">
        <v>74</v>
      </c>
      <c r="K455" t="n">
        <v>361</v>
      </c>
      <c r="L455" t="s">
        <v>76</v>
      </c>
      <c r="M455" t="s"/>
      <c r="N455" t="s">
        <v>1061</v>
      </c>
      <c r="O455" t="s">
        <v>78</v>
      </c>
      <c r="P455" t="s">
        <v>1060</v>
      </c>
      <c r="Q455" t="s"/>
      <c r="R455" t="s">
        <v>117</v>
      </c>
      <c r="S455" t="s">
        <v>1062</v>
      </c>
      <c r="T455" t="s">
        <v>81</v>
      </c>
      <c r="U455" t="s">
        <v>82</v>
      </c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HYPERLINK("https://hotelmonitor-cachepage.eclerx.com/savepage/tk_15440163144815948_sr_2158.html","info")</f>
        <v/>
      </c>
      <c r="AA455" t="n">
        <v>23138</v>
      </c>
      <c r="AB455" t="s">
        <v>937</v>
      </c>
      <c r="AC455" t="s">
        <v>121</v>
      </c>
      <c r="AD455" t="s">
        <v>88</v>
      </c>
      <c r="AE455" t="s"/>
      <c r="AF455" t="s"/>
      <c r="AG455" t="s"/>
      <c r="AH455" t="s">
        <v>1063</v>
      </c>
      <c r="AI455" t="s">
        <v>1064</v>
      </c>
      <c r="AJ455" t="s"/>
      <c r="AK455" t="s">
        <v>91</v>
      </c>
      <c r="AL455" t="s"/>
      <c r="AM455" t="s"/>
      <c r="AN455" t="s">
        <v>90</v>
      </c>
      <c r="AO455" t="s"/>
      <c r="AP455" t="n">
        <v>7</v>
      </c>
      <c r="AQ455" t="s">
        <v>93</v>
      </c>
      <c r="AR455" t="s"/>
      <c r="AS455" t="s">
        <v>94</v>
      </c>
      <c r="AT455" t="s">
        <v>95</v>
      </c>
      <c r="AU455" t="s">
        <v>90</v>
      </c>
      <c r="AV455" t="s"/>
      <c r="AW455" t="s">
        <v>96</v>
      </c>
      <c r="AX455" t="s"/>
      <c r="AY455" t="n">
        <v>440104</v>
      </c>
      <c r="AZ455" t="s">
        <v>1065</v>
      </c>
      <c r="BA455" t="s"/>
      <c r="BB455" t="s"/>
      <c r="BC455" t="n">
        <v>1.56618</v>
      </c>
      <c r="BD455" t="n">
        <v>38.9941</v>
      </c>
      <c r="BE455" t="s">
        <v>1066</v>
      </c>
      <c r="BF455" t="s">
        <v>81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>
        <v>1068</v>
      </c>
      <c r="BR455" t="s">
        <v>204</v>
      </c>
    </row>
    <row r="456" spans="1:70">
      <c r="A456" t="s">
        <v>70</v>
      </c>
      <c r="B456" t="s">
        <v>71</v>
      </c>
      <c r="C456" t="s">
        <v>129</v>
      </c>
      <c r="D456" t="n">
        <v>3</v>
      </c>
      <c r="E456" t="s">
        <v>1060</v>
      </c>
      <c r="F456" t="n">
        <v>432965</v>
      </c>
      <c r="G456" t="s">
        <v>74</v>
      </c>
      <c r="H456" t="s">
        <v>75</v>
      </c>
      <c r="I456" t="s"/>
      <c r="J456" t="s">
        <v>74</v>
      </c>
      <c r="K456" t="n">
        <v>399.69</v>
      </c>
      <c r="L456" t="s">
        <v>76</v>
      </c>
      <c r="M456" t="s"/>
      <c r="N456" t="s">
        <v>1061</v>
      </c>
      <c r="O456" t="s">
        <v>78</v>
      </c>
      <c r="P456" t="s">
        <v>1060</v>
      </c>
      <c r="Q456" t="s"/>
      <c r="R456" t="s">
        <v>117</v>
      </c>
      <c r="S456" t="s">
        <v>1069</v>
      </c>
      <c r="T456" t="s">
        <v>81</v>
      </c>
      <c r="U456" t="s">
        <v>82</v>
      </c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HYPERLINK("https://hotelmonitor-cachepage.eclerx.com/savepage/tk_15440163144815948_sr_2158.html","info")</f>
        <v/>
      </c>
      <c r="AA456" t="n">
        <v>23138</v>
      </c>
      <c r="AB456" t="s">
        <v>937</v>
      </c>
      <c r="AC456" t="s">
        <v>121</v>
      </c>
      <c r="AD456" t="s">
        <v>88</v>
      </c>
      <c r="AE456" t="s"/>
      <c r="AF456" t="s"/>
      <c r="AG456" t="s"/>
      <c r="AH456" t="s">
        <v>1070</v>
      </c>
      <c r="AI456" t="s">
        <v>1069</v>
      </c>
      <c r="AJ456" t="s"/>
      <c r="AK456" t="s">
        <v>90</v>
      </c>
      <c r="AL456" t="s"/>
      <c r="AM456" t="s"/>
      <c r="AN456" t="s">
        <v>90</v>
      </c>
      <c r="AO456" t="s"/>
      <c r="AP456" t="n">
        <v>7</v>
      </c>
      <c r="AQ456" t="s">
        <v>93</v>
      </c>
      <c r="AR456" t="s"/>
      <c r="AS456" t="s">
        <v>94</v>
      </c>
      <c r="AT456" t="s">
        <v>95</v>
      </c>
      <c r="AU456" t="s">
        <v>90</v>
      </c>
      <c r="AV456" t="s"/>
      <c r="AW456" t="s">
        <v>96</v>
      </c>
      <c r="AX456" t="s"/>
      <c r="AY456" t="n">
        <v>440104</v>
      </c>
      <c r="AZ456" t="s">
        <v>1065</v>
      </c>
      <c r="BA456" t="s"/>
      <c r="BB456" t="s"/>
      <c r="BC456" t="n">
        <v>1.56618</v>
      </c>
      <c r="BD456" t="n">
        <v>38.9941</v>
      </c>
      <c r="BE456" t="s">
        <v>1071</v>
      </c>
      <c r="BF456" t="s">
        <v>81</v>
      </c>
      <c r="BG456" t="s"/>
      <c r="BH456" t="s"/>
      <c r="BI456" t="s"/>
      <c r="BJ456" t="s"/>
      <c r="BK456" t="s">
        <v>1072</v>
      </c>
      <c r="BL456" t="s"/>
      <c r="BM456" t="s">
        <v>91</v>
      </c>
      <c r="BN456" t="s"/>
      <c r="BO456" t="s"/>
      <c r="BP456" t="s"/>
      <c r="BQ456" t="s">
        <v>1068</v>
      </c>
      <c r="BR456" t="s">
        <v>204</v>
      </c>
    </row>
    <row r="457" spans="1:70">
      <c r="A457" t="s">
        <v>70</v>
      </c>
      <c r="B457" t="s">
        <v>71</v>
      </c>
      <c r="C457" t="s">
        <v>129</v>
      </c>
      <c r="D457" t="n">
        <v>3</v>
      </c>
      <c r="E457" t="s">
        <v>1060</v>
      </c>
      <c r="F457" t="n">
        <v>432965</v>
      </c>
      <c r="G457" t="s">
        <v>74</v>
      </c>
      <c r="H457" t="s">
        <v>75</v>
      </c>
      <c r="I457" t="s"/>
      <c r="J457" t="s">
        <v>74</v>
      </c>
      <c r="K457" t="n">
        <v>399.69</v>
      </c>
      <c r="L457" t="s">
        <v>76</v>
      </c>
      <c r="M457" t="s"/>
      <c r="N457" t="s">
        <v>1061</v>
      </c>
      <c r="O457" t="s">
        <v>78</v>
      </c>
      <c r="P457" t="s">
        <v>1060</v>
      </c>
      <c r="Q457" t="s"/>
      <c r="R457" t="s">
        <v>117</v>
      </c>
      <c r="S457" t="s">
        <v>1069</v>
      </c>
      <c r="T457" t="s">
        <v>81</v>
      </c>
      <c r="U457" t="s">
        <v>82</v>
      </c>
      <c r="V457" t="s">
        <v>83</v>
      </c>
      <c r="W457" t="s">
        <v>84</v>
      </c>
      <c r="X457" t="s"/>
      <c r="Y457" t="s">
        <v>85</v>
      </c>
      <c r="Z457">
        <f>HYPERLINK("https://hotelmonitor-cachepage.eclerx.com/savepage/tk_15440163144815948_sr_2158.html","info")</f>
        <v/>
      </c>
      <c r="AA457" t="n">
        <v>23138</v>
      </c>
      <c r="AB457" t="s">
        <v>937</v>
      </c>
      <c r="AC457" t="s">
        <v>121</v>
      </c>
      <c r="AD457" t="s">
        <v>88</v>
      </c>
      <c r="AE457" t="s"/>
      <c r="AF457" t="s"/>
      <c r="AG457" t="s"/>
      <c r="AH457" t="s">
        <v>1070</v>
      </c>
      <c r="AI457" t="s">
        <v>1069</v>
      </c>
      <c r="AJ457" t="s"/>
      <c r="AK457" t="s">
        <v>90</v>
      </c>
      <c r="AL457" t="s"/>
      <c r="AM457" t="s"/>
      <c r="AN457" t="s">
        <v>90</v>
      </c>
      <c r="AO457" t="s"/>
      <c r="AP457" t="n">
        <v>7</v>
      </c>
      <c r="AQ457" t="s">
        <v>93</v>
      </c>
      <c r="AR457" t="s"/>
      <c r="AS457" t="s">
        <v>94</v>
      </c>
      <c r="AT457" t="s">
        <v>95</v>
      </c>
      <c r="AU457" t="s">
        <v>90</v>
      </c>
      <c r="AV457" t="s"/>
      <c r="AW457" t="s">
        <v>96</v>
      </c>
      <c r="AX457" t="s"/>
      <c r="AY457" t="n">
        <v>440104</v>
      </c>
      <c r="AZ457" t="s">
        <v>1065</v>
      </c>
      <c r="BA457" t="s"/>
      <c r="BB457" t="s"/>
      <c r="BC457" t="n">
        <v>1.56618</v>
      </c>
      <c r="BD457" t="n">
        <v>38.9941</v>
      </c>
      <c r="BE457" t="s">
        <v>1071</v>
      </c>
      <c r="BF457" t="s">
        <v>81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>
        <v>1068</v>
      </c>
      <c r="BR457" t="s">
        <v>204</v>
      </c>
    </row>
    <row r="458" spans="1:70">
      <c r="A458" t="s">
        <v>70</v>
      </c>
      <c r="B458" t="s">
        <v>71</v>
      </c>
      <c r="C458" t="s">
        <v>129</v>
      </c>
      <c r="D458" t="n">
        <v>3</v>
      </c>
      <c r="E458" t="s">
        <v>1060</v>
      </c>
      <c r="F458" t="n">
        <v>432965</v>
      </c>
      <c r="G458" t="s">
        <v>74</v>
      </c>
      <c r="H458" t="s">
        <v>75</v>
      </c>
      <c r="I458" t="s"/>
      <c r="J458" t="s">
        <v>74</v>
      </c>
      <c r="K458" t="n">
        <v>420.73</v>
      </c>
      <c r="L458" t="s">
        <v>76</v>
      </c>
      <c r="M458" t="s"/>
      <c r="N458" t="s">
        <v>1061</v>
      </c>
      <c r="O458" t="s">
        <v>78</v>
      </c>
      <c r="P458" t="s">
        <v>1060</v>
      </c>
      <c r="Q458" t="s"/>
      <c r="R458" t="s">
        <v>117</v>
      </c>
      <c r="S458" t="s">
        <v>1073</v>
      </c>
      <c r="T458" t="s">
        <v>81</v>
      </c>
      <c r="U458" t="s">
        <v>82</v>
      </c>
      <c r="V458" t="s">
        <v>83</v>
      </c>
      <c r="W458" t="s">
        <v>84</v>
      </c>
      <c r="X458" t="s"/>
      <c r="Y458" t="s">
        <v>85</v>
      </c>
      <c r="Z458">
        <f>HYPERLINK("https://hotelmonitor-cachepage.eclerx.com/savepage/tk_15440163144815948_sr_2158.html","info")</f>
        <v/>
      </c>
      <c r="AA458" t="n">
        <v>23138</v>
      </c>
      <c r="AB458" t="s">
        <v>580</v>
      </c>
      <c r="AC458" t="s">
        <v>87</v>
      </c>
      <c r="AD458" t="s">
        <v>88</v>
      </c>
      <c r="AE458" t="s"/>
      <c r="AF458" t="s"/>
      <c r="AG458" t="s"/>
      <c r="AH458" t="s">
        <v>1074</v>
      </c>
      <c r="AI458" t="s">
        <v>1073</v>
      </c>
      <c r="AJ458" t="s"/>
      <c r="AK458" t="s">
        <v>90</v>
      </c>
      <c r="AL458" t="s"/>
      <c r="AM458" t="s"/>
      <c r="AN458" t="s">
        <v>90</v>
      </c>
      <c r="AO458" t="s"/>
      <c r="AP458" t="n">
        <v>7</v>
      </c>
      <c r="AQ458" t="s">
        <v>93</v>
      </c>
      <c r="AR458" t="s"/>
      <c r="AS458" t="s">
        <v>94</v>
      </c>
      <c r="AT458" t="s">
        <v>95</v>
      </c>
      <c r="AU458" t="s">
        <v>90</v>
      </c>
      <c r="AV458" t="s"/>
      <c r="AW458" t="s">
        <v>96</v>
      </c>
      <c r="AX458" t="s"/>
      <c r="AY458" t="n">
        <v>440104</v>
      </c>
      <c r="AZ458" t="s">
        <v>1065</v>
      </c>
      <c r="BA458" t="s"/>
      <c r="BB458" t="s"/>
      <c r="BC458" t="n">
        <v>1.56618</v>
      </c>
      <c r="BD458" t="n">
        <v>38.9941</v>
      </c>
      <c r="BE458" t="s">
        <v>1075</v>
      </c>
      <c r="BF458" t="s">
        <v>81</v>
      </c>
      <c r="BG458" t="s"/>
      <c r="BH458" t="s"/>
      <c r="BI458" t="s"/>
      <c r="BJ458" t="s"/>
      <c r="BK458" t="s">
        <v>1076</v>
      </c>
      <c r="BL458" t="s"/>
      <c r="BM458" t="s">
        <v>91</v>
      </c>
      <c r="BN458" t="s"/>
      <c r="BO458" t="s"/>
      <c r="BP458" t="s"/>
      <c r="BQ458" t="s">
        <v>1068</v>
      </c>
      <c r="BR458" t="s">
        <v>204</v>
      </c>
    </row>
    <row r="459" spans="1:70">
      <c r="A459" t="s">
        <v>70</v>
      </c>
      <c r="B459" t="s">
        <v>71</v>
      </c>
      <c r="C459" t="s">
        <v>129</v>
      </c>
      <c r="D459" t="n">
        <v>3</v>
      </c>
      <c r="E459" t="s">
        <v>1060</v>
      </c>
      <c r="F459" t="n">
        <v>432965</v>
      </c>
      <c r="G459" t="s">
        <v>74</v>
      </c>
      <c r="H459" t="s">
        <v>75</v>
      </c>
      <c r="I459" t="s"/>
      <c r="J459" t="s">
        <v>74</v>
      </c>
      <c r="K459" t="n">
        <v>420.73</v>
      </c>
      <c r="L459" t="s">
        <v>76</v>
      </c>
      <c r="M459" t="s"/>
      <c r="N459" t="s">
        <v>1061</v>
      </c>
      <c r="O459" t="s">
        <v>78</v>
      </c>
      <c r="P459" t="s">
        <v>1060</v>
      </c>
      <c r="Q459" t="s"/>
      <c r="R459" t="s">
        <v>117</v>
      </c>
      <c r="S459" t="s">
        <v>1073</v>
      </c>
      <c r="T459" t="s">
        <v>81</v>
      </c>
      <c r="U459" t="s">
        <v>82</v>
      </c>
      <c r="V459" t="s">
        <v>83</v>
      </c>
      <c r="W459" t="s">
        <v>84</v>
      </c>
      <c r="X459" t="s"/>
      <c r="Y459" t="s">
        <v>85</v>
      </c>
      <c r="Z459">
        <f>HYPERLINK("https://hotelmonitor-cachepage.eclerx.com/savepage/tk_15440163144815948_sr_2158.html","info")</f>
        <v/>
      </c>
      <c r="AA459" t="n">
        <v>23138</v>
      </c>
      <c r="AB459" t="s">
        <v>580</v>
      </c>
      <c r="AC459" t="s">
        <v>87</v>
      </c>
      <c r="AD459" t="s">
        <v>88</v>
      </c>
      <c r="AE459" t="s"/>
      <c r="AF459" t="s"/>
      <c r="AG459" t="s"/>
      <c r="AH459" t="s">
        <v>1074</v>
      </c>
      <c r="AI459" t="s">
        <v>1073</v>
      </c>
      <c r="AJ459" t="s"/>
      <c r="AK459" t="s">
        <v>90</v>
      </c>
      <c r="AL459" t="s"/>
      <c r="AM459" t="s"/>
      <c r="AN459" t="s">
        <v>90</v>
      </c>
      <c r="AO459" t="s"/>
      <c r="AP459" t="n">
        <v>7</v>
      </c>
      <c r="AQ459" t="s">
        <v>93</v>
      </c>
      <c r="AR459" t="s"/>
      <c r="AS459" t="s">
        <v>94</v>
      </c>
      <c r="AT459" t="s">
        <v>95</v>
      </c>
      <c r="AU459" t="s">
        <v>90</v>
      </c>
      <c r="AV459" t="s"/>
      <c r="AW459" t="s">
        <v>96</v>
      </c>
      <c r="AX459" t="s"/>
      <c r="AY459" t="n">
        <v>440104</v>
      </c>
      <c r="AZ459" t="s">
        <v>1065</v>
      </c>
      <c r="BA459" t="s"/>
      <c r="BB459" t="s"/>
      <c r="BC459" t="n">
        <v>1.56618</v>
      </c>
      <c r="BD459" t="n">
        <v>38.9941</v>
      </c>
      <c r="BE459" t="s">
        <v>1075</v>
      </c>
      <c r="BF459" t="s">
        <v>81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>
        <v>1068</v>
      </c>
      <c r="BR459" t="s">
        <v>204</v>
      </c>
    </row>
    <row r="460" spans="1:70">
      <c r="A460" t="s">
        <v>70</v>
      </c>
      <c r="B460" t="s">
        <v>71</v>
      </c>
      <c r="C460" t="s">
        <v>129</v>
      </c>
      <c r="D460" t="n">
        <v>3</v>
      </c>
      <c r="E460" t="s">
        <v>1077</v>
      </c>
      <c r="F460" t="n">
        <v>330105</v>
      </c>
      <c r="G460" t="s">
        <v>74</v>
      </c>
      <c r="H460" t="s">
        <v>75</v>
      </c>
      <c r="I460" t="s"/>
      <c r="J460" t="s">
        <v>74</v>
      </c>
      <c r="K460" t="n">
        <v>70.95</v>
      </c>
      <c r="L460" t="s">
        <v>76</v>
      </c>
      <c r="M460" t="s"/>
      <c r="N460" t="s">
        <v>1078</v>
      </c>
      <c r="O460" t="s">
        <v>78</v>
      </c>
      <c r="P460" t="s">
        <v>1077</v>
      </c>
      <c r="Q460" t="s"/>
      <c r="R460" t="s">
        <v>79</v>
      </c>
      <c r="S460" t="s">
        <v>1079</v>
      </c>
      <c r="T460" t="s">
        <v>81</v>
      </c>
      <c r="U460" t="s">
        <v>82</v>
      </c>
      <c r="V460" t="s">
        <v>83</v>
      </c>
      <c r="W460" t="s">
        <v>84</v>
      </c>
      <c r="X460" t="s"/>
      <c r="Y460" t="s">
        <v>85</v>
      </c>
      <c r="Z460">
        <f>HYPERLINK("https://hotelmonitor-cachepage.eclerx.com/savepage/tk_1544016314521393_sr_2158.html","info")</f>
        <v/>
      </c>
      <c r="AA460" t="n">
        <v>84842</v>
      </c>
      <c r="AB460" t="s">
        <v>1080</v>
      </c>
      <c r="AC460" t="s">
        <v>87</v>
      </c>
      <c r="AD460" t="s">
        <v>88</v>
      </c>
      <c r="AE460" t="s"/>
      <c r="AF460" t="s"/>
      <c r="AG460" t="s"/>
      <c r="AH460" t="s">
        <v>1081</v>
      </c>
      <c r="AI460" t="s">
        <v>1079</v>
      </c>
      <c r="AJ460" t="s"/>
      <c r="AK460" t="s">
        <v>90</v>
      </c>
      <c r="AL460" t="s"/>
      <c r="AM460" t="s"/>
      <c r="AN460" t="s">
        <v>90</v>
      </c>
      <c r="AO460" t="s"/>
      <c r="AP460" t="n">
        <v>14</v>
      </c>
      <c r="AQ460" t="s">
        <v>93</v>
      </c>
      <c r="AR460" t="s"/>
      <c r="AS460" t="s">
        <v>313</v>
      </c>
      <c r="AT460" t="s">
        <v>95</v>
      </c>
      <c r="AU460" t="s">
        <v>90</v>
      </c>
      <c r="AV460" t="s"/>
      <c r="AW460" t="s">
        <v>96</v>
      </c>
      <c r="AX460" t="s"/>
      <c r="AY460" t="n">
        <v>418198</v>
      </c>
      <c r="AZ460" t="s">
        <v>1082</v>
      </c>
      <c r="BA460" t="s"/>
      <c r="BB460" t="s"/>
      <c r="BC460" t="n">
        <v>1.28206</v>
      </c>
      <c r="BD460" t="n">
        <v>38.9709</v>
      </c>
      <c r="BE460" t="s">
        <v>1083</v>
      </c>
      <c r="BF460" t="s">
        <v>81</v>
      </c>
      <c r="BG460" t="s"/>
      <c r="BH460" t="s"/>
      <c r="BI460" t="s"/>
      <c r="BJ460" t="s"/>
      <c r="BK460" t="s">
        <v>1084</v>
      </c>
      <c r="BL460" t="s"/>
      <c r="BM460" t="s">
        <v>91</v>
      </c>
      <c r="BN460" t="s"/>
      <c r="BO460" t="s"/>
      <c r="BP460" t="s"/>
      <c r="BQ460" t="s">
        <v>1085</v>
      </c>
      <c r="BR460" t="s">
        <v>703</v>
      </c>
    </row>
    <row r="461" spans="1:70">
      <c r="A461" t="s">
        <v>70</v>
      </c>
      <c r="B461" t="s">
        <v>71</v>
      </c>
      <c r="C461" t="s">
        <v>129</v>
      </c>
      <c r="D461" t="n">
        <v>3</v>
      </c>
      <c r="E461" t="s">
        <v>1077</v>
      </c>
      <c r="F461" t="n">
        <v>330105</v>
      </c>
      <c r="G461" t="s">
        <v>74</v>
      </c>
      <c r="H461" t="s">
        <v>75</v>
      </c>
      <c r="I461" t="s"/>
      <c r="J461" t="s">
        <v>74</v>
      </c>
      <c r="K461" t="n">
        <v>70.95</v>
      </c>
      <c r="L461" t="s">
        <v>76</v>
      </c>
      <c r="M461" t="s"/>
      <c r="N461" t="s">
        <v>1078</v>
      </c>
      <c r="O461" t="s">
        <v>78</v>
      </c>
      <c r="P461" t="s">
        <v>1077</v>
      </c>
      <c r="Q461" t="s"/>
      <c r="R461" t="s">
        <v>79</v>
      </c>
      <c r="S461" t="s">
        <v>1079</v>
      </c>
      <c r="T461" t="s">
        <v>81</v>
      </c>
      <c r="U461" t="s">
        <v>82</v>
      </c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HYPERLINK("https://hotelmonitor-cachepage.eclerx.com/savepage/tk_1544016314521393_sr_2158.html","info")</f>
        <v/>
      </c>
      <c r="AA461" t="n">
        <v>84842</v>
      </c>
      <c r="AB461" t="s">
        <v>1080</v>
      </c>
      <c r="AC461" t="s">
        <v>87</v>
      </c>
      <c r="AD461" t="s">
        <v>88</v>
      </c>
      <c r="AE461" t="s"/>
      <c r="AF461" t="s"/>
      <c r="AG461" t="s"/>
      <c r="AH461" t="s">
        <v>1081</v>
      </c>
      <c r="AI461" t="s">
        <v>1079</v>
      </c>
      <c r="AJ461" t="s"/>
      <c r="AK461" t="s">
        <v>90</v>
      </c>
      <c r="AL461" t="s"/>
      <c r="AM461" t="s"/>
      <c r="AN461" t="s">
        <v>90</v>
      </c>
      <c r="AO461" t="s"/>
      <c r="AP461" t="n">
        <v>14</v>
      </c>
      <c r="AQ461" t="s">
        <v>93</v>
      </c>
      <c r="AR461" t="s"/>
      <c r="AS461" t="s">
        <v>313</v>
      </c>
      <c r="AT461" t="s">
        <v>95</v>
      </c>
      <c r="AU461" t="s">
        <v>90</v>
      </c>
      <c r="AV461" t="s"/>
      <c r="AW461" t="s">
        <v>96</v>
      </c>
      <c r="AX461" t="s"/>
      <c r="AY461" t="n">
        <v>418198</v>
      </c>
      <c r="AZ461" t="s">
        <v>1082</v>
      </c>
      <c r="BA461" t="s"/>
      <c r="BB461" t="s"/>
      <c r="BC461" t="n">
        <v>1.28206</v>
      </c>
      <c r="BD461" t="n">
        <v>38.9709</v>
      </c>
      <c r="BE461" t="s">
        <v>1083</v>
      </c>
      <c r="BF461" t="s">
        <v>81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>
        <v>1085</v>
      </c>
      <c r="BR461" t="s">
        <v>703</v>
      </c>
    </row>
    <row r="462" spans="1:70">
      <c r="A462" t="s">
        <v>70</v>
      </c>
      <c r="B462" t="s">
        <v>71</v>
      </c>
      <c r="C462" t="s">
        <v>72</v>
      </c>
      <c r="D462" t="n">
        <v>3</v>
      </c>
      <c r="E462" t="s">
        <v>1077</v>
      </c>
      <c r="F462" t="n">
        <v>330105</v>
      </c>
      <c r="G462" t="s">
        <v>74</v>
      </c>
      <c r="H462" t="s">
        <v>75</v>
      </c>
      <c r="I462" t="s"/>
      <c r="J462" t="s">
        <v>74</v>
      </c>
      <c r="K462" t="n">
        <v>63.72</v>
      </c>
      <c r="L462" t="s">
        <v>76</v>
      </c>
      <c r="M462" t="s"/>
      <c r="N462" t="s">
        <v>829</v>
      </c>
      <c r="O462" t="s">
        <v>78</v>
      </c>
      <c r="P462" t="s">
        <v>1077</v>
      </c>
      <c r="Q462" t="s"/>
      <c r="R462" t="s">
        <v>79</v>
      </c>
      <c r="S462" t="s">
        <v>1086</v>
      </c>
      <c r="T462" t="s">
        <v>81</v>
      </c>
      <c r="U462" t="s">
        <v>82</v>
      </c>
      <c r="V462" t="s">
        <v>83</v>
      </c>
      <c r="W462" t="s">
        <v>119</v>
      </c>
      <c r="X462" t="s"/>
      <c r="Y462" t="s">
        <v>85</v>
      </c>
      <c r="Z462">
        <f>HYPERLINK("https://hotelmonitor-cachepage.eclerx.com/savepage/tk_15440163147731133_sr_2157.html","info")</f>
        <v/>
      </c>
      <c r="AA462" t="n">
        <v>84842</v>
      </c>
      <c r="AB462" t="s">
        <v>344</v>
      </c>
      <c r="AC462" t="s">
        <v>87</v>
      </c>
      <c r="AD462" t="s">
        <v>88</v>
      </c>
      <c r="AE462" t="s"/>
      <c r="AF462" t="s"/>
      <c r="AG462" t="s"/>
      <c r="AH462" t="s">
        <v>1087</v>
      </c>
      <c r="AI462" t="s">
        <v>1086</v>
      </c>
      <c r="AJ462" t="s"/>
      <c r="AK462" t="s">
        <v>90</v>
      </c>
      <c r="AL462" t="s"/>
      <c r="AM462" t="s"/>
      <c r="AN462" t="s">
        <v>90</v>
      </c>
      <c r="AO462" t="s"/>
      <c r="AP462" t="n">
        <v>12</v>
      </c>
      <c r="AQ462" t="s">
        <v>93</v>
      </c>
      <c r="AR462" t="s"/>
      <c r="AS462" t="s">
        <v>179</v>
      </c>
      <c r="AT462" t="s">
        <v>95</v>
      </c>
      <c r="AU462" t="s">
        <v>90</v>
      </c>
      <c r="AV462" t="s"/>
      <c r="AW462" t="s">
        <v>96</v>
      </c>
      <c r="AX462" t="s"/>
      <c r="AY462" t="n">
        <v>418198</v>
      </c>
      <c r="AZ462" t="s">
        <v>1082</v>
      </c>
      <c r="BA462" t="s"/>
      <c r="BB462" t="s"/>
      <c r="BC462" t="n">
        <v>1.28206</v>
      </c>
      <c r="BD462" t="n">
        <v>38.9709</v>
      </c>
      <c r="BE462" t="s">
        <v>1088</v>
      </c>
      <c r="BF462" t="s">
        <v>81</v>
      </c>
      <c r="BG462" t="s"/>
      <c r="BH462" t="s"/>
      <c r="BI462" t="s"/>
      <c r="BJ462" t="s"/>
      <c r="BK462" t="s">
        <v>1089</v>
      </c>
      <c r="BL462" t="s"/>
      <c r="BM462" t="s">
        <v>91</v>
      </c>
      <c r="BN462" t="s"/>
      <c r="BO462" t="s"/>
      <c r="BP462" t="s"/>
      <c r="BQ462" t="s">
        <v>422</v>
      </c>
      <c r="BR462" t="s">
        <v>703</v>
      </c>
    </row>
    <row r="463" spans="1:70">
      <c r="A463" t="s">
        <v>70</v>
      </c>
      <c r="B463" t="s">
        <v>71</v>
      </c>
      <c r="C463" t="s">
        <v>72</v>
      </c>
      <c r="D463" t="n">
        <v>3</v>
      </c>
      <c r="E463" t="s">
        <v>1077</v>
      </c>
      <c r="F463" t="n">
        <v>330105</v>
      </c>
      <c r="G463" t="s">
        <v>74</v>
      </c>
      <c r="H463" t="s">
        <v>75</v>
      </c>
      <c r="I463" t="s"/>
      <c r="J463" t="s">
        <v>74</v>
      </c>
      <c r="K463" t="n">
        <v>63.72</v>
      </c>
      <c r="L463" t="s">
        <v>76</v>
      </c>
      <c r="M463" t="s"/>
      <c r="N463" t="s">
        <v>829</v>
      </c>
      <c r="O463" t="s">
        <v>78</v>
      </c>
      <c r="P463" t="s">
        <v>1077</v>
      </c>
      <c r="Q463" t="s"/>
      <c r="R463" t="s">
        <v>79</v>
      </c>
      <c r="S463" t="s">
        <v>1086</v>
      </c>
      <c r="T463" t="s">
        <v>81</v>
      </c>
      <c r="U463" t="s">
        <v>82</v>
      </c>
      <c r="V463" t="s">
        <v>83</v>
      </c>
      <c r="W463" t="s">
        <v>119</v>
      </c>
      <c r="X463" t="s"/>
      <c r="Y463" t="s">
        <v>85</v>
      </c>
      <c r="Z463">
        <f>HYPERLINK("https://hotelmonitor-cachepage.eclerx.com/savepage/tk_15440163147731133_sr_2157.html","info")</f>
        <v/>
      </c>
      <c r="AA463" t="n">
        <v>84842</v>
      </c>
      <c r="AB463" t="s">
        <v>344</v>
      </c>
      <c r="AC463" t="s">
        <v>87</v>
      </c>
      <c r="AD463" t="s">
        <v>88</v>
      </c>
      <c r="AE463" t="s"/>
      <c r="AF463" t="s"/>
      <c r="AG463" t="s"/>
      <c r="AH463" t="s">
        <v>1087</v>
      </c>
      <c r="AI463" t="s">
        <v>1086</v>
      </c>
      <c r="AJ463" t="s"/>
      <c r="AK463" t="s">
        <v>90</v>
      </c>
      <c r="AL463" t="s"/>
      <c r="AM463" t="s"/>
      <c r="AN463" t="s">
        <v>90</v>
      </c>
      <c r="AO463" t="s"/>
      <c r="AP463" t="n">
        <v>12</v>
      </c>
      <c r="AQ463" t="s">
        <v>93</v>
      </c>
      <c r="AR463" t="s"/>
      <c r="AS463" t="s">
        <v>179</v>
      </c>
      <c r="AT463" t="s">
        <v>95</v>
      </c>
      <c r="AU463" t="s">
        <v>90</v>
      </c>
      <c r="AV463" t="s"/>
      <c r="AW463" t="s">
        <v>96</v>
      </c>
      <c r="AX463" t="s"/>
      <c r="AY463" t="n">
        <v>418198</v>
      </c>
      <c r="AZ463" t="s">
        <v>1082</v>
      </c>
      <c r="BA463" t="s"/>
      <c r="BB463" t="s"/>
      <c r="BC463" t="n">
        <v>1.28206</v>
      </c>
      <c r="BD463" t="n">
        <v>38.9709</v>
      </c>
      <c r="BE463" t="s">
        <v>1088</v>
      </c>
      <c r="BF463" t="s">
        <v>81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>
        <v>422</v>
      </c>
      <c r="BR463" t="s">
        <v>703</v>
      </c>
    </row>
    <row r="464" spans="1:70">
      <c r="A464" t="s">
        <v>70</v>
      </c>
      <c r="B464" t="s">
        <v>71</v>
      </c>
      <c r="C464" t="s">
        <v>72</v>
      </c>
      <c r="D464" t="n">
        <v>3</v>
      </c>
      <c r="E464" t="s">
        <v>1077</v>
      </c>
      <c r="F464" t="n">
        <v>330105</v>
      </c>
      <c r="G464" t="s">
        <v>74</v>
      </c>
      <c r="H464" t="s">
        <v>75</v>
      </c>
      <c r="I464" t="s"/>
      <c r="J464" t="s">
        <v>74</v>
      </c>
      <c r="K464" t="n">
        <v>70.95</v>
      </c>
      <c r="L464" t="s">
        <v>76</v>
      </c>
      <c r="M464" t="s"/>
      <c r="N464" t="s">
        <v>1078</v>
      </c>
      <c r="O464" t="s">
        <v>78</v>
      </c>
      <c r="P464" t="s">
        <v>1077</v>
      </c>
      <c r="Q464" t="s"/>
      <c r="R464" t="s">
        <v>79</v>
      </c>
      <c r="S464" t="s">
        <v>1079</v>
      </c>
      <c r="T464" t="s">
        <v>81</v>
      </c>
      <c r="U464" t="s">
        <v>82</v>
      </c>
      <c r="V464" t="s">
        <v>83</v>
      </c>
      <c r="W464" t="s">
        <v>84</v>
      </c>
      <c r="X464" t="s"/>
      <c r="Y464" t="s">
        <v>85</v>
      </c>
      <c r="Z464">
        <f>HYPERLINK("https://hotelmonitor-cachepage.eclerx.com/savepage/tk_15440163147731133_sr_2157.html","info")</f>
        <v/>
      </c>
      <c r="AA464" t="n">
        <v>84842</v>
      </c>
      <c r="AB464" t="s">
        <v>1080</v>
      </c>
      <c r="AC464" t="s">
        <v>87</v>
      </c>
      <c r="AD464" t="s">
        <v>88</v>
      </c>
      <c r="AE464" t="s"/>
      <c r="AF464" t="s"/>
      <c r="AG464" t="s"/>
      <c r="AH464" t="s">
        <v>1081</v>
      </c>
      <c r="AI464" t="s">
        <v>1079</v>
      </c>
      <c r="AJ464" t="s"/>
      <c r="AK464" t="s">
        <v>90</v>
      </c>
      <c r="AL464" t="s"/>
      <c r="AM464" t="s"/>
      <c r="AN464" t="s">
        <v>90</v>
      </c>
      <c r="AO464" t="s"/>
      <c r="AP464" t="n">
        <v>12</v>
      </c>
      <c r="AQ464" t="s">
        <v>93</v>
      </c>
      <c r="AR464" t="s"/>
      <c r="AS464" t="s">
        <v>313</v>
      </c>
      <c r="AT464" t="s">
        <v>95</v>
      </c>
      <c r="AU464" t="s">
        <v>90</v>
      </c>
      <c r="AV464" t="s"/>
      <c r="AW464" t="s">
        <v>96</v>
      </c>
      <c r="AX464" t="s"/>
      <c r="AY464" t="n">
        <v>418198</v>
      </c>
      <c r="AZ464" t="s">
        <v>1082</v>
      </c>
      <c r="BA464" t="s"/>
      <c r="BB464" t="s"/>
      <c r="BC464" t="n">
        <v>1.28206</v>
      </c>
      <c r="BD464" t="n">
        <v>38.9709</v>
      </c>
      <c r="BE464" t="s">
        <v>1083</v>
      </c>
      <c r="BF464" t="s">
        <v>81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>
        <v>1085</v>
      </c>
      <c r="BR464" t="s">
        <v>703</v>
      </c>
    </row>
    <row r="465" spans="1:70">
      <c r="A465" t="s">
        <v>70</v>
      </c>
      <c r="B465" t="s">
        <v>71</v>
      </c>
      <c r="C465" t="s">
        <v>72</v>
      </c>
      <c r="D465" t="n">
        <v>3</v>
      </c>
      <c r="E465" t="s">
        <v>1077</v>
      </c>
      <c r="F465" t="n">
        <v>330105</v>
      </c>
      <c r="G465" t="s">
        <v>74</v>
      </c>
      <c r="H465" t="s">
        <v>75</v>
      </c>
      <c r="I465" t="s"/>
      <c r="J465" t="s">
        <v>74</v>
      </c>
      <c r="K465" t="n">
        <v>70.95</v>
      </c>
      <c r="L465" t="s">
        <v>76</v>
      </c>
      <c r="M465" t="s"/>
      <c r="N465" t="s">
        <v>1078</v>
      </c>
      <c r="O465" t="s">
        <v>78</v>
      </c>
      <c r="P465" t="s">
        <v>1077</v>
      </c>
      <c r="Q465" t="s"/>
      <c r="R465" t="s">
        <v>79</v>
      </c>
      <c r="S465" t="s">
        <v>1079</v>
      </c>
      <c r="T465" t="s">
        <v>81</v>
      </c>
      <c r="U465" t="s">
        <v>82</v>
      </c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HYPERLINK("https://hotelmonitor-cachepage.eclerx.com/savepage/tk_15440163147731133_sr_2157.html","info")</f>
        <v/>
      </c>
      <c r="AA465" t="n">
        <v>84842</v>
      </c>
      <c r="AB465" t="s">
        <v>1080</v>
      </c>
      <c r="AC465" t="s">
        <v>87</v>
      </c>
      <c r="AD465" t="s">
        <v>88</v>
      </c>
      <c r="AE465" t="s"/>
      <c r="AF465" t="s"/>
      <c r="AG465" t="s"/>
      <c r="AH465" t="s">
        <v>1081</v>
      </c>
      <c r="AI465" t="s">
        <v>1079</v>
      </c>
      <c r="AJ465" t="s"/>
      <c r="AK465" t="s">
        <v>90</v>
      </c>
      <c r="AL465" t="s"/>
      <c r="AM465" t="s"/>
      <c r="AN465" t="s">
        <v>90</v>
      </c>
      <c r="AO465" t="s"/>
      <c r="AP465" t="n">
        <v>12</v>
      </c>
      <c r="AQ465" t="s">
        <v>93</v>
      </c>
      <c r="AR465" t="s"/>
      <c r="AS465" t="s">
        <v>313</v>
      </c>
      <c r="AT465" t="s">
        <v>95</v>
      </c>
      <c r="AU465" t="s">
        <v>90</v>
      </c>
      <c r="AV465" t="s"/>
      <c r="AW465" t="s">
        <v>96</v>
      </c>
      <c r="AX465" t="s"/>
      <c r="AY465" t="n">
        <v>418198</v>
      </c>
      <c r="AZ465" t="s">
        <v>1082</v>
      </c>
      <c r="BA465" t="s"/>
      <c r="BB465" t="s"/>
      <c r="BC465" t="n">
        <v>1.28206</v>
      </c>
      <c r="BD465" t="n">
        <v>38.9709</v>
      </c>
      <c r="BE465" t="s">
        <v>1083</v>
      </c>
      <c r="BF465" t="s">
        <v>81</v>
      </c>
      <c r="BG465" t="s"/>
      <c r="BH465" t="s"/>
      <c r="BI465" t="s"/>
      <c r="BJ465" t="s"/>
      <c r="BK465" t="s">
        <v>1084</v>
      </c>
      <c r="BL465" t="s"/>
      <c r="BM465" t="s">
        <v>91</v>
      </c>
      <c r="BN465" t="s"/>
      <c r="BO465" t="s"/>
      <c r="BP465" t="s"/>
      <c r="BQ465" t="s">
        <v>1085</v>
      </c>
      <c r="BR465" t="s">
        <v>703</v>
      </c>
    </row>
    <row r="466" spans="1:70">
      <c r="A466" t="s">
        <v>70</v>
      </c>
      <c r="B466" t="s">
        <v>71</v>
      </c>
      <c r="C466" t="s">
        <v>72</v>
      </c>
      <c r="D466" t="n">
        <v>3</v>
      </c>
      <c r="E466" t="s">
        <v>1090</v>
      </c>
      <c r="F466" t="n">
        <v>455906</v>
      </c>
      <c r="G466" t="s">
        <v>74</v>
      </c>
      <c r="H466" t="s">
        <v>75</v>
      </c>
      <c r="I466" t="s"/>
      <c r="J466" t="s">
        <v>74</v>
      </c>
      <c r="K466" t="n">
        <v>92.41</v>
      </c>
      <c r="L466" t="s">
        <v>76</v>
      </c>
      <c r="M466" t="s"/>
      <c r="N466" t="s">
        <v>1091</v>
      </c>
      <c r="O466" t="s">
        <v>78</v>
      </c>
      <c r="P466" t="s">
        <v>1090</v>
      </c>
      <c r="Q466" t="s"/>
      <c r="R466" t="s">
        <v>132</v>
      </c>
      <c r="S466" t="s">
        <v>1092</v>
      </c>
      <c r="T466" t="s">
        <v>81</v>
      </c>
      <c r="U466" t="s">
        <v>82</v>
      </c>
      <c r="V466" t="s">
        <v>83</v>
      </c>
      <c r="W466" t="s">
        <v>134</v>
      </c>
      <c r="X466" t="s"/>
      <c r="Y466" t="s">
        <v>85</v>
      </c>
      <c r="Z466">
        <f>HYPERLINK("https://hotelmonitor-cachepage.eclerx.com/savepage/tk_15440163147315547_sr_2157.html","info")</f>
        <v/>
      </c>
      <c r="AA466" t="n">
        <v>122775</v>
      </c>
      <c r="AB466" t="s">
        <v>1093</v>
      </c>
      <c r="AC466" t="s">
        <v>121</v>
      </c>
      <c r="AD466" t="s">
        <v>88</v>
      </c>
      <c r="AE466" t="s"/>
      <c r="AF466" t="s"/>
      <c r="AG466" t="s"/>
      <c r="AH466" t="s">
        <v>1094</v>
      </c>
      <c r="AI466" t="s">
        <v>1092</v>
      </c>
      <c r="AJ466" t="s"/>
      <c r="AK466" t="s">
        <v>90</v>
      </c>
      <c r="AL466" t="s"/>
      <c r="AM466" t="s"/>
      <c r="AN466" t="s">
        <v>90</v>
      </c>
      <c r="AO466" t="s"/>
      <c r="AP466" t="n">
        <v>4</v>
      </c>
      <c r="AQ466" t="s">
        <v>93</v>
      </c>
      <c r="AR466" t="s"/>
      <c r="AS466" t="s">
        <v>1095</v>
      </c>
      <c r="AT466" t="s">
        <v>95</v>
      </c>
      <c r="AU466" t="s">
        <v>90</v>
      </c>
      <c r="AV466" t="s"/>
      <c r="AW466" t="s">
        <v>96</v>
      </c>
      <c r="AX466" t="s"/>
      <c r="AY466" t="n">
        <v>455907</v>
      </c>
      <c r="AZ466" t="s">
        <v>1096</v>
      </c>
      <c r="BA466" t="s"/>
      <c r="BB466" t="s"/>
      <c r="BC466" t="n">
        <v>1.31016</v>
      </c>
      <c r="BD466" t="n">
        <v>38.97</v>
      </c>
      <c r="BE466" t="s">
        <v>1097</v>
      </c>
      <c r="BF466" t="s">
        <v>81</v>
      </c>
      <c r="BG466" t="s"/>
      <c r="BH466" t="s"/>
      <c r="BI466" t="s"/>
      <c r="BJ466" t="s"/>
      <c r="BK466" t="s">
        <v>1098</v>
      </c>
      <c r="BL466" t="s"/>
      <c r="BM466" t="s">
        <v>91</v>
      </c>
      <c r="BN466" t="s"/>
      <c r="BO466" t="s"/>
      <c r="BP466" t="s"/>
      <c r="BQ466" t="s">
        <v>1099</v>
      </c>
      <c r="BR466" t="s">
        <v>703</v>
      </c>
    </row>
    <row r="467" spans="1:70">
      <c r="A467" t="s">
        <v>70</v>
      </c>
      <c r="B467" t="s">
        <v>71</v>
      </c>
      <c r="C467" t="s">
        <v>72</v>
      </c>
      <c r="D467" t="n">
        <v>3</v>
      </c>
      <c r="E467" t="s">
        <v>1090</v>
      </c>
      <c r="F467" t="n">
        <v>455906</v>
      </c>
      <c r="G467" t="s">
        <v>74</v>
      </c>
      <c r="H467" t="s">
        <v>75</v>
      </c>
      <c r="I467" t="s"/>
      <c r="J467" t="s">
        <v>74</v>
      </c>
      <c r="K467" t="n">
        <v>92.41</v>
      </c>
      <c r="L467" t="s">
        <v>76</v>
      </c>
      <c r="M467" t="s"/>
      <c r="N467" t="s">
        <v>1091</v>
      </c>
      <c r="O467" t="s">
        <v>78</v>
      </c>
      <c r="P467" t="s">
        <v>1090</v>
      </c>
      <c r="Q467" t="s"/>
      <c r="R467" t="s">
        <v>132</v>
      </c>
      <c r="S467" t="s">
        <v>1092</v>
      </c>
      <c r="T467" t="s">
        <v>81</v>
      </c>
      <c r="U467" t="s">
        <v>82</v>
      </c>
      <c r="V467" t="s">
        <v>83</v>
      </c>
      <c r="W467" t="s">
        <v>134</v>
      </c>
      <c r="X467" t="s"/>
      <c r="Y467" t="s">
        <v>85</v>
      </c>
      <c r="Z467">
        <f>HYPERLINK("https://hotelmonitor-cachepage.eclerx.com/savepage/tk_15440163147315547_sr_2157.html","info")</f>
        <v/>
      </c>
      <c r="AA467" t="n">
        <v>122775</v>
      </c>
      <c r="AB467" t="s">
        <v>1093</v>
      </c>
      <c r="AC467" t="s">
        <v>121</v>
      </c>
      <c r="AD467" t="s">
        <v>88</v>
      </c>
      <c r="AE467" t="s"/>
      <c r="AF467" t="s"/>
      <c r="AG467" t="s"/>
      <c r="AH467" t="s">
        <v>1094</v>
      </c>
      <c r="AI467" t="s">
        <v>1092</v>
      </c>
      <c r="AJ467" t="s"/>
      <c r="AK467" t="s">
        <v>90</v>
      </c>
      <c r="AL467" t="s"/>
      <c r="AM467" t="s"/>
      <c r="AN467" t="s">
        <v>90</v>
      </c>
      <c r="AO467" t="s"/>
      <c r="AP467" t="n">
        <v>4</v>
      </c>
      <c r="AQ467" t="s">
        <v>93</v>
      </c>
      <c r="AR467" t="s"/>
      <c r="AS467" t="s">
        <v>1095</v>
      </c>
      <c r="AT467" t="s">
        <v>95</v>
      </c>
      <c r="AU467" t="s">
        <v>90</v>
      </c>
      <c r="AV467" t="s"/>
      <c r="AW467" t="s">
        <v>96</v>
      </c>
      <c r="AX467" t="s"/>
      <c r="AY467" t="n">
        <v>455907</v>
      </c>
      <c r="AZ467" t="s">
        <v>1096</v>
      </c>
      <c r="BA467" t="s"/>
      <c r="BB467" t="s"/>
      <c r="BC467" t="n">
        <v>1.31016</v>
      </c>
      <c r="BD467" t="n">
        <v>38.97</v>
      </c>
      <c r="BE467" t="s">
        <v>1097</v>
      </c>
      <c r="BF467" t="s">
        <v>81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>
        <v>1099</v>
      </c>
      <c r="BR467" t="s">
        <v>703</v>
      </c>
    </row>
    <row r="468" spans="1:70">
      <c r="A468" t="s">
        <v>70</v>
      </c>
      <c r="B468" t="s">
        <v>71</v>
      </c>
      <c r="C468" t="s">
        <v>72</v>
      </c>
      <c r="D468" t="n">
        <v>3</v>
      </c>
      <c r="E468" t="s">
        <v>1090</v>
      </c>
      <c r="F468" t="n">
        <v>455906</v>
      </c>
      <c r="G468" t="s">
        <v>74</v>
      </c>
      <c r="H468" t="s">
        <v>75</v>
      </c>
      <c r="I468" t="s"/>
      <c r="J468" t="s">
        <v>74</v>
      </c>
      <c r="K468" t="n">
        <v>97.55</v>
      </c>
      <c r="L468" t="s">
        <v>76</v>
      </c>
      <c r="M468" t="s"/>
      <c r="N468" t="s">
        <v>1091</v>
      </c>
      <c r="O468" t="s">
        <v>78</v>
      </c>
      <c r="P468" t="s">
        <v>1090</v>
      </c>
      <c r="Q468" t="s"/>
      <c r="R468" t="s">
        <v>132</v>
      </c>
      <c r="S468" t="s">
        <v>1100</v>
      </c>
      <c r="T468" t="s">
        <v>81</v>
      </c>
      <c r="U468" t="s">
        <v>82</v>
      </c>
      <c r="V468" t="s">
        <v>83</v>
      </c>
      <c r="W468" t="s">
        <v>134</v>
      </c>
      <c r="X468" t="s"/>
      <c r="Y468" t="s">
        <v>85</v>
      </c>
      <c r="Z468">
        <f>HYPERLINK("https://hotelmonitor-cachepage.eclerx.com/savepage/tk_15440163147315547_sr_2157.html","info")</f>
        <v/>
      </c>
      <c r="AA468" t="n">
        <v>122775</v>
      </c>
      <c r="AB468" t="s">
        <v>1101</v>
      </c>
      <c r="AC468" t="s">
        <v>87</v>
      </c>
      <c r="AD468" t="s">
        <v>88</v>
      </c>
      <c r="AE468" t="s"/>
      <c r="AF468" t="s"/>
      <c r="AG468" t="s"/>
      <c r="AH468" t="s">
        <v>1102</v>
      </c>
      <c r="AI468" t="s">
        <v>1100</v>
      </c>
      <c r="AJ468" t="s"/>
      <c r="AK468" t="s">
        <v>90</v>
      </c>
      <c r="AL468" t="s"/>
      <c r="AM468" t="s"/>
      <c r="AN468" t="s">
        <v>91</v>
      </c>
      <c r="AO468" t="s">
        <v>154</v>
      </c>
      <c r="AP468" t="n">
        <v>4</v>
      </c>
      <c r="AQ468" t="s">
        <v>93</v>
      </c>
      <c r="AR468" t="s"/>
      <c r="AS468" t="s">
        <v>1095</v>
      </c>
      <c r="AT468" t="s">
        <v>95</v>
      </c>
      <c r="AU468" t="s">
        <v>91</v>
      </c>
      <c r="AV468" t="s"/>
      <c r="AW468" t="s">
        <v>96</v>
      </c>
      <c r="AX468" t="s"/>
      <c r="AY468" t="n">
        <v>455907</v>
      </c>
      <c r="AZ468" t="s">
        <v>1096</v>
      </c>
      <c r="BA468" t="s"/>
      <c r="BB468" t="s"/>
      <c r="BC468" t="n">
        <v>1.31016</v>
      </c>
      <c r="BD468" t="n">
        <v>38.97</v>
      </c>
      <c r="BE468" t="s">
        <v>1103</v>
      </c>
      <c r="BF468" t="s">
        <v>81</v>
      </c>
      <c r="BG468" t="s"/>
      <c r="BH468" t="s"/>
      <c r="BI468" t="s"/>
      <c r="BJ468" t="s"/>
      <c r="BK468" t="s">
        <v>1104</v>
      </c>
      <c r="BL468" t="s"/>
      <c r="BM468" t="s">
        <v>91</v>
      </c>
      <c r="BN468" t="s"/>
      <c r="BO468" t="s"/>
      <c r="BP468" t="s"/>
      <c r="BQ468" t="s">
        <v>1099</v>
      </c>
      <c r="BR468" t="s">
        <v>703</v>
      </c>
    </row>
    <row r="469" spans="1:70">
      <c r="A469" t="s">
        <v>70</v>
      </c>
      <c r="B469" t="s">
        <v>71</v>
      </c>
      <c r="C469" t="s">
        <v>72</v>
      </c>
      <c r="D469" t="n">
        <v>3</v>
      </c>
      <c r="E469" t="s">
        <v>1090</v>
      </c>
      <c r="F469" t="n">
        <v>455906</v>
      </c>
      <c r="G469" t="s">
        <v>74</v>
      </c>
      <c r="H469" t="s">
        <v>75</v>
      </c>
      <c r="I469" t="s"/>
      <c r="J469" t="s">
        <v>74</v>
      </c>
      <c r="K469" t="n">
        <v>97.55</v>
      </c>
      <c r="L469" t="s">
        <v>76</v>
      </c>
      <c r="M469" t="s"/>
      <c r="N469" t="s">
        <v>1091</v>
      </c>
      <c r="O469" t="s">
        <v>78</v>
      </c>
      <c r="P469" t="s">
        <v>1090</v>
      </c>
      <c r="Q469" t="s"/>
      <c r="R469" t="s">
        <v>132</v>
      </c>
      <c r="S469" t="s">
        <v>1100</v>
      </c>
      <c r="T469" t="s">
        <v>81</v>
      </c>
      <c r="U469" t="s">
        <v>82</v>
      </c>
      <c r="V469" t="s">
        <v>83</v>
      </c>
      <c r="W469" t="s">
        <v>134</v>
      </c>
      <c r="X469" t="s"/>
      <c r="Y469" t="s">
        <v>85</v>
      </c>
      <c r="Z469">
        <f>HYPERLINK("https://hotelmonitor-cachepage.eclerx.com/savepage/tk_15440163147315547_sr_2157.html","info")</f>
        <v/>
      </c>
      <c r="AA469" t="n">
        <v>122775</v>
      </c>
      <c r="AB469" t="s">
        <v>1101</v>
      </c>
      <c r="AC469" t="s">
        <v>87</v>
      </c>
      <c r="AD469" t="s">
        <v>88</v>
      </c>
      <c r="AE469" t="s"/>
      <c r="AF469" t="s"/>
      <c r="AG469" t="s"/>
      <c r="AH469" t="s">
        <v>1102</v>
      </c>
      <c r="AI469" t="s">
        <v>1100</v>
      </c>
      <c r="AJ469" t="s"/>
      <c r="AK469" t="s">
        <v>90</v>
      </c>
      <c r="AL469" t="s"/>
      <c r="AM469" t="s"/>
      <c r="AN469" t="s">
        <v>91</v>
      </c>
      <c r="AO469" t="s">
        <v>154</v>
      </c>
      <c r="AP469" t="n">
        <v>4</v>
      </c>
      <c r="AQ469" t="s">
        <v>93</v>
      </c>
      <c r="AR469" t="s"/>
      <c r="AS469" t="s">
        <v>1095</v>
      </c>
      <c r="AT469" t="s">
        <v>95</v>
      </c>
      <c r="AU469" t="s">
        <v>91</v>
      </c>
      <c r="AV469" t="s"/>
      <c r="AW469" t="s">
        <v>96</v>
      </c>
      <c r="AX469" t="s"/>
      <c r="AY469" t="n">
        <v>455907</v>
      </c>
      <c r="AZ469" t="s">
        <v>1096</v>
      </c>
      <c r="BA469" t="s"/>
      <c r="BB469" t="s"/>
      <c r="BC469" t="n">
        <v>1.31016</v>
      </c>
      <c r="BD469" t="n">
        <v>38.97</v>
      </c>
      <c r="BE469" t="s">
        <v>1103</v>
      </c>
      <c r="BF469" t="s">
        <v>81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>
        <v>1099</v>
      </c>
      <c r="BR469" t="s">
        <v>703</v>
      </c>
    </row>
    <row r="470" spans="1:70">
      <c r="A470" t="s">
        <v>70</v>
      </c>
      <c r="B470" t="s">
        <v>71</v>
      </c>
      <c r="C470" t="s">
        <v>72</v>
      </c>
      <c r="D470" t="n">
        <v>3</v>
      </c>
      <c r="E470" t="s">
        <v>1090</v>
      </c>
      <c r="F470" t="n">
        <v>455906</v>
      </c>
      <c r="G470" t="s">
        <v>74</v>
      </c>
      <c r="H470" t="s">
        <v>75</v>
      </c>
      <c r="I470" t="s"/>
      <c r="J470" t="s">
        <v>74</v>
      </c>
      <c r="K470" t="n">
        <v>102.68</v>
      </c>
      <c r="L470" t="s">
        <v>76</v>
      </c>
      <c r="M470" t="s"/>
      <c r="N470" t="s">
        <v>1091</v>
      </c>
      <c r="O470" t="s">
        <v>78</v>
      </c>
      <c r="P470" t="s">
        <v>1090</v>
      </c>
      <c r="Q470" t="s"/>
      <c r="R470" t="s">
        <v>132</v>
      </c>
      <c r="S470" t="s">
        <v>1105</v>
      </c>
      <c r="T470" t="s">
        <v>81</v>
      </c>
      <c r="U470" t="s">
        <v>82</v>
      </c>
      <c r="V470" t="s">
        <v>83</v>
      </c>
      <c r="W470" t="s">
        <v>134</v>
      </c>
      <c r="X470" t="s"/>
      <c r="Y470" t="s">
        <v>85</v>
      </c>
      <c r="Z470">
        <f>HYPERLINK("https://hotelmonitor-cachepage.eclerx.com/savepage/tk_15440163147315547_sr_2157.html","info")</f>
        <v/>
      </c>
      <c r="AA470" t="n">
        <v>122775</v>
      </c>
      <c r="AB470" t="s">
        <v>1101</v>
      </c>
      <c r="AC470" t="s">
        <v>87</v>
      </c>
      <c r="AD470" t="s">
        <v>88</v>
      </c>
      <c r="AE470" t="s"/>
      <c r="AF470" t="s"/>
      <c r="AG470" t="s"/>
      <c r="AH470" t="s">
        <v>1106</v>
      </c>
      <c r="AI470" t="s">
        <v>1105</v>
      </c>
      <c r="AJ470" t="s"/>
      <c r="AK470" t="s">
        <v>90</v>
      </c>
      <c r="AL470" t="s"/>
      <c r="AM470" t="s"/>
      <c r="AN470" t="s">
        <v>90</v>
      </c>
      <c r="AO470" t="s"/>
      <c r="AP470" t="n">
        <v>4</v>
      </c>
      <c r="AQ470" t="s">
        <v>93</v>
      </c>
      <c r="AR470" t="s"/>
      <c r="AS470" t="s">
        <v>1095</v>
      </c>
      <c r="AT470" t="s">
        <v>95</v>
      </c>
      <c r="AU470" t="s">
        <v>90</v>
      </c>
      <c r="AV470" t="s"/>
      <c r="AW470" t="s">
        <v>96</v>
      </c>
      <c r="AX470" t="s"/>
      <c r="AY470" t="n">
        <v>455907</v>
      </c>
      <c r="AZ470" t="s">
        <v>1096</v>
      </c>
      <c r="BA470" t="s"/>
      <c r="BB470" t="s"/>
      <c r="BC470" t="n">
        <v>1.31016</v>
      </c>
      <c r="BD470" t="n">
        <v>38.97</v>
      </c>
      <c r="BE470" t="s">
        <v>1107</v>
      </c>
      <c r="BF470" t="s">
        <v>81</v>
      </c>
      <c r="BG470" t="s"/>
      <c r="BH470" t="s"/>
      <c r="BI470" t="s"/>
      <c r="BJ470" t="s"/>
      <c r="BK470" t="s">
        <v>1108</v>
      </c>
      <c r="BL470" t="s"/>
      <c r="BM470" t="s">
        <v>91</v>
      </c>
      <c r="BN470" t="s"/>
      <c r="BO470" t="s"/>
      <c r="BP470" t="s"/>
      <c r="BQ470" t="s">
        <v>1099</v>
      </c>
      <c r="BR470" t="s">
        <v>703</v>
      </c>
    </row>
    <row r="471" spans="1:70">
      <c r="A471" t="s">
        <v>70</v>
      </c>
      <c r="B471" t="s">
        <v>71</v>
      </c>
      <c r="C471" t="s">
        <v>72</v>
      </c>
      <c r="D471" t="n">
        <v>3</v>
      </c>
      <c r="E471" t="s">
        <v>1090</v>
      </c>
      <c r="F471" t="n">
        <v>455906</v>
      </c>
      <c r="G471" t="s">
        <v>74</v>
      </c>
      <c r="H471" t="s">
        <v>75</v>
      </c>
      <c r="I471" t="s"/>
      <c r="J471" t="s">
        <v>74</v>
      </c>
      <c r="K471" t="n">
        <v>102.68</v>
      </c>
      <c r="L471" t="s">
        <v>76</v>
      </c>
      <c r="M471" t="s"/>
      <c r="N471" t="s">
        <v>1091</v>
      </c>
      <c r="O471" t="s">
        <v>78</v>
      </c>
      <c r="P471" t="s">
        <v>1090</v>
      </c>
      <c r="Q471" t="s"/>
      <c r="R471" t="s">
        <v>132</v>
      </c>
      <c r="S471" t="s">
        <v>1105</v>
      </c>
      <c r="T471" t="s">
        <v>81</v>
      </c>
      <c r="U471" t="s">
        <v>82</v>
      </c>
      <c r="V471" t="s">
        <v>83</v>
      </c>
      <c r="W471" t="s">
        <v>134</v>
      </c>
      <c r="X471" t="s"/>
      <c r="Y471" t="s">
        <v>85</v>
      </c>
      <c r="Z471">
        <f>HYPERLINK("https://hotelmonitor-cachepage.eclerx.com/savepage/tk_15440163147315547_sr_2157.html","info")</f>
        <v/>
      </c>
      <c r="AA471" t="n">
        <v>122775</v>
      </c>
      <c r="AB471" t="s">
        <v>1101</v>
      </c>
      <c r="AC471" t="s">
        <v>87</v>
      </c>
      <c r="AD471" t="s">
        <v>88</v>
      </c>
      <c r="AE471" t="s"/>
      <c r="AF471" t="s"/>
      <c r="AG471" t="s"/>
      <c r="AH471" t="s">
        <v>1106</v>
      </c>
      <c r="AI471" t="s">
        <v>1105</v>
      </c>
      <c r="AJ471" t="s"/>
      <c r="AK471" t="s">
        <v>90</v>
      </c>
      <c r="AL471" t="s"/>
      <c r="AM471" t="s"/>
      <c r="AN471" t="s">
        <v>90</v>
      </c>
      <c r="AO471" t="s"/>
      <c r="AP471" t="n">
        <v>4</v>
      </c>
      <c r="AQ471" t="s">
        <v>93</v>
      </c>
      <c r="AR471" t="s"/>
      <c r="AS471" t="s">
        <v>1095</v>
      </c>
      <c r="AT471" t="s">
        <v>95</v>
      </c>
      <c r="AU471" t="s">
        <v>90</v>
      </c>
      <c r="AV471" t="s"/>
      <c r="AW471" t="s">
        <v>96</v>
      </c>
      <c r="AX471" t="s"/>
      <c r="AY471" t="n">
        <v>455907</v>
      </c>
      <c r="AZ471" t="s">
        <v>1096</v>
      </c>
      <c r="BA471" t="s"/>
      <c r="BB471" t="s"/>
      <c r="BC471" t="n">
        <v>1.31016</v>
      </c>
      <c r="BD471" t="n">
        <v>38.97</v>
      </c>
      <c r="BE471" t="s">
        <v>1107</v>
      </c>
      <c r="BF471" t="s">
        <v>81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>
        <v>1099</v>
      </c>
      <c r="BR471" t="s">
        <v>703</v>
      </c>
    </row>
    <row r="472" spans="1:70">
      <c r="A472" t="s">
        <v>70</v>
      </c>
      <c r="B472" t="s">
        <v>71</v>
      </c>
      <c r="C472" t="s">
        <v>72</v>
      </c>
      <c r="D472" t="n">
        <v>3</v>
      </c>
      <c r="E472" t="s">
        <v>1090</v>
      </c>
      <c r="F472" t="n">
        <v>455906</v>
      </c>
      <c r="G472" t="s">
        <v>74</v>
      </c>
      <c r="H472" t="s">
        <v>75</v>
      </c>
      <c r="I472" t="s"/>
      <c r="J472" t="s">
        <v>74</v>
      </c>
      <c r="K472" t="n">
        <v>126.47</v>
      </c>
      <c r="L472" t="s">
        <v>76</v>
      </c>
      <c r="M472" t="s"/>
      <c r="N472" t="s">
        <v>1091</v>
      </c>
      <c r="O472" t="s">
        <v>78</v>
      </c>
      <c r="P472" t="s">
        <v>1090</v>
      </c>
      <c r="Q472" t="s"/>
      <c r="R472" t="s">
        <v>132</v>
      </c>
      <c r="S472" t="s">
        <v>1109</v>
      </c>
      <c r="T472" t="s">
        <v>81</v>
      </c>
      <c r="U472" t="s">
        <v>82</v>
      </c>
      <c r="V472" t="s">
        <v>83</v>
      </c>
      <c r="W472" t="s">
        <v>433</v>
      </c>
      <c r="X472" t="s"/>
      <c r="Y472" t="s">
        <v>85</v>
      </c>
      <c r="Z472">
        <f>HYPERLINK("https://hotelmonitor-cachepage.eclerx.com/savepage/tk_15440163147315547_sr_2157.html","info")</f>
        <v/>
      </c>
      <c r="AA472" t="n">
        <v>122775</v>
      </c>
      <c r="AB472" t="s">
        <v>1093</v>
      </c>
      <c r="AC472" t="s">
        <v>121</v>
      </c>
      <c r="AD472" t="s">
        <v>88</v>
      </c>
      <c r="AE472" t="s"/>
      <c r="AF472" t="s"/>
      <c r="AG472" t="s"/>
      <c r="AH472" t="s">
        <v>1110</v>
      </c>
      <c r="AI472" t="s">
        <v>1109</v>
      </c>
      <c r="AJ472" t="s"/>
      <c r="AK472" t="s">
        <v>90</v>
      </c>
      <c r="AL472" t="s"/>
      <c r="AM472" t="s"/>
      <c r="AN472" t="s">
        <v>90</v>
      </c>
      <c r="AO472" t="s"/>
      <c r="AP472" t="n">
        <v>4</v>
      </c>
      <c r="AQ472" t="s">
        <v>93</v>
      </c>
      <c r="AR472" t="s"/>
      <c r="AS472" t="s">
        <v>1095</v>
      </c>
      <c r="AT472" t="s">
        <v>95</v>
      </c>
      <c r="AU472" t="s">
        <v>90</v>
      </c>
      <c r="AV472" t="s"/>
      <c r="AW472" t="s">
        <v>96</v>
      </c>
      <c r="AX472" t="s"/>
      <c r="AY472" t="n">
        <v>455907</v>
      </c>
      <c r="AZ472" t="s">
        <v>1096</v>
      </c>
      <c r="BA472" t="s"/>
      <c r="BB472" t="s"/>
      <c r="BC472" t="n">
        <v>1.31016</v>
      </c>
      <c r="BD472" t="n">
        <v>38.97</v>
      </c>
      <c r="BE472" t="s">
        <v>1111</v>
      </c>
      <c r="BF472" t="s">
        <v>81</v>
      </c>
      <c r="BG472" t="s"/>
      <c r="BH472" t="s"/>
      <c r="BI472" t="s"/>
      <c r="BJ472" t="s"/>
      <c r="BK472" t="s">
        <v>1112</v>
      </c>
      <c r="BL472" t="s"/>
      <c r="BM472" t="s">
        <v>91</v>
      </c>
      <c r="BN472" t="s"/>
      <c r="BO472" t="s"/>
      <c r="BP472" t="s"/>
      <c r="BQ472" t="s">
        <v>1099</v>
      </c>
      <c r="BR472" t="s">
        <v>703</v>
      </c>
    </row>
    <row r="473" spans="1:70">
      <c r="A473" t="s">
        <v>70</v>
      </c>
      <c r="B473" t="s">
        <v>71</v>
      </c>
      <c r="C473" t="s">
        <v>72</v>
      </c>
      <c r="D473" t="n">
        <v>3</v>
      </c>
      <c r="E473" t="s">
        <v>1090</v>
      </c>
      <c r="F473" t="n">
        <v>455906</v>
      </c>
      <c r="G473" t="s">
        <v>74</v>
      </c>
      <c r="H473" t="s">
        <v>75</v>
      </c>
      <c r="I473" t="s"/>
      <c r="J473" t="s">
        <v>74</v>
      </c>
      <c r="K473" t="n">
        <v>126.47</v>
      </c>
      <c r="L473" t="s">
        <v>76</v>
      </c>
      <c r="M473" t="s"/>
      <c r="N473" t="s">
        <v>1091</v>
      </c>
      <c r="O473" t="s">
        <v>78</v>
      </c>
      <c r="P473" t="s">
        <v>1090</v>
      </c>
      <c r="Q473" t="s"/>
      <c r="R473" t="s">
        <v>132</v>
      </c>
      <c r="S473" t="s">
        <v>1109</v>
      </c>
      <c r="T473" t="s">
        <v>81</v>
      </c>
      <c r="U473" t="s">
        <v>82</v>
      </c>
      <c r="V473" t="s">
        <v>83</v>
      </c>
      <c r="W473" t="s">
        <v>433</v>
      </c>
      <c r="X473" t="s"/>
      <c r="Y473" t="s">
        <v>85</v>
      </c>
      <c r="Z473">
        <f>HYPERLINK("https://hotelmonitor-cachepage.eclerx.com/savepage/tk_15440163147315547_sr_2157.html","info")</f>
        <v/>
      </c>
      <c r="AA473" t="n">
        <v>122775</v>
      </c>
      <c r="AB473" t="s">
        <v>1093</v>
      </c>
      <c r="AC473" t="s">
        <v>121</v>
      </c>
      <c r="AD473" t="s">
        <v>88</v>
      </c>
      <c r="AE473" t="s"/>
      <c r="AF473" t="s"/>
      <c r="AG473" t="s"/>
      <c r="AH473" t="s">
        <v>1110</v>
      </c>
      <c r="AI473" t="s">
        <v>1109</v>
      </c>
      <c r="AJ473" t="s"/>
      <c r="AK473" t="s">
        <v>90</v>
      </c>
      <c r="AL473" t="s"/>
      <c r="AM473" t="s"/>
      <c r="AN473" t="s">
        <v>90</v>
      </c>
      <c r="AO473" t="s"/>
      <c r="AP473" t="n">
        <v>4</v>
      </c>
      <c r="AQ473" t="s">
        <v>93</v>
      </c>
      <c r="AR473" t="s"/>
      <c r="AS473" t="s">
        <v>1095</v>
      </c>
      <c r="AT473" t="s">
        <v>95</v>
      </c>
      <c r="AU473" t="s">
        <v>90</v>
      </c>
      <c r="AV473" t="s"/>
      <c r="AW473" t="s">
        <v>96</v>
      </c>
      <c r="AX473" t="s"/>
      <c r="AY473" t="n">
        <v>455907</v>
      </c>
      <c r="AZ473" t="s">
        <v>1096</v>
      </c>
      <c r="BA473" t="s"/>
      <c r="BB473" t="s"/>
      <c r="BC473" t="n">
        <v>1.31016</v>
      </c>
      <c r="BD473" t="n">
        <v>38.97</v>
      </c>
      <c r="BE473" t="s">
        <v>1111</v>
      </c>
      <c r="BF473" t="s">
        <v>81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>
        <v>1099</v>
      </c>
      <c r="BR473" t="s">
        <v>703</v>
      </c>
    </row>
    <row r="474" spans="1:70">
      <c r="A474" t="s">
        <v>70</v>
      </c>
      <c r="B474" t="s">
        <v>71</v>
      </c>
      <c r="C474" t="s">
        <v>72</v>
      </c>
      <c r="D474" t="n">
        <v>3</v>
      </c>
      <c r="E474" t="s">
        <v>1090</v>
      </c>
      <c r="F474" t="n">
        <v>455906</v>
      </c>
      <c r="G474" t="s">
        <v>74</v>
      </c>
      <c r="H474" t="s">
        <v>75</v>
      </c>
      <c r="I474" t="s"/>
      <c r="J474" t="s">
        <v>74</v>
      </c>
      <c r="K474" t="n">
        <v>133.5</v>
      </c>
      <c r="L474" t="s">
        <v>76</v>
      </c>
      <c r="M474" t="s"/>
      <c r="N474" t="s">
        <v>1091</v>
      </c>
      <c r="O474" t="s">
        <v>78</v>
      </c>
      <c r="P474" t="s">
        <v>1090</v>
      </c>
      <c r="Q474" t="s"/>
      <c r="R474" t="s">
        <v>132</v>
      </c>
      <c r="S474" t="s">
        <v>1113</v>
      </c>
      <c r="T474" t="s">
        <v>81</v>
      </c>
      <c r="U474" t="s">
        <v>82</v>
      </c>
      <c r="V474" t="s">
        <v>83</v>
      </c>
      <c r="W474" t="s">
        <v>433</v>
      </c>
      <c r="X474" t="s"/>
      <c r="Y474" t="s">
        <v>85</v>
      </c>
      <c r="Z474">
        <f>HYPERLINK("https://hotelmonitor-cachepage.eclerx.com/savepage/tk_15440163147315547_sr_2157.html","info")</f>
        <v/>
      </c>
      <c r="AA474" t="n">
        <v>122775</v>
      </c>
      <c r="AB474" t="s">
        <v>1101</v>
      </c>
      <c r="AC474" t="s">
        <v>87</v>
      </c>
      <c r="AD474" t="s">
        <v>88</v>
      </c>
      <c r="AE474" t="s"/>
      <c r="AF474" t="s"/>
      <c r="AG474" t="s"/>
      <c r="AH474" t="s">
        <v>1114</v>
      </c>
      <c r="AI474" t="s">
        <v>1115</v>
      </c>
      <c r="AJ474" t="s"/>
      <c r="AK474" t="s">
        <v>90</v>
      </c>
      <c r="AL474" t="s"/>
      <c r="AM474" t="s"/>
      <c r="AN474" t="s">
        <v>91</v>
      </c>
      <c r="AO474" t="s">
        <v>154</v>
      </c>
      <c r="AP474" t="n">
        <v>4</v>
      </c>
      <c r="AQ474" t="s">
        <v>93</v>
      </c>
      <c r="AR474" t="s"/>
      <c r="AS474" t="s">
        <v>1095</v>
      </c>
      <c r="AT474" t="s">
        <v>95</v>
      </c>
      <c r="AU474" t="s">
        <v>91</v>
      </c>
      <c r="AV474" t="s"/>
      <c r="AW474" t="s">
        <v>96</v>
      </c>
      <c r="AX474" t="s"/>
      <c r="AY474" t="n">
        <v>455907</v>
      </c>
      <c r="AZ474" t="s">
        <v>1096</v>
      </c>
      <c r="BA474" t="s"/>
      <c r="BB474" t="s"/>
      <c r="BC474" t="n">
        <v>1.31016</v>
      </c>
      <c r="BD474" t="n">
        <v>38.97</v>
      </c>
      <c r="BE474" t="s">
        <v>1116</v>
      </c>
      <c r="BF474" t="s">
        <v>81</v>
      </c>
      <c r="BG474" t="s"/>
      <c r="BH474" t="s"/>
      <c r="BI474" t="s"/>
      <c r="BJ474" t="s"/>
      <c r="BK474" t="s">
        <v>1117</v>
      </c>
      <c r="BL474" t="s"/>
      <c r="BM474" t="s">
        <v>91</v>
      </c>
      <c r="BN474" t="s"/>
      <c r="BO474" t="s"/>
      <c r="BP474" t="s"/>
      <c r="BQ474" t="s">
        <v>1099</v>
      </c>
      <c r="BR474" t="s">
        <v>703</v>
      </c>
    </row>
    <row r="475" spans="1:70">
      <c r="A475" t="s">
        <v>70</v>
      </c>
      <c r="B475" t="s">
        <v>71</v>
      </c>
      <c r="C475" t="s">
        <v>72</v>
      </c>
      <c r="D475" t="n">
        <v>3</v>
      </c>
      <c r="E475" t="s">
        <v>1090</v>
      </c>
      <c r="F475" t="n">
        <v>455906</v>
      </c>
      <c r="G475" t="s">
        <v>74</v>
      </c>
      <c r="H475" t="s">
        <v>75</v>
      </c>
      <c r="I475" t="s"/>
      <c r="J475" t="s">
        <v>74</v>
      </c>
      <c r="K475" t="n">
        <v>133.5</v>
      </c>
      <c r="L475" t="s">
        <v>76</v>
      </c>
      <c r="M475" t="s"/>
      <c r="N475" t="s">
        <v>1091</v>
      </c>
      <c r="O475" t="s">
        <v>78</v>
      </c>
      <c r="P475" t="s">
        <v>1090</v>
      </c>
      <c r="Q475" t="s"/>
      <c r="R475" t="s">
        <v>132</v>
      </c>
      <c r="S475" t="s">
        <v>1113</v>
      </c>
      <c r="T475" t="s">
        <v>81</v>
      </c>
      <c r="U475" t="s">
        <v>82</v>
      </c>
      <c r="V475" t="s">
        <v>83</v>
      </c>
      <c r="W475" t="s">
        <v>433</v>
      </c>
      <c r="X475" t="s"/>
      <c r="Y475" t="s">
        <v>85</v>
      </c>
      <c r="Z475">
        <f>HYPERLINK("https://hotelmonitor-cachepage.eclerx.com/savepage/tk_15440163147315547_sr_2157.html","info")</f>
        <v/>
      </c>
      <c r="AA475" t="n">
        <v>122775</v>
      </c>
      <c r="AB475" t="s">
        <v>1101</v>
      </c>
      <c r="AC475" t="s">
        <v>87</v>
      </c>
      <c r="AD475" t="s">
        <v>88</v>
      </c>
      <c r="AE475" t="s"/>
      <c r="AF475" t="s"/>
      <c r="AG475" t="s"/>
      <c r="AH475" t="s">
        <v>1114</v>
      </c>
      <c r="AI475" t="s">
        <v>1115</v>
      </c>
      <c r="AJ475" t="s"/>
      <c r="AK475" t="s">
        <v>90</v>
      </c>
      <c r="AL475" t="s"/>
      <c r="AM475" t="s"/>
      <c r="AN475" t="s">
        <v>91</v>
      </c>
      <c r="AO475" t="s">
        <v>154</v>
      </c>
      <c r="AP475" t="n">
        <v>4</v>
      </c>
      <c r="AQ475" t="s">
        <v>93</v>
      </c>
      <c r="AR475" t="s"/>
      <c r="AS475" t="s">
        <v>1095</v>
      </c>
      <c r="AT475" t="s">
        <v>95</v>
      </c>
      <c r="AU475" t="s">
        <v>91</v>
      </c>
      <c r="AV475" t="s"/>
      <c r="AW475" t="s">
        <v>96</v>
      </c>
      <c r="AX475" t="s"/>
      <c r="AY475" t="n">
        <v>455907</v>
      </c>
      <c r="AZ475" t="s">
        <v>1096</v>
      </c>
      <c r="BA475" t="s"/>
      <c r="BB475" t="s"/>
      <c r="BC475" t="n">
        <v>1.31016</v>
      </c>
      <c r="BD475" t="n">
        <v>38.97</v>
      </c>
      <c r="BE475" t="s">
        <v>1116</v>
      </c>
      <c r="BF475" t="s">
        <v>81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>
        <v>1099</v>
      </c>
      <c r="BR475" t="s">
        <v>703</v>
      </c>
    </row>
    <row r="476" spans="1:70">
      <c r="A476" t="s">
        <v>70</v>
      </c>
      <c r="B476" t="s">
        <v>71</v>
      </c>
      <c r="C476" t="s">
        <v>72</v>
      </c>
      <c r="D476" t="n">
        <v>3</v>
      </c>
      <c r="E476" t="s">
        <v>1090</v>
      </c>
      <c r="F476" t="n">
        <v>455906</v>
      </c>
      <c r="G476" t="s">
        <v>74</v>
      </c>
      <c r="H476" t="s">
        <v>75</v>
      </c>
      <c r="I476" t="s"/>
      <c r="J476" t="s">
        <v>74</v>
      </c>
      <c r="K476" t="n">
        <v>140.52</v>
      </c>
      <c r="L476" t="s">
        <v>76</v>
      </c>
      <c r="M476" t="s"/>
      <c r="N476" t="s">
        <v>1091</v>
      </c>
      <c r="O476" t="s">
        <v>78</v>
      </c>
      <c r="P476" t="s">
        <v>1090</v>
      </c>
      <c r="Q476" t="s"/>
      <c r="R476" t="s">
        <v>132</v>
      </c>
      <c r="S476" t="s">
        <v>1118</v>
      </c>
      <c r="T476" t="s">
        <v>81</v>
      </c>
      <c r="U476" t="s">
        <v>82</v>
      </c>
      <c r="V476" t="s">
        <v>83</v>
      </c>
      <c r="W476" t="s">
        <v>433</v>
      </c>
      <c r="X476" t="s"/>
      <c r="Y476" t="s">
        <v>85</v>
      </c>
      <c r="Z476">
        <f>HYPERLINK("https://hotelmonitor-cachepage.eclerx.com/savepage/tk_15440163147315547_sr_2157.html","info")</f>
        <v/>
      </c>
      <c r="AA476" t="n">
        <v>122775</v>
      </c>
      <c r="AB476" t="s">
        <v>1101</v>
      </c>
      <c r="AC476" t="s">
        <v>87</v>
      </c>
      <c r="AD476" t="s">
        <v>88</v>
      </c>
      <c r="AE476" t="s"/>
      <c r="AF476" t="s"/>
      <c r="AG476" t="s"/>
      <c r="AH476" t="s">
        <v>1119</v>
      </c>
      <c r="AI476" t="s">
        <v>1118</v>
      </c>
      <c r="AJ476" t="s"/>
      <c r="AK476" t="s">
        <v>90</v>
      </c>
      <c r="AL476" t="s"/>
      <c r="AM476" t="s"/>
      <c r="AN476" t="s">
        <v>90</v>
      </c>
      <c r="AO476" t="s"/>
      <c r="AP476" t="n">
        <v>4</v>
      </c>
      <c r="AQ476" t="s">
        <v>93</v>
      </c>
      <c r="AR476" t="s"/>
      <c r="AS476" t="s">
        <v>1095</v>
      </c>
      <c r="AT476" t="s">
        <v>95</v>
      </c>
      <c r="AU476" t="s">
        <v>90</v>
      </c>
      <c r="AV476" t="s"/>
      <c r="AW476" t="s">
        <v>96</v>
      </c>
      <c r="AX476" t="s"/>
      <c r="AY476" t="n">
        <v>455907</v>
      </c>
      <c r="AZ476" t="s">
        <v>1096</v>
      </c>
      <c r="BA476" t="s"/>
      <c r="BB476" t="s"/>
      <c r="BC476" t="n">
        <v>1.31016</v>
      </c>
      <c r="BD476" t="n">
        <v>38.97</v>
      </c>
      <c r="BE476" t="s">
        <v>1120</v>
      </c>
      <c r="BF476" t="s">
        <v>81</v>
      </c>
      <c r="BG476" t="s"/>
      <c r="BH476" t="s"/>
      <c r="BI476" t="s"/>
      <c r="BJ476" t="s"/>
      <c r="BK476" t="s">
        <v>1121</v>
      </c>
      <c r="BL476" t="s"/>
      <c r="BM476" t="s">
        <v>91</v>
      </c>
      <c r="BN476" t="s"/>
      <c r="BO476" t="s"/>
      <c r="BP476" t="s"/>
      <c r="BQ476" t="s">
        <v>1099</v>
      </c>
      <c r="BR476" t="s">
        <v>703</v>
      </c>
    </row>
    <row r="477" spans="1:70">
      <c r="A477" t="s">
        <v>70</v>
      </c>
      <c r="B477" t="s">
        <v>71</v>
      </c>
      <c r="C477" t="s">
        <v>72</v>
      </c>
      <c r="D477" t="n">
        <v>3</v>
      </c>
      <c r="E477" t="s">
        <v>1090</v>
      </c>
      <c r="F477" t="n">
        <v>455906</v>
      </c>
      <c r="G477" t="s">
        <v>74</v>
      </c>
      <c r="H477" t="s">
        <v>75</v>
      </c>
      <c r="I477" t="s"/>
      <c r="J477" t="s">
        <v>74</v>
      </c>
      <c r="K477" t="n">
        <v>140.52</v>
      </c>
      <c r="L477" t="s">
        <v>76</v>
      </c>
      <c r="M477" t="s"/>
      <c r="N477" t="s">
        <v>1091</v>
      </c>
      <c r="O477" t="s">
        <v>78</v>
      </c>
      <c r="P477" t="s">
        <v>1090</v>
      </c>
      <c r="Q477" t="s"/>
      <c r="R477" t="s">
        <v>132</v>
      </c>
      <c r="S477" t="s">
        <v>1118</v>
      </c>
      <c r="T477" t="s">
        <v>81</v>
      </c>
      <c r="U477" t="s">
        <v>82</v>
      </c>
      <c r="V477" t="s">
        <v>83</v>
      </c>
      <c r="W477" t="s">
        <v>433</v>
      </c>
      <c r="X477" t="s"/>
      <c r="Y477" t="s">
        <v>85</v>
      </c>
      <c r="Z477">
        <f>HYPERLINK("https://hotelmonitor-cachepage.eclerx.com/savepage/tk_15440163147315547_sr_2157.html","info")</f>
        <v/>
      </c>
      <c r="AA477" t="n">
        <v>122775</v>
      </c>
      <c r="AB477" t="s">
        <v>1101</v>
      </c>
      <c r="AC477" t="s">
        <v>87</v>
      </c>
      <c r="AD477" t="s">
        <v>88</v>
      </c>
      <c r="AE477" t="s"/>
      <c r="AF477" t="s"/>
      <c r="AG477" t="s"/>
      <c r="AH477" t="s">
        <v>1119</v>
      </c>
      <c r="AI477" t="s">
        <v>1118</v>
      </c>
      <c r="AJ477" t="s"/>
      <c r="AK477" t="s">
        <v>90</v>
      </c>
      <c r="AL477" t="s"/>
      <c r="AM477" t="s"/>
      <c r="AN477" t="s">
        <v>90</v>
      </c>
      <c r="AO477" t="s"/>
      <c r="AP477" t="n">
        <v>4</v>
      </c>
      <c r="AQ477" t="s">
        <v>93</v>
      </c>
      <c r="AR477" t="s"/>
      <c r="AS477" t="s">
        <v>1095</v>
      </c>
      <c r="AT477" t="s">
        <v>95</v>
      </c>
      <c r="AU477" t="s">
        <v>90</v>
      </c>
      <c r="AV477" t="s"/>
      <c r="AW477" t="s">
        <v>96</v>
      </c>
      <c r="AX477" t="s"/>
      <c r="AY477" t="n">
        <v>455907</v>
      </c>
      <c r="AZ477" t="s">
        <v>1096</v>
      </c>
      <c r="BA477" t="s"/>
      <c r="BB477" t="s"/>
      <c r="BC477" t="n">
        <v>1.31016</v>
      </c>
      <c r="BD477" t="n">
        <v>38.97</v>
      </c>
      <c r="BE477" t="s">
        <v>1120</v>
      </c>
      <c r="BF477" t="s">
        <v>81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>
        <v>1099</v>
      </c>
      <c r="BR477" t="s">
        <v>703</v>
      </c>
    </row>
    <row r="478" spans="1:70">
      <c r="A478" t="s">
        <v>70</v>
      </c>
      <c r="B478" t="s">
        <v>71</v>
      </c>
      <c r="C478" t="s">
        <v>72</v>
      </c>
      <c r="D478" t="n">
        <v>3</v>
      </c>
      <c r="E478" t="s">
        <v>1090</v>
      </c>
      <c r="F478" t="n">
        <v>455906</v>
      </c>
      <c r="G478" t="s">
        <v>74</v>
      </c>
      <c r="H478" t="s">
        <v>75</v>
      </c>
      <c r="I478" t="s"/>
      <c r="J478" t="s">
        <v>74</v>
      </c>
      <c r="K478" t="n">
        <v>110.8</v>
      </c>
      <c r="L478" t="s">
        <v>76</v>
      </c>
      <c r="M478" t="s"/>
      <c r="N478" t="s">
        <v>525</v>
      </c>
      <c r="O478" t="s">
        <v>78</v>
      </c>
      <c r="P478" t="s">
        <v>1090</v>
      </c>
      <c r="Q478" t="s"/>
      <c r="R478" t="s">
        <v>132</v>
      </c>
      <c r="S478" t="s">
        <v>1122</v>
      </c>
      <c r="T478" t="s">
        <v>81</v>
      </c>
      <c r="U478" t="s">
        <v>82</v>
      </c>
      <c r="V478" t="s">
        <v>83</v>
      </c>
      <c r="W478" t="s">
        <v>119</v>
      </c>
      <c r="X478" t="s"/>
      <c r="Y478" t="s">
        <v>85</v>
      </c>
      <c r="Z478">
        <f>HYPERLINK("https://hotelmonitor-cachepage.eclerx.com/savepage/tk_15440163147315547_sr_2157.html","info")</f>
        <v/>
      </c>
      <c r="AA478" t="n">
        <v>122775</v>
      </c>
      <c r="AB478" t="s">
        <v>323</v>
      </c>
      <c r="AC478" t="s">
        <v>87</v>
      </c>
      <c r="AD478" t="s">
        <v>88</v>
      </c>
      <c r="AE478" t="s"/>
      <c r="AF478" t="s"/>
      <c r="AG478" t="s"/>
      <c r="AH478" t="s">
        <v>1123</v>
      </c>
      <c r="AI478" t="s">
        <v>1122</v>
      </c>
      <c r="AJ478" t="s"/>
      <c r="AK478" t="s">
        <v>90</v>
      </c>
      <c r="AL478" t="s"/>
      <c r="AM478" t="s"/>
      <c r="AN478" t="s">
        <v>90</v>
      </c>
      <c r="AO478" t="s"/>
      <c r="AP478" t="n">
        <v>4</v>
      </c>
      <c r="AQ478" t="s">
        <v>93</v>
      </c>
      <c r="AR478" t="s"/>
      <c r="AS478" t="s">
        <v>179</v>
      </c>
      <c r="AT478" t="s">
        <v>95</v>
      </c>
      <c r="AU478" t="s">
        <v>91</v>
      </c>
      <c r="AV478" t="s"/>
      <c r="AW478" t="s">
        <v>96</v>
      </c>
      <c r="AX478" t="s"/>
      <c r="AY478" t="n">
        <v>455907</v>
      </c>
      <c r="AZ478" t="s">
        <v>1096</v>
      </c>
      <c r="BA478" t="s"/>
      <c r="BB478" t="s"/>
      <c r="BC478" t="n">
        <v>1.31016</v>
      </c>
      <c r="BD478" t="n">
        <v>38.97</v>
      </c>
      <c r="BE478" t="s">
        <v>789</v>
      </c>
      <c r="BF478" t="s">
        <v>81</v>
      </c>
      <c r="BG478" t="s"/>
      <c r="BH478" t="s"/>
      <c r="BI478" t="s"/>
      <c r="BJ478" t="s"/>
      <c r="BK478" t="s">
        <v>1124</v>
      </c>
      <c r="BL478" t="s"/>
      <c r="BM478" t="s">
        <v>91</v>
      </c>
      <c r="BN478" t="s"/>
      <c r="BO478" t="s"/>
      <c r="BP478" t="s"/>
      <c r="BQ478" t="s">
        <v>531</v>
      </c>
      <c r="BR478" t="s">
        <v>703</v>
      </c>
    </row>
    <row r="479" spans="1:70">
      <c r="A479" t="s">
        <v>70</v>
      </c>
      <c r="B479" t="s">
        <v>71</v>
      </c>
      <c r="C479" t="s">
        <v>72</v>
      </c>
      <c r="D479" t="n">
        <v>3</v>
      </c>
      <c r="E479" t="s">
        <v>1090</v>
      </c>
      <c r="F479" t="n">
        <v>455906</v>
      </c>
      <c r="G479" t="s">
        <v>74</v>
      </c>
      <c r="H479" t="s">
        <v>75</v>
      </c>
      <c r="I479" t="s"/>
      <c r="J479" t="s">
        <v>74</v>
      </c>
      <c r="K479" t="n">
        <v>110.8</v>
      </c>
      <c r="L479" t="s">
        <v>76</v>
      </c>
      <c r="M479" t="s"/>
      <c r="N479" t="s">
        <v>525</v>
      </c>
      <c r="O479" t="s">
        <v>78</v>
      </c>
      <c r="P479" t="s">
        <v>1090</v>
      </c>
      <c r="Q479" t="s"/>
      <c r="R479" t="s">
        <v>132</v>
      </c>
      <c r="S479" t="s">
        <v>1122</v>
      </c>
      <c r="T479" t="s">
        <v>81</v>
      </c>
      <c r="U479" t="s">
        <v>82</v>
      </c>
      <c r="V479" t="s">
        <v>83</v>
      </c>
      <c r="W479" t="s">
        <v>119</v>
      </c>
      <c r="X479" t="s"/>
      <c r="Y479" t="s">
        <v>85</v>
      </c>
      <c r="Z479">
        <f>HYPERLINK("https://hotelmonitor-cachepage.eclerx.com/savepage/tk_15440163147315547_sr_2157.html","info")</f>
        <v/>
      </c>
      <c r="AA479" t="n">
        <v>122775</v>
      </c>
      <c r="AB479" t="s">
        <v>323</v>
      </c>
      <c r="AC479" t="s">
        <v>87</v>
      </c>
      <c r="AD479" t="s">
        <v>88</v>
      </c>
      <c r="AE479" t="s"/>
      <c r="AF479" t="s"/>
      <c r="AG479" t="s"/>
      <c r="AH479" t="s">
        <v>1123</v>
      </c>
      <c r="AI479" t="s">
        <v>1122</v>
      </c>
      <c r="AJ479" t="s"/>
      <c r="AK479" t="s">
        <v>90</v>
      </c>
      <c r="AL479" t="s"/>
      <c r="AM479" t="s"/>
      <c r="AN479" t="s">
        <v>90</v>
      </c>
      <c r="AO479" t="s"/>
      <c r="AP479" t="n">
        <v>4</v>
      </c>
      <c r="AQ479" t="s">
        <v>93</v>
      </c>
      <c r="AR479" t="s"/>
      <c r="AS479" t="s">
        <v>179</v>
      </c>
      <c r="AT479" t="s">
        <v>95</v>
      </c>
      <c r="AU479" t="s">
        <v>91</v>
      </c>
      <c r="AV479" t="s"/>
      <c r="AW479" t="s">
        <v>96</v>
      </c>
      <c r="AX479" t="s"/>
      <c r="AY479" t="n">
        <v>455907</v>
      </c>
      <c r="AZ479" t="s">
        <v>1096</v>
      </c>
      <c r="BA479" t="s"/>
      <c r="BB479" t="s"/>
      <c r="BC479" t="n">
        <v>1.31016</v>
      </c>
      <c r="BD479" t="n">
        <v>38.97</v>
      </c>
      <c r="BE479" t="s">
        <v>789</v>
      </c>
      <c r="BF479" t="s">
        <v>81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>
        <v>531</v>
      </c>
      <c r="BR479" t="s">
        <v>703</v>
      </c>
    </row>
    <row r="480" spans="1:70">
      <c r="A480" t="s">
        <v>70</v>
      </c>
      <c r="B480" t="s">
        <v>71</v>
      </c>
      <c r="C480" t="s">
        <v>72</v>
      </c>
      <c r="D480" t="n">
        <v>3</v>
      </c>
      <c r="E480" t="s">
        <v>1090</v>
      </c>
      <c r="F480" t="n">
        <v>455906</v>
      </c>
      <c r="G480" t="s">
        <v>74</v>
      </c>
      <c r="H480" t="s">
        <v>75</v>
      </c>
      <c r="I480" t="s"/>
      <c r="J480" t="s">
        <v>74</v>
      </c>
      <c r="K480" t="n">
        <v>153.43</v>
      </c>
      <c r="L480" t="s">
        <v>76</v>
      </c>
      <c r="M480" t="s"/>
      <c r="N480" t="s">
        <v>525</v>
      </c>
      <c r="O480" t="s">
        <v>78</v>
      </c>
      <c r="P480" t="s">
        <v>1090</v>
      </c>
      <c r="Q480" t="s"/>
      <c r="R480" t="s">
        <v>132</v>
      </c>
      <c r="S480" t="s">
        <v>1125</v>
      </c>
      <c r="T480" t="s">
        <v>81</v>
      </c>
      <c r="U480" t="s">
        <v>82</v>
      </c>
      <c r="V480" t="s">
        <v>83</v>
      </c>
      <c r="W480" t="s">
        <v>134</v>
      </c>
      <c r="X480" t="s"/>
      <c r="Y480" t="s">
        <v>85</v>
      </c>
      <c r="Z480">
        <f>HYPERLINK("https://hotelmonitor-cachepage.eclerx.com/savepage/tk_15440163147315547_sr_2157.html","info")</f>
        <v/>
      </c>
      <c r="AA480" t="n">
        <v>122775</v>
      </c>
      <c r="AB480" t="s">
        <v>344</v>
      </c>
      <c r="AC480" t="s">
        <v>87</v>
      </c>
      <c r="AD480" t="s">
        <v>88</v>
      </c>
      <c r="AE480" t="s"/>
      <c r="AF480" t="s"/>
      <c r="AG480" t="s"/>
      <c r="AH480" t="s">
        <v>1126</v>
      </c>
      <c r="AI480" t="s">
        <v>1127</v>
      </c>
      <c r="AJ480" t="s"/>
      <c r="AK480" t="s">
        <v>90</v>
      </c>
      <c r="AL480" t="s"/>
      <c r="AM480" t="s"/>
      <c r="AN480" t="s">
        <v>90</v>
      </c>
      <c r="AO480" t="s"/>
      <c r="AP480" t="n">
        <v>4</v>
      </c>
      <c r="AQ480" t="s">
        <v>93</v>
      </c>
      <c r="AR480" t="s"/>
      <c r="AS480" t="s">
        <v>179</v>
      </c>
      <c r="AT480" t="s">
        <v>95</v>
      </c>
      <c r="AU480" t="s">
        <v>90</v>
      </c>
      <c r="AV480" t="s"/>
      <c r="AW480" t="s">
        <v>96</v>
      </c>
      <c r="AX480" t="s"/>
      <c r="AY480" t="n">
        <v>455907</v>
      </c>
      <c r="AZ480" t="s">
        <v>1096</v>
      </c>
      <c r="BA480" t="s"/>
      <c r="BB480" t="s"/>
      <c r="BC480" t="n">
        <v>1.31016</v>
      </c>
      <c r="BD480" t="n">
        <v>38.97</v>
      </c>
      <c r="BE480" t="s">
        <v>1128</v>
      </c>
      <c r="BF480" t="s">
        <v>81</v>
      </c>
      <c r="BG480" t="s"/>
      <c r="BH480" t="s"/>
      <c r="BI480" t="s"/>
      <c r="BJ480" t="s"/>
      <c r="BK480" t="s">
        <v>1129</v>
      </c>
      <c r="BL480" t="s"/>
      <c r="BM480" t="s">
        <v>91</v>
      </c>
      <c r="BN480" t="s"/>
      <c r="BO480" t="s"/>
      <c r="BP480" t="s"/>
      <c r="BQ480" t="s">
        <v>531</v>
      </c>
      <c r="BR480" t="s">
        <v>703</v>
      </c>
    </row>
    <row r="481" spans="1:70">
      <c r="A481" t="s">
        <v>70</v>
      </c>
      <c r="B481" t="s">
        <v>71</v>
      </c>
      <c r="C481" t="s">
        <v>72</v>
      </c>
      <c r="D481" t="n">
        <v>3</v>
      </c>
      <c r="E481" t="s">
        <v>1090</v>
      </c>
      <c r="F481" t="n">
        <v>455906</v>
      </c>
      <c r="G481" t="s">
        <v>74</v>
      </c>
      <c r="H481" t="s">
        <v>75</v>
      </c>
      <c r="I481" t="s"/>
      <c r="J481" t="s">
        <v>74</v>
      </c>
      <c r="K481" t="n">
        <v>153.43</v>
      </c>
      <c r="L481" t="s">
        <v>76</v>
      </c>
      <c r="M481" t="s"/>
      <c r="N481" t="s">
        <v>525</v>
      </c>
      <c r="O481" t="s">
        <v>78</v>
      </c>
      <c r="P481" t="s">
        <v>1090</v>
      </c>
      <c r="Q481" t="s"/>
      <c r="R481" t="s">
        <v>132</v>
      </c>
      <c r="S481" t="s">
        <v>1125</v>
      </c>
      <c r="T481" t="s">
        <v>81</v>
      </c>
      <c r="U481" t="s">
        <v>82</v>
      </c>
      <c r="V481" t="s">
        <v>83</v>
      </c>
      <c r="W481" t="s">
        <v>134</v>
      </c>
      <c r="X481" t="s"/>
      <c r="Y481" t="s">
        <v>85</v>
      </c>
      <c r="Z481">
        <f>HYPERLINK("https://hotelmonitor-cachepage.eclerx.com/savepage/tk_15440163147315547_sr_2157.html","info")</f>
        <v/>
      </c>
      <c r="AA481" t="n">
        <v>122775</v>
      </c>
      <c r="AB481" t="s">
        <v>344</v>
      </c>
      <c r="AC481" t="s">
        <v>87</v>
      </c>
      <c r="AD481" t="s">
        <v>88</v>
      </c>
      <c r="AE481" t="s"/>
      <c r="AF481" t="s"/>
      <c r="AG481" t="s"/>
      <c r="AH481" t="s">
        <v>1126</v>
      </c>
      <c r="AI481" t="s">
        <v>1127</v>
      </c>
      <c r="AJ481" t="s"/>
      <c r="AK481" t="s">
        <v>90</v>
      </c>
      <c r="AL481" t="s"/>
      <c r="AM481" t="s"/>
      <c r="AN481" t="s">
        <v>90</v>
      </c>
      <c r="AO481" t="s"/>
      <c r="AP481" t="n">
        <v>4</v>
      </c>
      <c r="AQ481" t="s">
        <v>93</v>
      </c>
      <c r="AR481" t="s"/>
      <c r="AS481" t="s">
        <v>179</v>
      </c>
      <c r="AT481" t="s">
        <v>95</v>
      </c>
      <c r="AU481" t="s">
        <v>90</v>
      </c>
      <c r="AV481" t="s"/>
      <c r="AW481" t="s">
        <v>96</v>
      </c>
      <c r="AX481" t="s"/>
      <c r="AY481" t="n">
        <v>455907</v>
      </c>
      <c r="AZ481" t="s">
        <v>1096</v>
      </c>
      <c r="BA481" t="s"/>
      <c r="BB481" t="s"/>
      <c r="BC481" t="n">
        <v>1.31016</v>
      </c>
      <c r="BD481" t="n">
        <v>38.97</v>
      </c>
      <c r="BE481" t="s">
        <v>1128</v>
      </c>
      <c r="BF481" t="s">
        <v>81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>
        <v>531</v>
      </c>
      <c r="BR481" t="s">
        <v>703</v>
      </c>
    </row>
    <row r="482" spans="1:70">
      <c r="A482" t="s">
        <v>70</v>
      </c>
      <c r="B482" t="s">
        <v>71</v>
      </c>
      <c r="C482" t="s">
        <v>72</v>
      </c>
      <c r="D482" t="n">
        <v>3</v>
      </c>
      <c r="E482" t="s">
        <v>1090</v>
      </c>
      <c r="F482" t="n">
        <v>455906</v>
      </c>
      <c r="G482" t="s">
        <v>74</v>
      </c>
      <c r="H482" t="s">
        <v>75</v>
      </c>
      <c r="I482" t="s"/>
      <c r="J482" t="s">
        <v>74</v>
      </c>
      <c r="K482" t="n">
        <v>209.96</v>
      </c>
      <c r="L482" t="s">
        <v>76</v>
      </c>
      <c r="M482" t="s"/>
      <c r="N482" t="s">
        <v>525</v>
      </c>
      <c r="O482" t="s">
        <v>78</v>
      </c>
      <c r="P482" t="s">
        <v>1090</v>
      </c>
      <c r="Q482" t="s"/>
      <c r="R482" t="s">
        <v>132</v>
      </c>
      <c r="S482" t="s">
        <v>1130</v>
      </c>
      <c r="T482" t="s">
        <v>81</v>
      </c>
      <c r="U482" t="s">
        <v>82</v>
      </c>
      <c r="V482" t="s">
        <v>83</v>
      </c>
      <c r="W482" t="s">
        <v>433</v>
      </c>
      <c r="X482" t="s"/>
      <c r="Y482" t="s">
        <v>85</v>
      </c>
      <c r="Z482">
        <f>HYPERLINK("https://hotelmonitor-cachepage.eclerx.com/savepage/tk_15440163147315547_sr_2157.html","info")</f>
        <v/>
      </c>
      <c r="AA482" t="n">
        <v>122775</v>
      </c>
      <c r="AB482" t="s">
        <v>344</v>
      </c>
      <c r="AC482" t="s">
        <v>87</v>
      </c>
      <c r="AD482" t="s">
        <v>88</v>
      </c>
      <c r="AE482" t="s"/>
      <c r="AF482" t="s"/>
      <c r="AG482" t="s"/>
      <c r="AH482" t="s">
        <v>1131</v>
      </c>
      <c r="AI482" t="s">
        <v>1130</v>
      </c>
      <c r="AJ482" t="s"/>
      <c r="AK482" t="s">
        <v>90</v>
      </c>
      <c r="AL482" t="s"/>
      <c r="AM482" t="s"/>
      <c r="AN482" t="s">
        <v>90</v>
      </c>
      <c r="AO482" t="s"/>
      <c r="AP482" t="n">
        <v>4</v>
      </c>
      <c r="AQ482" t="s">
        <v>93</v>
      </c>
      <c r="AR482" t="s"/>
      <c r="AS482" t="s">
        <v>179</v>
      </c>
      <c r="AT482" t="s">
        <v>95</v>
      </c>
      <c r="AU482" t="s">
        <v>90</v>
      </c>
      <c r="AV482" t="s"/>
      <c r="AW482" t="s">
        <v>96</v>
      </c>
      <c r="AX482" t="s"/>
      <c r="AY482" t="n">
        <v>455907</v>
      </c>
      <c r="AZ482" t="s">
        <v>1096</v>
      </c>
      <c r="BA482" t="s"/>
      <c r="BB482" t="s"/>
      <c r="BC482" t="n">
        <v>1.31016</v>
      </c>
      <c r="BD482" t="n">
        <v>38.97</v>
      </c>
      <c r="BE482" t="s">
        <v>1132</v>
      </c>
      <c r="BF482" t="s">
        <v>81</v>
      </c>
      <c r="BG482" t="s"/>
      <c r="BH482" t="s"/>
      <c r="BI482" t="s"/>
      <c r="BJ482" t="s"/>
      <c r="BK482" t="s">
        <v>1133</v>
      </c>
      <c r="BL482" t="s"/>
      <c r="BM482" t="s">
        <v>91</v>
      </c>
      <c r="BN482" t="s"/>
      <c r="BO482" t="s"/>
      <c r="BP482" t="s"/>
      <c r="BQ482" t="s">
        <v>531</v>
      </c>
      <c r="BR482" t="s">
        <v>703</v>
      </c>
    </row>
    <row r="483" spans="1:70">
      <c r="A483" t="s">
        <v>70</v>
      </c>
      <c r="B483" t="s">
        <v>71</v>
      </c>
      <c r="C483" t="s">
        <v>72</v>
      </c>
      <c r="D483" t="n">
        <v>3</v>
      </c>
      <c r="E483" t="s">
        <v>1090</v>
      </c>
      <c r="F483" t="n">
        <v>455906</v>
      </c>
      <c r="G483" t="s">
        <v>74</v>
      </c>
      <c r="H483" t="s">
        <v>75</v>
      </c>
      <c r="I483" t="s"/>
      <c r="J483" t="s">
        <v>74</v>
      </c>
      <c r="K483" t="n">
        <v>209.96</v>
      </c>
      <c r="L483" t="s">
        <v>76</v>
      </c>
      <c r="M483" t="s"/>
      <c r="N483" t="s">
        <v>525</v>
      </c>
      <c r="O483" t="s">
        <v>78</v>
      </c>
      <c r="P483" t="s">
        <v>1090</v>
      </c>
      <c r="Q483" t="s"/>
      <c r="R483" t="s">
        <v>132</v>
      </c>
      <c r="S483" t="s">
        <v>1130</v>
      </c>
      <c r="T483" t="s">
        <v>81</v>
      </c>
      <c r="U483" t="s">
        <v>82</v>
      </c>
      <c r="V483" t="s">
        <v>83</v>
      </c>
      <c r="W483" t="s">
        <v>433</v>
      </c>
      <c r="X483" t="s"/>
      <c r="Y483" t="s">
        <v>85</v>
      </c>
      <c r="Z483">
        <f>HYPERLINK("https://hotelmonitor-cachepage.eclerx.com/savepage/tk_15440163147315547_sr_2157.html","info")</f>
        <v/>
      </c>
      <c r="AA483" t="n">
        <v>122775</v>
      </c>
      <c r="AB483" t="s">
        <v>344</v>
      </c>
      <c r="AC483" t="s">
        <v>87</v>
      </c>
      <c r="AD483" t="s">
        <v>88</v>
      </c>
      <c r="AE483" t="s"/>
      <c r="AF483" t="s"/>
      <c r="AG483" t="s"/>
      <c r="AH483" t="s">
        <v>1131</v>
      </c>
      <c r="AI483" t="s">
        <v>1130</v>
      </c>
      <c r="AJ483" t="s"/>
      <c r="AK483" t="s">
        <v>90</v>
      </c>
      <c r="AL483" t="s"/>
      <c r="AM483" t="s"/>
      <c r="AN483" t="s">
        <v>90</v>
      </c>
      <c r="AO483" t="s"/>
      <c r="AP483" t="n">
        <v>4</v>
      </c>
      <c r="AQ483" t="s">
        <v>93</v>
      </c>
      <c r="AR483" t="s"/>
      <c r="AS483" t="s">
        <v>179</v>
      </c>
      <c r="AT483" t="s">
        <v>95</v>
      </c>
      <c r="AU483" t="s">
        <v>90</v>
      </c>
      <c r="AV483" t="s"/>
      <c r="AW483" t="s">
        <v>96</v>
      </c>
      <c r="AX483" t="s"/>
      <c r="AY483" t="n">
        <v>455907</v>
      </c>
      <c r="AZ483" t="s">
        <v>1096</v>
      </c>
      <c r="BA483" t="s"/>
      <c r="BB483" t="s"/>
      <c r="BC483" t="n">
        <v>1.31016</v>
      </c>
      <c r="BD483" t="n">
        <v>38.97</v>
      </c>
      <c r="BE483" t="s">
        <v>1132</v>
      </c>
      <c r="BF483" t="s">
        <v>81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>
        <v>531</v>
      </c>
      <c r="BR483" t="s">
        <v>703</v>
      </c>
    </row>
    <row r="484" spans="1:70">
      <c r="A484" t="s">
        <v>70</v>
      </c>
      <c r="B484" t="s">
        <v>71</v>
      </c>
      <c r="C484" t="s">
        <v>129</v>
      </c>
      <c r="D484" t="n">
        <v>3</v>
      </c>
      <c r="E484" t="s">
        <v>114</v>
      </c>
      <c r="F484" t="n">
        <v>6518259</v>
      </c>
      <c r="G484" t="s">
        <v>74</v>
      </c>
      <c r="H484" t="s">
        <v>75</v>
      </c>
      <c r="I484" t="s"/>
      <c r="J484" t="s">
        <v>74</v>
      </c>
      <c r="K484" t="n">
        <v>229.95</v>
      </c>
      <c r="L484" t="s">
        <v>76</v>
      </c>
      <c r="M484" t="s"/>
      <c r="N484" t="s">
        <v>115</v>
      </c>
      <c r="O484" t="s">
        <v>78</v>
      </c>
      <c r="P484" t="s">
        <v>116</v>
      </c>
      <c r="Q484" t="s"/>
      <c r="R484" t="s">
        <v>117</v>
      </c>
      <c r="S484" t="s">
        <v>1134</v>
      </c>
      <c r="T484" t="s">
        <v>81</v>
      </c>
      <c r="U484" t="s">
        <v>82</v>
      </c>
      <c r="V484" t="s">
        <v>83</v>
      </c>
      <c r="W484" t="s">
        <v>119</v>
      </c>
      <c r="X484" t="s"/>
      <c r="Y484" t="s">
        <v>85</v>
      </c>
      <c r="Z484">
        <f>HYPERLINK("https://hotelmonitor-cachepage.eclerx.com/savepage/tk_154401631450452_sr_2158.html","info")</f>
        <v/>
      </c>
      <c r="AA484" t="n">
        <v>143156</v>
      </c>
      <c r="AB484" t="s">
        <v>120</v>
      </c>
      <c r="AC484" t="s">
        <v>121</v>
      </c>
      <c r="AD484" t="s">
        <v>88</v>
      </c>
      <c r="AE484" t="s"/>
      <c r="AF484" t="s"/>
      <c r="AG484" t="s"/>
      <c r="AH484" t="s">
        <v>1135</v>
      </c>
      <c r="AI484" t="s">
        <v>1134</v>
      </c>
      <c r="AJ484" t="s"/>
      <c r="AK484" t="s">
        <v>90</v>
      </c>
      <c r="AL484" t="s"/>
      <c r="AM484" t="s"/>
      <c r="AN484" t="s">
        <v>90</v>
      </c>
      <c r="AO484" t="s"/>
      <c r="AP484" t="n">
        <v>11</v>
      </c>
      <c r="AQ484" t="s">
        <v>93</v>
      </c>
      <c r="AR484" t="s"/>
      <c r="AS484" t="s">
        <v>1136</v>
      </c>
      <c r="AT484" t="s">
        <v>95</v>
      </c>
      <c r="AU484" t="s">
        <v>90</v>
      </c>
      <c r="AV484" t="s"/>
      <c r="AW484" t="s">
        <v>96</v>
      </c>
      <c r="AX484" t="s"/>
      <c r="AY484" t="n">
        <v>6525565</v>
      </c>
      <c r="AZ484" t="s">
        <v>124</v>
      </c>
      <c r="BA484" t="s"/>
      <c r="BB484" t="s"/>
      <c r="BC484" t="n">
        <v>1.41271</v>
      </c>
      <c r="BD484" t="n">
        <v>38.9194</v>
      </c>
      <c r="BE484" t="s">
        <v>1137</v>
      </c>
      <c r="BF484" t="s">
        <v>81</v>
      </c>
      <c r="BG484" t="s"/>
      <c r="BH484" t="s"/>
      <c r="BI484" t="s"/>
      <c r="BJ484" t="s"/>
      <c r="BK484" t="s">
        <v>1138</v>
      </c>
      <c r="BL484" t="s"/>
      <c r="BM484" t="s">
        <v>91</v>
      </c>
      <c r="BN484" t="s"/>
      <c r="BO484" t="s"/>
      <c r="BP484" t="s"/>
      <c r="BQ484" t="s">
        <v>127</v>
      </c>
      <c r="BR484" t="s">
        <v>128</v>
      </c>
    </row>
    <row r="485" spans="1:70">
      <c r="A485" t="s">
        <v>70</v>
      </c>
      <c r="B485" t="s">
        <v>71</v>
      </c>
      <c r="C485" t="s">
        <v>129</v>
      </c>
      <c r="D485" t="n">
        <v>3</v>
      </c>
      <c r="E485" t="s">
        <v>114</v>
      </c>
      <c r="F485" t="n">
        <v>6518259</v>
      </c>
      <c r="G485" t="s">
        <v>74</v>
      </c>
      <c r="H485" t="s">
        <v>75</v>
      </c>
      <c r="I485" t="s"/>
      <c r="J485" t="s">
        <v>74</v>
      </c>
      <c r="K485" t="n">
        <v>229.95</v>
      </c>
      <c r="L485" t="s">
        <v>76</v>
      </c>
      <c r="M485" t="s"/>
      <c r="N485" t="s">
        <v>115</v>
      </c>
      <c r="O485" t="s">
        <v>78</v>
      </c>
      <c r="P485" t="s">
        <v>116</v>
      </c>
      <c r="Q485" t="s"/>
      <c r="R485" t="s">
        <v>117</v>
      </c>
      <c r="S485" t="s">
        <v>1134</v>
      </c>
      <c r="T485" t="s">
        <v>81</v>
      </c>
      <c r="U485" t="s">
        <v>82</v>
      </c>
      <c r="V485" t="s">
        <v>83</v>
      </c>
      <c r="W485" t="s">
        <v>119</v>
      </c>
      <c r="X485" t="s"/>
      <c r="Y485" t="s">
        <v>85</v>
      </c>
      <c r="Z485">
        <f>HYPERLINK("https://hotelmonitor-cachepage.eclerx.com/savepage/tk_154401631450452_sr_2158.html","info")</f>
        <v/>
      </c>
      <c r="AA485" t="n">
        <v>143156</v>
      </c>
      <c r="AB485" t="s">
        <v>120</v>
      </c>
      <c r="AC485" t="s">
        <v>121</v>
      </c>
      <c r="AD485" t="s">
        <v>88</v>
      </c>
      <c r="AE485" t="s"/>
      <c r="AF485" t="s"/>
      <c r="AG485" t="s"/>
      <c r="AH485" t="s">
        <v>1135</v>
      </c>
      <c r="AI485" t="s">
        <v>1134</v>
      </c>
      <c r="AJ485" t="s"/>
      <c r="AK485" t="s">
        <v>90</v>
      </c>
      <c r="AL485" t="s"/>
      <c r="AM485" t="s"/>
      <c r="AN485" t="s">
        <v>90</v>
      </c>
      <c r="AO485" t="s"/>
      <c r="AP485" t="n">
        <v>11</v>
      </c>
      <c r="AQ485" t="s">
        <v>93</v>
      </c>
      <c r="AR485" t="s"/>
      <c r="AS485" t="s">
        <v>1136</v>
      </c>
      <c r="AT485" t="s">
        <v>95</v>
      </c>
      <c r="AU485" t="s">
        <v>90</v>
      </c>
      <c r="AV485" t="s"/>
      <c r="AW485" t="s">
        <v>96</v>
      </c>
      <c r="AX485" t="s"/>
      <c r="AY485" t="n">
        <v>6525565</v>
      </c>
      <c r="AZ485" t="s">
        <v>124</v>
      </c>
      <c r="BA485" t="s"/>
      <c r="BB485" t="s"/>
      <c r="BC485" t="n">
        <v>1.41271</v>
      </c>
      <c r="BD485" t="n">
        <v>38.9194</v>
      </c>
      <c r="BE485" t="s">
        <v>1137</v>
      </c>
      <c r="BF485" t="s">
        <v>81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>
        <v>127</v>
      </c>
      <c r="BR485" t="s">
        <v>128</v>
      </c>
    </row>
    <row r="486" spans="1:70">
      <c r="A486" t="s">
        <v>70</v>
      </c>
      <c r="B486" t="s">
        <v>71</v>
      </c>
      <c r="C486" t="s">
        <v>129</v>
      </c>
      <c r="D486" t="n">
        <v>3</v>
      </c>
      <c r="E486" t="s">
        <v>208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165</v>
      </c>
      <c r="L486" t="s">
        <v>76</v>
      </c>
      <c r="M486" t="s"/>
      <c r="N486" t="s">
        <v>209</v>
      </c>
      <c r="O486" t="s">
        <v>78</v>
      </c>
      <c r="P486" t="s">
        <v>208</v>
      </c>
      <c r="Q486" t="s"/>
      <c r="R486" t="s">
        <v>117</v>
      </c>
      <c r="S486" t="s">
        <v>1139</v>
      </c>
      <c r="T486" t="s">
        <v>81</v>
      </c>
      <c r="U486" t="s">
        <v>82</v>
      </c>
      <c r="V486" t="s">
        <v>83</v>
      </c>
      <c r="W486" t="s">
        <v>119</v>
      </c>
      <c r="X486" t="s"/>
      <c r="Y486" t="s">
        <v>85</v>
      </c>
      <c r="Z486">
        <f>HYPERLINK("https://hotelmonitor-cachepage.eclerx.com/savepage/tk_15440163145779083_sr_2158.html","info")</f>
        <v/>
      </c>
      <c r="AA486" t="n">
        <v>-6797528</v>
      </c>
      <c r="AB486" t="s">
        <v>211</v>
      </c>
      <c r="AC486" t="s">
        <v>121</v>
      </c>
      <c r="AD486" t="s">
        <v>88</v>
      </c>
      <c r="AE486" t="s"/>
      <c r="AF486" t="s"/>
      <c r="AG486" t="s"/>
      <c r="AH486" t="s">
        <v>1140</v>
      </c>
      <c r="AI486" t="s">
        <v>1141</v>
      </c>
      <c r="AJ486" t="s"/>
      <c r="AK486" t="s">
        <v>90</v>
      </c>
      <c r="AL486" t="s"/>
      <c r="AM486" t="s"/>
      <c r="AN486" t="s">
        <v>91</v>
      </c>
      <c r="AO486" t="s">
        <v>214</v>
      </c>
      <c r="AP486" t="n">
        <v>22</v>
      </c>
      <c r="AQ486" t="s">
        <v>93</v>
      </c>
      <c r="AR486" t="s"/>
      <c r="AS486" t="s">
        <v>313</v>
      </c>
      <c r="AT486" t="s">
        <v>95</v>
      </c>
      <c r="AU486" t="s">
        <v>90</v>
      </c>
      <c r="AV486" t="s"/>
      <c r="AW486" t="s">
        <v>96</v>
      </c>
      <c r="AX486" t="s"/>
      <c r="AY486" t="n">
        <v>6797528</v>
      </c>
      <c r="AZ486" t="s"/>
      <c r="BA486" t="s"/>
      <c r="BB486" t="s"/>
      <c r="BC486" t="s"/>
      <c r="BD486" t="s"/>
      <c r="BE486" t="s">
        <v>236</v>
      </c>
      <c r="BF486" t="s">
        <v>81</v>
      </c>
      <c r="BG486" t="s"/>
      <c r="BH486" t="s"/>
      <c r="BI486" t="s"/>
      <c r="BJ486" t="s"/>
      <c r="BK486" t="s">
        <v>1142</v>
      </c>
      <c r="BL486" t="s"/>
      <c r="BM486" t="s">
        <v>91</v>
      </c>
      <c r="BN486" t="s"/>
      <c r="BO486" t="s"/>
      <c r="BP486" t="s"/>
      <c r="BQ486" t="s">
        <v>217</v>
      </c>
      <c r="BR486" t="s">
        <v>128</v>
      </c>
    </row>
    <row r="487" spans="1:70">
      <c r="A487" t="s">
        <v>70</v>
      </c>
      <c r="B487" t="s">
        <v>71</v>
      </c>
      <c r="C487" t="s">
        <v>129</v>
      </c>
      <c r="D487" t="n">
        <v>3</v>
      </c>
      <c r="E487" t="s">
        <v>208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165</v>
      </c>
      <c r="L487" t="s">
        <v>76</v>
      </c>
      <c r="M487" t="s"/>
      <c r="N487" t="s">
        <v>209</v>
      </c>
      <c r="O487" t="s">
        <v>78</v>
      </c>
      <c r="P487" t="s">
        <v>208</v>
      </c>
      <c r="Q487" t="s"/>
      <c r="R487" t="s">
        <v>117</v>
      </c>
      <c r="S487" t="s">
        <v>1139</v>
      </c>
      <c r="T487" t="s">
        <v>81</v>
      </c>
      <c r="U487" t="s">
        <v>82</v>
      </c>
      <c r="V487" t="s">
        <v>83</v>
      </c>
      <c r="W487" t="s">
        <v>119</v>
      </c>
      <c r="X487" t="s"/>
      <c r="Y487" t="s">
        <v>85</v>
      </c>
      <c r="Z487">
        <f>HYPERLINK("https://hotelmonitor-cachepage.eclerx.com/savepage/tk_15440163145779083_sr_2158.html","info")</f>
        <v/>
      </c>
      <c r="AA487" t="n">
        <v>-6797528</v>
      </c>
      <c r="AB487" t="s">
        <v>211</v>
      </c>
      <c r="AC487" t="s">
        <v>121</v>
      </c>
      <c r="AD487" t="s">
        <v>88</v>
      </c>
      <c r="AE487" t="s"/>
      <c r="AF487" t="s"/>
      <c r="AG487" t="s"/>
      <c r="AH487" t="s">
        <v>1140</v>
      </c>
      <c r="AI487" t="s">
        <v>1141</v>
      </c>
      <c r="AJ487" t="s"/>
      <c r="AK487" t="s">
        <v>90</v>
      </c>
      <c r="AL487" t="s"/>
      <c r="AM487" t="s"/>
      <c r="AN487" t="s">
        <v>91</v>
      </c>
      <c r="AO487" t="s">
        <v>214</v>
      </c>
      <c r="AP487" t="n">
        <v>22</v>
      </c>
      <c r="AQ487" t="s">
        <v>93</v>
      </c>
      <c r="AR487" t="s"/>
      <c r="AS487" t="s">
        <v>313</v>
      </c>
      <c r="AT487" t="s">
        <v>95</v>
      </c>
      <c r="AU487" t="s">
        <v>90</v>
      </c>
      <c r="AV487" t="s"/>
      <c r="AW487" t="s">
        <v>96</v>
      </c>
      <c r="AX487" t="s"/>
      <c r="AY487" t="n">
        <v>6797528</v>
      </c>
      <c r="AZ487" t="s"/>
      <c r="BA487" t="s"/>
      <c r="BB487" t="s"/>
      <c r="BC487" t="s"/>
      <c r="BD487" t="s"/>
      <c r="BE487" t="s">
        <v>236</v>
      </c>
      <c r="BF487" t="s">
        <v>81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>
        <v>217</v>
      </c>
      <c r="BR487" t="s">
        <v>128</v>
      </c>
    </row>
    <row r="488" spans="1:70">
      <c r="A488" t="s">
        <v>70</v>
      </c>
      <c r="B488" t="s">
        <v>71</v>
      </c>
      <c r="C488" t="s">
        <v>129</v>
      </c>
      <c r="D488" t="n">
        <v>3</v>
      </c>
      <c r="E488" t="s">
        <v>208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183.33</v>
      </c>
      <c r="L488" t="s">
        <v>76</v>
      </c>
      <c r="M488" t="s"/>
      <c r="N488" t="s">
        <v>209</v>
      </c>
      <c r="O488" t="s">
        <v>78</v>
      </c>
      <c r="P488" t="s">
        <v>208</v>
      </c>
      <c r="Q488" t="s"/>
      <c r="R488" t="s">
        <v>117</v>
      </c>
      <c r="S488" t="s">
        <v>1143</v>
      </c>
      <c r="T488" t="s">
        <v>81</v>
      </c>
      <c r="U488" t="s">
        <v>82</v>
      </c>
      <c r="V488" t="s">
        <v>83</v>
      </c>
      <c r="W488" t="s">
        <v>119</v>
      </c>
      <c r="X488" t="s"/>
      <c r="Y488" t="s">
        <v>85</v>
      </c>
      <c r="Z488">
        <f>HYPERLINK("https://hotelmonitor-cachepage.eclerx.com/savepage/tk_15440163145779083_sr_2158.html","info")</f>
        <v/>
      </c>
      <c r="AA488" t="n">
        <v>-6797528</v>
      </c>
      <c r="AB488" t="s">
        <v>220</v>
      </c>
      <c r="AC488" t="s">
        <v>87</v>
      </c>
      <c r="AD488" t="s">
        <v>88</v>
      </c>
      <c r="AE488" t="s"/>
      <c r="AF488" t="s"/>
      <c r="AG488" t="s"/>
      <c r="AH488" t="s">
        <v>1141</v>
      </c>
      <c r="AI488" t="s">
        <v>1144</v>
      </c>
      <c r="AJ488" t="s"/>
      <c r="AK488" t="s">
        <v>90</v>
      </c>
      <c r="AL488" t="s"/>
      <c r="AM488" t="s"/>
      <c r="AN488" t="s">
        <v>90</v>
      </c>
      <c r="AO488" t="s"/>
      <c r="AP488" t="n">
        <v>22</v>
      </c>
      <c r="AQ488" t="s">
        <v>93</v>
      </c>
      <c r="AR488" t="s"/>
      <c r="AS488" t="s">
        <v>313</v>
      </c>
      <c r="AT488" t="s">
        <v>95</v>
      </c>
      <c r="AU488" t="s">
        <v>90</v>
      </c>
      <c r="AV488" t="s"/>
      <c r="AW488" t="s">
        <v>96</v>
      </c>
      <c r="AX488" t="s"/>
      <c r="AY488" t="n">
        <v>6797528</v>
      </c>
      <c r="AZ488" t="s"/>
      <c r="BA488" t="s"/>
      <c r="BB488" t="s"/>
      <c r="BC488" t="s"/>
      <c r="BD488" t="s"/>
      <c r="BE488" t="s">
        <v>242</v>
      </c>
      <c r="BF488" t="s">
        <v>81</v>
      </c>
      <c r="BG488" t="s"/>
      <c r="BH488" t="s"/>
      <c r="BI488" t="s"/>
      <c r="BJ488" t="s"/>
      <c r="BK488" t="s">
        <v>1145</v>
      </c>
      <c r="BL488" t="s"/>
      <c r="BM488" t="s">
        <v>91</v>
      </c>
      <c r="BN488" t="s"/>
      <c r="BO488" t="s"/>
      <c r="BP488" t="s"/>
      <c r="BQ488" t="s">
        <v>217</v>
      </c>
      <c r="BR488" t="s">
        <v>128</v>
      </c>
    </row>
    <row r="489" spans="1:70">
      <c r="A489" t="s">
        <v>70</v>
      </c>
      <c r="B489" t="s">
        <v>71</v>
      </c>
      <c r="C489" t="s">
        <v>129</v>
      </c>
      <c r="D489" t="n">
        <v>3</v>
      </c>
      <c r="E489" t="s">
        <v>208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183.33</v>
      </c>
      <c r="L489" t="s">
        <v>76</v>
      </c>
      <c r="M489" t="s"/>
      <c r="N489" t="s">
        <v>209</v>
      </c>
      <c r="O489" t="s">
        <v>78</v>
      </c>
      <c r="P489" t="s">
        <v>208</v>
      </c>
      <c r="Q489" t="s"/>
      <c r="R489" t="s">
        <v>117</v>
      </c>
      <c r="S489" t="s">
        <v>1143</v>
      </c>
      <c r="T489" t="s">
        <v>81</v>
      </c>
      <c r="U489" t="s">
        <v>82</v>
      </c>
      <c r="V489" t="s">
        <v>83</v>
      </c>
      <c r="W489" t="s">
        <v>119</v>
      </c>
      <c r="X489" t="s"/>
      <c r="Y489" t="s">
        <v>85</v>
      </c>
      <c r="Z489">
        <f>HYPERLINK("https://hotelmonitor-cachepage.eclerx.com/savepage/tk_15440163145779083_sr_2158.html","info")</f>
        <v/>
      </c>
      <c r="AA489" t="n">
        <v>-6797528</v>
      </c>
      <c r="AB489" t="s">
        <v>220</v>
      </c>
      <c r="AC489" t="s">
        <v>87</v>
      </c>
      <c r="AD489" t="s">
        <v>88</v>
      </c>
      <c r="AE489" t="s"/>
      <c r="AF489" t="s"/>
      <c r="AG489" t="s"/>
      <c r="AH489" t="s">
        <v>1141</v>
      </c>
      <c r="AI489" t="s">
        <v>1144</v>
      </c>
      <c r="AJ489" t="s"/>
      <c r="AK489" t="s">
        <v>90</v>
      </c>
      <c r="AL489" t="s"/>
      <c r="AM489" t="s"/>
      <c r="AN489" t="s">
        <v>90</v>
      </c>
      <c r="AO489" t="s"/>
      <c r="AP489" t="n">
        <v>22</v>
      </c>
      <c r="AQ489" t="s">
        <v>93</v>
      </c>
      <c r="AR489" t="s"/>
      <c r="AS489" t="s">
        <v>313</v>
      </c>
      <c r="AT489" t="s">
        <v>95</v>
      </c>
      <c r="AU489" t="s">
        <v>90</v>
      </c>
      <c r="AV489" t="s"/>
      <c r="AW489" t="s">
        <v>96</v>
      </c>
      <c r="AX489" t="s"/>
      <c r="AY489" t="n">
        <v>6797528</v>
      </c>
      <c r="AZ489" t="s"/>
      <c r="BA489" t="s"/>
      <c r="BB489" t="s"/>
      <c r="BC489" t="s"/>
      <c r="BD489" t="s"/>
      <c r="BE489" t="s">
        <v>242</v>
      </c>
      <c r="BF489" t="s">
        <v>81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>
        <v>217</v>
      </c>
      <c r="BR489" t="s">
        <v>128</v>
      </c>
    </row>
    <row r="490" spans="1:70">
      <c r="A490" t="s">
        <v>70</v>
      </c>
      <c r="B490" t="s">
        <v>71</v>
      </c>
      <c r="C490" t="s">
        <v>129</v>
      </c>
      <c r="D490" t="n">
        <v>3</v>
      </c>
      <c r="E490" t="s">
        <v>208</v>
      </c>
      <c r="F490" t="n">
        <v>-1</v>
      </c>
      <c r="G490" t="s">
        <v>74</v>
      </c>
      <c r="H490" t="s">
        <v>75</v>
      </c>
      <c r="I490" t="s"/>
      <c r="J490" t="s">
        <v>74</v>
      </c>
      <c r="K490" t="n">
        <v>186.6</v>
      </c>
      <c r="L490" t="s">
        <v>76</v>
      </c>
      <c r="M490" t="s"/>
      <c r="N490" t="s">
        <v>209</v>
      </c>
      <c r="O490" t="s">
        <v>78</v>
      </c>
      <c r="P490" t="s">
        <v>208</v>
      </c>
      <c r="Q490" t="s"/>
      <c r="R490" t="s">
        <v>117</v>
      </c>
      <c r="S490" t="s">
        <v>1146</v>
      </c>
      <c r="T490" t="s">
        <v>81</v>
      </c>
      <c r="U490" t="s">
        <v>82</v>
      </c>
      <c r="V490" t="s">
        <v>83</v>
      </c>
      <c r="W490" t="s">
        <v>134</v>
      </c>
      <c r="X490" t="s"/>
      <c r="Y490" t="s">
        <v>85</v>
      </c>
      <c r="Z490">
        <f>HYPERLINK("https://hotelmonitor-cachepage.eclerx.com/savepage/tk_15440163145779083_sr_2158.html","info")</f>
        <v/>
      </c>
      <c r="AA490" t="n">
        <v>-6797528</v>
      </c>
      <c r="AB490" t="s">
        <v>225</v>
      </c>
      <c r="AC490" t="s">
        <v>121</v>
      </c>
      <c r="AD490" t="s">
        <v>88</v>
      </c>
      <c r="AE490" t="s"/>
      <c r="AF490" t="s"/>
      <c r="AG490" t="s"/>
      <c r="AH490" t="s">
        <v>1147</v>
      </c>
      <c r="AI490" t="s">
        <v>1148</v>
      </c>
      <c r="AJ490" t="s"/>
      <c r="AK490" t="s">
        <v>90</v>
      </c>
      <c r="AL490" t="s"/>
      <c r="AM490" t="s"/>
      <c r="AN490" t="s">
        <v>90</v>
      </c>
      <c r="AO490" t="s"/>
      <c r="AP490" t="n">
        <v>22</v>
      </c>
      <c r="AQ490" t="s">
        <v>93</v>
      </c>
      <c r="AR490" t="s"/>
      <c r="AS490" t="s">
        <v>313</v>
      </c>
      <c r="AT490" t="s">
        <v>95</v>
      </c>
      <c r="AU490" t="s">
        <v>90</v>
      </c>
      <c r="AV490" t="s"/>
      <c r="AW490" t="s">
        <v>96</v>
      </c>
      <c r="AX490" t="s"/>
      <c r="AY490" t="n">
        <v>6797528</v>
      </c>
      <c r="AZ490" t="s"/>
      <c r="BA490" t="s"/>
      <c r="BB490" t="s"/>
      <c r="BC490" t="s"/>
      <c r="BD490" t="s"/>
      <c r="BE490" t="s">
        <v>1149</v>
      </c>
      <c r="BF490" t="s">
        <v>81</v>
      </c>
      <c r="BG490" t="s"/>
      <c r="BH490" t="s"/>
      <c r="BI490" t="s"/>
      <c r="BJ490" t="s"/>
      <c r="BK490" t="s">
        <v>1150</v>
      </c>
      <c r="BL490" t="s"/>
      <c r="BM490" t="s">
        <v>91</v>
      </c>
      <c r="BN490" t="s"/>
      <c r="BO490" t="s"/>
      <c r="BP490" t="s"/>
      <c r="BQ490" t="s">
        <v>217</v>
      </c>
      <c r="BR490" t="s">
        <v>128</v>
      </c>
    </row>
    <row r="491" spans="1:70">
      <c r="A491" t="s">
        <v>70</v>
      </c>
      <c r="B491" t="s">
        <v>71</v>
      </c>
      <c r="C491" t="s">
        <v>129</v>
      </c>
      <c r="D491" t="n">
        <v>3</v>
      </c>
      <c r="E491" t="s">
        <v>208</v>
      </c>
      <c r="F491" t="n">
        <v>-1</v>
      </c>
      <c r="G491" t="s">
        <v>74</v>
      </c>
      <c r="H491" t="s">
        <v>75</v>
      </c>
      <c r="I491" t="s"/>
      <c r="J491" t="s">
        <v>74</v>
      </c>
      <c r="K491" t="n">
        <v>186.6</v>
      </c>
      <c r="L491" t="s">
        <v>76</v>
      </c>
      <c r="M491" t="s"/>
      <c r="N491" t="s">
        <v>209</v>
      </c>
      <c r="O491" t="s">
        <v>78</v>
      </c>
      <c r="P491" t="s">
        <v>208</v>
      </c>
      <c r="Q491" t="s"/>
      <c r="R491" t="s">
        <v>117</v>
      </c>
      <c r="S491" t="s">
        <v>1146</v>
      </c>
      <c r="T491" t="s">
        <v>81</v>
      </c>
      <c r="U491" t="s">
        <v>82</v>
      </c>
      <c r="V491" t="s">
        <v>83</v>
      </c>
      <c r="W491" t="s">
        <v>134</v>
      </c>
      <c r="X491" t="s"/>
      <c r="Y491" t="s">
        <v>85</v>
      </c>
      <c r="Z491">
        <f>HYPERLINK("https://hotelmonitor-cachepage.eclerx.com/savepage/tk_15440163145779083_sr_2158.html","info")</f>
        <v/>
      </c>
      <c r="AA491" t="n">
        <v>-6797528</v>
      </c>
      <c r="AB491" t="s">
        <v>225</v>
      </c>
      <c r="AC491" t="s">
        <v>121</v>
      </c>
      <c r="AD491" t="s">
        <v>88</v>
      </c>
      <c r="AE491" t="s"/>
      <c r="AF491" t="s"/>
      <c r="AG491" t="s"/>
      <c r="AH491" t="s">
        <v>1147</v>
      </c>
      <c r="AI491" t="s">
        <v>1148</v>
      </c>
      <c r="AJ491" t="s"/>
      <c r="AK491" t="s">
        <v>90</v>
      </c>
      <c r="AL491" t="s"/>
      <c r="AM491" t="s"/>
      <c r="AN491" t="s">
        <v>90</v>
      </c>
      <c r="AO491" t="s"/>
      <c r="AP491" t="n">
        <v>22</v>
      </c>
      <c r="AQ491" t="s">
        <v>93</v>
      </c>
      <c r="AR491" t="s"/>
      <c r="AS491" t="s">
        <v>313</v>
      </c>
      <c r="AT491" t="s">
        <v>95</v>
      </c>
      <c r="AU491" t="s">
        <v>90</v>
      </c>
      <c r="AV491" t="s"/>
      <c r="AW491" t="s">
        <v>96</v>
      </c>
      <c r="AX491" t="s"/>
      <c r="AY491" t="n">
        <v>6797528</v>
      </c>
      <c r="AZ491" t="s"/>
      <c r="BA491" t="s"/>
      <c r="BB491" t="s"/>
      <c r="BC491" t="s"/>
      <c r="BD491" t="s"/>
      <c r="BE491" t="s">
        <v>1149</v>
      </c>
      <c r="BF491" t="s">
        <v>81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>
        <v>217</v>
      </c>
      <c r="BR491" t="s">
        <v>128</v>
      </c>
    </row>
    <row r="492" spans="1:70">
      <c r="A492" t="s">
        <v>70</v>
      </c>
      <c r="B492" t="s">
        <v>71</v>
      </c>
      <c r="C492" t="s">
        <v>129</v>
      </c>
      <c r="D492" t="n">
        <v>3</v>
      </c>
      <c r="E492" t="s">
        <v>208</v>
      </c>
      <c r="F492" t="n">
        <v>-1</v>
      </c>
      <c r="G492" t="s">
        <v>74</v>
      </c>
      <c r="H492" t="s">
        <v>75</v>
      </c>
      <c r="I492" t="s"/>
      <c r="J492" t="s">
        <v>74</v>
      </c>
      <c r="K492" t="n">
        <v>207.33</v>
      </c>
      <c r="L492" t="s">
        <v>76</v>
      </c>
      <c r="M492" t="s"/>
      <c r="N492" t="s">
        <v>209</v>
      </c>
      <c r="O492" t="s">
        <v>78</v>
      </c>
      <c r="P492" t="s">
        <v>208</v>
      </c>
      <c r="Q492" t="s"/>
      <c r="R492" t="s">
        <v>117</v>
      </c>
      <c r="S492" t="s">
        <v>1151</v>
      </c>
      <c r="T492" t="s">
        <v>81</v>
      </c>
      <c r="U492" t="s">
        <v>82</v>
      </c>
      <c r="V492" t="s">
        <v>83</v>
      </c>
      <c r="W492" t="s">
        <v>134</v>
      </c>
      <c r="X492" t="s"/>
      <c r="Y492" t="s">
        <v>85</v>
      </c>
      <c r="Z492">
        <f>HYPERLINK("https://hotelmonitor-cachepage.eclerx.com/savepage/tk_15440163145779083_sr_2158.html","info")</f>
        <v/>
      </c>
      <c r="AA492" t="n">
        <v>-6797528</v>
      </c>
      <c r="AB492" t="s">
        <v>231</v>
      </c>
      <c r="AC492" t="s">
        <v>87</v>
      </c>
      <c r="AD492" t="s">
        <v>88</v>
      </c>
      <c r="AE492" t="s"/>
      <c r="AF492" t="s"/>
      <c r="AG492" t="s"/>
      <c r="AH492" t="s">
        <v>1148</v>
      </c>
      <c r="AI492" t="s">
        <v>1152</v>
      </c>
      <c r="AJ492" t="s"/>
      <c r="AK492" t="s">
        <v>90</v>
      </c>
      <c r="AL492" t="s"/>
      <c r="AM492" t="s"/>
      <c r="AN492" t="s">
        <v>90</v>
      </c>
      <c r="AO492" t="s"/>
      <c r="AP492" t="n">
        <v>22</v>
      </c>
      <c r="AQ492" t="s">
        <v>93</v>
      </c>
      <c r="AR492" t="s"/>
      <c r="AS492" t="s">
        <v>313</v>
      </c>
      <c r="AT492" t="s">
        <v>95</v>
      </c>
      <c r="AU492" t="s">
        <v>90</v>
      </c>
      <c r="AV492" t="s"/>
      <c r="AW492" t="s">
        <v>96</v>
      </c>
      <c r="AX492" t="s"/>
      <c r="AY492" t="n">
        <v>6797528</v>
      </c>
      <c r="AZ492" t="s"/>
      <c r="BA492" t="s"/>
      <c r="BB492" t="s"/>
      <c r="BC492" t="s"/>
      <c r="BD492" t="s"/>
      <c r="BE492" t="s">
        <v>1153</v>
      </c>
      <c r="BF492" t="s">
        <v>81</v>
      </c>
      <c r="BG492" t="s"/>
      <c r="BH492" t="s"/>
      <c r="BI492" t="s"/>
      <c r="BJ492" t="s"/>
      <c r="BK492" t="s">
        <v>1154</v>
      </c>
      <c r="BL492" t="s"/>
      <c r="BM492" t="s">
        <v>91</v>
      </c>
      <c r="BN492" t="s"/>
      <c r="BO492" t="s"/>
      <c r="BP492" t="s"/>
      <c r="BQ492" t="s">
        <v>217</v>
      </c>
      <c r="BR492" t="s">
        <v>128</v>
      </c>
    </row>
    <row r="493" spans="1:70">
      <c r="A493" t="s">
        <v>70</v>
      </c>
      <c r="B493" t="s">
        <v>71</v>
      </c>
      <c r="C493" t="s">
        <v>129</v>
      </c>
      <c r="D493" t="n">
        <v>3</v>
      </c>
      <c r="E493" t="s">
        <v>208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207.33</v>
      </c>
      <c r="L493" t="s">
        <v>76</v>
      </c>
      <c r="M493" t="s"/>
      <c r="N493" t="s">
        <v>209</v>
      </c>
      <c r="O493" t="s">
        <v>78</v>
      </c>
      <c r="P493" t="s">
        <v>208</v>
      </c>
      <c r="Q493" t="s"/>
      <c r="R493" t="s">
        <v>117</v>
      </c>
      <c r="S493" t="s">
        <v>1151</v>
      </c>
      <c r="T493" t="s">
        <v>81</v>
      </c>
      <c r="U493" t="s">
        <v>82</v>
      </c>
      <c r="V493" t="s">
        <v>83</v>
      </c>
      <c r="W493" t="s">
        <v>134</v>
      </c>
      <c r="X493" t="s"/>
      <c r="Y493" t="s">
        <v>85</v>
      </c>
      <c r="Z493">
        <f>HYPERLINK("https://hotelmonitor-cachepage.eclerx.com/savepage/tk_15440163145779083_sr_2158.html","info")</f>
        <v/>
      </c>
      <c r="AA493" t="n">
        <v>-6797528</v>
      </c>
      <c r="AB493" t="s">
        <v>231</v>
      </c>
      <c r="AC493" t="s">
        <v>87</v>
      </c>
      <c r="AD493" t="s">
        <v>88</v>
      </c>
      <c r="AE493" t="s"/>
      <c r="AF493" t="s"/>
      <c r="AG493" t="s"/>
      <c r="AH493" t="s">
        <v>1148</v>
      </c>
      <c r="AI493" t="s">
        <v>1152</v>
      </c>
      <c r="AJ493" t="s"/>
      <c r="AK493" t="s">
        <v>90</v>
      </c>
      <c r="AL493" t="s"/>
      <c r="AM493" t="s"/>
      <c r="AN493" t="s">
        <v>90</v>
      </c>
      <c r="AO493" t="s"/>
      <c r="AP493" t="n">
        <v>22</v>
      </c>
      <c r="AQ493" t="s">
        <v>93</v>
      </c>
      <c r="AR493" t="s"/>
      <c r="AS493" t="s">
        <v>313</v>
      </c>
      <c r="AT493" t="s">
        <v>95</v>
      </c>
      <c r="AU493" t="s">
        <v>90</v>
      </c>
      <c r="AV493" t="s"/>
      <c r="AW493" t="s">
        <v>96</v>
      </c>
      <c r="AX493" t="s"/>
      <c r="AY493" t="n">
        <v>6797528</v>
      </c>
      <c r="AZ493" t="s"/>
      <c r="BA493" t="s"/>
      <c r="BB493" t="s"/>
      <c r="BC493" t="s"/>
      <c r="BD493" t="s"/>
      <c r="BE493" t="s">
        <v>1153</v>
      </c>
      <c r="BF493" t="s">
        <v>81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>
        <v>217</v>
      </c>
      <c r="BR493" t="s">
        <v>128</v>
      </c>
    </row>
    <row r="494" spans="1:70">
      <c r="A494" t="s">
        <v>70</v>
      </c>
      <c r="B494" t="s">
        <v>71</v>
      </c>
      <c r="C494" t="s">
        <v>129</v>
      </c>
      <c r="D494" t="n">
        <v>3</v>
      </c>
      <c r="E494" t="s">
        <v>208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192</v>
      </c>
      <c r="L494" t="s">
        <v>76</v>
      </c>
      <c r="M494" t="s"/>
      <c r="N494" t="s">
        <v>235</v>
      </c>
      <c r="O494" t="s">
        <v>78</v>
      </c>
      <c r="P494" t="s">
        <v>208</v>
      </c>
      <c r="Q494" t="s"/>
      <c r="R494" t="s">
        <v>117</v>
      </c>
      <c r="S494" t="s">
        <v>1155</v>
      </c>
      <c r="T494" t="s">
        <v>81</v>
      </c>
      <c r="U494" t="s">
        <v>82</v>
      </c>
      <c r="V494" t="s">
        <v>83</v>
      </c>
      <c r="W494" t="s">
        <v>119</v>
      </c>
      <c r="X494" t="s"/>
      <c r="Y494" t="s">
        <v>85</v>
      </c>
      <c r="Z494">
        <f>HYPERLINK("https://hotelmonitor-cachepage.eclerx.com/savepage/tk_15440163145779083_sr_2158.html","info")</f>
        <v/>
      </c>
      <c r="AA494" t="n">
        <v>-6797528</v>
      </c>
      <c r="AB494" t="s">
        <v>211</v>
      </c>
      <c r="AC494" t="s">
        <v>121</v>
      </c>
      <c r="AD494" t="s">
        <v>88</v>
      </c>
      <c r="AE494" t="s"/>
      <c r="AF494" t="s"/>
      <c r="AG494" t="s"/>
      <c r="AH494" t="s">
        <v>1156</v>
      </c>
      <c r="AI494" t="s">
        <v>1157</v>
      </c>
      <c r="AJ494" t="s"/>
      <c r="AK494" t="s">
        <v>90</v>
      </c>
      <c r="AL494" t="s"/>
      <c r="AM494" t="s"/>
      <c r="AN494" t="s">
        <v>91</v>
      </c>
      <c r="AO494" t="s">
        <v>214</v>
      </c>
      <c r="AP494" t="n">
        <v>22</v>
      </c>
      <c r="AQ494" t="s">
        <v>93</v>
      </c>
      <c r="AR494" t="s"/>
      <c r="AS494" t="s">
        <v>94</v>
      </c>
      <c r="AT494" t="s">
        <v>95</v>
      </c>
      <c r="AU494" t="s">
        <v>90</v>
      </c>
      <c r="AV494" t="s"/>
      <c r="AW494" t="s">
        <v>96</v>
      </c>
      <c r="AX494" t="s"/>
      <c r="AY494" t="n">
        <v>6797528</v>
      </c>
      <c r="AZ494" t="s"/>
      <c r="BA494" t="s"/>
      <c r="BB494" t="s"/>
      <c r="BC494" t="s"/>
      <c r="BD494" t="s"/>
      <c r="BE494" t="s">
        <v>1158</v>
      </c>
      <c r="BF494" t="s">
        <v>81</v>
      </c>
      <c r="BG494" t="s"/>
      <c r="BH494" t="s"/>
      <c r="BI494" t="s"/>
      <c r="BJ494" t="s"/>
      <c r="BK494" t="s">
        <v>1159</v>
      </c>
      <c r="BL494" t="s"/>
      <c r="BM494" t="s">
        <v>91</v>
      </c>
      <c r="BN494" t="s"/>
      <c r="BO494" t="s"/>
      <c r="BP494" t="s"/>
      <c r="BQ494" t="s">
        <v>240</v>
      </c>
      <c r="BR494" t="s">
        <v>128</v>
      </c>
    </row>
    <row r="495" spans="1:70">
      <c r="A495" t="s">
        <v>70</v>
      </c>
      <c r="B495" t="s">
        <v>71</v>
      </c>
      <c r="C495" t="s">
        <v>129</v>
      </c>
      <c r="D495" t="n">
        <v>3</v>
      </c>
      <c r="E495" t="s">
        <v>208</v>
      </c>
      <c r="F495" t="n">
        <v>-1</v>
      </c>
      <c r="G495" t="s">
        <v>74</v>
      </c>
      <c r="H495" t="s">
        <v>75</v>
      </c>
      <c r="I495" t="s"/>
      <c r="J495" t="s">
        <v>74</v>
      </c>
      <c r="K495" t="n">
        <v>192</v>
      </c>
      <c r="L495" t="s">
        <v>76</v>
      </c>
      <c r="M495" t="s"/>
      <c r="N495" t="s">
        <v>235</v>
      </c>
      <c r="O495" t="s">
        <v>78</v>
      </c>
      <c r="P495" t="s">
        <v>208</v>
      </c>
      <c r="Q495" t="s"/>
      <c r="R495" t="s">
        <v>117</v>
      </c>
      <c r="S495" t="s">
        <v>1155</v>
      </c>
      <c r="T495" t="s">
        <v>81</v>
      </c>
      <c r="U495" t="s">
        <v>82</v>
      </c>
      <c r="V495" t="s">
        <v>83</v>
      </c>
      <c r="W495" t="s">
        <v>119</v>
      </c>
      <c r="X495" t="s"/>
      <c r="Y495" t="s">
        <v>85</v>
      </c>
      <c r="Z495">
        <f>HYPERLINK("https://hotelmonitor-cachepage.eclerx.com/savepage/tk_15440163145779083_sr_2158.html","info")</f>
        <v/>
      </c>
      <c r="AA495" t="n">
        <v>-6797528</v>
      </c>
      <c r="AB495" t="s">
        <v>211</v>
      </c>
      <c r="AC495" t="s">
        <v>121</v>
      </c>
      <c r="AD495" t="s">
        <v>88</v>
      </c>
      <c r="AE495" t="s"/>
      <c r="AF495" t="s"/>
      <c r="AG495" t="s"/>
      <c r="AH495" t="s">
        <v>1156</v>
      </c>
      <c r="AI495" t="s">
        <v>1157</v>
      </c>
      <c r="AJ495" t="s"/>
      <c r="AK495" t="s">
        <v>90</v>
      </c>
      <c r="AL495" t="s"/>
      <c r="AM495" t="s"/>
      <c r="AN495" t="s">
        <v>91</v>
      </c>
      <c r="AO495" t="s">
        <v>214</v>
      </c>
      <c r="AP495" t="n">
        <v>22</v>
      </c>
      <c r="AQ495" t="s">
        <v>93</v>
      </c>
      <c r="AR495" t="s"/>
      <c r="AS495" t="s">
        <v>94</v>
      </c>
      <c r="AT495" t="s">
        <v>95</v>
      </c>
      <c r="AU495" t="s">
        <v>90</v>
      </c>
      <c r="AV495" t="s"/>
      <c r="AW495" t="s">
        <v>96</v>
      </c>
      <c r="AX495" t="s"/>
      <c r="AY495" t="n">
        <v>6797528</v>
      </c>
      <c r="AZ495" t="s"/>
      <c r="BA495" t="s"/>
      <c r="BB495" t="s"/>
      <c r="BC495" t="s"/>
      <c r="BD495" t="s"/>
      <c r="BE495" t="s">
        <v>1158</v>
      </c>
      <c r="BF495" t="s">
        <v>81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>
        <v>240</v>
      </c>
      <c r="BR495" t="s">
        <v>128</v>
      </c>
    </row>
    <row r="496" spans="1:70">
      <c r="A496" t="s">
        <v>70</v>
      </c>
      <c r="B496" t="s">
        <v>71</v>
      </c>
      <c r="C496" t="s">
        <v>129</v>
      </c>
      <c r="D496" t="n">
        <v>3</v>
      </c>
      <c r="E496" t="s">
        <v>208</v>
      </c>
      <c r="F496" t="n">
        <v>-1</v>
      </c>
      <c r="G496" t="s">
        <v>74</v>
      </c>
      <c r="H496" t="s">
        <v>75</v>
      </c>
      <c r="I496" t="s"/>
      <c r="J496" t="s">
        <v>74</v>
      </c>
      <c r="K496" t="n">
        <v>213.33</v>
      </c>
      <c r="L496" t="s">
        <v>76</v>
      </c>
      <c r="M496" t="s"/>
      <c r="N496" t="s">
        <v>235</v>
      </c>
      <c r="O496" t="s">
        <v>78</v>
      </c>
      <c r="P496" t="s">
        <v>208</v>
      </c>
      <c r="Q496" t="s"/>
      <c r="R496" t="s">
        <v>117</v>
      </c>
      <c r="S496" t="s">
        <v>1160</v>
      </c>
      <c r="T496" t="s">
        <v>81</v>
      </c>
      <c r="U496" t="s">
        <v>82</v>
      </c>
      <c r="V496" t="s">
        <v>83</v>
      </c>
      <c r="W496" t="s">
        <v>119</v>
      </c>
      <c r="X496" t="s"/>
      <c r="Y496" t="s">
        <v>85</v>
      </c>
      <c r="Z496">
        <f>HYPERLINK("https://hotelmonitor-cachepage.eclerx.com/savepage/tk_15440163145779083_sr_2158.html","info")</f>
        <v/>
      </c>
      <c r="AA496" t="n">
        <v>-6797528</v>
      </c>
      <c r="AB496" t="s">
        <v>220</v>
      </c>
      <c r="AC496" t="s">
        <v>87</v>
      </c>
      <c r="AD496" t="s">
        <v>88</v>
      </c>
      <c r="AE496" t="s"/>
      <c r="AF496" t="s"/>
      <c r="AG496" t="s"/>
      <c r="AH496" t="s">
        <v>1157</v>
      </c>
      <c r="AI496" t="s">
        <v>1161</v>
      </c>
      <c r="AJ496" t="s"/>
      <c r="AK496" t="s">
        <v>90</v>
      </c>
      <c r="AL496" t="s"/>
      <c r="AM496" t="s"/>
      <c r="AN496" t="s">
        <v>90</v>
      </c>
      <c r="AO496" t="s"/>
      <c r="AP496" t="n">
        <v>22</v>
      </c>
      <c r="AQ496" t="s">
        <v>93</v>
      </c>
      <c r="AR496" t="s"/>
      <c r="AS496" t="s">
        <v>94</v>
      </c>
      <c r="AT496" t="s">
        <v>95</v>
      </c>
      <c r="AU496" t="s">
        <v>90</v>
      </c>
      <c r="AV496" t="s"/>
      <c r="AW496" t="s">
        <v>96</v>
      </c>
      <c r="AX496" t="s"/>
      <c r="AY496" t="n">
        <v>6797528</v>
      </c>
      <c r="AZ496" t="s"/>
      <c r="BA496" t="s"/>
      <c r="BB496" t="s"/>
      <c r="BC496" t="s"/>
      <c r="BD496" t="s"/>
      <c r="BE496" t="s">
        <v>1162</v>
      </c>
      <c r="BF496" t="s">
        <v>81</v>
      </c>
      <c r="BG496" t="s"/>
      <c r="BH496" t="s"/>
      <c r="BI496" t="s"/>
      <c r="BJ496" t="s"/>
      <c r="BK496" t="s">
        <v>1163</v>
      </c>
      <c r="BL496" t="s"/>
      <c r="BM496" t="s">
        <v>91</v>
      </c>
      <c r="BN496" t="s"/>
      <c r="BO496" t="s"/>
      <c r="BP496" t="s"/>
      <c r="BQ496" t="s">
        <v>240</v>
      </c>
      <c r="BR496" t="s">
        <v>128</v>
      </c>
    </row>
    <row r="497" spans="1:70">
      <c r="A497" t="s">
        <v>70</v>
      </c>
      <c r="B497" t="s">
        <v>71</v>
      </c>
      <c r="C497" t="s">
        <v>129</v>
      </c>
      <c r="D497" t="n">
        <v>3</v>
      </c>
      <c r="E497" t="s">
        <v>208</v>
      </c>
      <c r="F497" t="n">
        <v>-1</v>
      </c>
      <c r="G497" t="s">
        <v>74</v>
      </c>
      <c r="H497" t="s">
        <v>75</v>
      </c>
      <c r="I497" t="s"/>
      <c r="J497" t="s">
        <v>74</v>
      </c>
      <c r="K497" t="n">
        <v>213.33</v>
      </c>
      <c r="L497" t="s">
        <v>76</v>
      </c>
      <c r="M497" t="s"/>
      <c r="N497" t="s">
        <v>235</v>
      </c>
      <c r="O497" t="s">
        <v>78</v>
      </c>
      <c r="P497" t="s">
        <v>208</v>
      </c>
      <c r="Q497" t="s"/>
      <c r="R497" t="s">
        <v>117</v>
      </c>
      <c r="S497" t="s">
        <v>1160</v>
      </c>
      <c r="T497" t="s">
        <v>81</v>
      </c>
      <c r="U497" t="s">
        <v>82</v>
      </c>
      <c r="V497" t="s">
        <v>83</v>
      </c>
      <c r="W497" t="s">
        <v>119</v>
      </c>
      <c r="X497" t="s"/>
      <c r="Y497" t="s">
        <v>85</v>
      </c>
      <c r="Z497">
        <f>HYPERLINK("https://hotelmonitor-cachepage.eclerx.com/savepage/tk_15440163145779083_sr_2158.html","info")</f>
        <v/>
      </c>
      <c r="AA497" t="n">
        <v>-6797528</v>
      </c>
      <c r="AB497" t="s">
        <v>220</v>
      </c>
      <c r="AC497" t="s">
        <v>87</v>
      </c>
      <c r="AD497" t="s">
        <v>88</v>
      </c>
      <c r="AE497" t="s"/>
      <c r="AF497" t="s"/>
      <c r="AG497" t="s"/>
      <c r="AH497" t="s">
        <v>1157</v>
      </c>
      <c r="AI497" t="s">
        <v>1161</v>
      </c>
      <c r="AJ497" t="s"/>
      <c r="AK497" t="s">
        <v>90</v>
      </c>
      <c r="AL497" t="s"/>
      <c r="AM497" t="s"/>
      <c r="AN497" t="s">
        <v>90</v>
      </c>
      <c r="AO497" t="s"/>
      <c r="AP497" t="n">
        <v>22</v>
      </c>
      <c r="AQ497" t="s">
        <v>93</v>
      </c>
      <c r="AR497" t="s"/>
      <c r="AS497" t="s">
        <v>94</v>
      </c>
      <c r="AT497" t="s">
        <v>95</v>
      </c>
      <c r="AU497" t="s">
        <v>90</v>
      </c>
      <c r="AV497" t="s"/>
      <c r="AW497" t="s">
        <v>96</v>
      </c>
      <c r="AX497" t="s"/>
      <c r="AY497" t="n">
        <v>6797528</v>
      </c>
      <c r="AZ497" t="s"/>
      <c r="BA497" t="s"/>
      <c r="BB497" t="s"/>
      <c r="BC497" t="s"/>
      <c r="BD497" t="s"/>
      <c r="BE497" t="s">
        <v>1162</v>
      </c>
      <c r="BF497" t="s">
        <v>81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>
        <v>240</v>
      </c>
      <c r="BR497" t="s">
        <v>128</v>
      </c>
    </row>
    <row r="498" spans="1:70">
      <c r="A498" t="s">
        <v>70</v>
      </c>
      <c r="B498" t="s">
        <v>71</v>
      </c>
      <c r="C498" t="s">
        <v>129</v>
      </c>
      <c r="D498" t="n">
        <v>3</v>
      </c>
      <c r="E498" t="s">
        <v>208</v>
      </c>
      <c r="F498" t="n">
        <v>-1</v>
      </c>
      <c r="G498" t="s">
        <v>74</v>
      </c>
      <c r="H498" t="s">
        <v>75</v>
      </c>
      <c r="I498" t="s"/>
      <c r="J498" t="s">
        <v>74</v>
      </c>
      <c r="K498" t="n">
        <v>213.6</v>
      </c>
      <c r="L498" t="s">
        <v>76</v>
      </c>
      <c r="M498" t="s"/>
      <c r="N498" t="s">
        <v>235</v>
      </c>
      <c r="O498" t="s">
        <v>78</v>
      </c>
      <c r="P498" t="s">
        <v>208</v>
      </c>
      <c r="Q498" t="s"/>
      <c r="R498" t="s">
        <v>117</v>
      </c>
      <c r="S498" t="s">
        <v>1164</v>
      </c>
      <c r="T498" t="s">
        <v>81</v>
      </c>
      <c r="U498" t="s">
        <v>82</v>
      </c>
      <c r="V498" t="s">
        <v>83</v>
      </c>
      <c r="W498" t="s">
        <v>134</v>
      </c>
      <c r="X498" t="s"/>
      <c r="Y498" t="s">
        <v>85</v>
      </c>
      <c r="Z498">
        <f>HYPERLINK("https://hotelmonitor-cachepage.eclerx.com/savepage/tk_15440163145779083_sr_2158.html","info")</f>
        <v/>
      </c>
      <c r="AA498" t="n">
        <v>-6797528</v>
      </c>
      <c r="AB498" t="s">
        <v>225</v>
      </c>
      <c r="AC498" t="s">
        <v>121</v>
      </c>
      <c r="AD498" t="s">
        <v>88</v>
      </c>
      <c r="AE498" t="s"/>
      <c r="AF498" t="s"/>
      <c r="AG498" t="s"/>
      <c r="AH498" t="s">
        <v>1165</v>
      </c>
      <c r="AI498" t="s">
        <v>1166</v>
      </c>
      <c r="AJ498" t="s"/>
      <c r="AK498" t="s">
        <v>90</v>
      </c>
      <c r="AL498" t="s"/>
      <c r="AM498" t="s"/>
      <c r="AN498" t="s">
        <v>90</v>
      </c>
      <c r="AO498" t="s"/>
      <c r="AP498" t="n">
        <v>22</v>
      </c>
      <c r="AQ498" t="s">
        <v>93</v>
      </c>
      <c r="AR498" t="s"/>
      <c r="AS498" t="s">
        <v>94</v>
      </c>
      <c r="AT498" t="s">
        <v>95</v>
      </c>
      <c r="AU498" t="s">
        <v>90</v>
      </c>
      <c r="AV498" t="s"/>
      <c r="AW498" t="s">
        <v>96</v>
      </c>
      <c r="AX498" t="s"/>
      <c r="AY498" t="n">
        <v>6797528</v>
      </c>
      <c r="AZ498" t="s"/>
      <c r="BA498" t="s"/>
      <c r="BB498" t="s"/>
      <c r="BC498" t="s"/>
      <c r="BD498" t="s"/>
      <c r="BE498" t="s">
        <v>1167</v>
      </c>
      <c r="BF498" t="s">
        <v>81</v>
      </c>
      <c r="BG498" t="s"/>
      <c r="BH498" t="s"/>
      <c r="BI498" t="s"/>
      <c r="BJ498" t="s"/>
      <c r="BK498" t="s">
        <v>1168</v>
      </c>
      <c r="BL498" t="s"/>
      <c r="BM498" t="s">
        <v>91</v>
      </c>
      <c r="BN498" t="s"/>
      <c r="BO498" t="s"/>
      <c r="BP498" t="s"/>
      <c r="BQ498" t="s">
        <v>240</v>
      </c>
      <c r="BR498" t="s">
        <v>128</v>
      </c>
    </row>
    <row r="499" spans="1:70">
      <c r="A499" t="s">
        <v>70</v>
      </c>
      <c r="B499" t="s">
        <v>71</v>
      </c>
      <c r="C499" t="s">
        <v>129</v>
      </c>
      <c r="D499" t="n">
        <v>3</v>
      </c>
      <c r="E499" t="s">
        <v>208</v>
      </c>
      <c r="F499" t="n">
        <v>-1</v>
      </c>
      <c r="G499" t="s">
        <v>74</v>
      </c>
      <c r="H499" t="s">
        <v>75</v>
      </c>
      <c r="I499" t="s"/>
      <c r="J499" t="s">
        <v>74</v>
      </c>
      <c r="K499" t="n">
        <v>213.6</v>
      </c>
      <c r="L499" t="s">
        <v>76</v>
      </c>
      <c r="M499" t="s"/>
      <c r="N499" t="s">
        <v>235</v>
      </c>
      <c r="O499" t="s">
        <v>78</v>
      </c>
      <c r="P499" t="s">
        <v>208</v>
      </c>
      <c r="Q499" t="s"/>
      <c r="R499" t="s">
        <v>117</v>
      </c>
      <c r="S499" t="s">
        <v>1164</v>
      </c>
      <c r="T499" t="s">
        <v>81</v>
      </c>
      <c r="U499" t="s">
        <v>82</v>
      </c>
      <c r="V499" t="s">
        <v>83</v>
      </c>
      <c r="W499" t="s">
        <v>134</v>
      </c>
      <c r="X499" t="s"/>
      <c r="Y499" t="s">
        <v>85</v>
      </c>
      <c r="Z499">
        <f>HYPERLINK("https://hotelmonitor-cachepage.eclerx.com/savepage/tk_15440163145779083_sr_2158.html","info")</f>
        <v/>
      </c>
      <c r="AA499" t="n">
        <v>-6797528</v>
      </c>
      <c r="AB499" t="s">
        <v>225</v>
      </c>
      <c r="AC499" t="s">
        <v>121</v>
      </c>
      <c r="AD499" t="s">
        <v>88</v>
      </c>
      <c r="AE499" t="s"/>
      <c r="AF499" t="s"/>
      <c r="AG499" t="s"/>
      <c r="AH499" t="s">
        <v>1165</v>
      </c>
      <c r="AI499" t="s">
        <v>1166</v>
      </c>
      <c r="AJ499" t="s"/>
      <c r="AK499" t="s">
        <v>90</v>
      </c>
      <c r="AL499" t="s"/>
      <c r="AM499" t="s"/>
      <c r="AN499" t="s">
        <v>90</v>
      </c>
      <c r="AO499" t="s"/>
      <c r="AP499" t="n">
        <v>22</v>
      </c>
      <c r="AQ499" t="s">
        <v>93</v>
      </c>
      <c r="AR499" t="s"/>
      <c r="AS499" t="s">
        <v>94</v>
      </c>
      <c r="AT499" t="s">
        <v>95</v>
      </c>
      <c r="AU499" t="s">
        <v>90</v>
      </c>
      <c r="AV499" t="s"/>
      <c r="AW499" t="s">
        <v>96</v>
      </c>
      <c r="AX499" t="s"/>
      <c r="AY499" t="n">
        <v>6797528</v>
      </c>
      <c r="AZ499" t="s"/>
      <c r="BA499" t="s"/>
      <c r="BB499" t="s"/>
      <c r="BC499" t="s"/>
      <c r="BD499" t="s"/>
      <c r="BE499" t="s">
        <v>1167</v>
      </c>
      <c r="BF499" t="s">
        <v>81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>
        <v>240</v>
      </c>
      <c r="BR499" t="s">
        <v>128</v>
      </c>
    </row>
    <row r="500" spans="1:70">
      <c r="A500" t="s">
        <v>70</v>
      </c>
      <c r="B500" t="s">
        <v>71</v>
      </c>
      <c r="C500" t="s">
        <v>129</v>
      </c>
      <c r="D500" t="n">
        <v>3</v>
      </c>
      <c r="E500" t="s">
        <v>208</v>
      </c>
      <c r="F500" t="n">
        <v>-1</v>
      </c>
      <c r="G500" t="s">
        <v>74</v>
      </c>
      <c r="H500" t="s">
        <v>75</v>
      </c>
      <c r="I500" t="s"/>
      <c r="J500" t="s">
        <v>74</v>
      </c>
      <c r="K500" t="n">
        <v>237.33</v>
      </c>
      <c r="L500" t="s">
        <v>76</v>
      </c>
      <c r="M500" t="s"/>
      <c r="N500" t="s">
        <v>235</v>
      </c>
      <c r="O500" t="s">
        <v>78</v>
      </c>
      <c r="P500" t="s">
        <v>208</v>
      </c>
      <c r="Q500" t="s"/>
      <c r="R500" t="s">
        <v>117</v>
      </c>
      <c r="S500" t="s">
        <v>1169</v>
      </c>
      <c r="T500" t="s">
        <v>81</v>
      </c>
      <c r="U500" t="s">
        <v>82</v>
      </c>
      <c r="V500" t="s">
        <v>83</v>
      </c>
      <c r="W500" t="s">
        <v>134</v>
      </c>
      <c r="X500" t="s"/>
      <c r="Y500" t="s">
        <v>85</v>
      </c>
      <c r="Z500">
        <f>HYPERLINK("https://hotelmonitor-cachepage.eclerx.com/savepage/tk_15440163145779083_sr_2158.html","info")</f>
        <v/>
      </c>
      <c r="AA500" t="n">
        <v>-6797528</v>
      </c>
      <c r="AB500" t="s">
        <v>231</v>
      </c>
      <c r="AC500" t="s">
        <v>87</v>
      </c>
      <c r="AD500" t="s">
        <v>88</v>
      </c>
      <c r="AE500" t="s"/>
      <c r="AF500" t="s"/>
      <c r="AG500" t="s"/>
      <c r="AH500" t="s">
        <v>1166</v>
      </c>
      <c r="AI500" t="s">
        <v>1170</v>
      </c>
      <c r="AJ500" t="s"/>
      <c r="AK500" t="s">
        <v>90</v>
      </c>
      <c r="AL500" t="s"/>
      <c r="AM500" t="s"/>
      <c r="AN500" t="s">
        <v>90</v>
      </c>
      <c r="AO500" t="s"/>
      <c r="AP500" t="n">
        <v>22</v>
      </c>
      <c r="AQ500" t="s">
        <v>93</v>
      </c>
      <c r="AR500" t="s"/>
      <c r="AS500" t="s">
        <v>94</v>
      </c>
      <c r="AT500" t="s">
        <v>95</v>
      </c>
      <c r="AU500" t="s">
        <v>90</v>
      </c>
      <c r="AV500" t="s"/>
      <c r="AW500" t="s">
        <v>96</v>
      </c>
      <c r="AX500" t="s"/>
      <c r="AY500" t="n">
        <v>6797528</v>
      </c>
      <c r="AZ500" t="s"/>
      <c r="BA500" t="s"/>
      <c r="BB500" t="s"/>
      <c r="BC500" t="s"/>
      <c r="BD500" t="s"/>
      <c r="BE500" t="s">
        <v>1171</v>
      </c>
      <c r="BF500" t="s">
        <v>81</v>
      </c>
      <c r="BG500" t="s"/>
      <c r="BH500" t="s"/>
      <c r="BI500" t="s"/>
      <c r="BJ500" t="s"/>
      <c r="BK500" t="s">
        <v>1172</v>
      </c>
      <c r="BL500" t="s"/>
      <c r="BM500" t="s">
        <v>91</v>
      </c>
      <c r="BN500" t="s"/>
      <c r="BO500" t="s"/>
      <c r="BP500" t="s"/>
      <c r="BQ500" t="s">
        <v>240</v>
      </c>
      <c r="BR500" t="s">
        <v>128</v>
      </c>
    </row>
    <row r="501" spans="1:70">
      <c r="A501" t="s">
        <v>70</v>
      </c>
      <c r="B501" t="s">
        <v>71</v>
      </c>
      <c r="C501" t="s">
        <v>129</v>
      </c>
      <c r="D501" t="n">
        <v>3</v>
      </c>
      <c r="E501" t="s">
        <v>208</v>
      </c>
      <c r="F501" t="n">
        <v>-1</v>
      </c>
      <c r="G501" t="s">
        <v>74</v>
      </c>
      <c r="H501" t="s">
        <v>75</v>
      </c>
      <c r="I501" t="s"/>
      <c r="J501" t="s">
        <v>74</v>
      </c>
      <c r="K501" t="n">
        <v>237.33</v>
      </c>
      <c r="L501" t="s">
        <v>76</v>
      </c>
      <c r="M501" t="s"/>
      <c r="N501" t="s">
        <v>235</v>
      </c>
      <c r="O501" t="s">
        <v>78</v>
      </c>
      <c r="P501" t="s">
        <v>208</v>
      </c>
      <c r="Q501" t="s"/>
      <c r="R501" t="s">
        <v>117</v>
      </c>
      <c r="S501" t="s">
        <v>1169</v>
      </c>
      <c r="T501" t="s">
        <v>81</v>
      </c>
      <c r="U501" t="s">
        <v>82</v>
      </c>
      <c r="V501" t="s">
        <v>83</v>
      </c>
      <c r="W501" t="s">
        <v>134</v>
      </c>
      <c r="X501" t="s"/>
      <c r="Y501" t="s">
        <v>85</v>
      </c>
      <c r="Z501">
        <f>HYPERLINK("https://hotelmonitor-cachepage.eclerx.com/savepage/tk_15440163145779083_sr_2158.html","info")</f>
        <v/>
      </c>
      <c r="AA501" t="n">
        <v>-6797528</v>
      </c>
      <c r="AB501" t="s">
        <v>231</v>
      </c>
      <c r="AC501" t="s">
        <v>87</v>
      </c>
      <c r="AD501" t="s">
        <v>88</v>
      </c>
      <c r="AE501" t="s"/>
      <c r="AF501" t="s"/>
      <c r="AG501" t="s"/>
      <c r="AH501" t="s">
        <v>1166</v>
      </c>
      <c r="AI501" t="s">
        <v>1170</v>
      </c>
      <c r="AJ501" t="s"/>
      <c r="AK501" t="s">
        <v>90</v>
      </c>
      <c r="AL501" t="s"/>
      <c r="AM501" t="s"/>
      <c r="AN501" t="s">
        <v>90</v>
      </c>
      <c r="AO501" t="s"/>
      <c r="AP501" t="n">
        <v>22</v>
      </c>
      <c r="AQ501" t="s">
        <v>93</v>
      </c>
      <c r="AR501" t="s"/>
      <c r="AS501" t="s">
        <v>94</v>
      </c>
      <c r="AT501" t="s">
        <v>95</v>
      </c>
      <c r="AU501" t="s">
        <v>90</v>
      </c>
      <c r="AV501" t="s"/>
      <c r="AW501" t="s">
        <v>96</v>
      </c>
      <c r="AX501" t="s"/>
      <c r="AY501" t="n">
        <v>6797528</v>
      </c>
      <c r="AZ501" t="s"/>
      <c r="BA501" t="s"/>
      <c r="BB501" t="s"/>
      <c r="BC501" t="s"/>
      <c r="BD501" t="s"/>
      <c r="BE501" t="s">
        <v>1171</v>
      </c>
      <c r="BF501" t="s">
        <v>81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>
        <v>240</v>
      </c>
      <c r="BR501" t="s">
        <v>128</v>
      </c>
    </row>
    <row r="502" spans="1:70">
      <c r="A502" t="s">
        <v>70</v>
      </c>
      <c r="B502" t="s">
        <v>71</v>
      </c>
      <c r="C502" t="s">
        <v>129</v>
      </c>
      <c r="D502" t="n">
        <v>3</v>
      </c>
      <c r="E502" t="s">
        <v>208</v>
      </c>
      <c r="F502" t="n">
        <v>-1</v>
      </c>
      <c r="G502" t="s">
        <v>74</v>
      </c>
      <c r="H502" t="s">
        <v>75</v>
      </c>
      <c r="I502" t="s"/>
      <c r="J502" t="s">
        <v>74</v>
      </c>
      <c r="K502" t="n">
        <v>210</v>
      </c>
      <c r="L502" t="s">
        <v>76</v>
      </c>
      <c r="M502" t="s"/>
      <c r="N502" t="s">
        <v>255</v>
      </c>
      <c r="O502" t="s">
        <v>78</v>
      </c>
      <c r="P502" t="s">
        <v>208</v>
      </c>
      <c r="Q502" t="s"/>
      <c r="R502" t="s">
        <v>117</v>
      </c>
      <c r="S502" t="s">
        <v>1173</v>
      </c>
      <c r="T502" t="s">
        <v>81</v>
      </c>
      <c r="U502" t="s">
        <v>82</v>
      </c>
      <c r="V502" t="s">
        <v>83</v>
      </c>
      <c r="W502" t="s">
        <v>119</v>
      </c>
      <c r="X502" t="s"/>
      <c r="Y502" t="s">
        <v>85</v>
      </c>
      <c r="Z502">
        <f>HYPERLINK("https://hotelmonitor-cachepage.eclerx.com/savepage/tk_15440163145779083_sr_2158.html","info")</f>
        <v/>
      </c>
      <c r="AA502" t="n">
        <v>-6797528</v>
      </c>
      <c r="AB502" t="s">
        <v>211</v>
      </c>
      <c r="AC502" t="s">
        <v>121</v>
      </c>
      <c r="AD502" t="s">
        <v>88</v>
      </c>
      <c r="AE502" t="s"/>
      <c r="AF502" t="s"/>
      <c r="AG502" t="s"/>
      <c r="AH502" t="s">
        <v>1174</v>
      </c>
      <c r="AI502" t="s">
        <v>1175</v>
      </c>
      <c r="AJ502" t="s"/>
      <c r="AK502" t="s">
        <v>90</v>
      </c>
      <c r="AL502" t="s"/>
      <c r="AM502" t="s"/>
      <c r="AN502" t="s">
        <v>91</v>
      </c>
      <c r="AO502" t="s">
        <v>214</v>
      </c>
      <c r="AP502" t="n">
        <v>22</v>
      </c>
      <c r="AQ502" t="s">
        <v>93</v>
      </c>
      <c r="AR502" t="s"/>
      <c r="AS502" t="s">
        <v>313</v>
      </c>
      <c r="AT502" t="s">
        <v>95</v>
      </c>
      <c r="AU502" t="s">
        <v>90</v>
      </c>
      <c r="AV502" t="s"/>
      <c r="AW502" t="s">
        <v>96</v>
      </c>
      <c r="AX502" t="s"/>
      <c r="AY502" t="n">
        <v>6797528</v>
      </c>
      <c r="AZ502" t="s"/>
      <c r="BA502" t="s"/>
      <c r="BB502" t="s"/>
      <c r="BC502" t="s"/>
      <c r="BD502" t="s"/>
      <c r="BE502" t="s">
        <v>1176</v>
      </c>
      <c r="BF502" t="s">
        <v>81</v>
      </c>
      <c r="BG502" t="s"/>
      <c r="BH502" t="s"/>
      <c r="BI502" t="s"/>
      <c r="BJ502" t="s"/>
      <c r="BK502" t="s">
        <v>1177</v>
      </c>
      <c r="BL502" t="s"/>
      <c r="BM502" t="s">
        <v>91</v>
      </c>
      <c r="BN502" t="s"/>
      <c r="BO502" t="s"/>
      <c r="BP502" t="s"/>
      <c r="BQ502" t="s">
        <v>260</v>
      </c>
      <c r="BR502" t="s">
        <v>128</v>
      </c>
    </row>
    <row r="503" spans="1:70">
      <c r="A503" t="s">
        <v>70</v>
      </c>
      <c r="B503" t="s">
        <v>71</v>
      </c>
      <c r="C503" t="s">
        <v>129</v>
      </c>
      <c r="D503" t="n">
        <v>3</v>
      </c>
      <c r="E503" t="s">
        <v>208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210</v>
      </c>
      <c r="L503" t="s">
        <v>76</v>
      </c>
      <c r="M503" t="s"/>
      <c r="N503" t="s">
        <v>255</v>
      </c>
      <c r="O503" t="s">
        <v>78</v>
      </c>
      <c r="P503" t="s">
        <v>208</v>
      </c>
      <c r="Q503" t="s"/>
      <c r="R503" t="s">
        <v>117</v>
      </c>
      <c r="S503" t="s">
        <v>1173</v>
      </c>
      <c r="T503" t="s">
        <v>81</v>
      </c>
      <c r="U503" t="s">
        <v>82</v>
      </c>
      <c r="V503" t="s">
        <v>83</v>
      </c>
      <c r="W503" t="s">
        <v>119</v>
      </c>
      <c r="X503" t="s"/>
      <c r="Y503" t="s">
        <v>85</v>
      </c>
      <c r="Z503">
        <f>HYPERLINK("https://hotelmonitor-cachepage.eclerx.com/savepage/tk_15440163145779083_sr_2158.html","info")</f>
        <v/>
      </c>
      <c r="AA503" t="n">
        <v>-6797528</v>
      </c>
      <c r="AB503" t="s">
        <v>211</v>
      </c>
      <c r="AC503" t="s">
        <v>121</v>
      </c>
      <c r="AD503" t="s">
        <v>88</v>
      </c>
      <c r="AE503" t="s"/>
      <c r="AF503" t="s"/>
      <c r="AG503" t="s"/>
      <c r="AH503" t="s">
        <v>1174</v>
      </c>
      <c r="AI503" t="s">
        <v>1175</v>
      </c>
      <c r="AJ503" t="s"/>
      <c r="AK503" t="s">
        <v>90</v>
      </c>
      <c r="AL503" t="s"/>
      <c r="AM503" t="s"/>
      <c r="AN503" t="s">
        <v>91</v>
      </c>
      <c r="AO503" t="s">
        <v>214</v>
      </c>
      <c r="AP503" t="n">
        <v>22</v>
      </c>
      <c r="AQ503" t="s">
        <v>93</v>
      </c>
      <c r="AR503" t="s"/>
      <c r="AS503" t="s">
        <v>313</v>
      </c>
      <c r="AT503" t="s">
        <v>95</v>
      </c>
      <c r="AU503" t="s">
        <v>90</v>
      </c>
      <c r="AV503" t="s"/>
      <c r="AW503" t="s">
        <v>96</v>
      </c>
      <c r="AX503" t="s"/>
      <c r="AY503" t="n">
        <v>6797528</v>
      </c>
      <c r="AZ503" t="s"/>
      <c r="BA503" t="s"/>
      <c r="BB503" t="s"/>
      <c r="BC503" t="s"/>
      <c r="BD503" t="s"/>
      <c r="BE503" t="s">
        <v>1176</v>
      </c>
      <c r="BF503" t="s">
        <v>81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>
        <v>260</v>
      </c>
      <c r="BR503" t="s">
        <v>128</v>
      </c>
    </row>
    <row r="504" spans="1:70">
      <c r="A504" t="s">
        <v>70</v>
      </c>
      <c r="B504" t="s">
        <v>71</v>
      </c>
      <c r="C504" t="s">
        <v>129</v>
      </c>
      <c r="D504" t="n">
        <v>3</v>
      </c>
      <c r="E504" t="s">
        <v>208</v>
      </c>
      <c r="F504" t="n">
        <v>-1</v>
      </c>
      <c r="G504" t="s">
        <v>74</v>
      </c>
      <c r="H504" t="s">
        <v>75</v>
      </c>
      <c r="I504" t="s"/>
      <c r="J504" t="s">
        <v>74</v>
      </c>
      <c r="K504" t="n">
        <v>233.33</v>
      </c>
      <c r="L504" t="s">
        <v>76</v>
      </c>
      <c r="M504" t="s"/>
      <c r="N504" t="s">
        <v>255</v>
      </c>
      <c r="O504" t="s">
        <v>78</v>
      </c>
      <c r="P504" t="s">
        <v>208</v>
      </c>
      <c r="Q504" t="s"/>
      <c r="R504" t="s">
        <v>117</v>
      </c>
      <c r="S504" t="s">
        <v>1178</v>
      </c>
      <c r="T504" t="s">
        <v>81</v>
      </c>
      <c r="U504" t="s">
        <v>82</v>
      </c>
      <c r="V504" t="s">
        <v>83</v>
      </c>
      <c r="W504" t="s">
        <v>119</v>
      </c>
      <c r="X504" t="s"/>
      <c r="Y504" t="s">
        <v>85</v>
      </c>
      <c r="Z504">
        <f>HYPERLINK("https://hotelmonitor-cachepage.eclerx.com/savepage/tk_15440163145779083_sr_2158.html","info")</f>
        <v/>
      </c>
      <c r="AA504" t="n">
        <v>-6797528</v>
      </c>
      <c r="AB504" t="s">
        <v>220</v>
      </c>
      <c r="AC504" t="s">
        <v>87</v>
      </c>
      <c r="AD504" t="s">
        <v>88</v>
      </c>
      <c r="AE504" t="s"/>
      <c r="AF504" t="s"/>
      <c r="AG504" t="s"/>
      <c r="AH504" t="s">
        <v>1175</v>
      </c>
      <c r="AI504" t="s">
        <v>1179</v>
      </c>
      <c r="AJ504" t="s"/>
      <c r="AK504" t="s">
        <v>90</v>
      </c>
      <c r="AL504" t="s"/>
      <c r="AM504" t="s"/>
      <c r="AN504" t="s">
        <v>90</v>
      </c>
      <c r="AO504" t="s"/>
      <c r="AP504" t="n">
        <v>22</v>
      </c>
      <c r="AQ504" t="s">
        <v>93</v>
      </c>
      <c r="AR504" t="s"/>
      <c r="AS504" t="s">
        <v>313</v>
      </c>
      <c r="AT504" t="s">
        <v>95</v>
      </c>
      <c r="AU504" t="s">
        <v>90</v>
      </c>
      <c r="AV504" t="s"/>
      <c r="AW504" t="s">
        <v>96</v>
      </c>
      <c r="AX504" t="s"/>
      <c r="AY504" t="n">
        <v>6797528</v>
      </c>
      <c r="AZ504" t="s"/>
      <c r="BA504" t="s"/>
      <c r="BB504" t="s"/>
      <c r="BC504" t="s"/>
      <c r="BD504" t="s"/>
      <c r="BE504" t="s">
        <v>1180</v>
      </c>
      <c r="BF504" t="s">
        <v>81</v>
      </c>
      <c r="BG504" t="s"/>
      <c r="BH504" t="s"/>
      <c r="BI504" t="s"/>
      <c r="BJ504" t="s"/>
      <c r="BK504" t="s">
        <v>1181</v>
      </c>
      <c r="BL504" t="s"/>
      <c r="BM504" t="s">
        <v>91</v>
      </c>
      <c r="BN504" t="s"/>
      <c r="BO504" t="s"/>
      <c r="BP504" t="s"/>
      <c r="BQ504" t="s">
        <v>260</v>
      </c>
      <c r="BR504" t="s">
        <v>128</v>
      </c>
    </row>
    <row r="505" spans="1:70">
      <c r="A505" t="s">
        <v>70</v>
      </c>
      <c r="B505" t="s">
        <v>71</v>
      </c>
      <c r="C505" t="s">
        <v>129</v>
      </c>
      <c r="D505" t="n">
        <v>3</v>
      </c>
      <c r="E505" t="s">
        <v>208</v>
      </c>
      <c r="F505" t="n">
        <v>-1</v>
      </c>
      <c r="G505" t="s">
        <v>74</v>
      </c>
      <c r="H505" t="s">
        <v>75</v>
      </c>
      <c r="I505" t="s"/>
      <c r="J505" t="s">
        <v>74</v>
      </c>
      <c r="K505" t="n">
        <v>233.33</v>
      </c>
      <c r="L505" t="s">
        <v>76</v>
      </c>
      <c r="M505" t="s"/>
      <c r="N505" t="s">
        <v>255</v>
      </c>
      <c r="O505" t="s">
        <v>78</v>
      </c>
      <c r="P505" t="s">
        <v>208</v>
      </c>
      <c r="Q505" t="s"/>
      <c r="R505" t="s">
        <v>117</v>
      </c>
      <c r="S505" t="s">
        <v>1178</v>
      </c>
      <c r="T505" t="s">
        <v>81</v>
      </c>
      <c r="U505" t="s">
        <v>82</v>
      </c>
      <c r="V505" t="s">
        <v>83</v>
      </c>
      <c r="W505" t="s">
        <v>119</v>
      </c>
      <c r="X505" t="s"/>
      <c r="Y505" t="s">
        <v>85</v>
      </c>
      <c r="Z505">
        <f>HYPERLINK("https://hotelmonitor-cachepage.eclerx.com/savepage/tk_15440163145779083_sr_2158.html","info")</f>
        <v/>
      </c>
      <c r="AA505" t="n">
        <v>-6797528</v>
      </c>
      <c r="AB505" t="s">
        <v>220</v>
      </c>
      <c r="AC505" t="s">
        <v>87</v>
      </c>
      <c r="AD505" t="s">
        <v>88</v>
      </c>
      <c r="AE505" t="s"/>
      <c r="AF505" t="s"/>
      <c r="AG505" t="s"/>
      <c r="AH505" t="s">
        <v>1175</v>
      </c>
      <c r="AI505" t="s">
        <v>1179</v>
      </c>
      <c r="AJ505" t="s"/>
      <c r="AK505" t="s">
        <v>90</v>
      </c>
      <c r="AL505" t="s"/>
      <c r="AM505" t="s"/>
      <c r="AN505" t="s">
        <v>90</v>
      </c>
      <c r="AO505" t="s"/>
      <c r="AP505" t="n">
        <v>22</v>
      </c>
      <c r="AQ505" t="s">
        <v>93</v>
      </c>
      <c r="AR505" t="s"/>
      <c r="AS505" t="s">
        <v>313</v>
      </c>
      <c r="AT505" t="s">
        <v>95</v>
      </c>
      <c r="AU505" t="s">
        <v>90</v>
      </c>
      <c r="AV505" t="s"/>
      <c r="AW505" t="s">
        <v>96</v>
      </c>
      <c r="AX505" t="s"/>
      <c r="AY505" t="n">
        <v>6797528</v>
      </c>
      <c r="AZ505" t="s"/>
      <c r="BA505" t="s"/>
      <c r="BB505" t="s"/>
      <c r="BC505" t="s"/>
      <c r="BD505" t="s"/>
      <c r="BE505" t="s">
        <v>1180</v>
      </c>
      <c r="BF505" t="s">
        <v>81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>
        <v>260</v>
      </c>
      <c r="BR505" t="s">
        <v>128</v>
      </c>
    </row>
    <row r="506" spans="1:70">
      <c r="A506" t="s">
        <v>70</v>
      </c>
      <c r="B506" t="s">
        <v>71</v>
      </c>
      <c r="C506" t="s">
        <v>129</v>
      </c>
      <c r="D506" t="n">
        <v>3</v>
      </c>
      <c r="E506" t="s">
        <v>208</v>
      </c>
      <c r="F506" t="n">
        <v>-1</v>
      </c>
      <c r="G506" t="s">
        <v>74</v>
      </c>
      <c r="H506" t="s">
        <v>75</v>
      </c>
      <c r="I506" t="s"/>
      <c r="J506" t="s">
        <v>74</v>
      </c>
      <c r="K506" t="n">
        <v>242.4</v>
      </c>
      <c r="L506" t="s">
        <v>76</v>
      </c>
      <c r="M506" t="s"/>
      <c r="N506" t="s">
        <v>255</v>
      </c>
      <c r="O506" t="s">
        <v>78</v>
      </c>
      <c r="P506" t="s">
        <v>208</v>
      </c>
      <c r="Q506" t="s"/>
      <c r="R506" t="s">
        <v>117</v>
      </c>
      <c r="S506" t="s">
        <v>1182</v>
      </c>
      <c r="T506" t="s">
        <v>81</v>
      </c>
      <c r="U506" t="s">
        <v>82</v>
      </c>
      <c r="V506" t="s">
        <v>83</v>
      </c>
      <c r="W506" t="s">
        <v>134</v>
      </c>
      <c r="X506" t="s"/>
      <c r="Y506" t="s">
        <v>85</v>
      </c>
      <c r="Z506">
        <f>HYPERLINK("https://hotelmonitor-cachepage.eclerx.com/savepage/tk_15440163145779083_sr_2158.html","info")</f>
        <v/>
      </c>
      <c r="AA506" t="n">
        <v>-6797528</v>
      </c>
      <c r="AB506" t="s">
        <v>225</v>
      </c>
      <c r="AC506" t="s">
        <v>121</v>
      </c>
      <c r="AD506" t="s">
        <v>88</v>
      </c>
      <c r="AE506" t="s"/>
      <c r="AF506" t="s"/>
      <c r="AG506" t="s"/>
      <c r="AH506" t="s">
        <v>1183</v>
      </c>
      <c r="AI506" t="s">
        <v>1184</v>
      </c>
      <c r="AJ506" t="s"/>
      <c r="AK506" t="s">
        <v>90</v>
      </c>
      <c r="AL506" t="s"/>
      <c r="AM506" t="s"/>
      <c r="AN506" t="s">
        <v>90</v>
      </c>
      <c r="AO506" t="s"/>
      <c r="AP506" t="n">
        <v>22</v>
      </c>
      <c r="AQ506" t="s">
        <v>93</v>
      </c>
      <c r="AR506" t="s"/>
      <c r="AS506" t="s">
        <v>313</v>
      </c>
      <c r="AT506" t="s">
        <v>95</v>
      </c>
      <c r="AU506" t="s">
        <v>90</v>
      </c>
      <c r="AV506" t="s"/>
      <c r="AW506" t="s">
        <v>96</v>
      </c>
      <c r="AX506" t="s"/>
      <c r="AY506" t="n">
        <v>6797528</v>
      </c>
      <c r="AZ506" t="s"/>
      <c r="BA506" t="s"/>
      <c r="BB506" t="s"/>
      <c r="BC506" t="s"/>
      <c r="BD506" t="s"/>
      <c r="BE506" t="s">
        <v>1185</v>
      </c>
      <c r="BF506" t="s">
        <v>81</v>
      </c>
      <c r="BG506" t="s"/>
      <c r="BH506" t="s"/>
      <c r="BI506" t="s"/>
      <c r="BJ506" t="s"/>
      <c r="BK506" t="s">
        <v>1186</v>
      </c>
      <c r="BL506" t="s"/>
      <c r="BM506" t="s">
        <v>91</v>
      </c>
      <c r="BN506" t="s"/>
      <c r="BO506" t="s"/>
      <c r="BP506" t="s"/>
      <c r="BQ506" t="s">
        <v>260</v>
      </c>
      <c r="BR506" t="s">
        <v>128</v>
      </c>
    </row>
    <row r="507" spans="1:70">
      <c r="A507" t="s">
        <v>70</v>
      </c>
      <c r="B507" t="s">
        <v>71</v>
      </c>
      <c r="C507" t="s">
        <v>129</v>
      </c>
      <c r="D507" t="n">
        <v>3</v>
      </c>
      <c r="E507" t="s">
        <v>208</v>
      </c>
      <c r="F507" t="n">
        <v>-1</v>
      </c>
      <c r="G507" t="s">
        <v>74</v>
      </c>
      <c r="H507" t="s">
        <v>75</v>
      </c>
      <c r="I507" t="s"/>
      <c r="J507" t="s">
        <v>74</v>
      </c>
      <c r="K507" t="n">
        <v>242.4</v>
      </c>
      <c r="L507" t="s">
        <v>76</v>
      </c>
      <c r="M507" t="s"/>
      <c r="N507" t="s">
        <v>255</v>
      </c>
      <c r="O507" t="s">
        <v>78</v>
      </c>
      <c r="P507" t="s">
        <v>208</v>
      </c>
      <c r="Q507" t="s"/>
      <c r="R507" t="s">
        <v>117</v>
      </c>
      <c r="S507" t="s">
        <v>1182</v>
      </c>
      <c r="T507" t="s">
        <v>81</v>
      </c>
      <c r="U507" t="s">
        <v>82</v>
      </c>
      <c r="V507" t="s">
        <v>83</v>
      </c>
      <c r="W507" t="s">
        <v>134</v>
      </c>
      <c r="X507" t="s"/>
      <c r="Y507" t="s">
        <v>85</v>
      </c>
      <c r="Z507">
        <f>HYPERLINK("https://hotelmonitor-cachepage.eclerx.com/savepage/tk_15440163145779083_sr_2158.html","info")</f>
        <v/>
      </c>
      <c r="AA507" t="n">
        <v>-6797528</v>
      </c>
      <c r="AB507" t="s">
        <v>225</v>
      </c>
      <c r="AC507" t="s">
        <v>121</v>
      </c>
      <c r="AD507" t="s">
        <v>88</v>
      </c>
      <c r="AE507" t="s"/>
      <c r="AF507" t="s"/>
      <c r="AG507" t="s"/>
      <c r="AH507" t="s">
        <v>1183</v>
      </c>
      <c r="AI507" t="s">
        <v>1184</v>
      </c>
      <c r="AJ507" t="s"/>
      <c r="AK507" t="s">
        <v>90</v>
      </c>
      <c r="AL507" t="s"/>
      <c r="AM507" t="s"/>
      <c r="AN507" t="s">
        <v>90</v>
      </c>
      <c r="AO507" t="s"/>
      <c r="AP507" t="n">
        <v>22</v>
      </c>
      <c r="AQ507" t="s">
        <v>93</v>
      </c>
      <c r="AR507" t="s"/>
      <c r="AS507" t="s">
        <v>313</v>
      </c>
      <c r="AT507" t="s">
        <v>95</v>
      </c>
      <c r="AU507" t="s">
        <v>90</v>
      </c>
      <c r="AV507" t="s"/>
      <c r="AW507" t="s">
        <v>96</v>
      </c>
      <c r="AX507" t="s"/>
      <c r="AY507" t="n">
        <v>6797528</v>
      </c>
      <c r="AZ507" t="s"/>
      <c r="BA507" t="s"/>
      <c r="BB507" t="s"/>
      <c r="BC507" t="s"/>
      <c r="BD507" t="s"/>
      <c r="BE507" t="s">
        <v>1185</v>
      </c>
      <c r="BF507" t="s">
        <v>81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>
        <v>260</v>
      </c>
      <c r="BR507" t="s">
        <v>128</v>
      </c>
    </row>
    <row r="508" spans="1:70">
      <c r="A508" t="s">
        <v>70</v>
      </c>
      <c r="B508" t="s">
        <v>71</v>
      </c>
      <c r="C508" t="s">
        <v>129</v>
      </c>
      <c r="D508" t="n">
        <v>3</v>
      </c>
      <c r="E508" t="s">
        <v>208</v>
      </c>
      <c r="F508" t="n">
        <v>-1</v>
      </c>
      <c r="G508" t="s">
        <v>74</v>
      </c>
      <c r="H508" t="s">
        <v>75</v>
      </c>
      <c r="I508" t="s"/>
      <c r="J508" t="s">
        <v>74</v>
      </c>
      <c r="K508" t="n">
        <v>269.33</v>
      </c>
      <c r="L508" t="s">
        <v>76</v>
      </c>
      <c r="M508" t="s"/>
      <c r="N508" t="s">
        <v>255</v>
      </c>
      <c r="O508" t="s">
        <v>78</v>
      </c>
      <c r="P508" t="s">
        <v>208</v>
      </c>
      <c r="Q508" t="s"/>
      <c r="R508" t="s">
        <v>117</v>
      </c>
      <c r="S508" t="s">
        <v>1187</v>
      </c>
      <c r="T508" t="s">
        <v>81</v>
      </c>
      <c r="U508" t="s">
        <v>82</v>
      </c>
      <c r="V508" t="s">
        <v>83</v>
      </c>
      <c r="W508" t="s">
        <v>134</v>
      </c>
      <c r="X508" t="s"/>
      <c r="Y508" t="s">
        <v>85</v>
      </c>
      <c r="Z508">
        <f>HYPERLINK("https://hotelmonitor-cachepage.eclerx.com/savepage/tk_15440163145779083_sr_2158.html","info")</f>
        <v/>
      </c>
      <c r="AA508" t="n">
        <v>-6797528</v>
      </c>
      <c r="AB508" t="s">
        <v>231</v>
      </c>
      <c r="AC508" t="s">
        <v>87</v>
      </c>
      <c r="AD508" t="s">
        <v>88</v>
      </c>
      <c r="AE508" t="s"/>
      <c r="AF508" t="s"/>
      <c r="AG508" t="s"/>
      <c r="AH508" t="s">
        <v>1184</v>
      </c>
      <c r="AI508" t="s">
        <v>1188</v>
      </c>
      <c r="AJ508" t="s"/>
      <c r="AK508" t="s">
        <v>90</v>
      </c>
      <c r="AL508" t="s"/>
      <c r="AM508" t="s"/>
      <c r="AN508" t="s">
        <v>90</v>
      </c>
      <c r="AO508" t="s"/>
      <c r="AP508" t="n">
        <v>22</v>
      </c>
      <c r="AQ508" t="s">
        <v>93</v>
      </c>
      <c r="AR508" t="s"/>
      <c r="AS508" t="s">
        <v>313</v>
      </c>
      <c r="AT508" t="s">
        <v>95</v>
      </c>
      <c r="AU508" t="s">
        <v>90</v>
      </c>
      <c r="AV508" t="s"/>
      <c r="AW508" t="s">
        <v>96</v>
      </c>
      <c r="AX508" t="s"/>
      <c r="AY508" t="n">
        <v>6797528</v>
      </c>
      <c r="AZ508" t="s"/>
      <c r="BA508" t="s"/>
      <c r="BB508" t="s"/>
      <c r="BC508" t="s"/>
      <c r="BD508" t="s"/>
      <c r="BE508" t="s">
        <v>1189</v>
      </c>
      <c r="BF508" t="s">
        <v>81</v>
      </c>
      <c r="BG508" t="s"/>
      <c r="BH508" t="s"/>
      <c r="BI508" t="s"/>
      <c r="BJ508" t="s"/>
      <c r="BK508" t="s">
        <v>1190</v>
      </c>
      <c r="BL508" t="s"/>
      <c r="BM508" t="s">
        <v>91</v>
      </c>
      <c r="BN508" t="s"/>
      <c r="BO508" t="s"/>
      <c r="BP508" t="s"/>
      <c r="BQ508" t="s">
        <v>260</v>
      </c>
      <c r="BR508" t="s">
        <v>128</v>
      </c>
    </row>
    <row r="509" spans="1:70">
      <c r="A509" t="s">
        <v>70</v>
      </c>
      <c r="B509" t="s">
        <v>71</v>
      </c>
      <c r="C509" t="s">
        <v>129</v>
      </c>
      <c r="D509" t="n">
        <v>3</v>
      </c>
      <c r="E509" t="s">
        <v>208</v>
      </c>
      <c r="F509" t="n">
        <v>-1</v>
      </c>
      <c r="G509" t="s">
        <v>74</v>
      </c>
      <c r="H509" t="s">
        <v>75</v>
      </c>
      <c r="I509" t="s"/>
      <c r="J509" t="s">
        <v>74</v>
      </c>
      <c r="K509" t="n">
        <v>269.33</v>
      </c>
      <c r="L509" t="s">
        <v>76</v>
      </c>
      <c r="M509" t="s"/>
      <c r="N509" t="s">
        <v>255</v>
      </c>
      <c r="O509" t="s">
        <v>78</v>
      </c>
      <c r="P509" t="s">
        <v>208</v>
      </c>
      <c r="Q509" t="s"/>
      <c r="R509" t="s">
        <v>117</v>
      </c>
      <c r="S509" t="s">
        <v>1187</v>
      </c>
      <c r="T509" t="s">
        <v>81</v>
      </c>
      <c r="U509" t="s">
        <v>82</v>
      </c>
      <c r="V509" t="s">
        <v>83</v>
      </c>
      <c r="W509" t="s">
        <v>134</v>
      </c>
      <c r="X509" t="s"/>
      <c r="Y509" t="s">
        <v>85</v>
      </c>
      <c r="Z509">
        <f>HYPERLINK("https://hotelmonitor-cachepage.eclerx.com/savepage/tk_15440163145779083_sr_2158.html","info")</f>
        <v/>
      </c>
      <c r="AA509" t="n">
        <v>-6797528</v>
      </c>
      <c r="AB509" t="s">
        <v>231</v>
      </c>
      <c r="AC509" t="s">
        <v>87</v>
      </c>
      <c r="AD509" t="s">
        <v>88</v>
      </c>
      <c r="AE509" t="s"/>
      <c r="AF509" t="s"/>
      <c r="AG509" t="s"/>
      <c r="AH509" t="s">
        <v>1184</v>
      </c>
      <c r="AI509" t="s">
        <v>1188</v>
      </c>
      <c r="AJ509" t="s"/>
      <c r="AK509" t="s">
        <v>90</v>
      </c>
      <c r="AL509" t="s"/>
      <c r="AM509" t="s"/>
      <c r="AN509" t="s">
        <v>90</v>
      </c>
      <c r="AO509" t="s"/>
      <c r="AP509" t="n">
        <v>22</v>
      </c>
      <c r="AQ509" t="s">
        <v>93</v>
      </c>
      <c r="AR509" t="s"/>
      <c r="AS509" t="s">
        <v>313</v>
      </c>
      <c r="AT509" t="s">
        <v>95</v>
      </c>
      <c r="AU509" t="s">
        <v>90</v>
      </c>
      <c r="AV509" t="s"/>
      <c r="AW509" t="s">
        <v>96</v>
      </c>
      <c r="AX509" t="s"/>
      <c r="AY509" t="n">
        <v>6797528</v>
      </c>
      <c r="AZ509" t="s"/>
      <c r="BA509" t="s"/>
      <c r="BB509" t="s"/>
      <c r="BC509" t="s"/>
      <c r="BD509" t="s"/>
      <c r="BE509" t="s">
        <v>1189</v>
      </c>
      <c r="BF509" t="s">
        <v>81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>
        <v>260</v>
      </c>
      <c r="BR509" t="s">
        <v>128</v>
      </c>
    </row>
    <row r="510" spans="1:70">
      <c r="A510" t="s">
        <v>70</v>
      </c>
      <c r="B510" t="s">
        <v>71</v>
      </c>
      <c r="C510" t="s">
        <v>129</v>
      </c>
      <c r="D510" t="n">
        <v>3</v>
      </c>
      <c r="E510" t="s">
        <v>208</v>
      </c>
      <c r="F510" t="n">
        <v>-1</v>
      </c>
      <c r="G510" t="s">
        <v>74</v>
      </c>
      <c r="H510" t="s">
        <v>75</v>
      </c>
      <c r="I510" t="s"/>
      <c r="J510" t="s">
        <v>74</v>
      </c>
      <c r="K510" t="n">
        <v>237</v>
      </c>
      <c r="L510" t="s">
        <v>76</v>
      </c>
      <c r="M510" t="s"/>
      <c r="N510" t="s">
        <v>275</v>
      </c>
      <c r="O510" t="s">
        <v>78</v>
      </c>
      <c r="P510" t="s">
        <v>208</v>
      </c>
      <c r="Q510" t="s"/>
      <c r="R510" t="s">
        <v>117</v>
      </c>
      <c r="S510" t="s">
        <v>1191</v>
      </c>
      <c r="T510" t="s">
        <v>81</v>
      </c>
      <c r="U510" t="s">
        <v>82</v>
      </c>
      <c r="V510" t="s">
        <v>83</v>
      </c>
      <c r="W510" t="s">
        <v>119</v>
      </c>
      <c r="X510" t="s"/>
      <c r="Y510" t="s">
        <v>85</v>
      </c>
      <c r="Z510">
        <f>HYPERLINK("https://hotelmonitor-cachepage.eclerx.com/savepage/tk_15440163145779083_sr_2158.html","info")</f>
        <v/>
      </c>
      <c r="AA510" t="n">
        <v>-6797528</v>
      </c>
      <c r="AB510" t="s">
        <v>211</v>
      </c>
      <c r="AC510" t="s">
        <v>121</v>
      </c>
      <c r="AD510" t="s">
        <v>88</v>
      </c>
      <c r="AE510" t="s"/>
      <c r="AF510" t="s"/>
      <c r="AG510" t="s"/>
      <c r="AH510" t="s">
        <v>1192</v>
      </c>
      <c r="AI510" t="s">
        <v>1193</v>
      </c>
      <c r="AJ510" t="s"/>
      <c r="AK510" t="s">
        <v>90</v>
      </c>
      <c r="AL510" t="s"/>
      <c r="AM510" t="s"/>
      <c r="AN510" t="s">
        <v>91</v>
      </c>
      <c r="AO510" t="s">
        <v>214</v>
      </c>
      <c r="AP510" t="n">
        <v>22</v>
      </c>
      <c r="AQ510" t="s">
        <v>93</v>
      </c>
      <c r="AR510" t="s"/>
      <c r="AS510" t="s">
        <v>94</v>
      </c>
      <c r="AT510" t="s">
        <v>95</v>
      </c>
      <c r="AU510" t="s">
        <v>90</v>
      </c>
      <c r="AV510" t="s"/>
      <c r="AW510" t="s">
        <v>96</v>
      </c>
      <c r="AX510" t="s"/>
      <c r="AY510" t="n">
        <v>6797528</v>
      </c>
      <c r="AZ510" t="s"/>
      <c r="BA510" t="s"/>
      <c r="BB510" t="s"/>
      <c r="BC510" t="s"/>
      <c r="BD510" t="s"/>
      <c r="BE510" t="s">
        <v>1194</v>
      </c>
      <c r="BF510" t="s">
        <v>81</v>
      </c>
      <c r="BG510" t="s"/>
      <c r="BH510" t="s"/>
      <c r="BI510" t="s"/>
      <c r="BJ510" t="s"/>
      <c r="BK510" t="s">
        <v>1195</v>
      </c>
      <c r="BL510" t="s"/>
      <c r="BM510" t="s">
        <v>91</v>
      </c>
      <c r="BN510" t="s"/>
      <c r="BO510" t="s"/>
      <c r="BP510" t="s"/>
      <c r="BQ510" t="s">
        <v>280</v>
      </c>
      <c r="BR510" t="s">
        <v>128</v>
      </c>
    </row>
    <row r="511" spans="1:70">
      <c r="A511" t="s">
        <v>70</v>
      </c>
      <c r="B511" t="s">
        <v>71</v>
      </c>
      <c r="C511" t="s">
        <v>129</v>
      </c>
      <c r="D511" t="n">
        <v>3</v>
      </c>
      <c r="E511" t="s">
        <v>208</v>
      </c>
      <c r="F511" t="n">
        <v>-1</v>
      </c>
      <c r="G511" t="s">
        <v>74</v>
      </c>
      <c r="H511" t="s">
        <v>75</v>
      </c>
      <c r="I511" t="s"/>
      <c r="J511" t="s">
        <v>74</v>
      </c>
      <c r="K511" t="n">
        <v>237</v>
      </c>
      <c r="L511" t="s">
        <v>76</v>
      </c>
      <c r="M511" t="s"/>
      <c r="N511" t="s">
        <v>275</v>
      </c>
      <c r="O511" t="s">
        <v>78</v>
      </c>
      <c r="P511" t="s">
        <v>208</v>
      </c>
      <c r="Q511" t="s"/>
      <c r="R511" t="s">
        <v>117</v>
      </c>
      <c r="S511" t="s">
        <v>1191</v>
      </c>
      <c r="T511" t="s">
        <v>81</v>
      </c>
      <c r="U511" t="s">
        <v>82</v>
      </c>
      <c r="V511" t="s">
        <v>83</v>
      </c>
      <c r="W511" t="s">
        <v>119</v>
      </c>
      <c r="X511" t="s"/>
      <c r="Y511" t="s">
        <v>85</v>
      </c>
      <c r="Z511">
        <f>HYPERLINK("https://hotelmonitor-cachepage.eclerx.com/savepage/tk_15440163145779083_sr_2158.html","info")</f>
        <v/>
      </c>
      <c r="AA511" t="n">
        <v>-6797528</v>
      </c>
      <c r="AB511" t="s">
        <v>211</v>
      </c>
      <c r="AC511" t="s">
        <v>121</v>
      </c>
      <c r="AD511" t="s">
        <v>88</v>
      </c>
      <c r="AE511" t="s"/>
      <c r="AF511" t="s"/>
      <c r="AG511" t="s"/>
      <c r="AH511" t="s">
        <v>1192</v>
      </c>
      <c r="AI511" t="s">
        <v>1193</v>
      </c>
      <c r="AJ511" t="s"/>
      <c r="AK511" t="s">
        <v>90</v>
      </c>
      <c r="AL511" t="s"/>
      <c r="AM511" t="s"/>
      <c r="AN511" t="s">
        <v>91</v>
      </c>
      <c r="AO511" t="s">
        <v>214</v>
      </c>
      <c r="AP511" t="n">
        <v>22</v>
      </c>
      <c r="AQ511" t="s">
        <v>93</v>
      </c>
      <c r="AR511" t="s"/>
      <c r="AS511" t="s">
        <v>94</v>
      </c>
      <c r="AT511" t="s">
        <v>95</v>
      </c>
      <c r="AU511" t="s">
        <v>90</v>
      </c>
      <c r="AV511" t="s"/>
      <c r="AW511" t="s">
        <v>96</v>
      </c>
      <c r="AX511" t="s"/>
      <c r="AY511" t="n">
        <v>6797528</v>
      </c>
      <c r="AZ511" t="s"/>
      <c r="BA511" t="s"/>
      <c r="BB511" t="s"/>
      <c r="BC511" t="s"/>
      <c r="BD511" t="s"/>
      <c r="BE511" t="s">
        <v>1194</v>
      </c>
      <c r="BF511" t="s">
        <v>81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>
        <v>280</v>
      </c>
      <c r="BR511" t="s">
        <v>128</v>
      </c>
    </row>
    <row r="512" spans="1:70">
      <c r="A512" t="s">
        <v>70</v>
      </c>
      <c r="B512" t="s">
        <v>71</v>
      </c>
      <c r="C512" t="s">
        <v>129</v>
      </c>
      <c r="D512" t="n">
        <v>3</v>
      </c>
      <c r="E512" t="s">
        <v>208</v>
      </c>
      <c r="F512" t="n">
        <v>-1</v>
      </c>
      <c r="G512" t="s">
        <v>74</v>
      </c>
      <c r="H512" t="s">
        <v>75</v>
      </c>
      <c r="I512" t="s"/>
      <c r="J512" t="s">
        <v>74</v>
      </c>
      <c r="K512" t="n">
        <v>263.33</v>
      </c>
      <c r="L512" t="s">
        <v>76</v>
      </c>
      <c r="M512" t="s"/>
      <c r="N512" t="s">
        <v>275</v>
      </c>
      <c r="O512" t="s">
        <v>78</v>
      </c>
      <c r="P512" t="s">
        <v>208</v>
      </c>
      <c r="Q512" t="s"/>
      <c r="R512" t="s">
        <v>117</v>
      </c>
      <c r="S512" t="s">
        <v>1196</v>
      </c>
      <c r="T512" t="s">
        <v>81</v>
      </c>
      <c r="U512" t="s">
        <v>82</v>
      </c>
      <c r="V512" t="s">
        <v>83</v>
      </c>
      <c r="W512" t="s">
        <v>119</v>
      </c>
      <c r="X512" t="s"/>
      <c r="Y512" t="s">
        <v>85</v>
      </c>
      <c r="Z512">
        <f>HYPERLINK("https://hotelmonitor-cachepage.eclerx.com/savepage/tk_15440163145779083_sr_2158.html","info")</f>
        <v/>
      </c>
      <c r="AA512" t="n">
        <v>-6797528</v>
      </c>
      <c r="AB512" t="s">
        <v>220</v>
      </c>
      <c r="AC512" t="s">
        <v>87</v>
      </c>
      <c r="AD512" t="s">
        <v>88</v>
      </c>
      <c r="AE512" t="s"/>
      <c r="AF512" t="s"/>
      <c r="AG512" t="s"/>
      <c r="AH512" t="s">
        <v>1193</v>
      </c>
      <c r="AI512" t="s">
        <v>1197</v>
      </c>
      <c r="AJ512" t="s"/>
      <c r="AK512" t="s">
        <v>90</v>
      </c>
      <c r="AL512" t="s"/>
      <c r="AM512" t="s"/>
      <c r="AN512" t="s">
        <v>90</v>
      </c>
      <c r="AO512" t="s"/>
      <c r="AP512" t="n">
        <v>22</v>
      </c>
      <c r="AQ512" t="s">
        <v>93</v>
      </c>
      <c r="AR512" t="s"/>
      <c r="AS512" t="s">
        <v>94</v>
      </c>
      <c r="AT512" t="s">
        <v>95</v>
      </c>
      <c r="AU512" t="s">
        <v>90</v>
      </c>
      <c r="AV512" t="s"/>
      <c r="AW512" t="s">
        <v>96</v>
      </c>
      <c r="AX512" t="s"/>
      <c r="AY512" t="n">
        <v>6797528</v>
      </c>
      <c r="AZ512" t="s"/>
      <c r="BA512" t="s"/>
      <c r="BB512" t="s"/>
      <c r="BC512" t="s"/>
      <c r="BD512" t="s"/>
      <c r="BE512" t="s">
        <v>1198</v>
      </c>
      <c r="BF512" t="s">
        <v>81</v>
      </c>
      <c r="BG512" t="s"/>
      <c r="BH512" t="s"/>
      <c r="BI512" t="s"/>
      <c r="BJ512" t="s"/>
      <c r="BK512" t="s">
        <v>1199</v>
      </c>
      <c r="BL512" t="s"/>
      <c r="BM512" t="s">
        <v>91</v>
      </c>
      <c r="BN512" t="s"/>
      <c r="BO512" t="s"/>
      <c r="BP512" t="s"/>
      <c r="BQ512" t="s">
        <v>280</v>
      </c>
      <c r="BR512" t="s">
        <v>128</v>
      </c>
    </row>
    <row r="513" spans="1:70">
      <c r="A513" t="s">
        <v>70</v>
      </c>
      <c r="B513" t="s">
        <v>71</v>
      </c>
      <c r="C513" t="s">
        <v>129</v>
      </c>
      <c r="D513" t="n">
        <v>3</v>
      </c>
      <c r="E513" t="s">
        <v>208</v>
      </c>
      <c r="F513" t="n">
        <v>-1</v>
      </c>
      <c r="G513" t="s">
        <v>74</v>
      </c>
      <c r="H513" t="s">
        <v>75</v>
      </c>
      <c r="I513" t="s"/>
      <c r="J513" t="s">
        <v>74</v>
      </c>
      <c r="K513" t="n">
        <v>263.33</v>
      </c>
      <c r="L513" t="s">
        <v>76</v>
      </c>
      <c r="M513" t="s"/>
      <c r="N513" t="s">
        <v>275</v>
      </c>
      <c r="O513" t="s">
        <v>78</v>
      </c>
      <c r="P513" t="s">
        <v>208</v>
      </c>
      <c r="Q513" t="s"/>
      <c r="R513" t="s">
        <v>117</v>
      </c>
      <c r="S513" t="s">
        <v>1196</v>
      </c>
      <c r="T513" t="s">
        <v>81</v>
      </c>
      <c r="U513" t="s">
        <v>82</v>
      </c>
      <c r="V513" t="s">
        <v>83</v>
      </c>
      <c r="W513" t="s">
        <v>119</v>
      </c>
      <c r="X513" t="s"/>
      <c r="Y513" t="s">
        <v>85</v>
      </c>
      <c r="Z513">
        <f>HYPERLINK("https://hotelmonitor-cachepage.eclerx.com/savepage/tk_15440163145779083_sr_2158.html","info")</f>
        <v/>
      </c>
      <c r="AA513" t="n">
        <v>-6797528</v>
      </c>
      <c r="AB513" t="s">
        <v>220</v>
      </c>
      <c r="AC513" t="s">
        <v>87</v>
      </c>
      <c r="AD513" t="s">
        <v>88</v>
      </c>
      <c r="AE513" t="s"/>
      <c r="AF513" t="s"/>
      <c r="AG513" t="s"/>
      <c r="AH513" t="s">
        <v>1193</v>
      </c>
      <c r="AI513" t="s">
        <v>1197</v>
      </c>
      <c r="AJ513" t="s"/>
      <c r="AK513" t="s">
        <v>90</v>
      </c>
      <c r="AL513" t="s"/>
      <c r="AM513" t="s"/>
      <c r="AN513" t="s">
        <v>90</v>
      </c>
      <c r="AO513" t="s"/>
      <c r="AP513" t="n">
        <v>22</v>
      </c>
      <c r="AQ513" t="s">
        <v>93</v>
      </c>
      <c r="AR513" t="s"/>
      <c r="AS513" t="s">
        <v>94</v>
      </c>
      <c r="AT513" t="s">
        <v>95</v>
      </c>
      <c r="AU513" t="s">
        <v>90</v>
      </c>
      <c r="AV513" t="s"/>
      <c r="AW513" t="s">
        <v>96</v>
      </c>
      <c r="AX513" t="s"/>
      <c r="AY513" t="n">
        <v>6797528</v>
      </c>
      <c r="AZ513" t="s"/>
      <c r="BA513" t="s"/>
      <c r="BB513" t="s"/>
      <c r="BC513" t="s"/>
      <c r="BD513" t="s"/>
      <c r="BE513" t="s">
        <v>1198</v>
      </c>
      <c r="BF513" t="s">
        <v>81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>
        <v>280</v>
      </c>
      <c r="BR513" t="s">
        <v>128</v>
      </c>
    </row>
    <row r="514" spans="1:70">
      <c r="A514" t="s">
        <v>70</v>
      </c>
      <c r="B514" t="s">
        <v>71</v>
      </c>
      <c r="C514" t="s">
        <v>129</v>
      </c>
      <c r="D514" t="n">
        <v>3</v>
      </c>
      <c r="E514" t="s">
        <v>208</v>
      </c>
      <c r="F514" t="n">
        <v>-1</v>
      </c>
      <c r="G514" t="s">
        <v>74</v>
      </c>
      <c r="H514" t="s">
        <v>75</v>
      </c>
      <c r="I514" t="s"/>
      <c r="J514" t="s">
        <v>74</v>
      </c>
      <c r="K514" t="n">
        <v>269.4</v>
      </c>
      <c r="L514" t="s">
        <v>76</v>
      </c>
      <c r="M514" t="s"/>
      <c r="N514" t="s">
        <v>275</v>
      </c>
      <c r="O514" t="s">
        <v>78</v>
      </c>
      <c r="P514" t="s">
        <v>208</v>
      </c>
      <c r="Q514" t="s"/>
      <c r="R514" t="s">
        <v>117</v>
      </c>
      <c r="S514" t="s">
        <v>1200</v>
      </c>
      <c r="T514" t="s">
        <v>81</v>
      </c>
      <c r="U514" t="s">
        <v>82</v>
      </c>
      <c r="V514" t="s">
        <v>83</v>
      </c>
      <c r="W514" t="s">
        <v>134</v>
      </c>
      <c r="X514" t="s"/>
      <c r="Y514" t="s">
        <v>85</v>
      </c>
      <c r="Z514">
        <f>HYPERLINK("https://hotelmonitor-cachepage.eclerx.com/savepage/tk_15440163145779083_sr_2158.html","info")</f>
        <v/>
      </c>
      <c r="AA514" t="n">
        <v>-6797528</v>
      </c>
      <c r="AB514" t="s">
        <v>225</v>
      </c>
      <c r="AC514" t="s">
        <v>121</v>
      </c>
      <c r="AD514" t="s">
        <v>88</v>
      </c>
      <c r="AE514" t="s"/>
      <c r="AF514" t="s"/>
      <c r="AG514" t="s"/>
      <c r="AH514" t="s">
        <v>1201</v>
      </c>
      <c r="AI514" t="s">
        <v>1202</v>
      </c>
      <c r="AJ514" t="s"/>
      <c r="AK514" t="s">
        <v>90</v>
      </c>
      <c r="AL514" t="s"/>
      <c r="AM514" t="s"/>
      <c r="AN514" t="s">
        <v>90</v>
      </c>
      <c r="AO514" t="s"/>
      <c r="AP514" t="n">
        <v>22</v>
      </c>
      <c r="AQ514" t="s">
        <v>93</v>
      </c>
      <c r="AR514" t="s"/>
      <c r="AS514" t="s">
        <v>94</v>
      </c>
      <c r="AT514" t="s">
        <v>95</v>
      </c>
      <c r="AU514" t="s">
        <v>90</v>
      </c>
      <c r="AV514" t="s"/>
      <c r="AW514" t="s">
        <v>96</v>
      </c>
      <c r="AX514" t="s"/>
      <c r="AY514" t="n">
        <v>6797528</v>
      </c>
      <c r="AZ514" t="s"/>
      <c r="BA514" t="s"/>
      <c r="BB514" t="s"/>
      <c r="BC514" t="s"/>
      <c r="BD514" t="s"/>
      <c r="BE514" t="s">
        <v>1203</v>
      </c>
      <c r="BF514" t="s">
        <v>81</v>
      </c>
      <c r="BG514" t="s"/>
      <c r="BH514" t="s"/>
      <c r="BI514" t="s"/>
      <c r="BJ514" t="s"/>
      <c r="BK514" t="s">
        <v>1204</v>
      </c>
      <c r="BL514" t="s"/>
      <c r="BM514" t="s">
        <v>91</v>
      </c>
      <c r="BN514" t="s"/>
      <c r="BO514" t="s"/>
      <c r="BP514" t="s"/>
      <c r="BQ514" t="s">
        <v>280</v>
      </c>
      <c r="BR514" t="s">
        <v>128</v>
      </c>
    </row>
    <row r="515" spans="1:70">
      <c r="A515" t="s">
        <v>70</v>
      </c>
      <c r="B515" t="s">
        <v>71</v>
      </c>
      <c r="C515" t="s">
        <v>129</v>
      </c>
      <c r="D515" t="n">
        <v>3</v>
      </c>
      <c r="E515" t="s">
        <v>208</v>
      </c>
      <c r="F515" t="n">
        <v>-1</v>
      </c>
      <c r="G515" t="s">
        <v>74</v>
      </c>
      <c r="H515" t="s">
        <v>75</v>
      </c>
      <c r="I515" t="s"/>
      <c r="J515" t="s">
        <v>74</v>
      </c>
      <c r="K515" t="n">
        <v>269.4</v>
      </c>
      <c r="L515" t="s">
        <v>76</v>
      </c>
      <c r="M515" t="s"/>
      <c r="N515" t="s">
        <v>275</v>
      </c>
      <c r="O515" t="s">
        <v>78</v>
      </c>
      <c r="P515" t="s">
        <v>208</v>
      </c>
      <c r="Q515" t="s"/>
      <c r="R515" t="s">
        <v>117</v>
      </c>
      <c r="S515" t="s">
        <v>1200</v>
      </c>
      <c r="T515" t="s">
        <v>81</v>
      </c>
      <c r="U515" t="s">
        <v>82</v>
      </c>
      <c r="V515" t="s">
        <v>83</v>
      </c>
      <c r="W515" t="s">
        <v>134</v>
      </c>
      <c r="X515" t="s"/>
      <c r="Y515" t="s">
        <v>85</v>
      </c>
      <c r="Z515">
        <f>HYPERLINK("https://hotelmonitor-cachepage.eclerx.com/savepage/tk_15440163145779083_sr_2158.html","info")</f>
        <v/>
      </c>
      <c r="AA515" t="n">
        <v>-6797528</v>
      </c>
      <c r="AB515" t="s">
        <v>225</v>
      </c>
      <c r="AC515" t="s">
        <v>121</v>
      </c>
      <c r="AD515" t="s">
        <v>88</v>
      </c>
      <c r="AE515" t="s"/>
      <c r="AF515" t="s"/>
      <c r="AG515" t="s"/>
      <c r="AH515" t="s">
        <v>1201</v>
      </c>
      <c r="AI515" t="s">
        <v>1202</v>
      </c>
      <c r="AJ515" t="s"/>
      <c r="AK515" t="s">
        <v>90</v>
      </c>
      <c r="AL515" t="s"/>
      <c r="AM515" t="s"/>
      <c r="AN515" t="s">
        <v>90</v>
      </c>
      <c r="AO515" t="s"/>
      <c r="AP515" t="n">
        <v>22</v>
      </c>
      <c r="AQ515" t="s">
        <v>93</v>
      </c>
      <c r="AR515" t="s"/>
      <c r="AS515" t="s">
        <v>94</v>
      </c>
      <c r="AT515" t="s">
        <v>95</v>
      </c>
      <c r="AU515" t="s">
        <v>90</v>
      </c>
      <c r="AV515" t="s"/>
      <c r="AW515" t="s">
        <v>96</v>
      </c>
      <c r="AX515" t="s"/>
      <c r="AY515" t="n">
        <v>6797528</v>
      </c>
      <c r="AZ515" t="s"/>
      <c r="BA515" t="s"/>
      <c r="BB515" t="s"/>
      <c r="BC515" t="s"/>
      <c r="BD515" t="s"/>
      <c r="BE515" t="s">
        <v>1203</v>
      </c>
      <c r="BF515" t="s">
        <v>81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>
        <v>280</v>
      </c>
      <c r="BR515" t="s">
        <v>128</v>
      </c>
    </row>
    <row r="516" spans="1:70">
      <c r="A516" t="s">
        <v>70</v>
      </c>
      <c r="B516" t="s">
        <v>71</v>
      </c>
      <c r="C516" t="s">
        <v>129</v>
      </c>
      <c r="D516" t="n">
        <v>3</v>
      </c>
      <c r="E516" t="s">
        <v>208</v>
      </c>
      <c r="F516" t="n">
        <v>-1</v>
      </c>
      <c r="G516" t="s">
        <v>74</v>
      </c>
      <c r="H516" t="s">
        <v>75</v>
      </c>
      <c r="I516" t="s"/>
      <c r="J516" t="s">
        <v>74</v>
      </c>
      <c r="K516" t="n">
        <v>299.33</v>
      </c>
      <c r="L516" t="s">
        <v>76</v>
      </c>
      <c r="M516" t="s"/>
      <c r="N516" t="s">
        <v>275</v>
      </c>
      <c r="O516" t="s">
        <v>78</v>
      </c>
      <c r="P516" t="s">
        <v>208</v>
      </c>
      <c r="Q516" t="s"/>
      <c r="R516" t="s">
        <v>117</v>
      </c>
      <c r="S516" t="s">
        <v>1205</v>
      </c>
      <c r="T516" t="s">
        <v>81</v>
      </c>
      <c r="U516" t="s">
        <v>82</v>
      </c>
      <c r="V516" t="s">
        <v>83</v>
      </c>
      <c r="W516" t="s">
        <v>134</v>
      </c>
      <c r="X516" t="s"/>
      <c r="Y516" t="s">
        <v>85</v>
      </c>
      <c r="Z516">
        <f>HYPERLINK("https://hotelmonitor-cachepage.eclerx.com/savepage/tk_15440163145779083_sr_2158.html","info")</f>
        <v/>
      </c>
      <c r="AA516" t="n">
        <v>-6797528</v>
      </c>
      <c r="AB516" t="s">
        <v>231</v>
      </c>
      <c r="AC516" t="s">
        <v>87</v>
      </c>
      <c r="AD516" t="s">
        <v>88</v>
      </c>
      <c r="AE516" t="s"/>
      <c r="AF516" t="s"/>
      <c r="AG516" t="s"/>
      <c r="AH516" t="s">
        <v>1202</v>
      </c>
      <c r="AI516" t="s">
        <v>1206</v>
      </c>
      <c r="AJ516" t="s"/>
      <c r="AK516" t="s">
        <v>90</v>
      </c>
      <c r="AL516" t="s"/>
      <c r="AM516" t="s"/>
      <c r="AN516" t="s">
        <v>90</v>
      </c>
      <c r="AO516" t="s"/>
      <c r="AP516" t="n">
        <v>22</v>
      </c>
      <c r="AQ516" t="s">
        <v>93</v>
      </c>
      <c r="AR516" t="s"/>
      <c r="AS516" t="s">
        <v>94</v>
      </c>
      <c r="AT516" t="s">
        <v>95</v>
      </c>
      <c r="AU516" t="s">
        <v>90</v>
      </c>
      <c r="AV516" t="s"/>
      <c r="AW516" t="s">
        <v>96</v>
      </c>
      <c r="AX516" t="s"/>
      <c r="AY516" t="n">
        <v>6797528</v>
      </c>
      <c r="AZ516" t="s"/>
      <c r="BA516" t="s"/>
      <c r="BB516" t="s"/>
      <c r="BC516" t="s"/>
      <c r="BD516" t="s"/>
      <c r="BE516" t="s">
        <v>1207</v>
      </c>
      <c r="BF516" t="s">
        <v>81</v>
      </c>
      <c r="BG516" t="s"/>
      <c r="BH516" t="s"/>
      <c r="BI516" t="s"/>
      <c r="BJ516" t="s"/>
      <c r="BK516" t="s">
        <v>1208</v>
      </c>
      <c r="BL516" t="s"/>
      <c r="BM516" t="s">
        <v>91</v>
      </c>
      <c r="BN516" t="s"/>
      <c r="BO516" t="s"/>
      <c r="BP516" t="s"/>
      <c r="BQ516" t="s">
        <v>280</v>
      </c>
      <c r="BR516" t="s">
        <v>128</v>
      </c>
    </row>
    <row r="517" spans="1:70">
      <c r="A517" t="s">
        <v>70</v>
      </c>
      <c r="B517" t="s">
        <v>71</v>
      </c>
      <c r="C517" t="s">
        <v>129</v>
      </c>
      <c r="D517" t="n">
        <v>3</v>
      </c>
      <c r="E517" t="s">
        <v>208</v>
      </c>
      <c r="F517" t="n">
        <v>-1</v>
      </c>
      <c r="G517" t="s">
        <v>74</v>
      </c>
      <c r="H517" t="s">
        <v>75</v>
      </c>
      <c r="I517" t="s"/>
      <c r="J517" t="s">
        <v>74</v>
      </c>
      <c r="K517" t="n">
        <v>299.33</v>
      </c>
      <c r="L517" t="s">
        <v>76</v>
      </c>
      <c r="M517" t="s"/>
      <c r="N517" t="s">
        <v>275</v>
      </c>
      <c r="O517" t="s">
        <v>78</v>
      </c>
      <c r="P517" t="s">
        <v>208</v>
      </c>
      <c r="Q517" t="s"/>
      <c r="R517" t="s">
        <v>117</v>
      </c>
      <c r="S517" t="s">
        <v>1205</v>
      </c>
      <c r="T517" t="s">
        <v>81</v>
      </c>
      <c r="U517" t="s">
        <v>82</v>
      </c>
      <c r="V517" t="s">
        <v>83</v>
      </c>
      <c r="W517" t="s">
        <v>134</v>
      </c>
      <c r="X517" t="s"/>
      <c r="Y517" t="s">
        <v>85</v>
      </c>
      <c r="Z517">
        <f>HYPERLINK("https://hotelmonitor-cachepage.eclerx.com/savepage/tk_15440163145779083_sr_2158.html","info")</f>
        <v/>
      </c>
      <c r="AA517" t="n">
        <v>-6797528</v>
      </c>
      <c r="AB517" t="s">
        <v>231</v>
      </c>
      <c r="AC517" t="s">
        <v>87</v>
      </c>
      <c r="AD517" t="s">
        <v>88</v>
      </c>
      <c r="AE517" t="s"/>
      <c r="AF517" t="s"/>
      <c r="AG517" t="s"/>
      <c r="AH517" t="s">
        <v>1202</v>
      </c>
      <c r="AI517" t="s">
        <v>1206</v>
      </c>
      <c r="AJ517" t="s"/>
      <c r="AK517" t="s">
        <v>90</v>
      </c>
      <c r="AL517" t="s"/>
      <c r="AM517" t="s"/>
      <c r="AN517" t="s">
        <v>90</v>
      </c>
      <c r="AO517" t="s"/>
      <c r="AP517" t="n">
        <v>22</v>
      </c>
      <c r="AQ517" t="s">
        <v>93</v>
      </c>
      <c r="AR517" t="s"/>
      <c r="AS517" t="s">
        <v>94</v>
      </c>
      <c r="AT517" t="s">
        <v>95</v>
      </c>
      <c r="AU517" t="s">
        <v>90</v>
      </c>
      <c r="AV517" t="s"/>
      <c r="AW517" t="s">
        <v>96</v>
      </c>
      <c r="AX517" t="s"/>
      <c r="AY517" t="n">
        <v>6797528</v>
      </c>
      <c r="AZ517" t="s"/>
      <c r="BA517" t="s"/>
      <c r="BB517" t="s"/>
      <c r="BC517" t="s"/>
      <c r="BD517" t="s"/>
      <c r="BE517" t="s">
        <v>1207</v>
      </c>
      <c r="BF517" t="s">
        <v>81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>
        <v>280</v>
      </c>
      <c r="BR517" t="s">
        <v>128</v>
      </c>
    </row>
    <row r="518" spans="1:70">
      <c r="A518" t="s">
        <v>70</v>
      </c>
      <c r="B518" t="s">
        <v>71</v>
      </c>
      <c r="C518" t="s">
        <v>129</v>
      </c>
      <c r="D518" t="n">
        <v>3</v>
      </c>
      <c r="E518" t="s">
        <v>208</v>
      </c>
      <c r="F518" t="n">
        <v>-1</v>
      </c>
      <c r="G518" t="s">
        <v>74</v>
      </c>
      <c r="H518" t="s">
        <v>75</v>
      </c>
      <c r="I518" t="s"/>
      <c r="J518" t="s">
        <v>74</v>
      </c>
      <c r="K518" t="n">
        <v>264</v>
      </c>
      <c r="L518" t="s">
        <v>76</v>
      </c>
      <c r="M518" t="s"/>
      <c r="N518" t="s">
        <v>1209</v>
      </c>
      <c r="O518" t="s">
        <v>78</v>
      </c>
      <c r="P518" t="s">
        <v>208</v>
      </c>
      <c r="Q518" t="s"/>
      <c r="R518" t="s">
        <v>117</v>
      </c>
      <c r="S518" t="s">
        <v>1210</v>
      </c>
      <c r="T518" t="s">
        <v>81</v>
      </c>
      <c r="U518" t="s">
        <v>82</v>
      </c>
      <c r="V518" t="s">
        <v>83</v>
      </c>
      <c r="W518" t="s">
        <v>119</v>
      </c>
      <c r="X518" t="s"/>
      <c r="Y518" t="s">
        <v>85</v>
      </c>
      <c r="Z518">
        <f>HYPERLINK("https://hotelmonitor-cachepage.eclerx.com/savepage/tk_15440163145779083_sr_2158.html","info")</f>
        <v/>
      </c>
      <c r="AA518" t="n">
        <v>-6797528</v>
      </c>
      <c r="AB518" t="s">
        <v>211</v>
      </c>
      <c r="AC518" t="s">
        <v>121</v>
      </c>
      <c r="AD518" t="s">
        <v>88</v>
      </c>
      <c r="AE518" t="s"/>
      <c r="AF518" t="s"/>
      <c r="AG518" t="s"/>
      <c r="AH518" t="s">
        <v>1211</v>
      </c>
      <c r="AI518" t="s">
        <v>1212</v>
      </c>
      <c r="AJ518" t="s"/>
      <c r="AK518" t="s">
        <v>90</v>
      </c>
      <c r="AL518" t="s"/>
      <c r="AM518" t="s"/>
      <c r="AN518" t="s">
        <v>91</v>
      </c>
      <c r="AO518" t="s">
        <v>214</v>
      </c>
      <c r="AP518" t="n">
        <v>22</v>
      </c>
      <c r="AQ518" t="s">
        <v>93</v>
      </c>
      <c r="AR518" t="s"/>
      <c r="AS518" t="s">
        <v>137</v>
      </c>
      <c r="AT518" t="s">
        <v>95</v>
      </c>
      <c r="AU518" t="s">
        <v>90</v>
      </c>
      <c r="AV518" t="s"/>
      <c r="AW518" t="s">
        <v>96</v>
      </c>
      <c r="AX518" t="s"/>
      <c r="AY518" t="n">
        <v>6797528</v>
      </c>
      <c r="AZ518" t="s"/>
      <c r="BA518" t="s"/>
      <c r="BB518" t="s"/>
      <c r="BC518" t="s"/>
      <c r="BD518" t="s"/>
      <c r="BE518" t="s">
        <v>1213</v>
      </c>
      <c r="BF518" t="s">
        <v>81</v>
      </c>
      <c r="BG518" t="s"/>
      <c r="BH518" t="s"/>
      <c r="BI518" t="s"/>
      <c r="BJ518" t="s"/>
      <c r="BK518" t="s">
        <v>1214</v>
      </c>
      <c r="BL518" t="s"/>
      <c r="BM518" t="s">
        <v>91</v>
      </c>
      <c r="BN518" t="s"/>
      <c r="BO518" t="s"/>
      <c r="BP518" t="s"/>
      <c r="BQ518" t="s">
        <v>1215</v>
      </c>
      <c r="BR518" t="s">
        <v>128</v>
      </c>
    </row>
    <row r="519" spans="1:70">
      <c r="A519" t="s">
        <v>70</v>
      </c>
      <c r="B519" t="s">
        <v>71</v>
      </c>
      <c r="C519" t="s">
        <v>129</v>
      </c>
      <c r="D519" t="n">
        <v>3</v>
      </c>
      <c r="E519" t="s">
        <v>208</v>
      </c>
      <c r="F519" t="n">
        <v>-1</v>
      </c>
      <c r="G519" t="s">
        <v>74</v>
      </c>
      <c r="H519" t="s">
        <v>75</v>
      </c>
      <c r="I519" t="s"/>
      <c r="J519" t="s">
        <v>74</v>
      </c>
      <c r="K519" t="n">
        <v>264</v>
      </c>
      <c r="L519" t="s">
        <v>76</v>
      </c>
      <c r="M519" t="s"/>
      <c r="N519" t="s">
        <v>1209</v>
      </c>
      <c r="O519" t="s">
        <v>78</v>
      </c>
      <c r="P519" t="s">
        <v>208</v>
      </c>
      <c r="Q519" t="s"/>
      <c r="R519" t="s">
        <v>117</v>
      </c>
      <c r="S519" t="s">
        <v>1210</v>
      </c>
      <c r="T519" t="s">
        <v>81</v>
      </c>
      <c r="U519" t="s">
        <v>82</v>
      </c>
      <c r="V519" t="s">
        <v>83</v>
      </c>
      <c r="W519" t="s">
        <v>119</v>
      </c>
      <c r="X519" t="s"/>
      <c r="Y519" t="s">
        <v>85</v>
      </c>
      <c r="Z519">
        <f>HYPERLINK("https://hotelmonitor-cachepage.eclerx.com/savepage/tk_15440163145779083_sr_2158.html","info")</f>
        <v/>
      </c>
      <c r="AA519" t="n">
        <v>-6797528</v>
      </c>
      <c r="AB519" t="s">
        <v>211</v>
      </c>
      <c r="AC519" t="s">
        <v>121</v>
      </c>
      <c r="AD519" t="s">
        <v>88</v>
      </c>
      <c r="AE519" t="s"/>
      <c r="AF519" t="s"/>
      <c r="AG519" t="s"/>
      <c r="AH519" t="s">
        <v>1211</v>
      </c>
      <c r="AI519" t="s">
        <v>1212</v>
      </c>
      <c r="AJ519" t="s"/>
      <c r="AK519" t="s">
        <v>90</v>
      </c>
      <c r="AL519" t="s"/>
      <c r="AM519" t="s"/>
      <c r="AN519" t="s">
        <v>91</v>
      </c>
      <c r="AO519" t="s">
        <v>214</v>
      </c>
      <c r="AP519" t="n">
        <v>22</v>
      </c>
      <c r="AQ519" t="s">
        <v>93</v>
      </c>
      <c r="AR519" t="s"/>
      <c r="AS519" t="s">
        <v>137</v>
      </c>
      <c r="AT519" t="s">
        <v>95</v>
      </c>
      <c r="AU519" t="s">
        <v>90</v>
      </c>
      <c r="AV519" t="s"/>
      <c r="AW519" t="s">
        <v>96</v>
      </c>
      <c r="AX519" t="s"/>
      <c r="AY519" t="n">
        <v>6797528</v>
      </c>
      <c r="AZ519" t="s"/>
      <c r="BA519" t="s"/>
      <c r="BB519" t="s"/>
      <c r="BC519" t="s"/>
      <c r="BD519" t="s"/>
      <c r="BE519" t="s">
        <v>1213</v>
      </c>
      <c r="BF519" t="s">
        <v>81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>
        <v>1215</v>
      </c>
      <c r="BR519" t="s">
        <v>128</v>
      </c>
    </row>
    <row r="520" spans="1:70">
      <c r="A520" t="s">
        <v>70</v>
      </c>
      <c r="B520" t="s">
        <v>71</v>
      </c>
      <c r="C520" t="s">
        <v>129</v>
      </c>
      <c r="D520" t="n">
        <v>3</v>
      </c>
      <c r="E520" t="s">
        <v>208</v>
      </c>
      <c r="F520" t="n">
        <v>-1</v>
      </c>
      <c r="G520" t="s">
        <v>74</v>
      </c>
      <c r="H520" t="s">
        <v>75</v>
      </c>
      <c r="I520" t="s"/>
      <c r="J520" t="s">
        <v>74</v>
      </c>
      <c r="K520" t="n">
        <v>293.33</v>
      </c>
      <c r="L520" t="s">
        <v>76</v>
      </c>
      <c r="M520" t="s"/>
      <c r="N520" t="s">
        <v>1209</v>
      </c>
      <c r="O520" t="s">
        <v>78</v>
      </c>
      <c r="P520" t="s">
        <v>208</v>
      </c>
      <c r="Q520" t="s"/>
      <c r="R520" t="s">
        <v>117</v>
      </c>
      <c r="S520" t="s">
        <v>1216</v>
      </c>
      <c r="T520" t="s">
        <v>81</v>
      </c>
      <c r="U520" t="s">
        <v>82</v>
      </c>
      <c r="V520" t="s">
        <v>83</v>
      </c>
      <c r="W520" t="s">
        <v>119</v>
      </c>
      <c r="X520" t="s"/>
      <c r="Y520" t="s">
        <v>85</v>
      </c>
      <c r="Z520">
        <f>HYPERLINK("https://hotelmonitor-cachepage.eclerx.com/savepage/tk_15440163145779083_sr_2158.html","info")</f>
        <v/>
      </c>
      <c r="AA520" t="n">
        <v>-6797528</v>
      </c>
      <c r="AB520" t="s">
        <v>220</v>
      </c>
      <c r="AC520" t="s">
        <v>87</v>
      </c>
      <c r="AD520" t="s">
        <v>88</v>
      </c>
      <c r="AE520" t="s"/>
      <c r="AF520" t="s"/>
      <c r="AG520" t="s"/>
      <c r="AH520" t="s">
        <v>1212</v>
      </c>
      <c r="AI520" t="s">
        <v>1217</v>
      </c>
      <c r="AJ520" t="s"/>
      <c r="AK520" t="s">
        <v>90</v>
      </c>
      <c r="AL520" t="s"/>
      <c r="AM520" t="s"/>
      <c r="AN520" t="s">
        <v>90</v>
      </c>
      <c r="AO520" t="s"/>
      <c r="AP520" t="n">
        <v>22</v>
      </c>
      <c r="AQ520" t="s">
        <v>93</v>
      </c>
      <c r="AR520" t="s"/>
      <c r="AS520" t="s">
        <v>137</v>
      </c>
      <c r="AT520" t="s">
        <v>95</v>
      </c>
      <c r="AU520" t="s">
        <v>90</v>
      </c>
      <c r="AV520" t="s"/>
      <c r="AW520" t="s">
        <v>96</v>
      </c>
      <c r="AX520" t="s"/>
      <c r="AY520" t="n">
        <v>6797528</v>
      </c>
      <c r="AZ520" t="s"/>
      <c r="BA520" t="s"/>
      <c r="BB520" t="s"/>
      <c r="BC520" t="s"/>
      <c r="BD520" t="s"/>
      <c r="BE520" t="s">
        <v>1218</v>
      </c>
      <c r="BF520" t="s">
        <v>81</v>
      </c>
      <c r="BG520" t="s"/>
      <c r="BH520" t="s"/>
      <c r="BI520" t="s"/>
      <c r="BJ520" t="s"/>
      <c r="BK520" t="s">
        <v>1219</v>
      </c>
      <c r="BL520" t="s"/>
      <c r="BM520" t="s">
        <v>91</v>
      </c>
      <c r="BN520" t="s"/>
      <c r="BO520" t="s"/>
      <c r="BP520" t="s"/>
      <c r="BQ520" t="s">
        <v>1215</v>
      </c>
      <c r="BR520" t="s">
        <v>128</v>
      </c>
    </row>
    <row r="521" spans="1:70">
      <c r="A521" t="s">
        <v>70</v>
      </c>
      <c r="B521" t="s">
        <v>71</v>
      </c>
      <c r="C521" t="s">
        <v>129</v>
      </c>
      <c r="D521" t="n">
        <v>3</v>
      </c>
      <c r="E521" t="s">
        <v>208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293.33</v>
      </c>
      <c r="L521" t="s">
        <v>76</v>
      </c>
      <c r="M521" t="s"/>
      <c r="N521" t="s">
        <v>1209</v>
      </c>
      <c r="O521" t="s">
        <v>78</v>
      </c>
      <c r="P521" t="s">
        <v>208</v>
      </c>
      <c r="Q521" t="s"/>
      <c r="R521" t="s">
        <v>117</v>
      </c>
      <c r="S521" t="s">
        <v>1216</v>
      </c>
      <c r="T521" t="s">
        <v>81</v>
      </c>
      <c r="U521" t="s">
        <v>82</v>
      </c>
      <c r="V521" t="s">
        <v>83</v>
      </c>
      <c r="W521" t="s">
        <v>119</v>
      </c>
      <c r="X521" t="s"/>
      <c r="Y521" t="s">
        <v>85</v>
      </c>
      <c r="Z521">
        <f>HYPERLINK("https://hotelmonitor-cachepage.eclerx.com/savepage/tk_15440163145779083_sr_2158.html","info")</f>
        <v/>
      </c>
      <c r="AA521" t="n">
        <v>-6797528</v>
      </c>
      <c r="AB521" t="s">
        <v>220</v>
      </c>
      <c r="AC521" t="s">
        <v>87</v>
      </c>
      <c r="AD521" t="s">
        <v>88</v>
      </c>
      <c r="AE521" t="s"/>
      <c r="AF521" t="s"/>
      <c r="AG521" t="s"/>
      <c r="AH521" t="s">
        <v>1212</v>
      </c>
      <c r="AI521" t="s">
        <v>1217</v>
      </c>
      <c r="AJ521" t="s"/>
      <c r="AK521" t="s">
        <v>90</v>
      </c>
      <c r="AL521" t="s"/>
      <c r="AM521" t="s"/>
      <c r="AN521" t="s">
        <v>90</v>
      </c>
      <c r="AO521" t="s"/>
      <c r="AP521" t="n">
        <v>22</v>
      </c>
      <c r="AQ521" t="s">
        <v>93</v>
      </c>
      <c r="AR521" t="s"/>
      <c r="AS521" t="s">
        <v>137</v>
      </c>
      <c r="AT521" t="s">
        <v>95</v>
      </c>
      <c r="AU521" t="s">
        <v>90</v>
      </c>
      <c r="AV521" t="s"/>
      <c r="AW521" t="s">
        <v>96</v>
      </c>
      <c r="AX521" t="s"/>
      <c r="AY521" t="n">
        <v>6797528</v>
      </c>
      <c r="AZ521" t="s"/>
      <c r="BA521" t="s"/>
      <c r="BB521" t="s"/>
      <c r="BC521" t="s"/>
      <c r="BD521" t="s"/>
      <c r="BE521" t="s">
        <v>1218</v>
      </c>
      <c r="BF521" t="s">
        <v>81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>
        <v>1215</v>
      </c>
      <c r="BR521" t="s">
        <v>128</v>
      </c>
    </row>
    <row r="522" spans="1:70">
      <c r="A522" t="s">
        <v>70</v>
      </c>
      <c r="B522" t="s">
        <v>71</v>
      </c>
      <c r="C522" t="s">
        <v>129</v>
      </c>
      <c r="D522" t="n">
        <v>3</v>
      </c>
      <c r="E522" t="s">
        <v>208</v>
      </c>
      <c r="F522" t="n">
        <v>-1</v>
      </c>
      <c r="G522" t="s">
        <v>74</v>
      </c>
      <c r="H522" t="s">
        <v>75</v>
      </c>
      <c r="I522" t="s"/>
      <c r="J522" t="s">
        <v>74</v>
      </c>
      <c r="K522" t="n">
        <v>296.4</v>
      </c>
      <c r="L522" t="s">
        <v>76</v>
      </c>
      <c r="M522" t="s"/>
      <c r="N522" t="s">
        <v>1209</v>
      </c>
      <c r="O522" t="s">
        <v>78</v>
      </c>
      <c r="P522" t="s">
        <v>208</v>
      </c>
      <c r="Q522" t="s"/>
      <c r="R522" t="s">
        <v>117</v>
      </c>
      <c r="S522" t="s">
        <v>1220</v>
      </c>
      <c r="T522" t="s">
        <v>81</v>
      </c>
      <c r="U522" t="s">
        <v>82</v>
      </c>
      <c r="V522" t="s">
        <v>83</v>
      </c>
      <c r="W522" t="s">
        <v>134</v>
      </c>
      <c r="X522" t="s"/>
      <c r="Y522" t="s">
        <v>85</v>
      </c>
      <c r="Z522">
        <f>HYPERLINK("https://hotelmonitor-cachepage.eclerx.com/savepage/tk_15440163145779083_sr_2158.html","info")</f>
        <v/>
      </c>
      <c r="AA522" t="n">
        <v>-6797528</v>
      </c>
      <c r="AB522" t="s">
        <v>225</v>
      </c>
      <c r="AC522" t="s">
        <v>121</v>
      </c>
      <c r="AD522" t="s">
        <v>88</v>
      </c>
      <c r="AE522" t="s"/>
      <c r="AF522" t="s"/>
      <c r="AG522" t="s"/>
      <c r="AH522" t="s">
        <v>1221</v>
      </c>
      <c r="AI522" t="s">
        <v>1222</v>
      </c>
      <c r="AJ522" t="s"/>
      <c r="AK522" t="s">
        <v>90</v>
      </c>
      <c r="AL522" t="s"/>
      <c r="AM522" t="s"/>
      <c r="AN522" t="s">
        <v>90</v>
      </c>
      <c r="AO522" t="s"/>
      <c r="AP522" t="n">
        <v>22</v>
      </c>
      <c r="AQ522" t="s">
        <v>93</v>
      </c>
      <c r="AR522" t="s"/>
      <c r="AS522" t="s">
        <v>137</v>
      </c>
      <c r="AT522" t="s">
        <v>95</v>
      </c>
      <c r="AU522" t="s">
        <v>90</v>
      </c>
      <c r="AV522" t="s"/>
      <c r="AW522" t="s">
        <v>96</v>
      </c>
      <c r="AX522" t="s"/>
      <c r="AY522" t="n">
        <v>6797528</v>
      </c>
      <c r="AZ522" t="s"/>
      <c r="BA522" t="s"/>
      <c r="BB522" t="s"/>
      <c r="BC522" t="s"/>
      <c r="BD522" t="s"/>
      <c r="BE522" t="s">
        <v>1223</v>
      </c>
      <c r="BF522" t="s">
        <v>81</v>
      </c>
      <c r="BG522" t="s"/>
      <c r="BH522" t="s"/>
      <c r="BI522" t="s"/>
      <c r="BJ522" t="s"/>
      <c r="BK522" t="s">
        <v>1224</v>
      </c>
      <c r="BL522" t="s"/>
      <c r="BM522" t="s">
        <v>91</v>
      </c>
      <c r="BN522" t="s"/>
      <c r="BO522" t="s"/>
      <c r="BP522" t="s"/>
      <c r="BQ522" t="s">
        <v>1215</v>
      </c>
      <c r="BR522" t="s">
        <v>128</v>
      </c>
    </row>
    <row r="523" spans="1:70">
      <c r="A523" t="s">
        <v>70</v>
      </c>
      <c r="B523" t="s">
        <v>71</v>
      </c>
      <c r="C523" t="s">
        <v>129</v>
      </c>
      <c r="D523" t="n">
        <v>3</v>
      </c>
      <c r="E523" t="s">
        <v>208</v>
      </c>
      <c r="F523" t="n">
        <v>-1</v>
      </c>
      <c r="G523" t="s">
        <v>74</v>
      </c>
      <c r="H523" t="s">
        <v>75</v>
      </c>
      <c r="I523" t="s"/>
      <c r="J523" t="s">
        <v>74</v>
      </c>
      <c r="K523" t="n">
        <v>296.4</v>
      </c>
      <c r="L523" t="s">
        <v>76</v>
      </c>
      <c r="M523" t="s"/>
      <c r="N523" t="s">
        <v>1209</v>
      </c>
      <c r="O523" t="s">
        <v>78</v>
      </c>
      <c r="P523" t="s">
        <v>208</v>
      </c>
      <c r="Q523" t="s"/>
      <c r="R523" t="s">
        <v>117</v>
      </c>
      <c r="S523" t="s">
        <v>1220</v>
      </c>
      <c r="T523" t="s">
        <v>81</v>
      </c>
      <c r="U523" t="s">
        <v>82</v>
      </c>
      <c r="V523" t="s">
        <v>83</v>
      </c>
      <c r="W523" t="s">
        <v>134</v>
      </c>
      <c r="X523" t="s"/>
      <c r="Y523" t="s">
        <v>85</v>
      </c>
      <c r="Z523">
        <f>HYPERLINK("https://hotelmonitor-cachepage.eclerx.com/savepage/tk_15440163145779083_sr_2158.html","info")</f>
        <v/>
      </c>
      <c r="AA523" t="n">
        <v>-6797528</v>
      </c>
      <c r="AB523" t="s">
        <v>225</v>
      </c>
      <c r="AC523" t="s">
        <v>121</v>
      </c>
      <c r="AD523" t="s">
        <v>88</v>
      </c>
      <c r="AE523" t="s"/>
      <c r="AF523" t="s"/>
      <c r="AG523" t="s"/>
      <c r="AH523" t="s">
        <v>1221</v>
      </c>
      <c r="AI523" t="s">
        <v>1222</v>
      </c>
      <c r="AJ523" t="s"/>
      <c r="AK523" t="s">
        <v>90</v>
      </c>
      <c r="AL523" t="s"/>
      <c r="AM523" t="s"/>
      <c r="AN523" t="s">
        <v>90</v>
      </c>
      <c r="AO523" t="s"/>
      <c r="AP523" t="n">
        <v>22</v>
      </c>
      <c r="AQ523" t="s">
        <v>93</v>
      </c>
      <c r="AR523" t="s"/>
      <c r="AS523" t="s">
        <v>137</v>
      </c>
      <c r="AT523" t="s">
        <v>95</v>
      </c>
      <c r="AU523" t="s">
        <v>90</v>
      </c>
      <c r="AV523" t="s"/>
      <c r="AW523" t="s">
        <v>96</v>
      </c>
      <c r="AX523" t="s"/>
      <c r="AY523" t="n">
        <v>6797528</v>
      </c>
      <c r="AZ523" t="s"/>
      <c r="BA523" t="s"/>
      <c r="BB523" t="s"/>
      <c r="BC523" t="s"/>
      <c r="BD523" t="s"/>
      <c r="BE523" t="s">
        <v>1223</v>
      </c>
      <c r="BF523" t="s">
        <v>81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>
        <v>1215</v>
      </c>
      <c r="BR523" t="s">
        <v>128</v>
      </c>
    </row>
    <row r="524" spans="1:70">
      <c r="A524" t="s">
        <v>70</v>
      </c>
      <c r="B524" t="s">
        <v>71</v>
      </c>
      <c r="C524" t="s">
        <v>129</v>
      </c>
      <c r="D524" t="n">
        <v>3</v>
      </c>
      <c r="E524" t="s">
        <v>208</v>
      </c>
      <c r="F524" t="n">
        <v>-1</v>
      </c>
      <c r="G524" t="s">
        <v>74</v>
      </c>
      <c r="H524" t="s">
        <v>75</v>
      </c>
      <c r="I524" t="s"/>
      <c r="J524" t="s">
        <v>74</v>
      </c>
      <c r="K524" t="n">
        <v>329.33</v>
      </c>
      <c r="L524" t="s">
        <v>76</v>
      </c>
      <c r="M524" t="s"/>
      <c r="N524" t="s">
        <v>1209</v>
      </c>
      <c r="O524" t="s">
        <v>78</v>
      </c>
      <c r="P524" t="s">
        <v>208</v>
      </c>
      <c r="Q524" t="s"/>
      <c r="R524" t="s">
        <v>117</v>
      </c>
      <c r="S524" t="s">
        <v>1225</v>
      </c>
      <c r="T524" t="s">
        <v>81</v>
      </c>
      <c r="U524" t="s">
        <v>82</v>
      </c>
      <c r="V524" t="s">
        <v>83</v>
      </c>
      <c r="W524" t="s">
        <v>134</v>
      </c>
      <c r="X524" t="s"/>
      <c r="Y524" t="s">
        <v>85</v>
      </c>
      <c r="Z524">
        <f>HYPERLINK("https://hotelmonitor-cachepage.eclerx.com/savepage/tk_15440163145779083_sr_2158.html","info")</f>
        <v/>
      </c>
      <c r="AA524" t="n">
        <v>-6797528</v>
      </c>
      <c r="AB524" t="s">
        <v>231</v>
      </c>
      <c r="AC524" t="s">
        <v>87</v>
      </c>
      <c r="AD524" t="s">
        <v>88</v>
      </c>
      <c r="AE524" t="s"/>
      <c r="AF524" t="s"/>
      <c r="AG524" t="s"/>
      <c r="AH524" t="s">
        <v>1222</v>
      </c>
      <c r="AI524" t="s">
        <v>1226</v>
      </c>
      <c r="AJ524" t="s"/>
      <c r="AK524" t="s">
        <v>90</v>
      </c>
      <c r="AL524" t="s"/>
      <c r="AM524" t="s"/>
      <c r="AN524" t="s">
        <v>90</v>
      </c>
      <c r="AO524" t="s"/>
      <c r="AP524" t="n">
        <v>22</v>
      </c>
      <c r="AQ524" t="s">
        <v>93</v>
      </c>
      <c r="AR524" t="s"/>
      <c r="AS524" t="s">
        <v>137</v>
      </c>
      <c r="AT524" t="s">
        <v>95</v>
      </c>
      <c r="AU524" t="s">
        <v>90</v>
      </c>
      <c r="AV524" t="s"/>
      <c r="AW524" t="s">
        <v>96</v>
      </c>
      <c r="AX524" t="s"/>
      <c r="AY524" t="n">
        <v>6797528</v>
      </c>
      <c r="AZ524" t="s"/>
      <c r="BA524" t="s"/>
      <c r="BB524" t="s"/>
      <c r="BC524" t="s"/>
      <c r="BD524" t="s"/>
      <c r="BE524" t="s">
        <v>1227</v>
      </c>
      <c r="BF524" t="s">
        <v>81</v>
      </c>
      <c r="BG524" t="s"/>
      <c r="BH524" t="s"/>
      <c r="BI524" t="s"/>
      <c r="BJ524" t="s"/>
      <c r="BK524" t="s">
        <v>1228</v>
      </c>
      <c r="BL524" t="s"/>
      <c r="BM524" t="s">
        <v>91</v>
      </c>
      <c r="BN524" t="s"/>
      <c r="BO524" t="s"/>
      <c r="BP524" t="s"/>
      <c r="BQ524" t="s">
        <v>1215</v>
      </c>
      <c r="BR524" t="s">
        <v>128</v>
      </c>
    </row>
    <row r="525" spans="1:70">
      <c r="A525" t="s">
        <v>70</v>
      </c>
      <c r="B525" t="s">
        <v>71</v>
      </c>
      <c r="C525" t="s">
        <v>129</v>
      </c>
      <c r="D525" t="n">
        <v>3</v>
      </c>
      <c r="E525" t="s">
        <v>208</v>
      </c>
      <c r="F525" t="n">
        <v>-1</v>
      </c>
      <c r="G525" t="s">
        <v>74</v>
      </c>
      <c r="H525" t="s">
        <v>75</v>
      </c>
      <c r="I525" t="s"/>
      <c r="J525" t="s">
        <v>74</v>
      </c>
      <c r="K525" t="n">
        <v>329.33</v>
      </c>
      <c r="L525" t="s">
        <v>76</v>
      </c>
      <c r="M525" t="s"/>
      <c r="N525" t="s">
        <v>1209</v>
      </c>
      <c r="O525" t="s">
        <v>78</v>
      </c>
      <c r="P525" t="s">
        <v>208</v>
      </c>
      <c r="Q525" t="s"/>
      <c r="R525" t="s">
        <v>117</v>
      </c>
      <c r="S525" t="s">
        <v>1225</v>
      </c>
      <c r="T525" t="s">
        <v>81</v>
      </c>
      <c r="U525" t="s">
        <v>82</v>
      </c>
      <c r="V525" t="s">
        <v>83</v>
      </c>
      <c r="W525" t="s">
        <v>134</v>
      </c>
      <c r="X525" t="s"/>
      <c r="Y525" t="s">
        <v>85</v>
      </c>
      <c r="Z525">
        <f>HYPERLINK("https://hotelmonitor-cachepage.eclerx.com/savepage/tk_15440163145779083_sr_2158.html","info")</f>
        <v/>
      </c>
      <c r="AA525" t="n">
        <v>-6797528</v>
      </c>
      <c r="AB525" t="s">
        <v>231</v>
      </c>
      <c r="AC525" t="s">
        <v>87</v>
      </c>
      <c r="AD525" t="s">
        <v>88</v>
      </c>
      <c r="AE525" t="s"/>
      <c r="AF525" t="s"/>
      <c r="AG525" t="s"/>
      <c r="AH525" t="s">
        <v>1222</v>
      </c>
      <c r="AI525" t="s">
        <v>1226</v>
      </c>
      <c r="AJ525" t="s"/>
      <c r="AK525" t="s">
        <v>90</v>
      </c>
      <c r="AL525" t="s"/>
      <c r="AM525" t="s"/>
      <c r="AN525" t="s">
        <v>90</v>
      </c>
      <c r="AO525" t="s"/>
      <c r="AP525" t="n">
        <v>22</v>
      </c>
      <c r="AQ525" t="s">
        <v>93</v>
      </c>
      <c r="AR525" t="s"/>
      <c r="AS525" t="s">
        <v>137</v>
      </c>
      <c r="AT525" t="s">
        <v>95</v>
      </c>
      <c r="AU525" t="s">
        <v>90</v>
      </c>
      <c r="AV525" t="s"/>
      <c r="AW525" t="s">
        <v>96</v>
      </c>
      <c r="AX525" t="s"/>
      <c r="AY525" t="n">
        <v>6797528</v>
      </c>
      <c r="AZ525" t="s"/>
      <c r="BA525" t="s"/>
      <c r="BB525" t="s"/>
      <c r="BC525" t="s"/>
      <c r="BD525" t="s"/>
      <c r="BE525" t="s">
        <v>1227</v>
      </c>
      <c r="BF525" t="s">
        <v>81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>
        <v>1215</v>
      </c>
      <c r="BR525" t="s">
        <v>128</v>
      </c>
    </row>
    <row r="526" spans="1:70">
      <c r="A526" t="s">
        <v>70</v>
      </c>
      <c r="B526" t="s">
        <v>71</v>
      </c>
      <c r="C526" t="s">
        <v>129</v>
      </c>
      <c r="D526" t="n">
        <v>3</v>
      </c>
      <c r="E526" t="s">
        <v>208</v>
      </c>
      <c r="F526" t="n">
        <v>-1</v>
      </c>
      <c r="G526" t="s">
        <v>74</v>
      </c>
      <c r="H526" t="s">
        <v>75</v>
      </c>
      <c r="I526" t="s"/>
      <c r="J526" t="s">
        <v>74</v>
      </c>
      <c r="K526" t="n">
        <v>309</v>
      </c>
      <c r="L526" t="s">
        <v>76</v>
      </c>
      <c r="M526" t="s"/>
      <c r="N526" t="s">
        <v>1229</v>
      </c>
      <c r="O526" t="s">
        <v>78</v>
      </c>
      <c r="P526" t="s">
        <v>208</v>
      </c>
      <c r="Q526" t="s"/>
      <c r="R526" t="s">
        <v>117</v>
      </c>
      <c r="S526" t="s">
        <v>1230</v>
      </c>
      <c r="T526" t="s">
        <v>81</v>
      </c>
      <c r="U526" t="s">
        <v>82</v>
      </c>
      <c r="V526" t="s">
        <v>83</v>
      </c>
      <c r="W526" t="s">
        <v>119</v>
      </c>
      <c r="X526" t="s"/>
      <c r="Y526" t="s">
        <v>85</v>
      </c>
      <c r="Z526">
        <f>HYPERLINK("https://hotelmonitor-cachepage.eclerx.com/savepage/tk_15440163145779083_sr_2158.html","info")</f>
        <v/>
      </c>
      <c r="AA526" t="n">
        <v>-6797528</v>
      </c>
      <c r="AB526" t="s">
        <v>211</v>
      </c>
      <c r="AC526" t="s">
        <v>121</v>
      </c>
      <c r="AD526" t="s">
        <v>88</v>
      </c>
      <c r="AE526" t="s"/>
      <c r="AF526" t="s"/>
      <c r="AG526" t="s"/>
      <c r="AH526" t="s">
        <v>1231</v>
      </c>
      <c r="AI526" t="s">
        <v>1232</v>
      </c>
      <c r="AJ526" t="s"/>
      <c r="AK526" t="s">
        <v>90</v>
      </c>
      <c r="AL526" t="s"/>
      <c r="AM526" t="s"/>
      <c r="AN526" t="s">
        <v>91</v>
      </c>
      <c r="AO526" t="s">
        <v>214</v>
      </c>
      <c r="AP526" t="n">
        <v>22</v>
      </c>
      <c r="AQ526" t="s">
        <v>93</v>
      </c>
      <c r="AR526" t="s"/>
      <c r="AS526" t="s">
        <v>137</v>
      </c>
      <c r="AT526" t="s">
        <v>95</v>
      </c>
      <c r="AU526" t="s">
        <v>90</v>
      </c>
      <c r="AV526" t="s"/>
      <c r="AW526" t="s">
        <v>96</v>
      </c>
      <c r="AX526" t="s"/>
      <c r="AY526" t="n">
        <v>6797528</v>
      </c>
      <c r="AZ526" t="s"/>
      <c r="BA526" t="s"/>
      <c r="BB526" t="s"/>
      <c r="BC526" t="s"/>
      <c r="BD526" t="s"/>
      <c r="BE526" t="s">
        <v>1233</v>
      </c>
      <c r="BF526" t="s">
        <v>81</v>
      </c>
      <c r="BG526" t="s"/>
      <c r="BH526" t="s"/>
      <c r="BI526" t="s"/>
      <c r="BJ526" t="s"/>
      <c r="BK526" t="s">
        <v>1234</v>
      </c>
      <c r="BL526" t="s"/>
      <c r="BM526" t="s">
        <v>91</v>
      </c>
      <c r="BN526" t="s"/>
      <c r="BO526" t="s"/>
      <c r="BP526" t="s"/>
      <c r="BQ526" t="s">
        <v>1235</v>
      </c>
      <c r="BR526" t="s">
        <v>128</v>
      </c>
    </row>
    <row r="527" spans="1:70">
      <c r="A527" t="s">
        <v>70</v>
      </c>
      <c r="B527" t="s">
        <v>71</v>
      </c>
      <c r="C527" t="s">
        <v>129</v>
      </c>
      <c r="D527" t="n">
        <v>3</v>
      </c>
      <c r="E527" t="s">
        <v>208</v>
      </c>
      <c r="F527" t="n">
        <v>-1</v>
      </c>
      <c r="G527" t="s">
        <v>74</v>
      </c>
      <c r="H527" t="s">
        <v>75</v>
      </c>
      <c r="I527" t="s"/>
      <c r="J527" t="s">
        <v>74</v>
      </c>
      <c r="K527" t="n">
        <v>309</v>
      </c>
      <c r="L527" t="s">
        <v>76</v>
      </c>
      <c r="M527" t="s"/>
      <c r="N527" t="s">
        <v>1229</v>
      </c>
      <c r="O527" t="s">
        <v>78</v>
      </c>
      <c r="P527" t="s">
        <v>208</v>
      </c>
      <c r="Q527" t="s"/>
      <c r="R527" t="s">
        <v>117</v>
      </c>
      <c r="S527" t="s">
        <v>1230</v>
      </c>
      <c r="T527" t="s">
        <v>81</v>
      </c>
      <c r="U527" t="s">
        <v>82</v>
      </c>
      <c r="V527" t="s">
        <v>83</v>
      </c>
      <c r="W527" t="s">
        <v>119</v>
      </c>
      <c r="X527" t="s"/>
      <c r="Y527" t="s">
        <v>85</v>
      </c>
      <c r="Z527">
        <f>HYPERLINK("https://hotelmonitor-cachepage.eclerx.com/savepage/tk_15440163145779083_sr_2158.html","info")</f>
        <v/>
      </c>
      <c r="AA527" t="n">
        <v>-6797528</v>
      </c>
      <c r="AB527" t="s">
        <v>211</v>
      </c>
      <c r="AC527" t="s">
        <v>121</v>
      </c>
      <c r="AD527" t="s">
        <v>88</v>
      </c>
      <c r="AE527" t="s"/>
      <c r="AF527" t="s"/>
      <c r="AG527" t="s"/>
      <c r="AH527" t="s">
        <v>1231</v>
      </c>
      <c r="AI527" t="s">
        <v>1232</v>
      </c>
      <c r="AJ527" t="s"/>
      <c r="AK527" t="s">
        <v>90</v>
      </c>
      <c r="AL527" t="s"/>
      <c r="AM527" t="s"/>
      <c r="AN527" t="s">
        <v>91</v>
      </c>
      <c r="AO527" t="s">
        <v>214</v>
      </c>
      <c r="AP527" t="n">
        <v>22</v>
      </c>
      <c r="AQ527" t="s">
        <v>93</v>
      </c>
      <c r="AR527" t="s"/>
      <c r="AS527" t="s">
        <v>137</v>
      </c>
      <c r="AT527" t="s">
        <v>95</v>
      </c>
      <c r="AU527" t="s">
        <v>90</v>
      </c>
      <c r="AV527" t="s"/>
      <c r="AW527" t="s">
        <v>96</v>
      </c>
      <c r="AX527" t="s"/>
      <c r="AY527" t="n">
        <v>6797528</v>
      </c>
      <c r="AZ527" t="s"/>
      <c r="BA527" t="s"/>
      <c r="BB527" t="s"/>
      <c r="BC527" t="s"/>
      <c r="BD527" t="s"/>
      <c r="BE527" t="s">
        <v>1233</v>
      </c>
      <c r="BF527" t="s">
        <v>81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>
        <v>1235</v>
      </c>
      <c r="BR527" t="s">
        <v>128</v>
      </c>
    </row>
    <row r="528" spans="1:70">
      <c r="A528" t="s">
        <v>70</v>
      </c>
      <c r="B528" t="s">
        <v>71</v>
      </c>
      <c r="C528" t="s">
        <v>129</v>
      </c>
      <c r="D528" t="n">
        <v>3</v>
      </c>
      <c r="E528" t="s">
        <v>208</v>
      </c>
      <c r="F528" t="n">
        <v>-1</v>
      </c>
      <c r="G528" t="s">
        <v>74</v>
      </c>
      <c r="H528" t="s">
        <v>75</v>
      </c>
      <c r="I528" t="s"/>
      <c r="J528" t="s">
        <v>74</v>
      </c>
      <c r="K528" t="n">
        <v>343.33</v>
      </c>
      <c r="L528" t="s">
        <v>76</v>
      </c>
      <c r="M528" t="s"/>
      <c r="N528" t="s">
        <v>1229</v>
      </c>
      <c r="O528" t="s">
        <v>78</v>
      </c>
      <c r="P528" t="s">
        <v>208</v>
      </c>
      <c r="Q528" t="s"/>
      <c r="R528" t="s">
        <v>117</v>
      </c>
      <c r="S528" t="s">
        <v>1236</v>
      </c>
      <c r="T528" t="s">
        <v>81</v>
      </c>
      <c r="U528" t="s">
        <v>82</v>
      </c>
      <c r="V528" t="s">
        <v>83</v>
      </c>
      <c r="W528" t="s">
        <v>119</v>
      </c>
      <c r="X528" t="s"/>
      <c r="Y528" t="s">
        <v>85</v>
      </c>
      <c r="Z528">
        <f>HYPERLINK("https://hotelmonitor-cachepage.eclerx.com/savepage/tk_15440163145779083_sr_2158.html","info")</f>
        <v/>
      </c>
      <c r="AA528" t="n">
        <v>-6797528</v>
      </c>
      <c r="AB528" t="s">
        <v>220</v>
      </c>
      <c r="AC528" t="s">
        <v>87</v>
      </c>
      <c r="AD528" t="s">
        <v>88</v>
      </c>
      <c r="AE528" t="s"/>
      <c r="AF528" t="s"/>
      <c r="AG528" t="s"/>
      <c r="AH528" t="s">
        <v>1232</v>
      </c>
      <c r="AI528" t="s">
        <v>1237</v>
      </c>
      <c r="AJ528" t="s"/>
      <c r="AK528" t="s">
        <v>90</v>
      </c>
      <c r="AL528" t="s"/>
      <c r="AM528" t="s"/>
      <c r="AN528" t="s">
        <v>90</v>
      </c>
      <c r="AO528" t="s"/>
      <c r="AP528" t="n">
        <v>22</v>
      </c>
      <c r="AQ528" t="s">
        <v>93</v>
      </c>
      <c r="AR528" t="s"/>
      <c r="AS528" t="s">
        <v>137</v>
      </c>
      <c r="AT528" t="s">
        <v>95</v>
      </c>
      <c r="AU528" t="s">
        <v>90</v>
      </c>
      <c r="AV528" t="s"/>
      <c r="AW528" t="s">
        <v>96</v>
      </c>
      <c r="AX528" t="s"/>
      <c r="AY528" t="n">
        <v>6797528</v>
      </c>
      <c r="AZ528" t="s"/>
      <c r="BA528" t="s"/>
      <c r="BB528" t="s"/>
      <c r="BC528" t="s"/>
      <c r="BD528" t="s"/>
      <c r="BE528" t="s">
        <v>1238</v>
      </c>
      <c r="BF528" t="s">
        <v>81</v>
      </c>
      <c r="BG528" t="s"/>
      <c r="BH528" t="s"/>
      <c r="BI528" t="s"/>
      <c r="BJ528" t="s"/>
      <c r="BK528" t="s">
        <v>1239</v>
      </c>
      <c r="BL528" t="s"/>
      <c r="BM528" t="s">
        <v>91</v>
      </c>
      <c r="BN528" t="s"/>
      <c r="BO528" t="s"/>
      <c r="BP528" t="s"/>
      <c r="BQ528" t="s">
        <v>1235</v>
      </c>
      <c r="BR528" t="s">
        <v>128</v>
      </c>
    </row>
    <row r="529" spans="1:70">
      <c r="A529" t="s">
        <v>70</v>
      </c>
      <c r="B529" t="s">
        <v>71</v>
      </c>
      <c r="C529" t="s">
        <v>129</v>
      </c>
      <c r="D529" t="n">
        <v>3</v>
      </c>
      <c r="E529" t="s">
        <v>208</v>
      </c>
      <c r="F529" t="n">
        <v>-1</v>
      </c>
      <c r="G529" t="s">
        <v>74</v>
      </c>
      <c r="H529" t="s">
        <v>75</v>
      </c>
      <c r="I529" t="s"/>
      <c r="J529" t="s">
        <v>74</v>
      </c>
      <c r="K529" t="n">
        <v>343.33</v>
      </c>
      <c r="L529" t="s">
        <v>76</v>
      </c>
      <c r="M529" t="s"/>
      <c r="N529" t="s">
        <v>1229</v>
      </c>
      <c r="O529" t="s">
        <v>78</v>
      </c>
      <c r="P529" t="s">
        <v>208</v>
      </c>
      <c r="Q529" t="s"/>
      <c r="R529" t="s">
        <v>117</v>
      </c>
      <c r="S529" t="s">
        <v>1236</v>
      </c>
      <c r="T529" t="s">
        <v>81</v>
      </c>
      <c r="U529" t="s">
        <v>82</v>
      </c>
      <c r="V529" t="s">
        <v>83</v>
      </c>
      <c r="W529" t="s">
        <v>119</v>
      </c>
      <c r="X529" t="s"/>
      <c r="Y529" t="s">
        <v>85</v>
      </c>
      <c r="Z529">
        <f>HYPERLINK("https://hotelmonitor-cachepage.eclerx.com/savepage/tk_15440163145779083_sr_2158.html","info")</f>
        <v/>
      </c>
      <c r="AA529" t="n">
        <v>-6797528</v>
      </c>
      <c r="AB529" t="s">
        <v>220</v>
      </c>
      <c r="AC529" t="s">
        <v>87</v>
      </c>
      <c r="AD529" t="s">
        <v>88</v>
      </c>
      <c r="AE529" t="s"/>
      <c r="AF529" t="s"/>
      <c r="AG529" t="s"/>
      <c r="AH529" t="s">
        <v>1232</v>
      </c>
      <c r="AI529" t="s">
        <v>1237</v>
      </c>
      <c r="AJ529" t="s"/>
      <c r="AK529" t="s">
        <v>90</v>
      </c>
      <c r="AL529" t="s"/>
      <c r="AM529" t="s"/>
      <c r="AN529" t="s">
        <v>90</v>
      </c>
      <c r="AO529" t="s"/>
      <c r="AP529" t="n">
        <v>22</v>
      </c>
      <c r="AQ529" t="s">
        <v>93</v>
      </c>
      <c r="AR529" t="s"/>
      <c r="AS529" t="s">
        <v>137</v>
      </c>
      <c r="AT529" t="s">
        <v>95</v>
      </c>
      <c r="AU529" t="s">
        <v>90</v>
      </c>
      <c r="AV529" t="s"/>
      <c r="AW529" t="s">
        <v>96</v>
      </c>
      <c r="AX529" t="s"/>
      <c r="AY529" t="n">
        <v>6797528</v>
      </c>
      <c r="AZ529" t="s"/>
      <c r="BA529" t="s"/>
      <c r="BB529" t="s"/>
      <c r="BC529" t="s"/>
      <c r="BD529" t="s"/>
      <c r="BE529" t="s">
        <v>1238</v>
      </c>
      <c r="BF529" t="s">
        <v>81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>
        <v>1235</v>
      </c>
      <c r="BR529" t="s">
        <v>128</v>
      </c>
    </row>
    <row r="530" spans="1:70">
      <c r="A530" t="s">
        <v>70</v>
      </c>
      <c r="B530" t="s">
        <v>71</v>
      </c>
      <c r="C530" t="s">
        <v>129</v>
      </c>
      <c r="D530" t="n">
        <v>3</v>
      </c>
      <c r="E530" t="s">
        <v>208</v>
      </c>
      <c r="F530" t="n">
        <v>-1</v>
      </c>
      <c r="G530" t="s">
        <v>74</v>
      </c>
      <c r="H530" t="s">
        <v>75</v>
      </c>
      <c r="I530" t="s"/>
      <c r="J530" t="s">
        <v>74</v>
      </c>
      <c r="K530" t="n">
        <v>352.2</v>
      </c>
      <c r="L530" t="s">
        <v>76</v>
      </c>
      <c r="M530" t="s"/>
      <c r="N530" t="s">
        <v>1229</v>
      </c>
      <c r="O530" t="s">
        <v>78</v>
      </c>
      <c r="P530" t="s">
        <v>208</v>
      </c>
      <c r="Q530" t="s"/>
      <c r="R530" t="s">
        <v>117</v>
      </c>
      <c r="S530" t="s">
        <v>1240</v>
      </c>
      <c r="T530" t="s">
        <v>81</v>
      </c>
      <c r="U530" t="s">
        <v>82</v>
      </c>
      <c r="V530" t="s">
        <v>83</v>
      </c>
      <c r="W530" t="s">
        <v>134</v>
      </c>
      <c r="X530" t="s"/>
      <c r="Y530" t="s">
        <v>85</v>
      </c>
      <c r="Z530">
        <f>HYPERLINK("https://hotelmonitor-cachepage.eclerx.com/savepage/tk_15440163145779083_sr_2158.html","info")</f>
        <v/>
      </c>
      <c r="AA530" t="n">
        <v>-6797528</v>
      </c>
      <c r="AB530" t="s">
        <v>225</v>
      </c>
      <c r="AC530" t="s">
        <v>121</v>
      </c>
      <c r="AD530" t="s">
        <v>88</v>
      </c>
      <c r="AE530" t="s"/>
      <c r="AF530" t="s"/>
      <c r="AG530" t="s"/>
      <c r="AH530" t="s">
        <v>1241</v>
      </c>
      <c r="AI530" t="s">
        <v>1242</v>
      </c>
      <c r="AJ530" t="s"/>
      <c r="AK530" t="s">
        <v>90</v>
      </c>
      <c r="AL530" t="s"/>
      <c r="AM530" t="s"/>
      <c r="AN530" t="s">
        <v>90</v>
      </c>
      <c r="AO530" t="s"/>
      <c r="AP530" t="n">
        <v>22</v>
      </c>
      <c r="AQ530" t="s">
        <v>93</v>
      </c>
      <c r="AR530" t="s"/>
      <c r="AS530" t="s">
        <v>137</v>
      </c>
      <c r="AT530" t="s">
        <v>95</v>
      </c>
      <c r="AU530" t="s">
        <v>90</v>
      </c>
      <c r="AV530" t="s"/>
      <c r="AW530" t="s">
        <v>96</v>
      </c>
      <c r="AX530" t="s"/>
      <c r="AY530" t="n">
        <v>6797528</v>
      </c>
      <c r="AZ530" t="s"/>
      <c r="BA530" t="s"/>
      <c r="BB530" t="s"/>
      <c r="BC530" t="s"/>
      <c r="BD530" t="s"/>
      <c r="BE530" t="s">
        <v>1243</v>
      </c>
      <c r="BF530" t="s">
        <v>81</v>
      </c>
      <c r="BG530" t="s"/>
      <c r="BH530" t="s"/>
      <c r="BI530" t="s"/>
      <c r="BJ530" t="s"/>
      <c r="BK530" t="s">
        <v>1244</v>
      </c>
      <c r="BL530" t="s"/>
      <c r="BM530" t="s">
        <v>91</v>
      </c>
      <c r="BN530" t="s"/>
      <c r="BO530" t="s"/>
      <c r="BP530" t="s"/>
      <c r="BQ530" t="s">
        <v>1235</v>
      </c>
      <c r="BR530" t="s">
        <v>128</v>
      </c>
    </row>
    <row r="531" spans="1:70">
      <c r="A531" t="s">
        <v>70</v>
      </c>
      <c r="B531" t="s">
        <v>71</v>
      </c>
      <c r="C531" t="s">
        <v>129</v>
      </c>
      <c r="D531" t="n">
        <v>3</v>
      </c>
      <c r="E531" t="s">
        <v>208</v>
      </c>
      <c r="F531" t="n">
        <v>-1</v>
      </c>
      <c r="G531" t="s">
        <v>74</v>
      </c>
      <c r="H531" t="s">
        <v>75</v>
      </c>
      <c r="I531" t="s"/>
      <c r="J531" t="s">
        <v>74</v>
      </c>
      <c r="K531" t="n">
        <v>352.2</v>
      </c>
      <c r="L531" t="s">
        <v>76</v>
      </c>
      <c r="M531" t="s"/>
      <c r="N531" t="s">
        <v>1229</v>
      </c>
      <c r="O531" t="s">
        <v>78</v>
      </c>
      <c r="P531" t="s">
        <v>208</v>
      </c>
      <c r="Q531" t="s"/>
      <c r="R531" t="s">
        <v>117</v>
      </c>
      <c r="S531" t="s">
        <v>1240</v>
      </c>
      <c r="T531" t="s">
        <v>81</v>
      </c>
      <c r="U531" t="s">
        <v>82</v>
      </c>
      <c r="V531" t="s">
        <v>83</v>
      </c>
      <c r="W531" t="s">
        <v>134</v>
      </c>
      <c r="X531" t="s"/>
      <c r="Y531" t="s">
        <v>85</v>
      </c>
      <c r="Z531">
        <f>HYPERLINK("https://hotelmonitor-cachepage.eclerx.com/savepage/tk_15440163145779083_sr_2158.html","info")</f>
        <v/>
      </c>
      <c r="AA531" t="n">
        <v>-6797528</v>
      </c>
      <c r="AB531" t="s">
        <v>225</v>
      </c>
      <c r="AC531" t="s">
        <v>121</v>
      </c>
      <c r="AD531" t="s">
        <v>88</v>
      </c>
      <c r="AE531" t="s"/>
      <c r="AF531" t="s"/>
      <c r="AG531" t="s"/>
      <c r="AH531" t="s">
        <v>1241</v>
      </c>
      <c r="AI531" t="s">
        <v>1242</v>
      </c>
      <c r="AJ531" t="s"/>
      <c r="AK531" t="s">
        <v>90</v>
      </c>
      <c r="AL531" t="s"/>
      <c r="AM531" t="s"/>
      <c r="AN531" t="s">
        <v>90</v>
      </c>
      <c r="AO531" t="s"/>
      <c r="AP531" t="n">
        <v>22</v>
      </c>
      <c r="AQ531" t="s">
        <v>93</v>
      </c>
      <c r="AR531" t="s"/>
      <c r="AS531" t="s">
        <v>137</v>
      </c>
      <c r="AT531" t="s">
        <v>95</v>
      </c>
      <c r="AU531" t="s">
        <v>90</v>
      </c>
      <c r="AV531" t="s"/>
      <c r="AW531" t="s">
        <v>96</v>
      </c>
      <c r="AX531" t="s"/>
      <c r="AY531" t="n">
        <v>6797528</v>
      </c>
      <c r="AZ531" t="s"/>
      <c r="BA531" t="s"/>
      <c r="BB531" t="s"/>
      <c r="BC531" t="s"/>
      <c r="BD531" t="s"/>
      <c r="BE531" t="s">
        <v>1243</v>
      </c>
      <c r="BF531" t="s">
        <v>81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>
        <v>1235</v>
      </c>
      <c r="BR531" t="s">
        <v>128</v>
      </c>
    </row>
    <row r="532" spans="1:70">
      <c r="A532" t="s">
        <v>70</v>
      </c>
      <c r="B532" t="s">
        <v>71</v>
      </c>
      <c r="C532" t="s">
        <v>129</v>
      </c>
      <c r="D532" t="n">
        <v>3</v>
      </c>
      <c r="E532" t="s">
        <v>208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391.33</v>
      </c>
      <c r="L532" t="s">
        <v>76</v>
      </c>
      <c r="M532" t="s"/>
      <c r="N532" t="s">
        <v>1229</v>
      </c>
      <c r="O532" t="s">
        <v>78</v>
      </c>
      <c r="P532" t="s">
        <v>208</v>
      </c>
      <c r="Q532" t="s"/>
      <c r="R532" t="s">
        <v>117</v>
      </c>
      <c r="S532" t="s">
        <v>1245</v>
      </c>
      <c r="T532" t="s">
        <v>81</v>
      </c>
      <c r="U532" t="s">
        <v>82</v>
      </c>
      <c r="V532" t="s">
        <v>83</v>
      </c>
      <c r="W532" t="s">
        <v>134</v>
      </c>
      <c r="X532" t="s"/>
      <c r="Y532" t="s">
        <v>85</v>
      </c>
      <c r="Z532">
        <f>HYPERLINK("https://hotelmonitor-cachepage.eclerx.com/savepage/tk_15440163145779083_sr_2158.html","info")</f>
        <v/>
      </c>
      <c r="AA532" t="n">
        <v>-6797528</v>
      </c>
      <c r="AB532" t="s">
        <v>231</v>
      </c>
      <c r="AC532" t="s">
        <v>87</v>
      </c>
      <c r="AD532" t="s">
        <v>88</v>
      </c>
      <c r="AE532" t="s"/>
      <c r="AF532" t="s"/>
      <c r="AG532" t="s"/>
      <c r="AH532" t="s">
        <v>1242</v>
      </c>
      <c r="AI532" t="s">
        <v>1246</v>
      </c>
      <c r="AJ532" t="s"/>
      <c r="AK532" t="s">
        <v>90</v>
      </c>
      <c r="AL532" t="s"/>
      <c r="AM532" t="s"/>
      <c r="AN532" t="s">
        <v>90</v>
      </c>
      <c r="AO532" t="s"/>
      <c r="AP532" t="n">
        <v>22</v>
      </c>
      <c r="AQ532" t="s">
        <v>93</v>
      </c>
      <c r="AR532" t="s"/>
      <c r="AS532" t="s">
        <v>137</v>
      </c>
      <c r="AT532" t="s">
        <v>95</v>
      </c>
      <c r="AU532" t="s">
        <v>90</v>
      </c>
      <c r="AV532" t="s"/>
      <c r="AW532" t="s">
        <v>96</v>
      </c>
      <c r="AX532" t="s"/>
      <c r="AY532" t="n">
        <v>6797528</v>
      </c>
      <c r="AZ532" t="s"/>
      <c r="BA532" t="s"/>
      <c r="BB532" t="s"/>
      <c r="BC532" t="s"/>
      <c r="BD532" t="s"/>
      <c r="BE532" t="s">
        <v>1247</v>
      </c>
      <c r="BF532" t="s">
        <v>81</v>
      </c>
      <c r="BG532" t="s"/>
      <c r="BH532" t="s"/>
      <c r="BI532" t="s"/>
      <c r="BJ532" t="s"/>
      <c r="BK532" t="s">
        <v>1248</v>
      </c>
      <c r="BL532" t="s"/>
      <c r="BM532" t="s">
        <v>91</v>
      </c>
      <c r="BN532" t="s"/>
      <c r="BO532" t="s"/>
      <c r="BP532" t="s"/>
      <c r="BQ532" t="s">
        <v>1235</v>
      </c>
      <c r="BR532" t="s">
        <v>128</v>
      </c>
    </row>
    <row r="533" spans="1:70">
      <c r="A533" t="s">
        <v>70</v>
      </c>
      <c r="B533" t="s">
        <v>71</v>
      </c>
      <c r="C533" t="s">
        <v>129</v>
      </c>
      <c r="D533" t="n">
        <v>3</v>
      </c>
      <c r="E533" t="s">
        <v>208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391.33</v>
      </c>
      <c r="L533" t="s">
        <v>76</v>
      </c>
      <c r="M533" t="s"/>
      <c r="N533" t="s">
        <v>1229</v>
      </c>
      <c r="O533" t="s">
        <v>78</v>
      </c>
      <c r="P533" t="s">
        <v>208</v>
      </c>
      <c r="Q533" t="s"/>
      <c r="R533" t="s">
        <v>117</v>
      </c>
      <c r="S533" t="s">
        <v>1245</v>
      </c>
      <c r="T533" t="s">
        <v>81</v>
      </c>
      <c r="U533" t="s">
        <v>82</v>
      </c>
      <c r="V533" t="s">
        <v>83</v>
      </c>
      <c r="W533" t="s">
        <v>134</v>
      </c>
      <c r="X533" t="s"/>
      <c r="Y533" t="s">
        <v>85</v>
      </c>
      <c r="Z533">
        <f>HYPERLINK("https://hotelmonitor-cachepage.eclerx.com/savepage/tk_15440163145779083_sr_2158.html","info")</f>
        <v/>
      </c>
      <c r="AA533" t="n">
        <v>-6797528</v>
      </c>
      <c r="AB533" t="s">
        <v>231</v>
      </c>
      <c r="AC533" t="s">
        <v>87</v>
      </c>
      <c r="AD533" t="s">
        <v>88</v>
      </c>
      <c r="AE533" t="s"/>
      <c r="AF533" t="s"/>
      <c r="AG533" t="s"/>
      <c r="AH533" t="s">
        <v>1242</v>
      </c>
      <c r="AI533" t="s">
        <v>1246</v>
      </c>
      <c r="AJ533" t="s"/>
      <c r="AK533" t="s">
        <v>90</v>
      </c>
      <c r="AL533" t="s"/>
      <c r="AM533" t="s"/>
      <c r="AN533" t="s">
        <v>90</v>
      </c>
      <c r="AO533" t="s"/>
      <c r="AP533" t="n">
        <v>22</v>
      </c>
      <c r="AQ533" t="s">
        <v>93</v>
      </c>
      <c r="AR533" t="s"/>
      <c r="AS533" t="s">
        <v>137</v>
      </c>
      <c r="AT533" t="s">
        <v>95</v>
      </c>
      <c r="AU533" t="s">
        <v>90</v>
      </c>
      <c r="AV533" t="s"/>
      <c r="AW533" t="s">
        <v>96</v>
      </c>
      <c r="AX533" t="s"/>
      <c r="AY533" t="n">
        <v>6797528</v>
      </c>
      <c r="AZ533" t="s"/>
      <c r="BA533" t="s"/>
      <c r="BB533" t="s"/>
      <c r="BC533" t="s"/>
      <c r="BD533" t="s"/>
      <c r="BE533" t="s">
        <v>1247</v>
      </c>
      <c r="BF533" t="s">
        <v>81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>
        <v>1235</v>
      </c>
      <c r="BR533" t="s">
        <v>128</v>
      </c>
    </row>
    <row r="534" spans="1:70">
      <c r="A534" t="s">
        <v>70</v>
      </c>
      <c r="B534" t="s">
        <v>71</v>
      </c>
      <c r="C534" t="s">
        <v>129</v>
      </c>
      <c r="D534" t="n">
        <v>3</v>
      </c>
      <c r="E534" t="s">
        <v>208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354</v>
      </c>
      <c r="L534" t="s">
        <v>76</v>
      </c>
      <c r="M534" t="s"/>
      <c r="N534" t="s">
        <v>1249</v>
      </c>
      <c r="O534" t="s">
        <v>78</v>
      </c>
      <c r="P534" t="s">
        <v>208</v>
      </c>
      <c r="Q534" t="s"/>
      <c r="R534" t="s">
        <v>117</v>
      </c>
      <c r="S534" t="s">
        <v>1250</v>
      </c>
      <c r="T534" t="s">
        <v>81</v>
      </c>
      <c r="U534" t="s">
        <v>82</v>
      </c>
      <c r="V534" t="s">
        <v>83</v>
      </c>
      <c r="W534" t="s">
        <v>119</v>
      </c>
      <c r="X534" t="s"/>
      <c r="Y534" t="s">
        <v>85</v>
      </c>
      <c r="Z534">
        <f>HYPERLINK("https://hotelmonitor-cachepage.eclerx.com/savepage/tk_15440163145779083_sr_2158.html","info")</f>
        <v/>
      </c>
      <c r="AA534" t="n">
        <v>-6797528</v>
      </c>
      <c r="AB534" t="s">
        <v>211</v>
      </c>
      <c r="AC534" t="s">
        <v>121</v>
      </c>
      <c r="AD534" t="s">
        <v>88</v>
      </c>
      <c r="AE534" t="s"/>
      <c r="AF534" t="s"/>
      <c r="AG534" t="s"/>
      <c r="AH534" t="s">
        <v>1251</v>
      </c>
      <c r="AI534" t="s">
        <v>1252</v>
      </c>
      <c r="AJ534" t="s"/>
      <c r="AK534" t="s">
        <v>90</v>
      </c>
      <c r="AL534" t="s"/>
      <c r="AM534" t="s"/>
      <c r="AN534" t="s">
        <v>91</v>
      </c>
      <c r="AO534" t="s">
        <v>214</v>
      </c>
      <c r="AP534" t="n">
        <v>22</v>
      </c>
      <c r="AQ534" t="s">
        <v>93</v>
      </c>
      <c r="AR534" t="s"/>
      <c r="AS534" t="s">
        <v>137</v>
      </c>
      <c r="AT534" t="s">
        <v>95</v>
      </c>
      <c r="AU534" t="s">
        <v>90</v>
      </c>
      <c r="AV534" t="s"/>
      <c r="AW534" t="s">
        <v>96</v>
      </c>
      <c r="AX534" t="s"/>
      <c r="AY534" t="n">
        <v>6797528</v>
      </c>
      <c r="AZ534" t="s"/>
      <c r="BA534" t="s"/>
      <c r="BB534" t="s"/>
      <c r="BC534" t="s"/>
      <c r="BD534" t="s"/>
      <c r="BE534" t="s">
        <v>1253</v>
      </c>
      <c r="BF534" t="s">
        <v>81</v>
      </c>
      <c r="BG534" t="s"/>
      <c r="BH534" t="s"/>
      <c r="BI534" t="s"/>
      <c r="BJ534" t="s"/>
      <c r="BK534" t="s">
        <v>1254</v>
      </c>
      <c r="BL534" t="s"/>
      <c r="BM534" t="s">
        <v>91</v>
      </c>
      <c r="BN534" t="s"/>
      <c r="BO534" t="s"/>
      <c r="BP534" t="s"/>
      <c r="BQ534" t="s">
        <v>1255</v>
      </c>
      <c r="BR534" t="s">
        <v>128</v>
      </c>
    </row>
    <row r="535" spans="1:70">
      <c r="A535" t="s">
        <v>70</v>
      </c>
      <c r="B535" t="s">
        <v>71</v>
      </c>
      <c r="C535" t="s">
        <v>129</v>
      </c>
      <c r="D535" t="n">
        <v>3</v>
      </c>
      <c r="E535" t="s">
        <v>208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354</v>
      </c>
      <c r="L535" t="s">
        <v>76</v>
      </c>
      <c r="M535" t="s"/>
      <c r="N535" t="s">
        <v>1249</v>
      </c>
      <c r="O535" t="s">
        <v>78</v>
      </c>
      <c r="P535" t="s">
        <v>208</v>
      </c>
      <c r="Q535" t="s"/>
      <c r="R535" t="s">
        <v>117</v>
      </c>
      <c r="S535" t="s">
        <v>1250</v>
      </c>
      <c r="T535" t="s">
        <v>81</v>
      </c>
      <c r="U535" t="s">
        <v>82</v>
      </c>
      <c r="V535" t="s">
        <v>83</v>
      </c>
      <c r="W535" t="s">
        <v>119</v>
      </c>
      <c r="X535" t="s"/>
      <c r="Y535" t="s">
        <v>85</v>
      </c>
      <c r="Z535">
        <f>HYPERLINK("https://hotelmonitor-cachepage.eclerx.com/savepage/tk_15440163145779083_sr_2158.html","info")</f>
        <v/>
      </c>
      <c r="AA535" t="n">
        <v>-6797528</v>
      </c>
      <c r="AB535" t="s">
        <v>211</v>
      </c>
      <c r="AC535" t="s">
        <v>121</v>
      </c>
      <c r="AD535" t="s">
        <v>88</v>
      </c>
      <c r="AE535" t="s"/>
      <c r="AF535" t="s"/>
      <c r="AG535" t="s"/>
      <c r="AH535" t="s">
        <v>1251</v>
      </c>
      <c r="AI535" t="s">
        <v>1252</v>
      </c>
      <c r="AJ535" t="s"/>
      <c r="AK535" t="s">
        <v>90</v>
      </c>
      <c r="AL535" t="s"/>
      <c r="AM535" t="s"/>
      <c r="AN535" t="s">
        <v>91</v>
      </c>
      <c r="AO535" t="s">
        <v>214</v>
      </c>
      <c r="AP535" t="n">
        <v>22</v>
      </c>
      <c r="AQ535" t="s">
        <v>93</v>
      </c>
      <c r="AR535" t="s"/>
      <c r="AS535" t="s">
        <v>137</v>
      </c>
      <c r="AT535" t="s">
        <v>95</v>
      </c>
      <c r="AU535" t="s">
        <v>90</v>
      </c>
      <c r="AV535" t="s"/>
      <c r="AW535" t="s">
        <v>96</v>
      </c>
      <c r="AX535" t="s"/>
      <c r="AY535" t="n">
        <v>6797528</v>
      </c>
      <c r="AZ535" t="s"/>
      <c r="BA535" t="s"/>
      <c r="BB535" t="s"/>
      <c r="BC535" t="s"/>
      <c r="BD535" t="s"/>
      <c r="BE535" t="s">
        <v>1253</v>
      </c>
      <c r="BF535" t="s">
        <v>81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>
        <v>1255</v>
      </c>
      <c r="BR535" t="s">
        <v>128</v>
      </c>
    </row>
    <row r="536" spans="1:70">
      <c r="A536" t="s">
        <v>70</v>
      </c>
      <c r="B536" t="s">
        <v>71</v>
      </c>
      <c r="C536" t="s">
        <v>129</v>
      </c>
      <c r="D536" t="n">
        <v>3</v>
      </c>
      <c r="E536" t="s">
        <v>208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393.33</v>
      </c>
      <c r="L536" t="s">
        <v>76</v>
      </c>
      <c r="M536" t="s"/>
      <c r="N536" t="s">
        <v>1249</v>
      </c>
      <c r="O536" t="s">
        <v>78</v>
      </c>
      <c r="P536" t="s">
        <v>208</v>
      </c>
      <c r="Q536" t="s"/>
      <c r="R536" t="s">
        <v>117</v>
      </c>
      <c r="S536" t="s">
        <v>1256</v>
      </c>
      <c r="T536" t="s">
        <v>81</v>
      </c>
      <c r="U536" t="s">
        <v>82</v>
      </c>
      <c r="V536" t="s">
        <v>83</v>
      </c>
      <c r="W536" t="s">
        <v>119</v>
      </c>
      <c r="X536" t="s"/>
      <c r="Y536" t="s">
        <v>85</v>
      </c>
      <c r="Z536">
        <f>HYPERLINK("https://hotelmonitor-cachepage.eclerx.com/savepage/tk_15440163145779083_sr_2158.html","info")</f>
        <v/>
      </c>
      <c r="AA536" t="n">
        <v>-6797528</v>
      </c>
      <c r="AB536" t="s">
        <v>220</v>
      </c>
      <c r="AC536" t="s">
        <v>87</v>
      </c>
      <c r="AD536" t="s">
        <v>88</v>
      </c>
      <c r="AE536" t="s"/>
      <c r="AF536" t="s"/>
      <c r="AG536" t="s"/>
      <c r="AH536" t="s">
        <v>1252</v>
      </c>
      <c r="AI536" t="s">
        <v>1257</v>
      </c>
      <c r="AJ536" t="s"/>
      <c r="AK536" t="s">
        <v>90</v>
      </c>
      <c r="AL536" t="s"/>
      <c r="AM536" t="s"/>
      <c r="AN536" t="s">
        <v>90</v>
      </c>
      <c r="AO536" t="s"/>
      <c r="AP536" t="n">
        <v>22</v>
      </c>
      <c r="AQ536" t="s">
        <v>93</v>
      </c>
      <c r="AR536" t="s"/>
      <c r="AS536" t="s">
        <v>137</v>
      </c>
      <c r="AT536" t="s">
        <v>95</v>
      </c>
      <c r="AU536" t="s">
        <v>90</v>
      </c>
      <c r="AV536" t="s"/>
      <c r="AW536" t="s">
        <v>96</v>
      </c>
      <c r="AX536" t="s"/>
      <c r="AY536" t="n">
        <v>6797528</v>
      </c>
      <c r="AZ536" t="s"/>
      <c r="BA536" t="s"/>
      <c r="BB536" t="s"/>
      <c r="BC536" t="s"/>
      <c r="BD536" t="s"/>
      <c r="BE536" t="s">
        <v>1258</v>
      </c>
      <c r="BF536" t="s">
        <v>81</v>
      </c>
      <c r="BG536" t="s"/>
      <c r="BH536" t="s"/>
      <c r="BI536" t="s"/>
      <c r="BJ536" t="s"/>
      <c r="BK536" t="s">
        <v>1259</v>
      </c>
      <c r="BL536" t="s"/>
      <c r="BM536" t="s">
        <v>91</v>
      </c>
      <c r="BN536" t="s"/>
      <c r="BO536" t="s"/>
      <c r="BP536" t="s"/>
      <c r="BQ536" t="s">
        <v>1255</v>
      </c>
      <c r="BR536" t="s">
        <v>128</v>
      </c>
    </row>
    <row r="537" spans="1:70">
      <c r="A537" t="s">
        <v>70</v>
      </c>
      <c r="B537" t="s">
        <v>71</v>
      </c>
      <c r="C537" t="s">
        <v>129</v>
      </c>
      <c r="D537" t="n">
        <v>3</v>
      </c>
      <c r="E537" t="s">
        <v>208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393.33</v>
      </c>
      <c r="L537" t="s">
        <v>76</v>
      </c>
      <c r="M537" t="s"/>
      <c r="N537" t="s">
        <v>1249</v>
      </c>
      <c r="O537" t="s">
        <v>78</v>
      </c>
      <c r="P537" t="s">
        <v>208</v>
      </c>
      <c r="Q537" t="s"/>
      <c r="R537" t="s">
        <v>117</v>
      </c>
      <c r="S537" t="s">
        <v>1256</v>
      </c>
      <c r="T537" t="s">
        <v>81</v>
      </c>
      <c r="U537" t="s">
        <v>82</v>
      </c>
      <c r="V537" t="s">
        <v>83</v>
      </c>
      <c r="W537" t="s">
        <v>119</v>
      </c>
      <c r="X537" t="s"/>
      <c r="Y537" t="s">
        <v>85</v>
      </c>
      <c r="Z537">
        <f>HYPERLINK("https://hotelmonitor-cachepage.eclerx.com/savepage/tk_15440163145779083_sr_2158.html","info")</f>
        <v/>
      </c>
      <c r="AA537" t="n">
        <v>-6797528</v>
      </c>
      <c r="AB537" t="s">
        <v>220</v>
      </c>
      <c r="AC537" t="s">
        <v>87</v>
      </c>
      <c r="AD537" t="s">
        <v>88</v>
      </c>
      <c r="AE537" t="s"/>
      <c r="AF537" t="s"/>
      <c r="AG537" t="s"/>
      <c r="AH537" t="s">
        <v>1252</v>
      </c>
      <c r="AI537" t="s">
        <v>1257</v>
      </c>
      <c r="AJ537" t="s"/>
      <c r="AK537" t="s">
        <v>90</v>
      </c>
      <c r="AL537" t="s"/>
      <c r="AM537" t="s"/>
      <c r="AN537" t="s">
        <v>90</v>
      </c>
      <c r="AO537" t="s"/>
      <c r="AP537" t="n">
        <v>22</v>
      </c>
      <c r="AQ537" t="s">
        <v>93</v>
      </c>
      <c r="AR537" t="s"/>
      <c r="AS537" t="s">
        <v>137</v>
      </c>
      <c r="AT537" t="s">
        <v>95</v>
      </c>
      <c r="AU537" t="s">
        <v>90</v>
      </c>
      <c r="AV537" t="s"/>
      <c r="AW537" t="s">
        <v>96</v>
      </c>
      <c r="AX537" t="s"/>
      <c r="AY537" t="n">
        <v>6797528</v>
      </c>
      <c r="AZ537" t="s"/>
      <c r="BA537" t="s"/>
      <c r="BB537" t="s"/>
      <c r="BC537" t="s"/>
      <c r="BD537" t="s"/>
      <c r="BE537" t="s">
        <v>1258</v>
      </c>
      <c r="BF537" t="s">
        <v>81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>
        <v>1255</v>
      </c>
      <c r="BR537" t="s">
        <v>128</v>
      </c>
    </row>
    <row r="538" spans="1:70">
      <c r="A538" t="s">
        <v>70</v>
      </c>
      <c r="B538" t="s">
        <v>71</v>
      </c>
      <c r="C538" t="s">
        <v>129</v>
      </c>
      <c r="D538" t="n">
        <v>3</v>
      </c>
      <c r="E538" t="s">
        <v>208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408</v>
      </c>
      <c r="L538" t="s">
        <v>76</v>
      </c>
      <c r="M538" t="s"/>
      <c r="N538" t="s">
        <v>1249</v>
      </c>
      <c r="O538" t="s">
        <v>78</v>
      </c>
      <c r="P538" t="s">
        <v>208</v>
      </c>
      <c r="Q538" t="s"/>
      <c r="R538" t="s">
        <v>117</v>
      </c>
      <c r="S538" t="s">
        <v>1260</v>
      </c>
      <c r="T538" t="s">
        <v>81</v>
      </c>
      <c r="U538" t="s">
        <v>82</v>
      </c>
      <c r="V538" t="s">
        <v>83</v>
      </c>
      <c r="W538" t="s">
        <v>134</v>
      </c>
      <c r="X538" t="s"/>
      <c r="Y538" t="s">
        <v>85</v>
      </c>
      <c r="Z538">
        <f>HYPERLINK("https://hotelmonitor-cachepage.eclerx.com/savepage/tk_15440163145779083_sr_2158.html","info")</f>
        <v/>
      </c>
      <c r="AA538" t="n">
        <v>-6797528</v>
      </c>
      <c r="AB538" t="s">
        <v>225</v>
      </c>
      <c r="AC538" t="s">
        <v>121</v>
      </c>
      <c r="AD538" t="s">
        <v>88</v>
      </c>
      <c r="AE538" t="s"/>
      <c r="AF538" t="s"/>
      <c r="AG538" t="s"/>
      <c r="AH538" t="s">
        <v>1261</v>
      </c>
      <c r="AI538" t="s">
        <v>1262</v>
      </c>
      <c r="AJ538" t="s"/>
      <c r="AK538" t="s">
        <v>90</v>
      </c>
      <c r="AL538" t="s"/>
      <c r="AM538" t="s"/>
      <c r="AN538" t="s">
        <v>90</v>
      </c>
      <c r="AO538" t="s"/>
      <c r="AP538" t="n">
        <v>22</v>
      </c>
      <c r="AQ538" t="s">
        <v>93</v>
      </c>
      <c r="AR538" t="s"/>
      <c r="AS538" t="s">
        <v>137</v>
      </c>
      <c r="AT538" t="s">
        <v>95</v>
      </c>
      <c r="AU538" t="s">
        <v>90</v>
      </c>
      <c r="AV538" t="s"/>
      <c r="AW538" t="s">
        <v>96</v>
      </c>
      <c r="AX538" t="s"/>
      <c r="AY538" t="n">
        <v>6797528</v>
      </c>
      <c r="AZ538" t="s"/>
      <c r="BA538" t="s"/>
      <c r="BB538" t="s"/>
      <c r="BC538" t="s"/>
      <c r="BD538" t="s"/>
      <c r="BE538" t="s">
        <v>1263</v>
      </c>
      <c r="BF538" t="s">
        <v>81</v>
      </c>
      <c r="BG538" t="s"/>
      <c r="BH538" t="s"/>
      <c r="BI538" t="s"/>
      <c r="BJ538" t="s"/>
      <c r="BK538" t="s">
        <v>1264</v>
      </c>
      <c r="BL538" t="s"/>
      <c r="BM538" t="s">
        <v>91</v>
      </c>
      <c r="BN538" t="s"/>
      <c r="BO538" t="s"/>
      <c r="BP538" t="s"/>
      <c r="BQ538" t="s">
        <v>1255</v>
      </c>
      <c r="BR538" t="s">
        <v>128</v>
      </c>
    </row>
    <row r="539" spans="1:70">
      <c r="A539" t="s">
        <v>70</v>
      </c>
      <c r="B539" t="s">
        <v>71</v>
      </c>
      <c r="C539" t="s">
        <v>129</v>
      </c>
      <c r="D539" t="n">
        <v>3</v>
      </c>
      <c r="E539" t="s">
        <v>208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408</v>
      </c>
      <c r="L539" t="s">
        <v>76</v>
      </c>
      <c r="M539" t="s"/>
      <c r="N539" t="s">
        <v>1249</v>
      </c>
      <c r="O539" t="s">
        <v>78</v>
      </c>
      <c r="P539" t="s">
        <v>208</v>
      </c>
      <c r="Q539" t="s"/>
      <c r="R539" t="s">
        <v>117</v>
      </c>
      <c r="S539" t="s">
        <v>1260</v>
      </c>
      <c r="T539" t="s">
        <v>81</v>
      </c>
      <c r="U539" t="s">
        <v>82</v>
      </c>
      <c r="V539" t="s">
        <v>83</v>
      </c>
      <c r="W539" t="s">
        <v>134</v>
      </c>
      <c r="X539" t="s"/>
      <c r="Y539" t="s">
        <v>85</v>
      </c>
      <c r="Z539">
        <f>HYPERLINK("https://hotelmonitor-cachepage.eclerx.com/savepage/tk_15440163145779083_sr_2158.html","info")</f>
        <v/>
      </c>
      <c r="AA539" t="n">
        <v>-6797528</v>
      </c>
      <c r="AB539" t="s">
        <v>225</v>
      </c>
      <c r="AC539" t="s">
        <v>121</v>
      </c>
      <c r="AD539" t="s">
        <v>88</v>
      </c>
      <c r="AE539" t="s"/>
      <c r="AF539" t="s"/>
      <c r="AG539" t="s"/>
      <c r="AH539" t="s">
        <v>1261</v>
      </c>
      <c r="AI539" t="s">
        <v>1262</v>
      </c>
      <c r="AJ539" t="s"/>
      <c r="AK539" t="s">
        <v>90</v>
      </c>
      <c r="AL539" t="s"/>
      <c r="AM539" t="s"/>
      <c r="AN539" t="s">
        <v>90</v>
      </c>
      <c r="AO539" t="s"/>
      <c r="AP539" t="n">
        <v>22</v>
      </c>
      <c r="AQ539" t="s">
        <v>93</v>
      </c>
      <c r="AR539" t="s"/>
      <c r="AS539" t="s">
        <v>137</v>
      </c>
      <c r="AT539" t="s">
        <v>95</v>
      </c>
      <c r="AU539" t="s">
        <v>90</v>
      </c>
      <c r="AV539" t="s"/>
      <c r="AW539" t="s">
        <v>96</v>
      </c>
      <c r="AX539" t="s"/>
      <c r="AY539" t="n">
        <v>6797528</v>
      </c>
      <c r="AZ539" t="s"/>
      <c r="BA539" t="s"/>
      <c r="BB539" t="s"/>
      <c r="BC539" t="s"/>
      <c r="BD539" t="s"/>
      <c r="BE539" t="s">
        <v>1263</v>
      </c>
      <c r="BF539" t="s">
        <v>81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>
        <v>1255</v>
      </c>
      <c r="BR539" t="s">
        <v>128</v>
      </c>
    </row>
    <row r="540" spans="1:70">
      <c r="A540" t="s">
        <v>70</v>
      </c>
      <c r="B540" t="s">
        <v>71</v>
      </c>
      <c r="C540" t="s">
        <v>129</v>
      </c>
      <c r="D540" t="n">
        <v>3</v>
      </c>
      <c r="E540" t="s">
        <v>208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453.33</v>
      </c>
      <c r="L540" t="s">
        <v>76</v>
      </c>
      <c r="M540" t="s"/>
      <c r="N540" t="s">
        <v>1249</v>
      </c>
      <c r="O540" t="s">
        <v>78</v>
      </c>
      <c r="P540" t="s">
        <v>208</v>
      </c>
      <c r="Q540" t="s"/>
      <c r="R540" t="s">
        <v>117</v>
      </c>
      <c r="S540" t="s">
        <v>1265</v>
      </c>
      <c r="T540" t="s">
        <v>81</v>
      </c>
      <c r="U540" t="s">
        <v>82</v>
      </c>
      <c r="V540" t="s">
        <v>83</v>
      </c>
      <c r="W540" t="s">
        <v>134</v>
      </c>
      <c r="X540" t="s"/>
      <c r="Y540" t="s">
        <v>85</v>
      </c>
      <c r="Z540">
        <f>HYPERLINK("https://hotelmonitor-cachepage.eclerx.com/savepage/tk_15440163145779083_sr_2158.html","info")</f>
        <v/>
      </c>
      <c r="AA540" t="n">
        <v>-6797528</v>
      </c>
      <c r="AB540" t="s">
        <v>231</v>
      </c>
      <c r="AC540" t="s">
        <v>87</v>
      </c>
      <c r="AD540" t="s">
        <v>88</v>
      </c>
      <c r="AE540" t="s"/>
      <c r="AF540" t="s"/>
      <c r="AG540" t="s"/>
      <c r="AH540" t="s">
        <v>1262</v>
      </c>
      <c r="AI540" t="s">
        <v>1266</v>
      </c>
      <c r="AJ540" t="s"/>
      <c r="AK540" t="s">
        <v>90</v>
      </c>
      <c r="AL540" t="s"/>
      <c r="AM540" t="s"/>
      <c r="AN540" t="s">
        <v>90</v>
      </c>
      <c r="AO540" t="s"/>
      <c r="AP540" t="n">
        <v>22</v>
      </c>
      <c r="AQ540" t="s">
        <v>93</v>
      </c>
      <c r="AR540" t="s"/>
      <c r="AS540" t="s">
        <v>137</v>
      </c>
      <c r="AT540" t="s">
        <v>95</v>
      </c>
      <c r="AU540" t="s">
        <v>90</v>
      </c>
      <c r="AV540" t="s"/>
      <c r="AW540" t="s">
        <v>96</v>
      </c>
      <c r="AX540" t="s"/>
      <c r="AY540" t="n">
        <v>6797528</v>
      </c>
      <c r="AZ540" t="s"/>
      <c r="BA540" t="s"/>
      <c r="BB540" t="s"/>
      <c r="BC540" t="s"/>
      <c r="BD540" t="s"/>
      <c r="BE540" t="s">
        <v>1267</v>
      </c>
      <c r="BF540" t="s">
        <v>81</v>
      </c>
      <c r="BG540" t="s"/>
      <c r="BH540" t="s"/>
      <c r="BI540" t="s"/>
      <c r="BJ540" t="s"/>
      <c r="BK540" t="s">
        <v>1268</v>
      </c>
      <c r="BL540" t="s"/>
      <c r="BM540" t="s">
        <v>91</v>
      </c>
      <c r="BN540" t="s"/>
      <c r="BO540" t="s"/>
      <c r="BP540" t="s"/>
      <c r="BQ540" t="s">
        <v>1255</v>
      </c>
      <c r="BR540" t="s">
        <v>128</v>
      </c>
    </row>
    <row r="541" spans="1:70">
      <c r="A541" t="s">
        <v>70</v>
      </c>
      <c r="B541" t="s">
        <v>71</v>
      </c>
      <c r="C541" t="s">
        <v>129</v>
      </c>
      <c r="D541" t="n">
        <v>3</v>
      </c>
      <c r="E541" t="s">
        <v>208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453.33</v>
      </c>
      <c r="L541" t="s">
        <v>76</v>
      </c>
      <c r="M541" t="s"/>
      <c r="N541" t="s">
        <v>1249</v>
      </c>
      <c r="O541" t="s">
        <v>78</v>
      </c>
      <c r="P541" t="s">
        <v>208</v>
      </c>
      <c r="Q541" t="s"/>
      <c r="R541" t="s">
        <v>117</v>
      </c>
      <c r="S541" t="s">
        <v>1265</v>
      </c>
      <c r="T541" t="s">
        <v>81</v>
      </c>
      <c r="U541" t="s">
        <v>82</v>
      </c>
      <c r="V541" t="s">
        <v>83</v>
      </c>
      <c r="W541" t="s">
        <v>134</v>
      </c>
      <c r="X541" t="s"/>
      <c r="Y541" t="s">
        <v>85</v>
      </c>
      <c r="Z541">
        <f>HYPERLINK("https://hotelmonitor-cachepage.eclerx.com/savepage/tk_15440163145779083_sr_2158.html","info")</f>
        <v/>
      </c>
      <c r="AA541" t="n">
        <v>-6797528</v>
      </c>
      <c r="AB541" t="s">
        <v>231</v>
      </c>
      <c r="AC541" t="s">
        <v>87</v>
      </c>
      <c r="AD541" t="s">
        <v>88</v>
      </c>
      <c r="AE541" t="s"/>
      <c r="AF541" t="s"/>
      <c r="AG541" t="s"/>
      <c r="AH541" t="s">
        <v>1262</v>
      </c>
      <c r="AI541" t="s">
        <v>1266</v>
      </c>
      <c r="AJ541" t="s"/>
      <c r="AK541" t="s">
        <v>90</v>
      </c>
      <c r="AL541" t="s"/>
      <c r="AM541" t="s"/>
      <c r="AN541" t="s">
        <v>90</v>
      </c>
      <c r="AO541" t="s"/>
      <c r="AP541" t="n">
        <v>22</v>
      </c>
      <c r="AQ541" t="s">
        <v>93</v>
      </c>
      <c r="AR541" t="s"/>
      <c r="AS541" t="s">
        <v>137</v>
      </c>
      <c r="AT541" t="s">
        <v>95</v>
      </c>
      <c r="AU541" t="s">
        <v>90</v>
      </c>
      <c r="AV541" t="s"/>
      <c r="AW541" t="s">
        <v>96</v>
      </c>
      <c r="AX541" t="s"/>
      <c r="AY541" t="n">
        <v>6797528</v>
      </c>
      <c r="AZ541" t="s"/>
      <c r="BA541" t="s"/>
      <c r="BB541" t="s"/>
      <c r="BC541" t="s"/>
      <c r="BD541" t="s"/>
      <c r="BE541" t="s">
        <v>1267</v>
      </c>
      <c r="BF541" t="s">
        <v>81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>
        <v>1255</v>
      </c>
      <c r="BR541" t="s">
        <v>128</v>
      </c>
    </row>
    <row r="542" spans="1:70">
      <c r="A542" t="s">
        <v>70</v>
      </c>
      <c r="B542" t="s">
        <v>71</v>
      </c>
      <c r="C542" t="s">
        <v>129</v>
      </c>
      <c r="D542" t="n">
        <v>3</v>
      </c>
      <c r="E542" t="s">
        <v>208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399</v>
      </c>
      <c r="L542" t="s">
        <v>76</v>
      </c>
      <c r="M542" t="s"/>
      <c r="N542" t="s">
        <v>1269</v>
      </c>
      <c r="O542" t="s">
        <v>78</v>
      </c>
      <c r="P542" t="s">
        <v>208</v>
      </c>
      <c r="Q542" t="s"/>
      <c r="R542" t="s">
        <v>117</v>
      </c>
      <c r="S542" t="s">
        <v>1270</v>
      </c>
      <c r="T542" t="s">
        <v>81</v>
      </c>
      <c r="U542" t="s">
        <v>82</v>
      </c>
      <c r="V542" t="s">
        <v>83</v>
      </c>
      <c r="W542" t="s">
        <v>119</v>
      </c>
      <c r="X542" t="s"/>
      <c r="Y542" t="s">
        <v>85</v>
      </c>
      <c r="Z542">
        <f>HYPERLINK("https://hotelmonitor-cachepage.eclerx.com/savepage/tk_15440163145779083_sr_2158.html","info")</f>
        <v/>
      </c>
      <c r="AA542" t="n">
        <v>-6797528</v>
      </c>
      <c r="AB542" t="s">
        <v>211</v>
      </c>
      <c r="AC542" t="s">
        <v>121</v>
      </c>
      <c r="AD542" t="s">
        <v>88</v>
      </c>
      <c r="AE542" t="s"/>
      <c r="AF542" t="s"/>
      <c r="AG542" t="s"/>
      <c r="AH542" t="s">
        <v>1271</v>
      </c>
      <c r="AI542" t="s">
        <v>1272</v>
      </c>
      <c r="AJ542" t="s"/>
      <c r="AK542" t="s">
        <v>90</v>
      </c>
      <c r="AL542" t="s"/>
      <c r="AM542" t="s"/>
      <c r="AN542" t="s">
        <v>91</v>
      </c>
      <c r="AO542" t="s">
        <v>214</v>
      </c>
      <c r="AP542" t="n">
        <v>22</v>
      </c>
      <c r="AQ542" t="s">
        <v>93</v>
      </c>
      <c r="AR542" t="s"/>
      <c r="AS542" t="s">
        <v>137</v>
      </c>
      <c r="AT542" t="s">
        <v>95</v>
      </c>
      <c r="AU542" t="s">
        <v>90</v>
      </c>
      <c r="AV542" t="s"/>
      <c r="AW542" t="s">
        <v>96</v>
      </c>
      <c r="AX542" t="s"/>
      <c r="AY542" t="n">
        <v>6797528</v>
      </c>
      <c r="AZ542" t="s"/>
      <c r="BA542" t="s"/>
      <c r="BB542" t="s"/>
      <c r="BC542" t="s"/>
      <c r="BD542" t="s"/>
      <c r="BE542" t="s">
        <v>1273</v>
      </c>
      <c r="BF542" t="s">
        <v>81</v>
      </c>
      <c r="BG542" t="s"/>
      <c r="BH542" t="s"/>
      <c r="BI542" t="s"/>
      <c r="BJ542" t="s"/>
      <c r="BK542" t="s">
        <v>1274</v>
      </c>
      <c r="BL542" t="s"/>
      <c r="BM542" t="s">
        <v>91</v>
      </c>
      <c r="BN542" t="s"/>
      <c r="BO542" t="s"/>
      <c r="BP542" t="s"/>
      <c r="BQ542" t="s">
        <v>1275</v>
      </c>
      <c r="BR542" t="s">
        <v>128</v>
      </c>
    </row>
    <row r="543" spans="1:70">
      <c r="A543" t="s">
        <v>70</v>
      </c>
      <c r="B543" t="s">
        <v>71</v>
      </c>
      <c r="C543" t="s">
        <v>129</v>
      </c>
      <c r="D543" t="n">
        <v>3</v>
      </c>
      <c r="E543" t="s">
        <v>208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399</v>
      </c>
      <c r="L543" t="s">
        <v>76</v>
      </c>
      <c r="M543" t="s"/>
      <c r="N543" t="s">
        <v>1269</v>
      </c>
      <c r="O543" t="s">
        <v>78</v>
      </c>
      <c r="P543" t="s">
        <v>208</v>
      </c>
      <c r="Q543" t="s"/>
      <c r="R543" t="s">
        <v>117</v>
      </c>
      <c r="S543" t="s">
        <v>1270</v>
      </c>
      <c r="T543" t="s">
        <v>81</v>
      </c>
      <c r="U543" t="s">
        <v>82</v>
      </c>
      <c r="V543" t="s">
        <v>83</v>
      </c>
      <c r="W543" t="s">
        <v>119</v>
      </c>
      <c r="X543" t="s"/>
      <c r="Y543" t="s">
        <v>85</v>
      </c>
      <c r="Z543">
        <f>HYPERLINK("https://hotelmonitor-cachepage.eclerx.com/savepage/tk_15440163145779083_sr_2158.html","info")</f>
        <v/>
      </c>
      <c r="AA543" t="n">
        <v>-6797528</v>
      </c>
      <c r="AB543" t="s">
        <v>211</v>
      </c>
      <c r="AC543" t="s">
        <v>121</v>
      </c>
      <c r="AD543" t="s">
        <v>88</v>
      </c>
      <c r="AE543" t="s"/>
      <c r="AF543" t="s"/>
      <c r="AG543" t="s"/>
      <c r="AH543" t="s">
        <v>1271</v>
      </c>
      <c r="AI543" t="s">
        <v>1272</v>
      </c>
      <c r="AJ543" t="s"/>
      <c r="AK543" t="s">
        <v>90</v>
      </c>
      <c r="AL543" t="s"/>
      <c r="AM543" t="s"/>
      <c r="AN543" t="s">
        <v>91</v>
      </c>
      <c r="AO543" t="s">
        <v>214</v>
      </c>
      <c r="AP543" t="n">
        <v>22</v>
      </c>
      <c r="AQ543" t="s">
        <v>93</v>
      </c>
      <c r="AR543" t="s"/>
      <c r="AS543" t="s">
        <v>137</v>
      </c>
      <c r="AT543" t="s">
        <v>95</v>
      </c>
      <c r="AU543" t="s">
        <v>90</v>
      </c>
      <c r="AV543" t="s"/>
      <c r="AW543" t="s">
        <v>96</v>
      </c>
      <c r="AX543" t="s"/>
      <c r="AY543" t="n">
        <v>6797528</v>
      </c>
      <c r="AZ543" t="s"/>
      <c r="BA543" t="s"/>
      <c r="BB543" t="s"/>
      <c r="BC543" t="s"/>
      <c r="BD543" t="s"/>
      <c r="BE543" t="s">
        <v>1273</v>
      </c>
      <c r="BF543" t="s">
        <v>81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>
        <v>1275</v>
      </c>
      <c r="BR543" t="s">
        <v>128</v>
      </c>
    </row>
    <row r="544" spans="1:70">
      <c r="A544" t="s">
        <v>70</v>
      </c>
      <c r="B544" t="s">
        <v>71</v>
      </c>
      <c r="C544" t="s">
        <v>129</v>
      </c>
      <c r="D544" t="n">
        <v>3</v>
      </c>
      <c r="E544" t="s">
        <v>208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443.33</v>
      </c>
      <c r="L544" t="s">
        <v>76</v>
      </c>
      <c r="M544" t="s"/>
      <c r="N544" t="s">
        <v>1269</v>
      </c>
      <c r="O544" t="s">
        <v>78</v>
      </c>
      <c r="P544" t="s">
        <v>208</v>
      </c>
      <c r="Q544" t="s"/>
      <c r="R544" t="s">
        <v>117</v>
      </c>
      <c r="S544" t="s">
        <v>1276</v>
      </c>
      <c r="T544" t="s">
        <v>81</v>
      </c>
      <c r="U544" t="s">
        <v>82</v>
      </c>
      <c r="V544" t="s">
        <v>83</v>
      </c>
      <c r="W544" t="s">
        <v>119</v>
      </c>
      <c r="X544" t="s"/>
      <c r="Y544" t="s">
        <v>85</v>
      </c>
      <c r="Z544">
        <f>HYPERLINK("https://hotelmonitor-cachepage.eclerx.com/savepage/tk_15440163145779083_sr_2158.html","info")</f>
        <v/>
      </c>
      <c r="AA544" t="n">
        <v>-6797528</v>
      </c>
      <c r="AB544" t="s">
        <v>220</v>
      </c>
      <c r="AC544" t="s">
        <v>87</v>
      </c>
      <c r="AD544" t="s">
        <v>88</v>
      </c>
      <c r="AE544" t="s"/>
      <c r="AF544" t="s"/>
      <c r="AG544" t="s"/>
      <c r="AH544" t="s">
        <v>1272</v>
      </c>
      <c r="AI544" t="s">
        <v>1277</v>
      </c>
      <c r="AJ544" t="s"/>
      <c r="AK544" t="s">
        <v>90</v>
      </c>
      <c r="AL544" t="s"/>
      <c r="AM544" t="s"/>
      <c r="AN544" t="s">
        <v>90</v>
      </c>
      <c r="AO544" t="s"/>
      <c r="AP544" t="n">
        <v>22</v>
      </c>
      <c r="AQ544" t="s">
        <v>93</v>
      </c>
      <c r="AR544" t="s"/>
      <c r="AS544" t="s">
        <v>137</v>
      </c>
      <c r="AT544" t="s">
        <v>95</v>
      </c>
      <c r="AU544" t="s">
        <v>90</v>
      </c>
      <c r="AV544" t="s"/>
      <c r="AW544" t="s">
        <v>96</v>
      </c>
      <c r="AX544" t="s"/>
      <c r="AY544" t="n">
        <v>6797528</v>
      </c>
      <c r="AZ544" t="s"/>
      <c r="BA544" t="s"/>
      <c r="BB544" t="s"/>
      <c r="BC544" t="s"/>
      <c r="BD544" t="s"/>
      <c r="BE544" t="s">
        <v>1278</v>
      </c>
      <c r="BF544" t="s">
        <v>81</v>
      </c>
      <c r="BG544" t="s"/>
      <c r="BH544" t="s"/>
      <c r="BI544" t="s"/>
      <c r="BJ544" t="s"/>
      <c r="BK544" t="s">
        <v>1279</v>
      </c>
      <c r="BL544" t="s"/>
      <c r="BM544" t="s">
        <v>91</v>
      </c>
      <c r="BN544" t="s"/>
      <c r="BO544" t="s"/>
      <c r="BP544" t="s"/>
      <c r="BQ544" t="s">
        <v>1275</v>
      </c>
      <c r="BR544" t="s">
        <v>128</v>
      </c>
    </row>
    <row r="545" spans="1:70">
      <c r="A545" t="s">
        <v>70</v>
      </c>
      <c r="B545" t="s">
        <v>71</v>
      </c>
      <c r="C545" t="s">
        <v>129</v>
      </c>
      <c r="D545" t="n">
        <v>3</v>
      </c>
      <c r="E545" t="s">
        <v>208</v>
      </c>
      <c r="F545" t="n">
        <v>-1</v>
      </c>
      <c r="G545" t="s">
        <v>74</v>
      </c>
      <c r="H545" t="s">
        <v>75</v>
      </c>
      <c r="I545" t="s"/>
      <c r="J545" t="s">
        <v>74</v>
      </c>
      <c r="K545" t="n">
        <v>443.33</v>
      </c>
      <c r="L545" t="s">
        <v>76</v>
      </c>
      <c r="M545" t="s"/>
      <c r="N545" t="s">
        <v>1269</v>
      </c>
      <c r="O545" t="s">
        <v>78</v>
      </c>
      <c r="P545" t="s">
        <v>208</v>
      </c>
      <c r="Q545" t="s"/>
      <c r="R545" t="s">
        <v>117</v>
      </c>
      <c r="S545" t="s">
        <v>1276</v>
      </c>
      <c r="T545" t="s">
        <v>81</v>
      </c>
      <c r="U545" t="s">
        <v>82</v>
      </c>
      <c r="V545" t="s">
        <v>83</v>
      </c>
      <c r="W545" t="s">
        <v>119</v>
      </c>
      <c r="X545" t="s"/>
      <c r="Y545" t="s">
        <v>85</v>
      </c>
      <c r="Z545">
        <f>HYPERLINK("https://hotelmonitor-cachepage.eclerx.com/savepage/tk_15440163145779083_sr_2158.html","info")</f>
        <v/>
      </c>
      <c r="AA545" t="n">
        <v>-6797528</v>
      </c>
      <c r="AB545" t="s">
        <v>220</v>
      </c>
      <c r="AC545" t="s">
        <v>87</v>
      </c>
      <c r="AD545" t="s">
        <v>88</v>
      </c>
      <c r="AE545" t="s"/>
      <c r="AF545" t="s"/>
      <c r="AG545" t="s"/>
      <c r="AH545" t="s">
        <v>1272</v>
      </c>
      <c r="AI545" t="s">
        <v>1277</v>
      </c>
      <c r="AJ545" t="s"/>
      <c r="AK545" t="s">
        <v>90</v>
      </c>
      <c r="AL545" t="s"/>
      <c r="AM545" t="s"/>
      <c r="AN545" t="s">
        <v>90</v>
      </c>
      <c r="AO545" t="s"/>
      <c r="AP545" t="n">
        <v>22</v>
      </c>
      <c r="AQ545" t="s">
        <v>93</v>
      </c>
      <c r="AR545" t="s"/>
      <c r="AS545" t="s">
        <v>137</v>
      </c>
      <c r="AT545" t="s">
        <v>95</v>
      </c>
      <c r="AU545" t="s">
        <v>90</v>
      </c>
      <c r="AV545" t="s"/>
      <c r="AW545" t="s">
        <v>96</v>
      </c>
      <c r="AX545" t="s"/>
      <c r="AY545" t="n">
        <v>6797528</v>
      </c>
      <c r="AZ545" t="s"/>
      <c r="BA545" t="s"/>
      <c r="BB545" t="s"/>
      <c r="BC545" t="s"/>
      <c r="BD545" t="s"/>
      <c r="BE545" t="s">
        <v>1278</v>
      </c>
      <c r="BF545" t="s">
        <v>81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>
        <v>1275</v>
      </c>
      <c r="BR545" t="s">
        <v>128</v>
      </c>
    </row>
    <row r="546" spans="1:70">
      <c r="A546" t="s">
        <v>70</v>
      </c>
      <c r="B546" t="s">
        <v>71</v>
      </c>
      <c r="C546" t="s">
        <v>129</v>
      </c>
      <c r="D546" t="n">
        <v>3</v>
      </c>
      <c r="E546" t="s">
        <v>208</v>
      </c>
      <c r="F546" t="n">
        <v>-1</v>
      </c>
      <c r="G546" t="s">
        <v>74</v>
      </c>
      <c r="H546" t="s">
        <v>75</v>
      </c>
      <c r="I546" t="s"/>
      <c r="J546" t="s">
        <v>74</v>
      </c>
      <c r="K546" t="n">
        <v>463.8</v>
      </c>
      <c r="L546" t="s">
        <v>76</v>
      </c>
      <c r="M546" t="s"/>
      <c r="N546" t="s">
        <v>1269</v>
      </c>
      <c r="O546" t="s">
        <v>78</v>
      </c>
      <c r="P546" t="s">
        <v>208</v>
      </c>
      <c r="Q546" t="s"/>
      <c r="R546" t="s">
        <v>117</v>
      </c>
      <c r="S546" t="s">
        <v>1280</v>
      </c>
      <c r="T546" t="s">
        <v>81</v>
      </c>
      <c r="U546" t="s">
        <v>82</v>
      </c>
      <c r="V546" t="s">
        <v>83</v>
      </c>
      <c r="W546" t="s">
        <v>134</v>
      </c>
      <c r="X546" t="s"/>
      <c r="Y546" t="s">
        <v>85</v>
      </c>
      <c r="Z546">
        <f>HYPERLINK("https://hotelmonitor-cachepage.eclerx.com/savepage/tk_15440163145779083_sr_2158.html","info")</f>
        <v/>
      </c>
      <c r="AA546" t="n">
        <v>-6797528</v>
      </c>
      <c r="AB546" t="s">
        <v>225</v>
      </c>
      <c r="AC546" t="s">
        <v>121</v>
      </c>
      <c r="AD546" t="s">
        <v>88</v>
      </c>
      <c r="AE546" t="s"/>
      <c r="AF546" t="s"/>
      <c r="AG546" t="s"/>
      <c r="AH546" t="s">
        <v>1281</v>
      </c>
      <c r="AI546" t="s">
        <v>1282</v>
      </c>
      <c r="AJ546" t="s"/>
      <c r="AK546" t="s">
        <v>90</v>
      </c>
      <c r="AL546" t="s"/>
      <c r="AM546" t="s"/>
      <c r="AN546" t="s">
        <v>90</v>
      </c>
      <c r="AO546" t="s"/>
      <c r="AP546" t="n">
        <v>22</v>
      </c>
      <c r="AQ546" t="s">
        <v>93</v>
      </c>
      <c r="AR546" t="s"/>
      <c r="AS546" t="s">
        <v>137</v>
      </c>
      <c r="AT546" t="s">
        <v>95</v>
      </c>
      <c r="AU546" t="s">
        <v>90</v>
      </c>
      <c r="AV546" t="s"/>
      <c r="AW546" t="s">
        <v>96</v>
      </c>
      <c r="AX546" t="s"/>
      <c r="AY546" t="n">
        <v>6797528</v>
      </c>
      <c r="AZ546" t="s"/>
      <c r="BA546" t="s"/>
      <c r="BB546" t="s"/>
      <c r="BC546" t="s"/>
      <c r="BD546" t="s"/>
      <c r="BE546" t="s">
        <v>1283</v>
      </c>
      <c r="BF546" t="s">
        <v>81</v>
      </c>
      <c r="BG546" t="s"/>
      <c r="BH546" t="s"/>
      <c r="BI546" t="s"/>
      <c r="BJ546" t="s"/>
      <c r="BK546" t="s">
        <v>1284</v>
      </c>
      <c r="BL546" t="s"/>
      <c r="BM546" t="s">
        <v>91</v>
      </c>
      <c r="BN546" t="s"/>
      <c r="BO546" t="s"/>
      <c r="BP546" t="s"/>
      <c r="BQ546" t="s">
        <v>1275</v>
      </c>
      <c r="BR546" t="s">
        <v>128</v>
      </c>
    </row>
    <row r="547" spans="1:70">
      <c r="A547" t="s">
        <v>70</v>
      </c>
      <c r="B547" t="s">
        <v>71</v>
      </c>
      <c r="C547" t="s">
        <v>129</v>
      </c>
      <c r="D547" t="n">
        <v>3</v>
      </c>
      <c r="E547" t="s">
        <v>208</v>
      </c>
      <c r="F547" t="n">
        <v>-1</v>
      </c>
      <c r="G547" t="s">
        <v>74</v>
      </c>
      <c r="H547" t="s">
        <v>75</v>
      </c>
      <c r="I547" t="s"/>
      <c r="J547" t="s">
        <v>74</v>
      </c>
      <c r="K547" t="n">
        <v>463.8</v>
      </c>
      <c r="L547" t="s">
        <v>76</v>
      </c>
      <c r="M547" t="s"/>
      <c r="N547" t="s">
        <v>1269</v>
      </c>
      <c r="O547" t="s">
        <v>78</v>
      </c>
      <c r="P547" t="s">
        <v>208</v>
      </c>
      <c r="Q547" t="s"/>
      <c r="R547" t="s">
        <v>117</v>
      </c>
      <c r="S547" t="s">
        <v>1280</v>
      </c>
      <c r="T547" t="s">
        <v>81</v>
      </c>
      <c r="U547" t="s">
        <v>82</v>
      </c>
      <c r="V547" t="s">
        <v>83</v>
      </c>
      <c r="W547" t="s">
        <v>134</v>
      </c>
      <c r="X547" t="s"/>
      <c r="Y547" t="s">
        <v>85</v>
      </c>
      <c r="Z547">
        <f>HYPERLINK("https://hotelmonitor-cachepage.eclerx.com/savepage/tk_15440163145779083_sr_2158.html","info")</f>
        <v/>
      </c>
      <c r="AA547" t="n">
        <v>-6797528</v>
      </c>
      <c r="AB547" t="s">
        <v>225</v>
      </c>
      <c r="AC547" t="s">
        <v>121</v>
      </c>
      <c r="AD547" t="s">
        <v>88</v>
      </c>
      <c r="AE547" t="s"/>
      <c r="AF547" t="s"/>
      <c r="AG547" t="s"/>
      <c r="AH547" t="s">
        <v>1281</v>
      </c>
      <c r="AI547" t="s">
        <v>1282</v>
      </c>
      <c r="AJ547" t="s"/>
      <c r="AK547" t="s">
        <v>90</v>
      </c>
      <c r="AL547" t="s"/>
      <c r="AM547" t="s"/>
      <c r="AN547" t="s">
        <v>90</v>
      </c>
      <c r="AO547" t="s"/>
      <c r="AP547" t="n">
        <v>22</v>
      </c>
      <c r="AQ547" t="s">
        <v>93</v>
      </c>
      <c r="AR547" t="s"/>
      <c r="AS547" t="s">
        <v>137</v>
      </c>
      <c r="AT547" t="s">
        <v>95</v>
      </c>
      <c r="AU547" t="s">
        <v>90</v>
      </c>
      <c r="AV547" t="s"/>
      <c r="AW547" t="s">
        <v>96</v>
      </c>
      <c r="AX547" t="s"/>
      <c r="AY547" t="n">
        <v>6797528</v>
      </c>
      <c r="AZ547" t="s"/>
      <c r="BA547" t="s"/>
      <c r="BB547" t="s"/>
      <c r="BC547" t="s"/>
      <c r="BD547" t="s"/>
      <c r="BE547" t="s">
        <v>1283</v>
      </c>
      <c r="BF547" t="s">
        <v>81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>
        <v>1275</v>
      </c>
      <c r="BR547" t="s">
        <v>128</v>
      </c>
    </row>
    <row r="548" spans="1:70">
      <c r="A548" t="s">
        <v>70</v>
      </c>
      <c r="B548" t="s">
        <v>71</v>
      </c>
      <c r="C548" t="s">
        <v>129</v>
      </c>
      <c r="D548" t="n">
        <v>3</v>
      </c>
      <c r="E548" t="s">
        <v>208</v>
      </c>
      <c r="F548" t="n">
        <v>-1</v>
      </c>
      <c r="G548" t="s">
        <v>74</v>
      </c>
      <c r="H548" t="s">
        <v>75</v>
      </c>
      <c r="I548" t="s"/>
      <c r="J548" t="s">
        <v>74</v>
      </c>
      <c r="K548" t="n">
        <v>515.33</v>
      </c>
      <c r="L548" t="s">
        <v>76</v>
      </c>
      <c r="M548" t="s"/>
      <c r="N548" t="s">
        <v>1269</v>
      </c>
      <c r="O548" t="s">
        <v>78</v>
      </c>
      <c r="P548" t="s">
        <v>208</v>
      </c>
      <c r="Q548" t="s"/>
      <c r="R548" t="s">
        <v>117</v>
      </c>
      <c r="S548" t="s">
        <v>1285</v>
      </c>
      <c r="T548" t="s">
        <v>81</v>
      </c>
      <c r="U548" t="s">
        <v>82</v>
      </c>
      <c r="V548" t="s">
        <v>83</v>
      </c>
      <c r="W548" t="s">
        <v>134</v>
      </c>
      <c r="X548" t="s"/>
      <c r="Y548" t="s">
        <v>85</v>
      </c>
      <c r="Z548">
        <f>HYPERLINK("https://hotelmonitor-cachepage.eclerx.com/savepage/tk_15440163145779083_sr_2158.html","info")</f>
        <v/>
      </c>
      <c r="AA548" t="n">
        <v>-6797528</v>
      </c>
      <c r="AB548" t="s">
        <v>231</v>
      </c>
      <c r="AC548" t="s">
        <v>87</v>
      </c>
      <c r="AD548" t="s">
        <v>88</v>
      </c>
      <c r="AE548" t="s"/>
      <c r="AF548" t="s"/>
      <c r="AG548" t="s"/>
      <c r="AH548" t="s">
        <v>1282</v>
      </c>
      <c r="AI548" t="s">
        <v>1286</v>
      </c>
      <c r="AJ548" t="s"/>
      <c r="AK548" t="s">
        <v>90</v>
      </c>
      <c r="AL548" t="s"/>
      <c r="AM548" t="s"/>
      <c r="AN548" t="s">
        <v>90</v>
      </c>
      <c r="AO548" t="s"/>
      <c r="AP548" t="n">
        <v>22</v>
      </c>
      <c r="AQ548" t="s">
        <v>93</v>
      </c>
      <c r="AR548" t="s"/>
      <c r="AS548" t="s">
        <v>137</v>
      </c>
      <c r="AT548" t="s">
        <v>95</v>
      </c>
      <c r="AU548" t="s">
        <v>90</v>
      </c>
      <c r="AV548" t="s"/>
      <c r="AW548" t="s">
        <v>96</v>
      </c>
      <c r="AX548" t="s"/>
      <c r="AY548" t="n">
        <v>6797528</v>
      </c>
      <c r="AZ548" t="s"/>
      <c r="BA548" t="s"/>
      <c r="BB548" t="s"/>
      <c r="BC548" t="s"/>
      <c r="BD548" t="s"/>
      <c r="BE548" t="s">
        <v>1287</v>
      </c>
      <c r="BF548" t="s">
        <v>81</v>
      </c>
      <c r="BG548" t="s"/>
      <c r="BH548" t="s"/>
      <c r="BI548" t="s"/>
      <c r="BJ548" t="s"/>
      <c r="BK548" t="s">
        <v>1288</v>
      </c>
      <c r="BL548" t="s"/>
      <c r="BM548" t="s">
        <v>91</v>
      </c>
      <c r="BN548" t="s"/>
      <c r="BO548" t="s"/>
      <c r="BP548" t="s"/>
      <c r="BQ548" t="s">
        <v>1275</v>
      </c>
      <c r="BR548" t="s">
        <v>128</v>
      </c>
    </row>
    <row r="549" spans="1:70">
      <c r="A549" t="s">
        <v>70</v>
      </c>
      <c r="B549" t="s">
        <v>71</v>
      </c>
      <c r="C549" t="s">
        <v>129</v>
      </c>
      <c r="D549" t="n">
        <v>3</v>
      </c>
      <c r="E549" t="s">
        <v>208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515.33</v>
      </c>
      <c r="L549" t="s">
        <v>76</v>
      </c>
      <c r="M549" t="s"/>
      <c r="N549" t="s">
        <v>1269</v>
      </c>
      <c r="O549" t="s">
        <v>78</v>
      </c>
      <c r="P549" t="s">
        <v>208</v>
      </c>
      <c r="Q549" t="s"/>
      <c r="R549" t="s">
        <v>117</v>
      </c>
      <c r="S549" t="s">
        <v>1285</v>
      </c>
      <c r="T549" t="s">
        <v>81</v>
      </c>
      <c r="U549" t="s">
        <v>82</v>
      </c>
      <c r="V549" t="s">
        <v>83</v>
      </c>
      <c r="W549" t="s">
        <v>134</v>
      </c>
      <c r="X549" t="s"/>
      <c r="Y549" t="s">
        <v>85</v>
      </c>
      <c r="Z549">
        <f>HYPERLINK("https://hotelmonitor-cachepage.eclerx.com/savepage/tk_15440163145779083_sr_2158.html","info")</f>
        <v/>
      </c>
      <c r="AA549" t="n">
        <v>-6797528</v>
      </c>
      <c r="AB549" t="s">
        <v>231</v>
      </c>
      <c r="AC549" t="s">
        <v>87</v>
      </c>
      <c r="AD549" t="s">
        <v>88</v>
      </c>
      <c r="AE549" t="s"/>
      <c r="AF549" t="s"/>
      <c r="AG549" t="s"/>
      <c r="AH549" t="s">
        <v>1282</v>
      </c>
      <c r="AI549" t="s">
        <v>1286</v>
      </c>
      <c r="AJ549" t="s"/>
      <c r="AK549" t="s">
        <v>90</v>
      </c>
      <c r="AL549" t="s"/>
      <c r="AM549" t="s"/>
      <c r="AN549" t="s">
        <v>90</v>
      </c>
      <c r="AO549" t="s"/>
      <c r="AP549" t="n">
        <v>22</v>
      </c>
      <c r="AQ549" t="s">
        <v>93</v>
      </c>
      <c r="AR549" t="s"/>
      <c r="AS549" t="s">
        <v>137</v>
      </c>
      <c r="AT549" t="s">
        <v>95</v>
      </c>
      <c r="AU549" t="s">
        <v>90</v>
      </c>
      <c r="AV549" t="s"/>
      <c r="AW549" t="s">
        <v>96</v>
      </c>
      <c r="AX549" t="s"/>
      <c r="AY549" t="n">
        <v>6797528</v>
      </c>
      <c r="AZ549" t="s"/>
      <c r="BA549" t="s"/>
      <c r="BB549" t="s"/>
      <c r="BC549" t="s"/>
      <c r="BD549" t="s"/>
      <c r="BE549" t="s">
        <v>1287</v>
      </c>
      <c r="BF549" t="s">
        <v>81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>
        <v>1275</v>
      </c>
      <c r="BR549" t="s">
        <v>128</v>
      </c>
    </row>
    <row r="550" spans="1:70">
      <c r="A550" t="s">
        <v>70</v>
      </c>
      <c r="B550" t="s">
        <v>71</v>
      </c>
      <c r="C550" t="s">
        <v>129</v>
      </c>
      <c r="D550" t="n">
        <v>3</v>
      </c>
      <c r="E550" t="s">
        <v>208</v>
      </c>
      <c r="F550" t="n">
        <v>-1</v>
      </c>
      <c r="G550" t="s">
        <v>74</v>
      </c>
      <c r="H550" t="s">
        <v>75</v>
      </c>
      <c r="I550" t="s"/>
      <c r="J550" t="s">
        <v>74</v>
      </c>
      <c r="K550" t="n">
        <v>399</v>
      </c>
      <c r="L550" t="s">
        <v>76</v>
      </c>
      <c r="M550" t="s"/>
      <c r="N550" t="s">
        <v>1289</v>
      </c>
      <c r="O550" t="s">
        <v>78</v>
      </c>
      <c r="P550" t="s">
        <v>208</v>
      </c>
      <c r="Q550" t="s"/>
      <c r="R550" t="s">
        <v>117</v>
      </c>
      <c r="S550" t="s">
        <v>1270</v>
      </c>
      <c r="T550" t="s">
        <v>81</v>
      </c>
      <c r="U550" t="s">
        <v>82</v>
      </c>
      <c r="V550" t="s">
        <v>83</v>
      </c>
      <c r="W550" t="s">
        <v>119</v>
      </c>
      <c r="X550" t="s"/>
      <c r="Y550" t="s">
        <v>85</v>
      </c>
      <c r="Z550">
        <f>HYPERLINK("https://hotelmonitor-cachepage.eclerx.com/savepage/tk_15440163145779083_sr_2158.html","info")</f>
        <v/>
      </c>
      <c r="AA550" t="n">
        <v>-6797528</v>
      </c>
      <c r="AB550" t="s">
        <v>211</v>
      </c>
      <c r="AC550" t="s">
        <v>121</v>
      </c>
      <c r="AD550" t="s">
        <v>88</v>
      </c>
      <c r="AE550" t="s"/>
      <c r="AF550" t="s"/>
      <c r="AG550" t="s"/>
      <c r="AH550" t="s">
        <v>1271</v>
      </c>
      <c r="AI550" t="s">
        <v>1272</v>
      </c>
      <c r="AJ550" t="s"/>
      <c r="AK550" t="s">
        <v>90</v>
      </c>
      <c r="AL550" t="s"/>
      <c r="AM550" t="s"/>
      <c r="AN550" t="s">
        <v>91</v>
      </c>
      <c r="AO550" t="s">
        <v>214</v>
      </c>
      <c r="AP550" t="n">
        <v>22</v>
      </c>
      <c r="AQ550" t="s">
        <v>93</v>
      </c>
      <c r="AR550" t="s"/>
      <c r="AS550" t="s">
        <v>137</v>
      </c>
      <c r="AT550" t="s">
        <v>95</v>
      </c>
      <c r="AU550" t="s">
        <v>90</v>
      </c>
      <c r="AV550" t="s"/>
      <c r="AW550" t="s">
        <v>96</v>
      </c>
      <c r="AX550" t="s"/>
      <c r="AY550" t="n">
        <v>6797528</v>
      </c>
      <c r="AZ550" t="s"/>
      <c r="BA550" t="s"/>
      <c r="BB550" t="s"/>
      <c r="BC550" t="s"/>
      <c r="BD550" t="s"/>
      <c r="BE550" t="s">
        <v>1273</v>
      </c>
      <c r="BF550" t="s">
        <v>81</v>
      </c>
      <c r="BG550" t="s"/>
      <c r="BH550" t="s"/>
      <c r="BI550" t="s"/>
      <c r="BJ550" t="s"/>
      <c r="BK550" t="s">
        <v>1274</v>
      </c>
      <c r="BL550" t="s"/>
      <c r="BM550" t="s">
        <v>91</v>
      </c>
      <c r="BN550" t="s"/>
      <c r="BO550" t="s"/>
      <c r="BP550" t="s"/>
      <c r="BQ550" t="s">
        <v>1290</v>
      </c>
      <c r="BR550" t="s">
        <v>128</v>
      </c>
    </row>
    <row r="551" spans="1:70">
      <c r="A551" t="s">
        <v>70</v>
      </c>
      <c r="B551" t="s">
        <v>71</v>
      </c>
      <c r="C551" t="s">
        <v>129</v>
      </c>
      <c r="D551" t="n">
        <v>3</v>
      </c>
      <c r="E551" t="s">
        <v>208</v>
      </c>
      <c r="F551" t="n">
        <v>-1</v>
      </c>
      <c r="G551" t="s">
        <v>74</v>
      </c>
      <c r="H551" t="s">
        <v>75</v>
      </c>
      <c r="I551" t="s"/>
      <c r="J551" t="s">
        <v>74</v>
      </c>
      <c r="K551" t="n">
        <v>399</v>
      </c>
      <c r="L551" t="s">
        <v>76</v>
      </c>
      <c r="M551" t="s"/>
      <c r="N551" t="s">
        <v>1289</v>
      </c>
      <c r="O551" t="s">
        <v>78</v>
      </c>
      <c r="P551" t="s">
        <v>208</v>
      </c>
      <c r="Q551" t="s"/>
      <c r="R551" t="s">
        <v>117</v>
      </c>
      <c r="S551" t="s">
        <v>1270</v>
      </c>
      <c r="T551" t="s">
        <v>81</v>
      </c>
      <c r="U551" t="s">
        <v>82</v>
      </c>
      <c r="V551" t="s">
        <v>83</v>
      </c>
      <c r="W551" t="s">
        <v>119</v>
      </c>
      <c r="X551" t="s"/>
      <c r="Y551" t="s">
        <v>85</v>
      </c>
      <c r="Z551">
        <f>HYPERLINK("https://hotelmonitor-cachepage.eclerx.com/savepage/tk_15440163145779083_sr_2158.html","info")</f>
        <v/>
      </c>
      <c r="AA551" t="n">
        <v>-6797528</v>
      </c>
      <c r="AB551" t="s">
        <v>211</v>
      </c>
      <c r="AC551" t="s">
        <v>121</v>
      </c>
      <c r="AD551" t="s">
        <v>88</v>
      </c>
      <c r="AE551" t="s"/>
      <c r="AF551" t="s"/>
      <c r="AG551" t="s"/>
      <c r="AH551" t="s">
        <v>1271</v>
      </c>
      <c r="AI551" t="s">
        <v>1272</v>
      </c>
      <c r="AJ551" t="s"/>
      <c r="AK551" t="s">
        <v>90</v>
      </c>
      <c r="AL551" t="s"/>
      <c r="AM551" t="s"/>
      <c r="AN551" t="s">
        <v>91</v>
      </c>
      <c r="AO551" t="s">
        <v>214</v>
      </c>
      <c r="AP551" t="n">
        <v>22</v>
      </c>
      <c r="AQ551" t="s">
        <v>93</v>
      </c>
      <c r="AR551" t="s"/>
      <c r="AS551" t="s">
        <v>137</v>
      </c>
      <c r="AT551" t="s">
        <v>95</v>
      </c>
      <c r="AU551" t="s">
        <v>90</v>
      </c>
      <c r="AV551" t="s"/>
      <c r="AW551" t="s">
        <v>96</v>
      </c>
      <c r="AX551" t="s"/>
      <c r="AY551" t="n">
        <v>6797528</v>
      </c>
      <c r="AZ551" t="s"/>
      <c r="BA551" t="s"/>
      <c r="BB551" t="s"/>
      <c r="BC551" t="s"/>
      <c r="BD551" t="s"/>
      <c r="BE551" t="s">
        <v>1273</v>
      </c>
      <c r="BF551" t="s">
        <v>81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>
        <v>1290</v>
      </c>
      <c r="BR551" t="s">
        <v>128</v>
      </c>
    </row>
    <row r="552" spans="1:70">
      <c r="A552" t="s">
        <v>70</v>
      </c>
      <c r="B552" t="s">
        <v>71</v>
      </c>
      <c r="C552" t="s">
        <v>129</v>
      </c>
      <c r="D552" t="n">
        <v>3</v>
      </c>
      <c r="E552" t="s">
        <v>208</v>
      </c>
      <c r="F552" t="n">
        <v>-1</v>
      </c>
      <c r="G552" t="s">
        <v>74</v>
      </c>
      <c r="H552" t="s">
        <v>75</v>
      </c>
      <c r="I552" t="s"/>
      <c r="J552" t="s">
        <v>74</v>
      </c>
      <c r="K552" t="n">
        <v>443.33</v>
      </c>
      <c r="L552" t="s">
        <v>76</v>
      </c>
      <c r="M552" t="s"/>
      <c r="N552" t="s">
        <v>1289</v>
      </c>
      <c r="O552" t="s">
        <v>78</v>
      </c>
      <c r="P552" t="s">
        <v>208</v>
      </c>
      <c r="Q552" t="s"/>
      <c r="R552" t="s">
        <v>117</v>
      </c>
      <c r="S552" t="s">
        <v>1276</v>
      </c>
      <c r="T552" t="s">
        <v>81</v>
      </c>
      <c r="U552" t="s">
        <v>82</v>
      </c>
      <c r="V552" t="s">
        <v>83</v>
      </c>
      <c r="W552" t="s">
        <v>119</v>
      </c>
      <c r="X552" t="s"/>
      <c r="Y552" t="s">
        <v>85</v>
      </c>
      <c r="Z552">
        <f>HYPERLINK("https://hotelmonitor-cachepage.eclerx.com/savepage/tk_15440163145779083_sr_2158.html","info")</f>
        <v/>
      </c>
      <c r="AA552" t="n">
        <v>-6797528</v>
      </c>
      <c r="AB552" t="s">
        <v>220</v>
      </c>
      <c r="AC552" t="s">
        <v>87</v>
      </c>
      <c r="AD552" t="s">
        <v>88</v>
      </c>
      <c r="AE552" t="s"/>
      <c r="AF552" t="s"/>
      <c r="AG552" t="s"/>
      <c r="AH552" t="s">
        <v>1272</v>
      </c>
      <c r="AI552" t="s">
        <v>1277</v>
      </c>
      <c r="AJ552" t="s"/>
      <c r="AK552" t="s">
        <v>90</v>
      </c>
      <c r="AL552" t="s"/>
      <c r="AM552" t="s"/>
      <c r="AN552" t="s">
        <v>90</v>
      </c>
      <c r="AO552" t="s"/>
      <c r="AP552" t="n">
        <v>22</v>
      </c>
      <c r="AQ552" t="s">
        <v>93</v>
      </c>
      <c r="AR552" t="s"/>
      <c r="AS552" t="s">
        <v>137</v>
      </c>
      <c r="AT552" t="s">
        <v>95</v>
      </c>
      <c r="AU552" t="s">
        <v>90</v>
      </c>
      <c r="AV552" t="s"/>
      <c r="AW552" t="s">
        <v>96</v>
      </c>
      <c r="AX552" t="s"/>
      <c r="AY552" t="n">
        <v>6797528</v>
      </c>
      <c r="AZ552" t="s"/>
      <c r="BA552" t="s"/>
      <c r="BB552" t="s"/>
      <c r="BC552" t="s"/>
      <c r="BD552" t="s"/>
      <c r="BE552" t="s">
        <v>1278</v>
      </c>
      <c r="BF552" t="s">
        <v>81</v>
      </c>
      <c r="BG552" t="s"/>
      <c r="BH552" t="s"/>
      <c r="BI552" t="s"/>
      <c r="BJ552" t="s"/>
      <c r="BK552" t="s">
        <v>1279</v>
      </c>
      <c r="BL552" t="s"/>
      <c r="BM552" t="s">
        <v>91</v>
      </c>
      <c r="BN552" t="s"/>
      <c r="BO552" t="s"/>
      <c r="BP552" t="s"/>
      <c r="BQ552" t="s">
        <v>1290</v>
      </c>
      <c r="BR552" t="s">
        <v>128</v>
      </c>
    </row>
    <row r="553" spans="1:70">
      <c r="A553" t="s">
        <v>70</v>
      </c>
      <c r="B553" t="s">
        <v>71</v>
      </c>
      <c r="C553" t="s">
        <v>129</v>
      </c>
      <c r="D553" t="n">
        <v>3</v>
      </c>
      <c r="E553" t="s">
        <v>208</v>
      </c>
      <c r="F553" t="n">
        <v>-1</v>
      </c>
      <c r="G553" t="s">
        <v>74</v>
      </c>
      <c r="H553" t="s">
        <v>75</v>
      </c>
      <c r="I553" t="s"/>
      <c r="J553" t="s">
        <v>74</v>
      </c>
      <c r="K553" t="n">
        <v>443.33</v>
      </c>
      <c r="L553" t="s">
        <v>76</v>
      </c>
      <c r="M553" t="s"/>
      <c r="N553" t="s">
        <v>1289</v>
      </c>
      <c r="O553" t="s">
        <v>78</v>
      </c>
      <c r="P553" t="s">
        <v>208</v>
      </c>
      <c r="Q553" t="s"/>
      <c r="R553" t="s">
        <v>117</v>
      </c>
      <c r="S553" t="s">
        <v>1276</v>
      </c>
      <c r="T553" t="s">
        <v>81</v>
      </c>
      <c r="U553" t="s">
        <v>82</v>
      </c>
      <c r="V553" t="s">
        <v>83</v>
      </c>
      <c r="W553" t="s">
        <v>119</v>
      </c>
      <c r="X553" t="s"/>
      <c r="Y553" t="s">
        <v>85</v>
      </c>
      <c r="Z553">
        <f>HYPERLINK("https://hotelmonitor-cachepage.eclerx.com/savepage/tk_15440163145779083_sr_2158.html","info")</f>
        <v/>
      </c>
      <c r="AA553" t="n">
        <v>-6797528</v>
      </c>
      <c r="AB553" t="s">
        <v>220</v>
      </c>
      <c r="AC553" t="s">
        <v>87</v>
      </c>
      <c r="AD553" t="s">
        <v>88</v>
      </c>
      <c r="AE553" t="s"/>
      <c r="AF553" t="s"/>
      <c r="AG553" t="s"/>
      <c r="AH553" t="s">
        <v>1272</v>
      </c>
      <c r="AI553" t="s">
        <v>1277</v>
      </c>
      <c r="AJ553" t="s"/>
      <c r="AK553" t="s">
        <v>90</v>
      </c>
      <c r="AL553" t="s"/>
      <c r="AM553" t="s"/>
      <c r="AN553" t="s">
        <v>90</v>
      </c>
      <c r="AO553" t="s"/>
      <c r="AP553" t="n">
        <v>22</v>
      </c>
      <c r="AQ553" t="s">
        <v>93</v>
      </c>
      <c r="AR553" t="s"/>
      <c r="AS553" t="s">
        <v>137</v>
      </c>
      <c r="AT553" t="s">
        <v>95</v>
      </c>
      <c r="AU553" t="s">
        <v>90</v>
      </c>
      <c r="AV553" t="s"/>
      <c r="AW553" t="s">
        <v>96</v>
      </c>
      <c r="AX553" t="s"/>
      <c r="AY553" t="n">
        <v>6797528</v>
      </c>
      <c r="AZ553" t="s"/>
      <c r="BA553" t="s"/>
      <c r="BB553" t="s"/>
      <c r="BC553" t="s"/>
      <c r="BD553" t="s"/>
      <c r="BE553" t="s">
        <v>1278</v>
      </c>
      <c r="BF553" t="s">
        <v>81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>
        <v>1290</v>
      </c>
      <c r="BR553" t="s">
        <v>128</v>
      </c>
    </row>
    <row r="554" spans="1:70">
      <c r="A554" t="s">
        <v>70</v>
      </c>
      <c r="B554" t="s">
        <v>71</v>
      </c>
      <c r="C554" t="s">
        <v>129</v>
      </c>
      <c r="D554" t="n">
        <v>3</v>
      </c>
      <c r="E554" t="s">
        <v>208</v>
      </c>
      <c r="F554" t="n">
        <v>-1</v>
      </c>
      <c r="G554" t="s">
        <v>74</v>
      </c>
      <c r="H554" t="s">
        <v>75</v>
      </c>
      <c r="I554" t="s"/>
      <c r="J554" t="s">
        <v>74</v>
      </c>
      <c r="K554" t="n">
        <v>463.8</v>
      </c>
      <c r="L554" t="s">
        <v>76</v>
      </c>
      <c r="M554" t="s"/>
      <c r="N554" t="s">
        <v>1289</v>
      </c>
      <c r="O554" t="s">
        <v>78</v>
      </c>
      <c r="P554" t="s">
        <v>208</v>
      </c>
      <c r="Q554" t="s"/>
      <c r="R554" t="s">
        <v>117</v>
      </c>
      <c r="S554" t="s">
        <v>1280</v>
      </c>
      <c r="T554" t="s">
        <v>81</v>
      </c>
      <c r="U554" t="s">
        <v>82</v>
      </c>
      <c r="V554" t="s">
        <v>83</v>
      </c>
      <c r="W554" t="s">
        <v>134</v>
      </c>
      <c r="X554" t="s"/>
      <c r="Y554" t="s">
        <v>85</v>
      </c>
      <c r="Z554">
        <f>HYPERLINK("https://hotelmonitor-cachepage.eclerx.com/savepage/tk_15440163145779083_sr_2158.html","info")</f>
        <v/>
      </c>
      <c r="AA554" t="n">
        <v>-6797528</v>
      </c>
      <c r="AB554" t="s">
        <v>225</v>
      </c>
      <c r="AC554" t="s">
        <v>121</v>
      </c>
      <c r="AD554" t="s">
        <v>88</v>
      </c>
      <c r="AE554" t="s"/>
      <c r="AF554" t="s"/>
      <c r="AG554" t="s"/>
      <c r="AH554" t="s">
        <v>1281</v>
      </c>
      <c r="AI554" t="s">
        <v>1282</v>
      </c>
      <c r="AJ554" t="s"/>
      <c r="AK554" t="s">
        <v>90</v>
      </c>
      <c r="AL554" t="s"/>
      <c r="AM554" t="s"/>
      <c r="AN554" t="s">
        <v>90</v>
      </c>
      <c r="AO554" t="s"/>
      <c r="AP554" t="n">
        <v>22</v>
      </c>
      <c r="AQ554" t="s">
        <v>93</v>
      </c>
      <c r="AR554" t="s"/>
      <c r="AS554" t="s">
        <v>137</v>
      </c>
      <c r="AT554" t="s">
        <v>95</v>
      </c>
      <c r="AU554" t="s">
        <v>90</v>
      </c>
      <c r="AV554" t="s"/>
      <c r="AW554" t="s">
        <v>96</v>
      </c>
      <c r="AX554" t="s"/>
      <c r="AY554" t="n">
        <v>6797528</v>
      </c>
      <c r="AZ554" t="s"/>
      <c r="BA554" t="s"/>
      <c r="BB554" t="s"/>
      <c r="BC554" t="s"/>
      <c r="BD554" t="s"/>
      <c r="BE554" t="s">
        <v>1283</v>
      </c>
      <c r="BF554" t="s">
        <v>81</v>
      </c>
      <c r="BG554" t="s"/>
      <c r="BH554" t="s"/>
      <c r="BI554" t="s"/>
      <c r="BJ554" t="s"/>
      <c r="BK554" t="s">
        <v>1284</v>
      </c>
      <c r="BL554" t="s"/>
      <c r="BM554" t="s">
        <v>91</v>
      </c>
      <c r="BN554" t="s"/>
      <c r="BO554" t="s"/>
      <c r="BP554" t="s"/>
      <c r="BQ554" t="s">
        <v>1290</v>
      </c>
      <c r="BR554" t="s">
        <v>128</v>
      </c>
    </row>
    <row r="555" spans="1:70">
      <c r="A555" t="s">
        <v>70</v>
      </c>
      <c r="B555" t="s">
        <v>71</v>
      </c>
      <c r="C555" t="s">
        <v>129</v>
      </c>
      <c r="D555" t="n">
        <v>3</v>
      </c>
      <c r="E555" t="s">
        <v>208</v>
      </c>
      <c r="F555" t="n">
        <v>-1</v>
      </c>
      <c r="G555" t="s">
        <v>74</v>
      </c>
      <c r="H555" t="s">
        <v>75</v>
      </c>
      <c r="I555" t="s"/>
      <c r="J555" t="s">
        <v>74</v>
      </c>
      <c r="K555" t="n">
        <v>463.8</v>
      </c>
      <c r="L555" t="s">
        <v>76</v>
      </c>
      <c r="M555" t="s"/>
      <c r="N555" t="s">
        <v>1289</v>
      </c>
      <c r="O555" t="s">
        <v>78</v>
      </c>
      <c r="P555" t="s">
        <v>208</v>
      </c>
      <c r="Q555" t="s"/>
      <c r="R555" t="s">
        <v>117</v>
      </c>
      <c r="S555" t="s">
        <v>1280</v>
      </c>
      <c r="T555" t="s">
        <v>81</v>
      </c>
      <c r="U555" t="s">
        <v>82</v>
      </c>
      <c r="V555" t="s">
        <v>83</v>
      </c>
      <c r="W555" t="s">
        <v>134</v>
      </c>
      <c r="X555" t="s"/>
      <c r="Y555" t="s">
        <v>85</v>
      </c>
      <c r="Z555">
        <f>HYPERLINK("https://hotelmonitor-cachepage.eclerx.com/savepage/tk_15440163145779083_sr_2158.html","info")</f>
        <v/>
      </c>
      <c r="AA555" t="n">
        <v>-6797528</v>
      </c>
      <c r="AB555" t="s">
        <v>225</v>
      </c>
      <c r="AC555" t="s">
        <v>121</v>
      </c>
      <c r="AD555" t="s">
        <v>88</v>
      </c>
      <c r="AE555" t="s"/>
      <c r="AF555" t="s"/>
      <c r="AG555" t="s"/>
      <c r="AH555" t="s">
        <v>1281</v>
      </c>
      <c r="AI555" t="s">
        <v>1282</v>
      </c>
      <c r="AJ555" t="s"/>
      <c r="AK555" t="s">
        <v>90</v>
      </c>
      <c r="AL555" t="s"/>
      <c r="AM555" t="s"/>
      <c r="AN555" t="s">
        <v>90</v>
      </c>
      <c r="AO555" t="s"/>
      <c r="AP555" t="n">
        <v>22</v>
      </c>
      <c r="AQ555" t="s">
        <v>93</v>
      </c>
      <c r="AR555" t="s"/>
      <c r="AS555" t="s">
        <v>137</v>
      </c>
      <c r="AT555" t="s">
        <v>95</v>
      </c>
      <c r="AU555" t="s">
        <v>90</v>
      </c>
      <c r="AV555" t="s"/>
      <c r="AW555" t="s">
        <v>96</v>
      </c>
      <c r="AX555" t="s"/>
      <c r="AY555" t="n">
        <v>6797528</v>
      </c>
      <c r="AZ555" t="s"/>
      <c r="BA555" t="s"/>
      <c r="BB555" t="s"/>
      <c r="BC555" t="s"/>
      <c r="BD555" t="s"/>
      <c r="BE555" t="s">
        <v>1283</v>
      </c>
      <c r="BF555" t="s">
        <v>81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>
        <v>1290</v>
      </c>
      <c r="BR555" t="s">
        <v>128</v>
      </c>
    </row>
    <row r="556" spans="1:70">
      <c r="A556" t="s">
        <v>70</v>
      </c>
      <c r="B556" t="s">
        <v>71</v>
      </c>
      <c r="C556" t="s">
        <v>129</v>
      </c>
      <c r="D556" t="n">
        <v>3</v>
      </c>
      <c r="E556" t="s">
        <v>208</v>
      </c>
      <c r="F556" t="n">
        <v>-1</v>
      </c>
      <c r="G556" t="s">
        <v>74</v>
      </c>
      <c r="H556" t="s">
        <v>75</v>
      </c>
      <c r="I556" t="s"/>
      <c r="J556" t="s">
        <v>74</v>
      </c>
      <c r="K556" t="n">
        <v>515.33</v>
      </c>
      <c r="L556" t="s">
        <v>76</v>
      </c>
      <c r="M556" t="s"/>
      <c r="N556" t="s">
        <v>1289</v>
      </c>
      <c r="O556" t="s">
        <v>78</v>
      </c>
      <c r="P556" t="s">
        <v>208</v>
      </c>
      <c r="Q556" t="s"/>
      <c r="R556" t="s">
        <v>117</v>
      </c>
      <c r="S556" t="s">
        <v>1285</v>
      </c>
      <c r="T556" t="s">
        <v>81</v>
      </c>
      <c r="U556" t="s">
        <v>82</v>
      </c>
      <c r="V556" t="s">
        <v>83</v>
      </c>
      <c r="W556" t="s">
        <v>134</v>
      </c>
      <c r="X556" t="s"/>
      <c r="Y556" t="s">
        <v>85</v>
      </c>
      <c r="Z556">
        <f>HYPERLINK("https://hotelmonitor-cachepage.eclerx.com/savepage/tk_15440163145779083_sr_2158.html","info")</f>
        <v/>
      </c>
      <c r="AA556" t="n">
        <v>-6797528</v>
      </c>
      <c r="AB556" t="s">
        <v>231</v>
      </c>
      <c r="AC556" t="s">
        <v>87</v>
      </c>
      <c r="AD556" t="s">
        <v>88</v>
      </c>
      <c r="AE556" t="s"/>
      <c r="AF556" t="s"/>
      <c r="AG556" t="s"/>
      <c r="AH556" t="s">
        <v>1282</v>
      </c>
      <c r="AI556" t="s">
        <v>1286</v>
      </c>
      <c r="AJ556" t="s"/>
      <c r="AK556" t="s">
        <v>90</v>
      </c>
      <c r="AL556" t="s"/>
      <c r="AM556" t="s"/>
      <c r="AN556" t="s">
        <v>90</v>
      </c>
      <c r="AO556" t="s"/>
      <c r="AP556" t="n">
        <v>22</v>
      </c>
      <c r="AQ556" t="s">
        <v>93</v>
      </c>
      <c r="AR556" t="s"/>
      <c r="AS556" t="s">
        <v>137</v>
      </c>
      <c r="AT556" t="s">
        <v>95</v>
      </c>
      <c r="AU556" t="s">
        <v>90</v>
      </c>
      <c r="AV556" t="s"/>
      <c r="AW556" t="s">
        <v>96</v>
      </c>
      <c r="AX556" t="s"/>
      <c r="AY556" t="n">
        <v>6797528</v>
      </c>
      <c r="AZ556" t="s"/>
      <c r="BA556" t="s"/>
      <c r="BB556" t="s"/>
      <c r="BC556" t="s"/>
      <c r="BD556" t="s"/>
      <c r="BE556" t="s">
        <v>1287</v>
      </c>
      <c r="BF556" t="s">
        <v>81</v>
      </c>
      <c r="BG556" t="s"/>
      <c r="BH556" t="s"/>
      <c r="BI556" t="s"/>
      <c r="BJ556" t="s"/>
      <c r="BK556" t="s">
        <v>1288</v>
      </c>
      <c r="BL556" t="s"/>
      <c r="BM556" t="s">
        <v>91</v>
      </c>
      <c r="BN556" t="s"/>
      <c r="BO556" t="s"/>
      <c r="BP556" t="s"/>
      <c r="BQ556" t="s">
        <v>1290</v>
      </c>
      <c r="BR556" t="s">
        <v>128</v>
      </c>
    </row>
    <row r="557" spans="1:70">
      <c r="A557" t="s">
        <v>70</v>
      </c>
      <c r="B557" t="s">
        <v>71</v>
      </c>
      <c r="C557" t="s">
        <v>129</v>
      </c>
      <c r="D557" t="n">
        <v>3</v>
      </c>
      <c r="E557" t="s">
        <v>208</v>
      </c>
      <c r="F557" t="n">
        <v>-1</v>
      </c>
      <c r="G557" t="s">
        <v>74</v>
      </c>
      <c r="H557" t="s">
        <v>75</v>
      </c>
      <c r="I557" t="s"/>
      <c r="J557" t="s">
        <v>74</v>
      </c>
      <c r="K557" t="n">
        <v>515.33</v>
      </c>
      <c r="L557" t="s">
        <v>76</v>
      </c>
      <c r="M557" t="s"/>
      <c r="N557" t="s">
        <v>1289</v>
      </c>
      <c r="O557" t="s">
        <v>78</v>
      </c>
      <c r="P557" t="s">
        <v>208</v>
      </c>
      <c r="Q557" t="s"/>
      <c r="R557" t="s">
        <v>117</v>
      </c>
      <c r="S557" t="s">
        <v>1285</v>
      </c>
      <c r="T557" t="s">
        <v>81</v>
      </c>
      <c r="U557" t="s">
        <v>82</v>
      </c>
      <c r="V557" t="s">
        <v>83</v>
      </c>
      <c r="W557" t="s">
        <v>134</v>
      </c>
      <c r="X557" t="s"/>
      <c r="Y557" t="s">
        <v>85</v>
      </c>
      <c r="Z557">
        <f>HYPERLINK("https://hotelmonitor-cachepage.eclerx.com/savepage/tk_15440163145779083_sr_2158.html","info")</f>
        <v/>
      </c>
      <c r="AA557" t="n">
        <v>-6797528</v>
      </c>
      <c r="AB557" t="s">
        <v>231</v>
      </c>
      <c r="AC557" t="s">
        <v>87</v>
      </c>
      <c r="AD557" t="s">
        <v>88</v>
      </c>
      <c r="AE557" t="s"/>
      <c r="AF557" t="s"/>
      <c r="AG557" t="s"/>
      <c r="AH557" t="s">
        <v>1282</v>
      </c>
      <c r="AI557" t="s">
        <v>1286</v>
      </c>
      <c r="AJ557" t="s"/>
      <c r="AK557" t="s">
        <v>90</v>
      </c>
      <c r="AL557" t="s"/>
      <c r="AM557" t="s"/>
      <c r="AN557" t="s">
        <v>90</v>
      </c>
      <c r="AO557" t="s"/>
      <c r="AP557" t="n">
        <v>22</v>
      </c>
      <c r="AQ557" t="s">
        <v>93</v>
      </c>
      <c r="AR557" t="s"/>
      <c r="AS557" t="s">
        <v>137</v>
      </c>
      <c r="AT557" t="s">
        <v>95</v>
      </c>
      <c r="AU557" t="s">
        <v>90</v>
      </c>
      <c r="AV557" t="s"/>
      <c r="AW557" t="s">
        <v>96</v>
      </c>
      <c r="AX557" t="s"/>
      <c r="AY557" t="n">
        <v>6797528</v>
      </c>
      <c r="AZ557" t="s"/>
      <c r="BA557" t="s"/>
      <c r="BB557" t="s"/>
      <c r="BC557" t="s"/>
      <c r="BD557" t="s"/>
      <c r="BE557" t="s">
        <v>1287</v>
      </c>
      <c r="BF557" t="s">
        <v>81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>
        <v>1290</v>
      </c>
      <c r="BR557" t="s">
        <v>128</v>
      </c>
    </row>
    <row r="558" spans="1:70">
      <c r="A558" t="s">
        <v>70</v>
      </c>
      <c r="B558" t="s">
        <v>71</v>
      </c>
      <c r="C558" t="s">
        <v>129</v>
      </c>
      <c r="D558" t="n">
        <v>3</v>
      </c>
      <c r="E558" t="s">
        <v>1291</v>
      </c>
      <c r="F558" t="n">
        <v>710784</v>
      </c>
      <c r="G558" t="s">
        <v>74</v>
      </c>
      <c r="H558" t="s">
        <v>75</v>
      </c>
      <c r="I558" t="s"/>
      <c r="J558" t="s">
        <v>74</v>
      </c>
      <c r="K558" t="n">
        <v>58.99</v>
      </c>
      <c r="L558" t="s">
        <v>76</v>
      </c>
      <c r="M558" t="s"/>
      <c r="N558" t="s">
        <v>694</v>
      </c>
      <c r="O558" t="s">
        <v>78</v>
      </c>
      <c r="P558" t="s">
        <v>1291</v>
      </c>
      <c r="Q558" t="s"/>
      <c r="R558" t="s">
        <v>79</v>
      </c>
      <c r="S558" t="s">
        <v>1292</v>
      </c>
      <c r="T558" t="s">
        <v>81</v>
      </c>
      <c r="U558" t="s">
        <v>82</v>
      </c>
      <c r="V558" t="s">
        <v>83</v>
      </c>
      <c r="W558" t="s">
        <v>84</v>
      </c>
      <c r="X558" t="s"/>
      <c r="Y558" t="s">
        <v>85</v>
      </c>
      <c r="Z558">
        <f>HYPERLINK("https://hotelmonitor-cachepage.eclerx.com/savepage/tk_15440163144873176_sr_2158.html","info")</f>
        <v/>
      </c>
      <c r="AA558" t="n">
        <v>140113</v>
      </c>
      <c r="AB558" t="s">
        <v>1293</v>
      </c>
      <c r="AC558" t="s">
        <v>121</v>
      </c>
      <c r="AD558" t="s">
        <v>88</v>
      </c>
      <c r="AE558" t="s"/>
      <c r="AF558" t="s"/>
      <c r="AG558" t="s"/>
      <c r="AH558" t="s">
        <v>1294</v>
      </c>
      <c r="AI558" t="s">
        <v>1292</v>
      </c>
      <c r="AJ558" t="s"/>
      <c r="AK558" t="s">
        <v>90</v>
      </c>
      <c r="AL558" t="s"/>
      <c r="AM558" t="s"/>
      <c r="AN558" t="s">
        <v>90</v>
      </c>
      <c r="AO558" t="s"/>
      <c r="AP558" t="n">
        <v>8</v>
      </c>
      <c r="AQ558" t="s">
        <v>93</v>
      </c>
      <c r="AR558" t="s"/>
      <c r="AS558" t="s">
        <v>137</v>
      </c>
      <c r="AT558" t="s">
        <v>95</v>
      </c>
      <c r="AU558" t="s">
        <v>90</v>
      </c>
      <c r="AV558" t="s"/>
      <c r="AW558" t="s">
        <v>96</v>
      </c>
      <c r="AX558" t="s"/>
      <c r="AY558" t="n">
        <v>710833</v>
      </c>
      <c r="AZ558" t="s">
        <v>1295</v>
      </c>
      <c r="BA558" t="s"/>
      <c r="BB558" t="s"/>
      <c r="BC558" t="n">
        <v>1.51821</v>
      </c>
      <c r="BD558" t="n">
        <v>39.1099</v>
      </c>
      <c r="BE558" t="s">
        <v>1296</v>
      </c>
      <c r="BF558" t="s">
        <v>81</v>
      </c>
      <c r="BG558" t="s"/>
      <c r="BH558" t="s"/>
      <c r="BI558" t="s"/>
      <c r="BJ558" t="s"/>
      <c r="BK558" t="s">
        <v>1297</v>
      </c>
      <c r="BL558" t="s"/>
      <c r="BM558" t="s">
        <v>91</v>
      </c>
      <c r="BN558" t="s"/>
      <c r="BO558" t="s"/>
      <c r="BP558" t="s"/>
      <c r="BQ558" t="s">
        <v>702</v>
      </c>
      <c r="BR558" t="s">
        <v>1298</v>
      </c>
    </row>
    <row r="559" spans="1:70">
      <c r="A559" t="s">
        <v>70</v>
      </c>
      <c r="B559" t="s">
        <v>71</v>
      </c>
      <c r="C559" t="s">
        <v>129</v>
      </c>
      <c r="D559" t="n">
        <v>3</v>
      </c>
      <c r="E559" t="s">
        <v>1291</v>
      </c>
      <c r="F559" t="n">
        <v>710784</v>
      </c>
      <c r="G559" t="s">
        <v>74</v>
      </c>
      <c r="H559" t="s">
        <v>75</v>
      </c>
      <c r="I559" t="s"/>
      <c r="J559" t="s">
        <v>74</v>
      </c>
      <c r="K559" t="n">
        <v>58.99</v>
      </c>
      <c r="L559" t="s">
        <v>76</v>
      </c>
      <c r="M559" t="s"/>
      <c r="N559" t="s">
        <v>694</v>
      </c>
      <c r="O559" t="s">
        <v>78</v>
      </c>
      <c r="P559" t="s">
        <v>1291</v>
      </c>
      <c r="Q559" t="s"/>
      <c r="R559" t="s">
        <v>79</v>
      </c>
      <c r="S559" t="s">
        <v>1292</v>
      </c>
      <c r="T559" t="s">
        <v>81</v>
      </c>
      <c r="U559" t="s">
        <v>82</v>
      </c>
      <c r="V559" t="s">
        <v>83</v>
      </c>
      <c r="W559" t="s">
        <v>84</v>
      </c>
      <c r="X559" t="s"/>
      <c r="Y559" t="s">
        <v>85</v>
      </c>
      <c r="Z559">
        <f>HYPERLINK("https://hotelmonitor-cachepage.eclerx.com/savepage/tk_15440163144873176_sr_2158.html","info")</f>
        <v/>
      </c>
      <c r="AA559" t="n">
        <v>140113</v>
      </c>
      <c r="AB559" t="s">
        <v>1293</v>
      </c>
      <c r="AC559" t="s">
        <v>121</v>
      </c>
      <c r="AD559" t="s">
        <v>88</v>
      </c>
      <c r="AE559" t="s"/>
      <c r="AF559" t="s"/>
      <c r="AG559" t="s"/>
      <c r="AH559" t="s">
        <v>1294</v>
      </c>
      <c r="AI559" t="s">
        <v>1292</v>
      </c>
      <c r="AJ559" t="s"/>
      <c r="AK559" t="s">
        <v>90</v>
      </c>
      <c r="AL559" t="s"/>
      <c r="AM559" t="s"/>
      <c r="AN559" t="s">
        <v>90</v>
      </c>
      <c r="AO559" t="s"/>
      <c r="AP559" t="n">
        <v>8</v>
      </c>
      <c r="AQ559" t="s">
        <v>93</v>
      </c>
      <c r="AR559" t="s"/>
      <c r="AS559" t="s">
        <v>137</v>
      </c>
      <c r="AT559" t="s">
        <v>95</v>
      </c>
      <c r="AU559" t="s">
        <v>90</v>
      </c>
      <c r="AV559" t="s"/>
      <c r="AW559" t="s">
        <v>96</v>
      </c>
      <c r="AX559" t="s"/>
      <c r="AY559" t="n">
        <v>710833</v>
      </c>
      <c r="AZ559" t="s">
        <v>1295</v>
      </c>
      <c r="BA559" t="s"/>
      <c r="BB559" t="s"/>
      <c r="BC559" t="n">
        <v>1.51821</v>
      </c>
      <c r="BD559" t="n">
        <v>39.1099</v>
      </c>
      <c r="BE559" t="s">
        <v>1296</v>
      </c>
      <c r="BF559" t="s">
        <v>81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>
        <v>702</v>
      </c>
      <c r="BR559" t="s">
        <v>1298</v>
      </c>
    </row>
    <row r="560" spans="1:70">
      <c r="A560" t="s">
        <v>70</v>
      </c>
      <c r="B560" t="s">
        <v>71</v>
      </c>
      <c r="C560" t="s">
        <v>129</v>
      </c>
      <c r="D560" t="n">
        <v>3</v>
      </c>
      <c r="E560" t="s">
        <v>1291</v>
      </c>
      <c r="F560" t="n">
        <v>710784</v>
      </c>
      <c r="G560" t="s">
        <v>74</v>
      </c>
      <c r="H560" t="s">
        <v>75</v>
      </c>
      <c r="I560" t="s"/>
      <c r="J560" t="s">
        <v>74</v>
      </c>
      <c r="K560" t="n">
        <v>77.91</v>
      </c>
      <c r="L560" t="s">
        <v>76</v>
      </c>
      <c r="M560" t="s"/>
      <c r="N560" t="s">
        <v>694</v>
      </c>
      <c r="O560" t="s">
        <v>78</v>
      </c>
      <c r="P560" t="s">
        <v>1291</v>
      </c>
      <c r="Q560" t="s"/>
      <c r="R560" t="s">
        <v>79</v>
      </c>
      <c r="S560" t="s">
        <v>1299</v>
      </c>
      <c r="T560" t="s">
        <v>81</v>
      </c>
      <c r="U560" t="s">
        <v>82</v>
      </c>
      <c r="V560" t="s">
        <v>83</v>
      </c>
      <c r="W560" t="s">
        <v>134</v>
      </c>
      <c r="X560" t="s"/>
      <c r="Y560" t="s">
        <v>85</v>
      </c>
      <c r="Z560">
        <f>HYPERLINK("https://hotelmonitor-cachepage.eclerx.com/savepage/tk_15440163144873176_sr_2158.html","info")</f>
        <v/>
      </c>
      <c r="AA560" t="n">
        <v>140113</v>
      </c>
      <c r="AB560" t="s">
        <v>1293</v>
      </c>
      <c r="AC560" t="s">
        <v>121</v>
      </c>
      <c r="AD560" t="s">
        <v>88</v>
      </c>
      <c r="AE560" t="s"/>
      <c r="AF560" t="s"/>
      <c r="AG560" t="s"/>
      <c r="AH560" t="s">
        <v>1300</v>
      </c>
      <c r="AI560" t="s">
        <v>1299</v>
      </c>
      <c r="AJ560" t="s"/>
      <c r="AK560" t="s">
        <v>90</v>
      </c>
      <c r="AL560" t="s"/>
      <c r="AM560" t="s"/>
      <c r="AN560" t="s">
        <v>90</v>
      </c>
      <c r="AO560" t="s"/>
      <c r="AP560" t="n">
        <v>8</v>
      </c>
      <c r="AQ560" t="s">
        <v>93</v>
      </c>
      <c r="AR560" t="s"/>
      <c r="AS560" t="s">
        <v>137</v>
      </c>
      <c r="AT560" t="s">
        <v>95</v>
      </c>
      <c r="AU560" t="s">
        <v>90</v>
      </c>
      <c r="AV560" t="s"/>
      <c r="AW560" t="s">
        <v>96</v>
      </c>
      <c r="AX560" t="s"/>
      <c r="AY560" t="n">
        <v>710833</v>
      </c>
      <c r="AZ560" t="s">
        <v>1295</v>
      </c>
      <c r="BA560" t="s"/>
      <c r="BB560" t="s"/>
      <c r="BC560" t="n">
        <v>1.51821</v>
      </c>
      <c r="BD560" t="n">
        <v>39.1099</v>
      </c>
      <c r="BE560" t="s">
        <v>1301</v>
      </c>
      <c r="BF560" t="s">
        <v>81</v>
      </c>
      <c r="BG560" t="s"/>
      <c r="BH560" t="s"/>
      <c r="BI560" t="s"/>
      <c r="BJ560" t="s"/>
      <c r="BK560" t="s">
        <v>1302</v>
      </c>
      <c r="BL560" t="s"/>
      <c r="BM560" t="s">
        <v>91</v>
      </c>
      <c r="BN560" t="s"/>
      <c r="BO560" t="s"/>
      <c r="BP560" t="s"/>
      <c r="BQ560" t="s">
        <v>702</v>
      </c>
      <c r="BR560" t="s">
        <v>1298</v>
      </c>
    </row>
    <row r="561" spans="1:70">
      <c r="A561" t="s">
        <v>70</v>
      </c>
      <c r="B561" t="s">
        <v>71</v>
      </c>
      <c r="C561" t="s">
        <v>129</v>
      </c>
      <c r="D561" t="n">
        <v>3</v>
      </c>
      <c r="E561" t="s">
        <v>1291</v>
      </c>
      <c r="F561" t="n">
        <v>710784</v>
      </c>
      <c r="G561" t="s">
        <v>74</v>
      </c>
      <c r="H561" t="s">
        <v>75</v>
      </c>
      <c r="I561" t="s"/>
      <c r="J561" t="s">
        <v>74</v>
      </c>
      <c r="K561" t="n">
        <v>77.91</v>
      </c>
      <c r="L561" t="s">
        <v>76</v>
      </c>
      <c r="M561" t="s"/>
      <c r="N561" t="s">
        <v>694</v>
      </c>
      <c r="O561" t="s">
        <v>78</v>
      </c>
      <c r="P561" t="s">
        <v>1291</v>
      </c>
      <c r="Q561" t="s"/>
      <c r="R561" t="s">
        <v>79</v>
      </c>
      <c r="S561" t="s">
        <v>1299</v>
      </c>
      <c r="T561" t="s">
        <v>81</v>
      </c>
      <c r="U561" t="s">
        <v>82</v>
      </c>
      <c r="V561" t="s">
        <v>83</v>
      </c>
      <c r="W561" t="s">
        <v>134</v>
      </c>
      <c r="X561" t="s"/>
      <c r="Y561" t="s">
        <v>85</v>
      </c>
      <c r="Z561">
        <f>HYPERLINK("https://hotelmonitor-cachepage.eclerx.com/savepage/tk_15440163144873176_sr_2158.html","info")</f>
        <v/>
      </c>
      <c r="AA561" t="n">
        <v>140113</v>
      </c>
      <c r="AB561" t="s">
        <v>1293</v>
      </c>
      <c r="AC561" t="s">
        <v>121</v>
      </c>
      <c r="AD561" t="s">
        <v>88</v>
      </c>
      <c r="AE561" t="s"/>
      <c r="AF561" t="s"/>
      <c r="AG561" t="s"/>
      <c r="AH561" t="s">
        <v>1300</v>
      </c>
      <c r="AI561" t="s">
        <v>1299</v>
      </c>
      <c r="AJ561" t="s"/>
      <c r="AK561" t="s">
        <v>90</v>
      </c>
      <c r="AL561" t="s"/>
      <c r="AM561" t="s"/>
      <c r="AN561" t="s">
        <v>90</v>
      </c>
      <c r="AO561" t="s"/>
      <c r="AP561" t="n">
        <v>8</v>
      </c>
      <c r="AQ561" t="s">
        <v>93</v>
      </c>
      <c r="AR561" t="s"/>
      <c r="AS561" t="s">
        <v>137</v>
      </c>
      <c r="AT561" t="s">
        <v>95</v>
      </c>
      <c r="AU561" t="s">
        <v>90</v>
      </c>
      <c r="AV561" t="s"/>
      <c r="AW561" t="s">
        <v>96</v>
      </c>
      <c r="AX561" t="s"/>
      <c r="AY561" t="n">
        <v>710833</v>
      </c>
      <c r="AZ561" t="s">
        <v>1295</v>
      </c>
      <c r="BA561" t="s"/>
      <c r="BB561" t="s"/>
      <c r="BC561" t="n">
        <v>1.51821</v>
      </c>
      <c r="BD561" t="n">
        <v>39.1099</v>
      </c>
      <c r="BE561" t="s">
        <v>1301</v>
      </c>
      <c r="BF561" t="s">
        <v>81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>
        <v>702</v>
      </c>
      <c r="BR561" t="s">
        <v>1298</v>
      </c>
    </row>
    <row r="562" spans="1:70">
      <c r="A562" t="s">
        <v>70</v>
      </c>
      <c r="B562" t="s">
        <v>71</v>
      </c>
      <c r="C562" t="s">
        <v>129</v>
      </c>
      <c r="D562" t="n">
        <v>3</v>
      </c>
      <c r="E562" t="s">
        <v>1291</v>
      </c>
      <c r="F562" t="n">
        <v>710784</v>
      </c>
      <c r="G562" t="s">
        <v>74</v>
      </c>
      <c r="H562" t="s">
        <v>75</v>
      </c>
      <c r="I562" t="s"/>
      <c r="J562" t="s">
        <v>74</v>
      </c>
      <c r="K562" t="n">
        <v>118.43</v>
      </c>
      <c r="L562" t="s">
        <v>76</v>
      </c>
      <c r="M562" t="s"/>
      <c r="N562" t="s">
        <v>694</v>
      </c>
      <c r="O562" t="s">
        <v>78</v>
      </c>
      <c r="P562" t="s">
        <v>1291</v>
      </c>
      <c r="Q562" t="s"/>
      <c r="R562" t="s">
        <v>79</v>
      </c>
      <c r="S562" t="s">
        <v>1303</v>
      </c>
      <c r="T562" t="s">
        <v>81</v>
      </c>
      <c r="U562" t="s">
        <v>82</v>
      </c>
      <c r="V562" t="s">
        <v>83</v>
      </c>
      <c r="W562" t="s">
        <v>433</v>
      </c>
      <c r="X562" t="s"/>
      <c r="Y562" t="s">
        <v>85</v>
      </c>
      <c r="Z562">
        <f>HYPERLINK("https://hotelmonitor-cachepage.eclerx.com/savepage/tk_15440163144873176_sr_2158.html","info")</f>
        <v/>
      </c>
      <c r="AA562" t="n">
        <v>140113</v>
      </c>
      <c r="AB562" t="s">
        <v>1293</v>
      </c>
      <c r="AC562" t="s">
        <v>121</v>
      </c>
      <c r="AD562" t="s">
        <v>88</v>
      </c>
      <c r="AE562" t="s"/>
      <c r="AF562" t="s"/>
      <c r="AG562" t="s"/>
      <c r="AH562" t="s">
        <v>1304</v>
      </c>
      <c r="AI562" t="s">
        <v>1303</v>
      </c>
      <c r="AJ562" t="s"/>
      <c r="AK562" t="s">
        <v>90</v>
      </c>
      <c r="AL562" t="s"/>
      <c r="AM562" t="s"/>
      <c r="AN562" t="s">
        <v>90</v>
      </c>
      <c r="AO562" t="s"/>
      <c r="AP562" t="n">
        <v>8</v>
      </c>
      <c r="AQ562" t="s">
        <v>93</v>
      </c>
      <c r="AR562" t="s"/>
      <c r="AS562" t="s">
        <v>137</v>
      </c>
      <c r="AT562" t="s">
        <v>95</v>
      </c>
      <c r="AU562" t="s">
        <v>90</v>
      </c>
      <c r="AV562" t="s"/>
      <c r="AW562" t="s">
        <v>96</v>
      </c>
      <c r="AX562" t="s"/>
      <c r="AY562" t="n">
        <v>710833</v>
      </c>
      <c r="AZ562" t="s">
        <v>1295</v>
      </c>
      <c r="BA562" t="s"/>
      <c r="BB562" t="s"/>
      <c r="BC562" t="n">
        <v>1.51821</v>
      </c>
      <c r="BD562" t="n">
        <v>39.1099</v>
      </c>
      <c r="BE562" t="s">
        <v>1305</v>
      </c>
      <c r="BF562" t="s">
        <v>81</v>
      </c>
      <c r="BG562" t="s"/>
      <c r="BH562" t="s"/>
      <c r="BI562" t="s"/>
      <c r="BJ562" t="s"/>
      <c r="BK562" t="s">
        <v>1306</v>
      </c>
      <c r="BL562" t="s"/>
      <c r="BM562" t="s">
        <v>91</v>
      </c>
      <c r="BN562" t="s"/>
      <c r="BO562" t="s"/>
      <c r="BP562" t="s"/>
      <c r="BQ562" t="s">
        <v>702</v>
      </c>
      <c r="BR562" t="s">
        <v>1298</v>
      </c>
    </row>
    <row r="563" spans="1:70">
      <c r="A563" t="s">
        <v>70</v>
      </c>
      <c r="B563" t="s">
        <v>71</v>
      </c>
      <c r="C563" t="s">
        <v>129</v>
      </c>
      <c r="D563" t="n">
        <v>3</v>
      </c>
      <c r="E563" t="s">
        <v>1291</v>
      </c>
      <c r="F563" t="n">
        <v>710784</v>
      </c>
      <c r="G563" t="s">
        <v>74</v>
      </c>
      <c r="H563" t="s">
        <v>75</v>
      </c>
      <c r="I563" t="s"/>
      <c r="J563" t="s">
        <v>74</v>
      </c>
      <c r="K563" t="n">
        <v>118.43</v>
      </c>
      <c r="L563" t="s">
        <v>76</v>
      </c>
      <c r="M563" t="s"/>
      <c r="N563" t="s">
        <v>694</v>
      </c>
      <c r="O563" t="s">
        <v>78</v>
      </c>
      <c r="P563" t="s">
        <v>1291</v>
      </c>
      <c r="Q563" t="s"/>
      <c r="R563" t="s">
        <v>79</v>
      </c>
      <c r="S563" t="s">
        <v>1303</v>
      </c>
      <c r="T563" t="s">
        <v>81</v>
      </c>
      <c r="U563" t="s">
        <v>82</v>
      </c>
      <c r="V563" t="s">
        <v>83</v>
      </c>
      <c r="W563" t="s">
        <v>433</v>
      </c>
      <c r="X563" t="s"/>
      <c r="Y563" t="s">
        <v>85</v>
      </c>
      <c r="Z563">
        <f>HYPERLINK("https://hotelmonitor-cachepage.eclerx.com/savepage/tk_15440163144873176_sr_2158.html","info")</f>
        <v/>
      </c>
      <c r="AA563" t="n">
        <v>140113</v>
      </c>
      <c r="AB563" t="s">
        <v>1293</v>
      </c>
      <c r="AC563" t="s">
        <v>121</v>
      </c>
      <c r="AD563" t="s">
        <v>88</v>
      </c>
      <c r="AE563" t="s"/>
      <c r="AF563" t="s"/>
      <c r="AG563" t="s"/>
      <c r="AH563" t="s">
        <v>1304</v>
      </c>
      <c r="AI563" t="s">
        <v>1303</v>
      </c>
      <c r="AJ563" t="s"/>
      <c r="AK563" t="s">
        <v>90</v>
      </c>
      <c r="AL563" t="s"/>
      <c r="AM563" t="s"/>
      <c r="AN563" t="s">
        <v>90</v>
      </c>
      <c r="AO563" t="s"/>
      <c r="AP563" t="n">
        <v>8</v>
      </c>
      <c r="AQ563" t="s">
        <v>93</v>
      </c>
      <c r="AR563" t="s"/>
      <c r="AS563" t="s">
        <v>137</v>
      </c>
      <c r="AT563" t="s">
        <v>95</v>
      </c>
      <c r="AU563" t="s">
        <v>90</v>
      </c>
      <c r="AV563" t="s"/>
      <c r="AW563" t="s">
        <v>96</v>
      </c>
      <c r="AX563" t="s"/>
      <c r="AY563" t="n">
        <v>710833</v>
      </c>
      <c r="AZ563" t="s">
        <v>1295</v>
      </c>
      <c r="BA563" t="s"/>
      <c r="BB563" t="s"/>
      <c r="BC563" t="n">
        <v>1.51821</v>
      </c>
      <c r="BD563" t="n">
        <v>39.1099</v>
      </c>
      <c r="BE563" t="s">
        <v>1305</v>
      </c>
      <c r="BF563" t="s">
        <v>81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>
        <v>702</v>
      </c>
      <c r="BR563" t="s">
        <v>1298</v>
      </c>
    </row>
    <row r="564" spans="1:70">
      <c r="A564" t="s">
        <v>70</v>
      </c>
      <c r="B564" t="s">
        <v>71</v>
      </c>
      <c r="C564" t="s">
        <v>129</v>
      </c>
      <c r="D564" t="n">
        <v>3</v>
      </c>
      <c r="E564" t="s">
        <v>1291</v>
      </c>
      <c r="F564" t="n">
        <v>710784</v>
      </c>
      <c r="G564" t="s">
        <v>74</v>
      </c>
      <c r="H564" t="s">
        <v>75</v>
      </c>
      <c r="I564" t="s"/>
      <c r="J564" t="s">
        <v>74</v>
      </c>
      <c r="K564" t="n">
        <v>83.05</v>
      </c>
      <c r="L564" t="s">
        <v>76</v>
      </c>
      <c r="M564" t="s"/>
      <c r="N564" t="s">
        <v>1307</v>
      </c>
      <c r="O564" t="s">
        <v>78</v>
      </c>
      <c r="P564" t="s">
        <v>1291</v>
      </c>
      <c r="Q564" t="s"/>
      <c r="R564" t="s">
        <v>79</v>
      </c>
      <c r="S564" t="s">
        <v>1308</v>
      </c>
      <c r="T564" t="s">
        <v>81</v>
      </c>
      <c r="U564" t="s">
        <v>82</v>
      </c>
      <c r="V564" t="s">
        <v>83</v>
      </c>
      <c r="W564" t="s">
        <v>84</v>
      </c>
      <c r="X564" t="s"/>
      <c r="Y564" t="s">
        <v>85</v>
      </c>
      <c r="Z564">
        <f>HYPERLINK("https://hotelmonitor-cachepage.eclerx.com/savepage/tk_15440163144873176_sr_2158.html","info")</f>
        <v/>
      </c>
      <c r="AA564" t="n">
        <v>140113</v>
      </c>
      <c r="AB564" t="s">
        <v>1293</v>
      </c>
      <c r="AC564" t="s">
        <v>121</v>
      </c>
      <c r="AD564" t="s">
        <v>88</v>
      </c>
      <c r="AE564" t="s"/>
      <c r="AF564" t="s"/>
      <c r="AG564" t="s"/>
      <c r="AH564" t="s">
        <v>1309</v>
      </c>
      <c r="AI564" t="s">
        <v>1308</v>
      </c>
      <c r="AJ564" t="s"/>
      <c r="AK564" t="s">
        <v>90</v>
      </c>
      <c r="AL564" t="s"/>
      <c r="AM564" t="s"/>
      <c r="AN564" t="s">
        <v>90</v>
      </c>
      <c r="AO564" t="s"/>
      <c r="AP564" t="n">
        <v>8</v>
      </c>
      <c r="AQ564" t="s">
        <v>93</v>
      </c>
      <c r="AR564" t="s"/>
      <c r="AS564" t="s">
        <v>137</v>
      </c>
      <c r="AT564" t="s">
        <v>95</v>
      </c>
      <c r="AU564" t="s">
        <v>90</v>
      </c>
      <c r="AV564" t="s"/>
      <c r="AW564" t="s">
        <v>96</v>
      </c>
      <c r="AX564" t="s"/>
      <c r="AY564" t="n">
        <v>710833</v>
      </c>
      <c r="AZ564" t="s">
        <v>1295</v>
      </c>
      <c r="BA564" t="s"/>
      <c r="BB564" t="s"/>
      <c r="BC564" t="n">
        <v>1.51821</v>
      </c>
      <c r="BD564" t="n">
        <v>39.1099</v>
      </c>
      <c r="BE564" t="s">
        <v>1310</v>
      </c>
      <c r="BF564" t="s">
        <v>81</v>
      </c>
      <c r="BG564" t="s"/>
      <c r="BH564" t="s"/>
      <c r="BI564" t="s"/>
      <c r="BJ564" t="s"/>
      <c r="BK564" t="s">
        <v>1311</v>
      </c>
      <c r="BL564" t="s"/>
      <c r="BM564" t="s">
        <v>91</v>
      </c>
      <c r="BN564" t="s"/>
      <c r="BO564" t="s"/>
      <c r="BP564" t="s"/>
      <c r="BQ564" t="s">
        <v>540</v>
      </c>
      <c r="BR564" t="s">
        <v>1298</v>
      </c>
    </row>
    <row r="565" spans="1:70">
      <c r="A565" t="s">
        <v>70</v>
      </c>
      <c r="B565" t="s">
        <v>71</v>
      </c>
      <c r="C565" t="s">
        <v>129</v>
      </c>
      <c r="D565" t="n">
        <v>3</v>
      </c>
      <c r="E565" t="s">
        <v>1291</v>
      </c>
      <c r="F565" t="n">
        <v>710784</v>
      </c>
      <c r="G565" t="s">
        <v>74</v>
      </c>
      <c r="H565" t="s">
        <v>75</v>
      </c>
      <c r="I565" t="s"/>
      <c r="J565" t="s">
        <v>74</v>
      </c>
      <c r="K565" t="n">
        <v>83.05</v>
      </c>
      <c r="L565" t="s">
        <v>76</v>
      </c>
      <c r="M565" t="s"/>
      <c r="N565" t="s">
        <v>1307</v>
      </c>
      <c r="O565" t="s">
        <v>78</v>
      </c>
      <c r="P565" t="s">
        <v>1291</v>
      </c>
      <c r="Q565" t="s"/>
      <c r="R565" t="s">
        <v>79</v>
      </c>
      <c r="S565" t="s">
        <v>1308</v>
      </c>
      <c r="T565" t="s">
        <v>81</v>
      </c>
      <c r="U565" t="s">
        <v>82</v>
      </c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HYPERLINK("https://hotelmonitor-cachepage.eclerx.com/savepage/tk_15440163144873176_sr_2158.html","info")</f>
        <v/>
      </c>
      <c r="AA565" t="n">
        <v>140113</v>
      </c>
      <c r="AB565" t="s">
        <v>1293</v>
      </c>
      <c r="AC565" t="s">
        <v>121</v>
      </c>
      <c r="AD565" t="s">
        <v>88</v>
      </c>
      <c r="AE565" t="s"/>
      <c r="AF565" t="s"/>
      <c r="AG565" t="s"/>
      <c r="AH565" t="s">
        <v>1309</v>
      </c>
      <c r="AI565" t="s">
        <v>1308</v>
      </c>
      <c r="AJ565" t="s"/>
      <c r="AK565" t="s">
        <v>90</v>
      </c>
      <c r="AL565" t="s"/>
      <c r="AM565" t="s"/>
      <c r="AN565" t="s">
        <v>90</v>
      </c>
      <c r="AO565" t="s"/>
      <c r="AP565" t="n">
        <v>8</v>
      </c>
      <c r="AQ565" t="s">
        <v>93</v>
      </c>
      <c r="AR565" t="s"/>
      <c r="AS565" t="s">
        <v>137</v>
      </c>
      <c r="AT565" t="s">
        <v>95</v>
      </c>
      <c r="AU565" t="s">
        <v>90</v>
      </c>
      <c r="AV565" t="s"/>
      <c r="AW565" t="s">
        <v>96</v>
      </c>
      <c r="AX565" t="s"/>
      <c r="AY565" t="n">
        <v>710833</v>
      </c>
      <c r="AZ565" t="s">
        <v>1295</v>
      </c>
      <c r="BA565" t="s"/>
      <c r="BB565" t="s"/>
      <c r="BC565" t="n">
        <v>1.51821</v>
      </c>
      <c r="BD565" t="n">
        <v>39.1099</v>
      </c>
      <c r="BE565" t="s">
        <v>1310</v>
      </c>
      <c r="BF565" t="s">
        <v>81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>
        <v>540</v>
      </c>
      <c r="BR565" t="s">
        <v>1298</v>
      </c>
    </row>
    <row r="566" spans="1:70">
      <c r="A566" t="s">
        <v>70</v>
      </c>
      <c r="B566" t="s">
        <v>71</v>
      </c>
      <c r="C566" t="s">
        <v>129</v>
      </c>
      <c r="D566" t="n">
        <v>3</v>
      </c>
      <c r="E566" t="s">
        <v>1291</v>
      </c>
      <c r="F566" t="n">
        <v>710784</v>
      </c>
      <c r="G566" t="s">
        <v>74</v>
      </c>
      <c r="H566" t="s">
        <v>75</v>
      </c>
      <c r="I566" t="s"/>
      <c r="J566" t="s">
        <v>74</v>
      </c>
      <c r="K566" t="n">
        <v>101.97</v>
      </c>
      <c r="L566" t="s">
        <v>76</v>
      </c>
      <c r="M566" t="s"/>
      <c r="N566" t="s">
        <v>1307</v>
      </c>
      <c r="O566" t="s">
        <v>78</v>
      </c>
      <c r="P566" t="s">
        <v>1291</v>
      </c>
      <c r="Q566" t="s"/>
      <c r="R566" t="s">
        <v>79</v>
      </c>
      <c r="S566" t="s">
        <v>1312</v>
      </c>
      <c r="T566" t="s">
        <v>81</v>
      </c>
      <c r="U566" t="s">
        <v>82</v>
      </c>
      <c r="V566" t="s">
        <v>83</v>
      </c>
      <c r="W566" t="s">
        <v>134</v>
      </c>
      <c r="X566" t="s"/>
      <c r="Y566" t="s">
        <v>85</v>
      </c>
      <c r="Z566">
        <f>HYPERLINK("https://hotelmonitor-cachepage.eclerx.com/savepage/tk_15440163144873176_sr_2158.html","info")</f>
        <v/>
      </c>
      <c r="AA566" t="n">
        <v>140113</v>
      </c>
      <c r="AB566" t="s">
        <v>1293</v>
      </c>
      <c r="AC566" t="s">
        <v>121</v>
      </c>
      <c r="AD566" t="s">
        <v>88</v>
      </c>
      <c r="AE566" t="s"/>
      <c r="AF566" t="s"/>
      <c r="AG566" t="s"/>
      <c r="AH566" t="s">
        <v>1313</v>
      </c>
      <c r="AI566" t="s">
        <v>1312</v>
      </c>
      <c r="AJ566" t="s"/>
      <c r="AK566" t="s">
        <v>90</v>
      </c>
      <c r="AL566" t="s"/>
      <c r="AM566" t="s"/>
      <c r="AN566" t="s">
        <v>90</v>
      </c>
      <c r="AO566" t="s"/>
      <c r="AP566" t="n">
        <v>8</v>
      </c>
      <c r="AQ566" t="s">
        <v>93</v>
      </c>
      <c r="AR566" t="s"/>
      <c r="AS566" t="s">
        <v>137</v>
      </c>
      <c r="AT566" t="s">
        <v>95</v>
      </c>
      <c r="AU566" t="s">
        <v>90</v>
      </c>
      <c r="AV566" t="s"/>
      <c r="AW566" t="s">
        <v>96</v>
      </c>
      <c r="AX566" t="s"/>
      <c r="AY566" t="n">
        <v>710833</v>
      </c>
      <c r="AZ566" t="s">
        <v>1295</v>
      </c>
      <c r="BA566" t="s"/>
      <c r="BB566" t="s"/>
      <c r="BC566" t="n">
        <v>1.51821</v>
      </c>
      <c r="BD566" t="n">
        <v>39.1099</v>
      </c>
      <c r="BE566" t="s">
        <v>1314</v>
      </c>
      <c r="BF566" t="s">
        <v>81</v>
      </c>
      <c r="BG566" t="s"/>
      <c r="BH566" t="s"/>
      <c r="BI566" t="s"/>
      <c r="BJ566" t="s"/>
      <c r="BK566" t="s">
        <v>1315</v>
      </c>
      <c r="BL566" t="s"/>
      <c r="BM566" t="s">
        <v>91</v>
      </c>
      <c r="BN566" t="s"/>
      <c r="BO566" t="s"/>
      <c r="BP566" t="s"/>
      <c r="BQ566" t="s">
        <v>540</v>
      </c>
      <c r="BR566" t="s">
        <v>1298</v>
      </c>
    </row>
    <row r="567" spans="1:70">
      <c r="A567" t="s">
        <v>70</v>
      </c>
      <c r="B567" t="s">
        <v>71</v>
      </c>
      <c r="C567" t="s">
        <v>129</v>
      </c>
      <c r="D567" t="n">
        <v>3</v>
      </c>
      <c r="E567" t="s">
        <v>1291</v>
      </c>
      <c r="F567" t="n">
        <v>710784</v>
      </c>
      <c r="G567" t="s">
        <v>74</v>
      </c>
      <c r="H567" t="s">
        <v>75</v>
      </c>
      <c r="I567" t="s"/>
      <c r="J567" t="s">
        <v>74</v>
      </c>
      <c r="K567" t="n">
        <v>101.97</v>
      </c>
      <c r="L567" t="s">
        <v>76</v>
      </c>
      <c r="M567" t="s"/>
      <c r="N567" t="s">
        <v>1307</v>
      </c>
      <c r="O567" t="s">
        <v>78</v>
      </c>
      <c r="P567" t="s">
        <v>1291</v>
      </c>
      <c r="Q567" t="s"/>
      <c r="R567" t="s">
        <v>79</v>
      </c>
      <c r="S567" t="s">
        <v>1312</v>
      </c>
      <c r="T567" t="s">
        <v>81</v>
      </c>
      <c r="U567" t="s">
        <v>82</v>
      </c>
      <c r="V567" t="s">
        <v>83</v>
      </c>
      <c r="W567" t="s">
        <v>134</v>
      </c>
      <c r="X567" t="s"/>
      <c r="Y567" t="s">
        <v>85</v>
      </c>
      <c r="Z567">
        <f>HYPERLINK("https://hotelmonitor-cachepage.eclerx.com/savepage/tk_15440163144873176_sr_2158.html","info")</f>
        <v/>
      </c>
      <c r="AA567" t="n">
        <v>140113</v>
      </c>
      <c r="AB567" t="s">
        <v>1293</v>
      </c>
      <c r="AC567" t="s">
        <v>121</v>
      </c>
      <c r="AD567" t="s">
        <v>88</v>
      </c>
      <c r="AE567" t="s"/>
      <c r="AF567" t="s"/>
      <c r="AG567" t="s"/>
      <c r="AH567" t="s">
        <v>1313</v>
      </c>
      <c r="AI567" t="s">
        <v>1312</v>
      </c>
      <c r="AJ567" t="s"/>
      <c r="AK567" t="s">
        <v>90</v>
      </c>
      <c r="AL567" t="s"/>
      <c r="AM567" t="s"/>
      <c r="AN567" t="s">
        <v>90</v>
      </c>
      <c r="AO567" t="s"/>
      <c r="AP567" t="n">
        <v>8</v>
      </c>
      <c r="AQ567" t="s">
        <v>93</v>
      </c>
      <c r="AR567" t="s"/>
      <c r="AS567" t="s">
        <v>137</v>
      </c>
      <c r="AT567" t="s">
        <v>95</v>
      </c>
      <c r="AU567" t="s">
        <v>90</v>
      </c>
      <c r="AV567" t="s"/>
      <c r="AW567" t="s">
        <v>96</v>
      </c>
      <c r="AX567" t="s"/>
      <c r="AY567" t="n">
        <v>710833</v>
      </c>
      <c r="AZ567" t="s">
        <v>1295</v>
      </c>
      <c r="BA567" t="s"/>
      <c r="BB567" t="s"/>
      <c r="BC567" t="n">
        <v>1.51821</v>
      </c>
      <c r="BD567" t="n">
        <v>39.1099</v>
      </c>
      <c r="BE567" t="s">
        <v>1314</v>
      </c>
      <c r="BF567" t="s">
        <v>81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>
        <v>540</v>
      </c>
      <c r="BR567" t="s">
        <v>1298</v>
      </c>
    </row>
    <row r="568" spans="1:70">
      <c r="A568" t="s">
        <v>70</v>
      </c>
      <c r="B568" t="s">
        <v>71</v>
      </c>
      <c r="C568" t="s">
        <v>129</v>
      </c>
      <c r="D568" t="n">
        <v>3</v>
      </c>
      <c r="E568" t="s">
        <v>1291</v>
      </c>
      <c r="F568" t="n">
        <v>710784</v>
      </c>
      <c r="G568" t="s">
        <v>74</v>
      </c>
      <c r="H568" t="s">
        <v>75</v>
      </c>
      <c r="I568" t="s"/>
      <c r="J568" t="s">
        <v>74</v>
      </c>
      <c r="K568" t="n">
        <v>142.49</v>
      </c>
      <c r="L568" t="s">
        <v>76</v>
      </c>
      <c r="M568" t="s"/>
      <c r="N568" t="s">
        <v>1307</v>
      </c>
      <c r="O568" t="s">
        <v>78</v>
      </c>
      <c r="P568" t="s">
        <v>1291</v>
      </c>
      <c r="Q568" t="s"/>
      <c r="R568" t="s">
        <v>79</v>
      </c>
      <c r="S568" t="s">
        <v>1316</v>
      </c>
      <c r="T568" t="s">
        <v>81</v>
      </c>
      <c r="U568" t="s">
        <v>82</v>
      </c>
      <c r="V568" t="s">
        <v>83</v>
      </c>
      <c r="W568" t="s">
        <v>433</v>
      </c>
      <c r="X568" t="s"/>
      <c r="Y568" t="s">
        <v>85</v>
      </c>
      <c r="Z568">
        <f>HYPERLINK("https://hotelmonitor-cachepage.eclerx.com/savepage/tk_15440163144873176_sr_2158.html","info")</f>
        <v/>
      </c>
      <c r="AA568" t="n">
        <v>140113</v>
      </c>
      <c r="AB568" t="s">
        <v>1293</v>
      </c>
      <c r="AC568" t="s">
        <v>121</v>
      </c>
      <c r="AD568" t="s">
        <v>88</v>
      </c>
      <c r="AE568" t="s"/>
      <c r="AF568" t="s"/>
      <c r="AG568" t="s"/>
      <c r="AH568" t="s">
        <v>1317</v>
      </c>
      <c r="AI568" t="s">
        <v>1316</v>
      </c>
      <c r="AJ568" t="s"/>
      <c r="AK568" t="s">
        <v>90</v>
      </c>
      <c r="AL568" t="s"/>
      <c r="AM568" t="s"/>
      <c r="AN568" t="s">
        <v>90</v>
      </c>
      <c r="AO568" t="s"/>
      <c r="AP568" t="n">
        <v>8</v>
      </c>
      <c r="AQ568" t="s">
        <v>93</v>
      </c>
      <c r="AR568" t="s"/>
      <c r="AS568" t="s">
        <v>137</v>
      </c>
      <c r="AT568" t="s">
        <v>95</v>
      </c>
      <c r="AU568" t="s">
        <v>90</v>
      </c>
      <c r="AV568" t="s"/>
      <c r="AW568" t="s">
        <v>96</v>
      </c>
      <c r="AX568" t="s"/>
      <c r="AY568" t="n">
        <v>710833</v>
      </c>
      <c r="AZ568" t="s">
        <v>1295</v>
      </c>
      <c r="BA568" t="s"/>
      <c r="BB568" t="s"/>
      <c r="BC568" t="n">
        <v>1.51821</v>
      </c>
      <c r="BD568" t="n">
        <v>39.1099</v>
      </c>
      <c r="BE568" t="s">
        <v>1318</v>
      </c>
      <c r="BF568" t="s">
        <v>81</v>
      </c>
      <c r="BG568" t="s"/>
      <c r="BH568" t="s"/>
      <c r="BI568" t="s"/>
      <c r="BJ568" t="s"/>
      <c r="BK568" t="s">
        <v>261</v>
      </c>
      <c r="BL568" t="s"/>
      <c r="BM568" t="s">
        <v>91</v>
      </c>
      <c r="BN568" t="s"/>
      <c r="BO568" t="s"/>
      <c r="BP568" t="s"/>
      <c r="BQ568" t="s">
        <v>540</v>
      </c>
      <c r="BR568" t="s">
        <v>1298</v>
      </c>
    </row>
    <row r="569" spans="1:70">
      <c r="A569" t="s">
        <v>70</v>
      </c>
      <c r="B569" t="s">
        <v>71</v>
      </c>
      <c r="C569" t="s">
        <v>129</v>
      </c>
      <c r="D569" t="n">
        <v>3</v>
      </c>
      <c r="E569" t="s">
        <v>1291</v>
      </c>
      <c r="F569" t="n">
        <v>710784</v>
      </c>
      <c r="G569" t="s">
        <v>74</v>
      </c>
      <c r="H569" t="s">
        <v>75</v>
      </c>
      <c r="I569" t="s"/>
      <c r="J569" t="s">
        <v>74</v>
      </c>
      <c r="K569" t="n">
        <v>142.49</v>
      </c>
      <c r="L569" t="s">
        <v>76</v>
      </c>
      <c r="M569" t="s"/>
      <c r="N569" t="s">
        <v>1307</v>
      </c>
      <c r="O569" t="s">
        <v>78</v>
      </c>
      <c r="P569" t="s">
        <v>1291</v>
      </c>
      <c r="Q569" t="s"/>
      <c r="R569" t="s">
        <v>79</v>
      </c>
      <c r="S569" t="s">
        <v>1316</v>
      </c>
      <c r="T569" t="s">
        <v>81</v>
      </c>
      <c r="U569" t="s">
        <v>82</v>
      </c>
      <c r="V569" t="s">
        <v>83</v>
      </c>
      <c r="W569" t="s">
        <v>433</v>
      </c>
      <c r="X569" t="s"/>
      <c r="Y569" t="s">
        <v>85</v>
      </c>
      <c r="Z569">
        <f>HYPERLINK("https://hotelmonitor-cachepage.eclerx.com/savepage/tk_15440163144873176_sr_2158.html","info")</f>
        <v/>
      </c>
      <c r="AA569" t="n">
        <v>140113</v>
      </c>
      <c r="AB569" t="s">
        <v>1293</v>
      </c>
      <c r="AC569" t="s">
        <v>121</v>
      </c>
      <c r="AD569" t="s">
        <v>88</v>
      </c>
      <c r="AE569" t="s"/>
      <c r="AF569" t="s"/>
      <c r="AG569" t="s"/>
      <c r="AH569" t="s">
        <v>1317</v>
      </c>
      <c r="AI569" t="s">
        <v>1316</v>
      </c>
      <c r="AJ569" t="s"/>
      <c r="AK569" t="s">
        <v>90</v>
      </c>
      <c r="AL569" t="s"/>
      <c r="AM569" t="s"/>
      <c r="AN569" t="s">
        <v>90</v>
      </c>
      <c r="AO569" t="s"/>
      <c r="AP569" t="n">
        <v>8</v>
      </c>
      <c r="AQ569" t="s">
        <v>93</v>
      </c>
      <c r="AR569" t="s"/>
      <c r="AS569" t="s">
        <v>137</v>
      </c>
      <c r="AT569" t="s">
        <v>95</v>
      </c>
      <c r="AU569" t="s">
        <v>90</v>
      </c>
      <c r="AV569" t="s"/>
      <c r="AW569" t="s">
        <v>96</v>
      </c>
      <c r="AX569" t="s"/>
      <c r="AY569" t="n">
        <v>710833</v>
      </c>
      <c r="AZ569" t="s">
        <v>1295</v>
      </c>
      <c r="BA569" t="s"/>
      <c r="BB569" t="s"/>
      <c r="BC569" t="n">
        <v>1.51821</v>
      </c>
      <c r="BD569" t="n">
        <v>39.1099</v>
      </c>
      <c r="BE569" t="s">
        <v>1318</v>
      </c>
      <c r="BF569" t="s">
        <v>81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>
        <v>540</v>
      </c>
      <c r="BR569" t="s">
        <v>1298</v>
      </c>
    </row>
    <row r="570" spans="1:70">
      <c r="A570" t="s">
        <v>70</v>
      </c>
      <c r="B570" t="s">
        <v>71</v>
      </c>
      <c r="C570" t="s">
        <v>129</v>
      </c>
      <c r="D570" t="n">
        <v>3</v>
      </c>
      <c r="E570" t="s">
        <v>1090</v>
      </c>
      <c r="F570" t="n">
        <v>455906</v>
      </c>
      <c r="G570" t="s">
        <v>74</v>
      </c>
      <c r="H570" t="s">
        <v>75</v>
      </c>
      <c r="I570" t="s"/>
      <c r="J570" t="s">
        <v>74</v>
      </c>
      <c r="K570" t="n">
        <v>72.95</v>
      </c>
      <c r="L570" t="s">
        <v>76</v>
      </c>
      <c r="M570" t="s"/>
      <c r="N570" t="s">
        <v>1091</v>
      </c>
      <c r="O570" t="s">
        <v>78</v>
      </c>
      <c r="P570" t="s">
        <v>1090</v>
      </c>
      <c r="Q570" t="s"/>
      <c r="R570" t="s">
        <v>132</v>
      </c>
      <c r="S570" t="s">
        <v>1319</v>
      </c>
      <c r="T570" t="s">
        <v>81</v>
      </c>
      <c r="U570" t="s">
        <v>82</v>
      </c>
      <c r="V570" t="s">
        <v>83</v>
      </c>
      <c r="W570" t="s">
        <v>134</v>
      </c>
      <c r="X570" t="s"/>
      <c r="Y570" t="s">
        <v>85</v>
      </c>
      <c r="Z570">
        <f>HYPERLINK("https://hotelmonitor-cachepage.eclerx.com/savepage/tk_154401631446546_sr_2158.html","info")</f>
        <v/>
      </c>
      <c r="AA570" t="n">
        <v>122775</v>
      </c>
      <c r="AB570" t="s">
        <v>1093</v>
      </c>
      <c r="AC570" t="s">
        <v>121</v>
      </c>
      <c r="AD570" t="s">
        <v>88</v>
      </c>
      <c r="AE570" t="s"/>
      <c r="AF570" t="s"/>
      <c r="AG570" t="s"/>
      <c r="AH570" t="s">
        <v>1320</v>
      </c>
      <c r="AI570" t="s">
        <v>1319</v>
      </c>
      <c r="AJ570" t="s"/>
      <c r="AK570" t="s">
        <v>90</v>
      </c>
      <c r="AL570" t="s"/>
      <c r="AM570" t="s"/>
      <c r="AN570" t="s">
        <v>90</v>
      </c>
      <c r="AO570" t="s"/>
      <c r="AP570" t="n">
        <v>4</v>
      </c>
      <c r="AQ570" t="s">
        <v>93</v>
      </c>
      <c r="AR570" t="s"/>
      <c r="AS570" t="s">
        <v>674</v>
      </c>
      <c r="AT570" t="s">
        <v>95</v>
      </c>
      <c r="AU570" t="s">
        <v>90</v>
      </c>
      <c r="AV570" t="s"/>
      <c r="AW570" t="s">
        <v>96</v>
      </c>
      <c r="AX570" t="s"/>
      <c r="AY570" t="n">
        <v>455907</v>
      </c>
      <c r="AZ570" t="s">
        <v>1096</v>
      </c>
      <c r="BA570" t="s"/>
      <c r="BB570" t="s"/>
      <c r="BC570" t="n">
        <v>1.31016</v>
      </c>
      <c r="BD570" t="n">
        <v>38.97</v>
      </c>
      <c r="BE570" t="s">
        <v>1321</v>
      </c>
      <c r="BF570" t="s">
        <v>81</v>
      </c>
      <c r="BG570" t="s"/>
      <c r="BH570" t="s"/>
      <c r="BI570" t="s"/>
      <c r="BJ570" t="s"/>
      <c r="BK570" t="s">
        <v>1322</v>
      </c>
      <c r="BL570" t="s"/>
      <c r="BM570" t="s">
        <v>91</v>
      </c>
      <c r="BN570" t="s"/>
      <c r="BO570" t="s"/>
      <c r="BP570" t="s"/>
      <c r="BQ570" t="s">
        <v>1099</v>
      </c>
      <c r="BR570" t="s">
        <v>703</v>
      </c>
    </row>
    <row r="571" spans="1:70">
      <c r="A571" t="s">
        <v>70</v>
      </c>
      <c r="B571" t="s">
        <v>71</v>
      </c>
      <c r="C571" t="s">
        <v>129</v>
      </c>
      <c r="D571" t="n">
        <v>3</v>
      </c>
      <c r="E571" t="s">
        <v>1090</v>
      </c>
      <c r="F571" t="n">
        <v>455906</v>
      </c>
      <c r="G571" t="s">
        <v>74</v>
      </c>
      <c r="H571" t="s">
        <v>75</v>
      </c>
      <c r="I571" t="s"/>
      <c r="J571" t="s">
        <v>74</v>
      </c>
      <c r="K571" t="n">
        <v>72.95</v>
      </c>
      <c r="L571" t="s">
        <v>76</v>
      </c>
      <c r="M571" t="s"/>
      <c r="N571" t="s">
        <v>1091</v>
      </c>
      <c r="O571" t="s">
        <v>78</v>
      </c>
      <c r="P571" t="s">
        <v>1090</v>
      </c>
      <c r="Q571" t="s"/>
      <c r="R571" t="s">
        <v>132</v>
      </c>
      <c r="S571" t="s">
        <v>1319</v>
      </c>
      <c r="T571" t="s">
        <v>81</v>
      </c>
      <c r="U571" t="s">
        <v>82</v>
      </c>
      <c r="V571" t="s">
        <v>83</v>
      </c>
      <c r="W571" t="s">
        <v>134</v>
      </c>
      <c r="X571" t="s"/>
      <c r="Y571" t="s">
        <v>85</v>
      </c>
      <c r="Z571">
        <f>HYPERLINK("https://hotelmonitor-cachepage.eclerx.com/savepage/tk_154401631446546_sr_2158.html","info")</f>
        <v/>
      </c>
      <c r="AA571" t="n">
        <v>122775</v>
      </c>
      <c r="AB571" t="s">
        <v>1093</v>
      </c>
      <c r="AC571" t="s">
        <v>121</v>
      </c>
      <c r="AD571" t="s">
        <v>88</v>
      </c>
      <c r="AE571" t="s"/>
      <c r="AF571" t="s"/>
      <c r="AG571" t="s"/>
      <c r="AH571" t="s">
        <v>1320</v>
      </c>
      <c r="AI571" t="s">
        <v>1319</v>
      </c>
      <c r="AJ571" t="s"/>
      <c r="AK571" t="s">
        <v>90</v>
      </c>
      <c r="AL571" t="s"/>
      <c r="AM571" t="s"/>
      <c r="AN571" t="s">
        <v>90</v>
      </c>
      <c r="AO571" t="s"/>
      <c r="AP571" t="n">
        <v>4</v>
      </c>
      <c r="AQ571" t="s">
        <v>93</v>
      </c>
      <c r="AR571" t="s"/>
      <c r="AS571" t="s">
        <v>674</v>
      </c>
      <c r="AT571" t="s">
        <v>95</v>
      </c>
      <c r="AU571" t="s">
        <v>90</v>
      </c>
      <c r="AV571" t="s"/>
      <c r="AW571" t="s">
        <v>96</v>
      </c>
      <c r="AX571" t="s"/>
      <c r="AY571" t="n">
        <v>455907</v>
      </c>
      <c r="AZ571" t="s">
        <v>1096</v>
      </c>
      <c r="BA571" t="s"/>
      <c r="BB571" t="s"/>
      <c r="BC571" t="n">
        <v>1.31016</v>
      </c>
      <c r="BD571" t="n">
        <v>38.97</v>
      </c>
      <c r="BE571" t="s">
        <v>1321</v>
      </c>
      <c r="BF571" t="s">
        <v>81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>
        <v>1099</v>
      </c>
      <c r="BR571" t="s">
        <v>703</v>
      </c>
    </row>
    <row r="572" spans="1:70">
      <c r="A572" t="s">
        <v>70</v>
      </c>
      <c r="B572" t="s">
        <v>71</v>
      </c>
      <c r="C572" t="s">
        <v>129</v>
      </c>
      <c r="D572" t="n">
        <v>3</v>
      </c>
      <c r="E572" t="s">
        <v>1090</v>
      </c>
      <c r="F572" t="n">
        <v>455906</v>
      </c>
      <c r="G572" t="s">
        <v>74</v>
      </c>
      <c r="H572" t="s">
        <v>75</v>
      </c>
      <c r="I572" t="s"/>
      <c r="J572" t="s">
        <v>74</v>
      </c>
      <c r="K572" t="n">
        <v>77.01000000000001</v>
      </c>
      <c r="L572" t="s">
        <v>76</v>
      </c>
      <c r="M572" t="s"/>
      <c r="N572" t="s">
        <v>1091</v>
      </c>
      <c r="O572" t="s">
        <v>78</v>
      </c>
      <c r="P572" t="s">
        <v>1090</v>
      </c>
      <c r="Q572" t="s"/>
      <c r="R572" t="s">
        <v>132</v>
      </c>
      <c r="S572" t="s">
        <v>1323</v>
      </c>
      <c r="T572" t="s">
        <v>81</v>
      </c>
      <c r="U572" t="s">
        <v>82</v>
      </c>
      <c r="V572" t="s">
        <v>83</v>
      </c>
      <c r="W572" t="s">
        <v>134</v>
      </c>
      <c r="X572" t="s"/>
      <c r="Y572" t="s">
        <v>85</v>
      </c>
      <c r="Z572">
        <f>HYPERLINK("https://hotelmonitor-cachepage.eclerx.com/savepage/tk_154401631446546_sr_2158.html","info")</f>
        <v/>
      </c>
      <c r="AA572" t="n">
        <v>122775</v>
      </c>
      <c r="AB572" t="s">
        <v>1101</v>
      </c>
      <c r="AC572" t="s">
        <v>87</v>
      </c>
      <c r="AD572" t="s">
        <v>88</v>
      </c>
      <c r="AE572" t="s"/>
      <c r="AF572" t="s"/>
      <c r="AG572" t="s"/>
      <c r="AH572" t="s">
        <v>1324</v>
      </c>
      <c r="AI572" t="s">
        <v>1323</v>
      </c>
      <c r="AJ572" t="s"/>
      <c r="AK572" t="s">
        <v>90</v>
      </c>
      <c r="AL572" t="s"/>
      <c r="AM572" t="s"/>
      <c r="AN572" t="s">
        <v>91</v>
      </c>
      <c r="AO572" t="s">
        <v>154</v>
      </c>
      <c r="AP572" t="n">
        <v>4</v>
      </c>
      <c r="AQ572" t="s">
        <v>93</v>
      </c>
      <c r="AR572" t="s"/>
      <c r="AS572" t="s">
        <v>674</v>
      </c>
      <c r="AT572" t="s">
        <v>95</v>
      </c>
      <c r="AU572" t="s">
        <v>91</v>
      </c>
      <c r="AV572" t="s"/>
      <c r="AW572" t="s">
        <v>96</v>
      </c>
      <c r="AX572" t="s"/>
      <c r="AY572" t="n">
        <v>455907</v>
      </c>
      <c r="AZ572" t="s">
        <v>1096</v>
      </c>
      <c r="BA572" t="s"/>
      <c r="BB572" t="s"/>
      <c r="BC572" t="n">
        <v>1.31016</v>
      </c>
      <c r="BD572" t="n">
        <v>38.97</v>
      </c>
      <c r="BE572" t="s">
        <v>1325</v>
      </c>
      <c r="BF572" t="s">
        <v>81</v>
      </c>
      <c r="BG572" t="s"/>
      <c r="BH572" t="s"/>
      <c r="BI572" t="s"/>
      <c r="BJ572" t="s"/>
      <c r="BK572" t="s">
        <v>1326</v>
      </c>
      <c r="BL572" t="s"/>
      <c r="BM572" t="s">
        <v>91</v>
      </c>
      <c r="BN572" t="s"/>
      <c r="BO572" t="s"/>
      <c r="BP572" t="s"/>
      <c r="BQ572" t="s">
        <v>1099</v>
      </c>
      <c r="BR572" t="s">
        <v>703</v>
      </c>
    </row>
    <row r="573" spans="1:70">
      <c r="A573" t="s">
        <v>70</v>
      </c>
      <c r="B573" t="s">
        <v>71</v>
      </c>
      <c r="C573" t="s">
        <v>129</v>
      </c>
      <c r="D573" t="n">
        <v>3</v>
      </c>
      <c r="E573" t="s">
        <v>1090</v>
      </c>
      <c r="F573" t="n">
        <v>455906</v>
      </c>
      <c r="G573" t="s">
        <v>74</v>
      </c>
      <c r="H573" t="s">
        <v>75</v>
      </c>
      <c r="I573" t="s"/>
      <c r="J573" t="s">
        <v>74</v>
      </c>
      <c r="K573" t="n">
        <v>77.01000000000001</v>
      </c>
      <c r="L573" t="s">
        <v>76</v>
      </c>
      <c r="M573" t="s"/>
      <c r="N573" t="s">
        <v>1091</v>
      </c>
      <c r="O573" t="s">
        <v>78</v>
      </c>
      <c r="P573" t="s">
        <v>1090</v>
      </c>
      <c r="Q573" t="s"/>
      <c r="R573" t="s">
        <v>132</v>
      </c>
      <c r="S573" t="s">
        <v>1323</v>
      </c>
      <c r="T573" t="s">
        <v>81</v>
      </c>
      <c r="U573" t="s">
        <v>82</v>
      </c>
      <c r="V573" t="s">
        <v>83</v>
      </c>
      <c r="W573" t="s">
        <v>134</v>
      </c>
      <c r="X573" t="s"/>
      <c r="Y573" t="s">
        <v>85</v>
      </c>
      <c r="Z573">
        <f>HYPERLINK("https://hotelmonitor-cachepage.eclerx.com/savepage/tk_154401631446546_sr_2158.html","info")</f>
        <v/>
      </c>
      <c r="AA573" t="n">
        <v>122775</v>
      </c>
      <c r="AB573" t="s">
        <v>1101</v>
      </c>
      <c r="AC573" t="s">
        <v>87</v>
      </c>
      <c r="AD573" t="s">
        <v>88</v>
      </c>
      <c r="AE573" t="s"/>
      <c r="AF573" t="s"/>
      <c r="AG573" t="s"/>
      <c r="AH573" t="s">
        <v>1324</v>
      </c>
      <c r="AI573" t="s">
        <v>1323</v>
      </c>
      <c r="AJ573" t="s"/>
      <c r="AK573" t="s">
        <v>90</v>
      </c>
      <c r="AL573" t="s"/>
      <c r="AM573" t="s"/>
      <c r="AN573" t="s">
        <v>91</v>
      </c>
      <c r="AO573" t="s">
        <v>154</v>
      </c>
      <c r="AP573" t="n">
        <v>4</v>
      </c>
      <c r="AQ573" t="s">
        <v>93</v>
      </c>
      <c r="AR573" t="s"/>
      <c r="AS573" t="s">
        <v>674</v>
      </c>
      <c r="AT573" t="s">
        <v>95</v>
      </c>
      <c r="AU573" t="s">
        <v>91</v>
      </c>
      <c r="AV573" t="s"/>
      <c r="AW573" t="s">
        <v>96</v>
      </c>
      <c r="AX573" t="s"/>
      <c r="AY573" t="n">
        <v>455907</v>
      </c>
      <c r="AZ573" t="s">
        <v>1096</v>
      </c>
      <c r="BA573" t="s"/>
      <c r="BB573" t="s"/>
      <c r="BC573" t="n">
        <v>1.31016</v>
      </c>
      <c r="BD573" t="n">
        <v>38.97</v>
      </c>
      <c r="BE573" t="s">
        <v>1325</v>
      </c>
      <c r="BF573" t="s">
        <v>81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>
        <v>1099</v>
      </c>
      <c r="BR573" t="s">
        <v>703</v>
      </c>
    </row>
    <row r="574" spans="1:70">
      <c r="A574" t="s">
        <v>70</v>
      </c>
      <c r="B574" t="s">
        <v>71</v>
      </c>
      <c r="C574" t="s">
        <v>129</v>
      </c>
      <c r="D574" t="n">
        <v>3</v>
      </c>
      <c r="E574" t="s">
        <v>1090</v>
      </c>
      <c r="F574" t="n">
        <v>455906</v>
      </c>
      <c r="G574" t="s">
        <v>74</v>
      </c>
      <c r="H574" t="s">
        <v>75</v>
      </c>
      <c r="I574" t="s"/>
      <c r="J574" t="s">
        <v>74</v>
      </c>
      <c r="K574" t="n">
        <v>81.06</v>
      </c>
      <c r="L574" t="s">
        <v>76</v>
      </c>
      <c r="M574" t="s"/>
      <c r="N574" t="s">
        <v>1091</v>
      </c>
      <c r="O574" t="s">
        <v>78</v>
      </c>
      <c r="P574" t="s">
        <v>1090</v>
      </c>
      <c r="Q574" t="s"/>
      <c r="R574" t="s">
        <v>132</v>
      </c>
      <c r="S574" t="s">
        <v>1327</v>
      </c>
      <c r="T574" t="s">
        <v>81</v>
      </c>
      <c r="U574" t="s">
        <v>82</v>
      </c>
      <c r="V574" t="s">
        <v>83</v>
      </c>
      <c r="W574" t="s">
        <v>134</v>
      </c>
      <c r="X574" t="s"/>
      <c r="Y574" t="s">
        <v>85</v>
      </c>
      <c r="Z574">
        <f>HYPERLINK("https://hotelmonitor-cachepage.eclerx.com/savepage/tk_154401631446546_sr_2158.html","info")</f>
        <v/>
      </c>
      <c r="AA574" t="n">
        <v>122775</v>
      </c>
      <c r="AB574" t="s">
        <v>1101</v>
      </c>
      <c r="AC574" t="s">
        <v>87</v>
      </c>
      <c r="AD574" t="s">
        <v>88</v>
      </c>
      <c r="AE574" t="s"/>
      <c r="AF574" t="s"/>
      <c r="AG574" t="s"/>
      <c r="AH574" t="s">
        <v>1328</v>
      </c>
      <c r="AI574" t="s">
        <v>1327</v>
      </c>
      <c r="AJ574" t="s"/>
      <c r="AK574" t="s">
        <v>90</v>
      </c>
      <c r="AL574" t="s"/>
      <c r="AM574" t="s"/>
      <c r="AN574" t="s">
        <v>90</v>
      </c>
      <c r="AO574" t="s"/>
      <c r="AP574" t="n">
        <v>4</v>
      </c>
      <c r="AQ574" t="s">
        <v>93</v>
      </c>
      <c r="AR574" t="s"/>
      <c r="AS574" t="s">
        <v>674</v>
      </c>
      <c r="AT574" t="s">
        <v>95</v>
      </c>
      <c r="AU574" t="s">
        <v>90</v>
      </c>
      <c r="AV574" t="s"/>
      <c r="AW574" t="s">
        <v>96</v>
      </c>
      <c r="AX574" t="s"/>
      <c r="AY574" t="n">
        <v>455907</v>
      </c>
      <c r="AZ574" t="s">
        <v>1096</v>
      </c>
      <c r="BA574" t="s"/>
      <c r="BB574" t="s"/>
      <c r="BC574" t="n">
        <v>1.31016</v>
      </c>
      <c r="BD574" t="n">
        <v>38.97</v>
      </c>
      <c r="BE574" t="s">
        <v>1329</v>
      </c>
      <c r="BF574" t="s">
        <v>81</v>
      </c>
      <c r="BG574" t="s"/>
      <c r="BH574" t="s"/>
      <c r="BI574" t="s"/>
      <c r="BJ574" t="s"/>
      <c r="BK574" t="s">
        <v>1330</v>
      </c>
      <c r="BL574" t="s"/>
      <c r="BM574" t="s">
        <v>91</v>
      </c>
      <c r="BN574" t="s"/>
      <c r="BO574" t="s"/>
      <c r="BP574" t="s"/>
      <c r="BQ574" t="s">
        <v>1099</v>
      </c>
      <c r="BR574" t="s">
        <v>703</v>
      </c>
    </row>
    <row r="575" spans="1:70">
      <c r="A575" t="s">
        <v>70</v>
      </c>
      <c r="B575" t="s">
        <v>71</v>
      </c>
      <c r="C575" t="s">
        <v>129</v>
      </c>
      <c r="D575" t="n">
        <v>3</v>
      </c>
      <c r="E575" t="s">
        <v>1090</v>
      </c>
      <c r="F575" t="n">
        <v>455906</v>
      </c>
      <c r="G575" t="s">
        <v>74</v>
      </c>
      <c r="H575" t="s">
        <v>75</v>
      </c>
      <c r="I575" t="s"/>
      <c r="J575" t="s">
        <v>74</v>
      </c>
      <c r="K575" t="n">
        <v>81.06</v>
      </c>
      <c r="L575" t="s">
        <v>76</v>
      </c>
      <c r="M575" t="s"/>
      <c r="N575" t="s">
        <v>1091</v>
      </c>
      <c r="O575" t="s">
        <v>78</v>
      </c>
      <c r="P575" t="s">
        <v>1090</v>
      </c>
      <c r="Q575" t="s"/>
      <c r="R575" t="s">
        <v>132</v>
      </c>
      <c r="S575" t="s">
        <v>1327</v>
      </c>
      <c r="T575" t="s">
        <v>81</v>
      </c>
      <c r="U575" t="s">
        <v>82</v>
      </c>
      <c r="V575" t="s">
        <v>83</v>
      </c>
      <c r="W575" t="s">
        <v>134</v>
      </c>
      <c r="X575" t="s"/>
      <c r="Y575" t="s">
        <v>85</v>
      </c>
      <c r="Z575">
        <f>HYPERLINK("https://hotelmonitor-cachepage.eclerx.com/savepage/tk_154401631446546_sr_2158.html","info")</f>
        <v/>
      </c>
      <c r="AA575" t="n">
        <v>122775</v>
      </c>
      <c r="AB575" t="s">
        <v>1101</v>
      </c>
      <c r="AC575" t="s">
        <v>87</v>
      </c>
      <c r="AD575" t="s">
        <v>88</v>
      </c>
      <c r="AE575" t="s"/>
      <c r="AF575" t="s"/>
      <c r="AG575" t="s"/>
      <c r="AH575" t="s">
        <v>1328</v>
      </c>
      <c r="AI575" t="s">
        <v>1327</v>
      </c>
      <c r="AJ575" t="s"/>
      <c r="AK575" t="s">
        <v>90</v>
      </c>
      <c r="AL575" t="s"/>
      <c r="AM575" t="s"/>
      <c r="AN575" t="s">
        <v>90</v>
      </c>
      <c r="AO575" t="s"/>
      <c r="AP575" t="n">
        <v>4</v>
      </c>
      <c r="AQ575" t="s">
        <v>93</v>
      </c>
      <c r="AR575" t="s"/>
      <c r="AS575" t="s">
        <v>674</v>
      </c>
      <c r="AT575" t="s">
        <v>95</v>
      </c>
      <c r="AU575" t="s">
        <v>90</v>
      </c>
      <c r="AV575" t="s"/>
      <c r="AW575" t="s">
        <v>96</v>
      </c>
      <c r="AX575" t="s"/>
      <c r="AY575" t="n">
        <v>455907</v>
      </c>
      <c r="AZ575" t="s">
        <v>1096</v>
      </c>
      <c r="BA575" t="s"/>
      <c r="BB575" t="s"/>
      <c r="BC575" t="n">
        <v>1.31016</v>
      </c>
      <c r="BD575" t="n">
        <v>38.97</v>
      </c>
      <c r="BE575" t="s">
        <v>1329</v>
      </c>
      <c r="BF575" t="s">
        <v>81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>
        <v>1099</v>
      </c>
      <c r="BR575" t="s">
        <v>703</v>
      </c>
    </row>
    <row r="576" spans="1:70">
      <c r="A576" t="s">
        <v>70</v>
      </c>
      <c r="B576" t="s">
        <v>71</v>
      </c>
      <c r="C576" t="s">
        <v>129</v>
      </c>
      <c r="D576" t="n">
        <v>3</v>
      </c>
      <c r="E576" t="s">
        <v>1090</v>
      </c>
      <c r="F576" t="n">
        <v>455906</v>
      </c>
      <c r="G576" t="s">
        <v>74</v>
      </c>
      <c r="H576" t="s">
        <v>75</v>
      </c>
      <c r="I576" t="s"/>
      <c r="J576" t="s">
        <v>74</v>
      </c>
      <c r="K576" t="n">
        <v>107.01</v>
      </c>
      <c r="L576" t="s">
        <v>76</v>
      </c>
      <c r="M576" t="s"/>
      <c r="N576" t="s">
        <v>1091</v>
      </c>
      <c r="O576" t="s">
        <v>78</v>
      </c>
      <c r="P576" t="s">
        <v>1090</v>
      </c>
      <c r="Q576" t="s"/>
      <c r="R576" t="s">
        <v>132</v>
      </c>
      <c r="S576" t="s">
        <v>1331</v>
      </c>
      <c r="T576" t="s">
        <v>81</v>
      </c>
      <c r="U576" t="s">
        <v>82</v>
      </c>
      <c r="V576" t="s">
        <v>83</v>
      </c>
      <c r="W576" t="s">
        <v>433</v>
      </c>
      <c r="X576" t="s"/>
      <c r="Y576" t="s">
        <v>85</v>
      </c>
      <c r="Z576">
        <f>HYPERLINK("https://hotelmonitor-cachepage.eclerx.com/savepage/tk_154401631446546_sr_2158.html","info")</f>
        <v/>
      </c>
      <c r="AA576" t="n">
        <v>122775</v>
      </c>
      <c r="AB576" t="s">
        <v>1093</v>
      </c>
      <c r="AC576" t="s">
        <v>121</v>
      </c>
      <c r="AD576" t="s">
        <v>88</v>
      </c>
      <c r="AE576" t="s"/>
      <c r="AF576" t="s"/>
      <c r="AG576" t="s"/>
      <c r="AH576" t="s">
        <v>1332</v>
      </c>
      <c r="AI576" t="s">
        <v>1331</v>
      </c>
      <c r="AJ576" t="s"/>
      <c r="AK576" t="s">
        <v>90</v>
      </c>
      <c r="AL576" t="s"/>
      <c r="AM576" t="s"/>
      <c r="AN576" t="s">
        <v>90</v>
      </c>
      <c r="AO576" t="s"/>
      <c r="AP576" t="n">
        <v>4</v>
      </c>
      <c r="AQ576" t="s">
        <v>93</v>
      </c>
      <c r="AR576" t="s"/>
      <c r="AS576" t="s">
        <v>674</v>
      </c>
      <c r="AT576" t="s">
        <v>95</v>
      </c>
      <c r="AU576" t="s">
        <v>90</v>
      </c>
      <c r="AV576" t="s"/>
      <c r="AW576" t="s">
        <v>96</v>
      </c>
      <c r="AX576" t="s"/>
      <c r="AY576" t="n">
        <v>455907</v>
      </c>
      <c r="AZ576" t="s">
        <v>1096</v>
      </c>
      <c r="BA576" t="s"/>
      <c r="BB576" t="s"/>
      <c r="BC576" t="n">
        <v>1.31016</v>
      </c>
      <c r="BD576" t="n">
        <v>38.97</v>
      </c>
      <c r="BE576" t="s">
        <v>1333</v>
      </c>
      <c r="BF576" t="s">
        <v>81</v>
      </c>
      <c r="BG576" t="s"/>
      <c r="BH576" t="s"/>
      <c r="BI576" t="s"/>
      <c r="BJ576" t="s"/>
      <c r="BK576" t="s">
        <v>1334</v>
      </c>
      <c r="BL576" t="s"/>
      <c r="BM576" t="s">
        <v>91</v>
      </c>
      <c r="BN576" t="s"/>
      <c r="BO576" t="s"/>
      <c r="BP576" t="s"/>
      <c r="BQ576" t="s">
        <v>1099</v>
      </c>
      <c r="BR576" t="s">
        <v>703</v>
      </c>
    </row>
    <row r="577" spans="1:70">
      <c r="A577" t="s">
        <v>70</v>
      </c>
      <c r="B577" t="s">
        <v>71</v>
      </c>
      <c r="C577" t="s">
        <v>129</v>
      </c>
      <c r="D577" t="n">
        <v>3</v>
      </c>
      <c r="E577" t="s">
        <v>1090</v>
      </c>
      <c r="F577" t="n">
        <v>455906</v>
      </c>
      <c r="G577" t="s">
        <v>74</v>
      </c>
      <c r="H577" t="s">
        <v>75</v>
      </c>
      <c r="I577" t="s"/>
      <c r="J577" t="s">
        <v>74</v>
      </c>
      <c r="K577" t="n">
        <v>107.01</v>
      </c>
      <c r="L577" t="s">
        <v>76</v>
      </c>
      <c r="M577" t="s"/>
      <c r="N577" t="s">
        <v>1091</v>
      </c>
      <c r="O577" t="s">
        <v>78</v>
      </c>
      <c r="P577" t="s">
        <v>1090</v>
      </c>
      <c r="Q577" t="s"/>
      <c r="R577" t="s">
        <v>132</v>
      </c>
      <c r="S577" t="s">
        <v>1331</v>
      </c>
      <c r="T577" t="s">
        <v>81</v>
      </c>
      <c r="U577" t="s">
        <v>82</v>
      </c>
      <c r="V577" t="s">
        <v>83</v>
      </c>
      <c r="W577" t="s">
        <v>433</v>
      </c>
      <c r="X577" t="s"/>
      <c r="Y577" t="s">
        <v>85</v>
      </c>
      <c r="Z577">
        <f>HYPERLINK("https://hotelmonitor-cachepage.eclerx.com/savepage/tk_154401631446546_sr_2158.html","info")</f>
        <v/>
      </c>
      <c r="AA577" t="n">
        <v>122775</v>
      </c>
      <c r="AB577" t="s">
        <v>1093</v>
      </c>
      <c r="AC577" t="s">
        <v>121</v>
      </c>
      <c r="AD577" t="s">
        <v>88</v>
      </c>
      <c r="AE577" t="s"/>
      <c r="AF577" t="s"/>
      <c r="AG577" t="s"/>
      <c r="AH577" t="s">
        <v>1332</v>
      </c>
      <c r="AI577" t="s">
        <v>1331</v>
      </c>
      <c r="AJ577" t="s"/>
      <c r="AK577" t="s">
        <v>90</v>
      </c>
      <c r="AL577" t="s"/>
      <c r="AM577" t="s"/>
      <c r="AN577" t="s">
        <v>90</v>
      </c>
      <c r="AO577" t="s"/>
      <c r="AP577" t="n">
        <v>4</v>
      </c>
      <c r="AQ577" t="s">
        <v>93</v>
      </c>
      <c r="AR577" t="s"/>
      <c r="AS577" t="s">
        <v>674</v>
      </c>
      <c r="AT577" t="s">
        <v>95</v>
      </c>
      <c r="AU577" t="s">
        <v>90</v>
      </c>
      <c r="AV577" t="s"/>
      <c r="AW577" t="s">
        <v>96</v>
      </c>
      <c r="AX577" t="s"/>
      <c r="AY577" t="n">
        <v>455907</v>
      </c>
      <c r="AZ577" t="s">
        <v>1096</v>
      </c>
      <c r="BA577" t="s"/>
      <c r="BB577" t="s"/>
      <c r="BC577" t="n">
        <v>1.31016</v>
      </c>
      <c r="BD577" t="n">
        <v>38.97</v>
      </c>
      <c r="BE577" t="s">
        <v>1333</v>
      </c>
      <c r="BF577" t="s">
        <v>81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>
        <v>1099</v>
      </c>
      <c r="BR577" t="s">
        <v>703</v>
      </c>
    </row>
    <row r="578" spans="1:70">
      <c r="A578" t="s">
        <v>70</v>
      </c>
      <c r="B578" t="s">
        <v>71</v>
      </c>
      <c r="C578" t="s">
        <v>129</v>
      </c>
      <c r="D578" t="n">
        <v>3</v>
      </c>
      <c r="E578" t="s">
        <v>1090</v>
      </c>
      <c r="F578" t="n">
        <v>455906</v>
      </c>
      <c r="G578" t="s">
        <v>74</v>
      </c>
      <c r="H578" t="s">
        <v>75</v>
      </c>
      <c r="I578" t="s"/>
      <c r="J578" t="s">
        <v>74</v>
      </c>
      <c r="K578" t="n">
        <v>112.96</v>
      </c>
      <c r="L578" t="s">
        <v>76</v>
      </c>
      <c r="M578" t="s"/>
      <c r="N578" t="s">
        <v>1091</v>
      </c>
      <c r="O578" t="s">
        <v>78</v>
      </c>
      <c r="P578" t="s">
        <v>1090</v>
      </c>
      <c r="Q578" t="s"/>
      <c r="R578" t="s">
        <v>132</v>
      </c>
      <c r="S578" t="s">
        <v>1335</v>
      </c>
      <c r="T578" t="s">
        <v>81</v>
      </c>
      <c r="U578" t="s">
        <v>82</v>
      </c>
      <c r="V578" t="s">
        <v>83</v>
      </c>
      <c r="W578" t="s">
        <v>433</v>
      </c>
      <c r="X578" t="s"/>
      <c r="Y578" t="s">
        <v>85</v>
      </c>
      <c r="Z578">
        <f>HYPERLINK("https://hotelmonitor-cachepage.eclerx.com/savepage/tk_154401631446546_sr_2158.html","info")</f>
        <v/>
      </c>
      <c r="AA578" t="n">
        <v>122775</v>
      </c>
      <c r="AB578" t="s">
        <v>1101</v>
      </c>
      <c r="AC578" t="s">
        <v>87</v>
      </c>
      <c r="AD578" t="s">
        <v>88</v>
      </c>
      <c r="AE578" t="s"/>
      <c r="AF578" t="s"/>
      <c r="AG578" t="s"/>
      <c r="AH578" t="s">
        <v>1336</v>
      </c>
      <c r="AI578" t="s">
        <v>1335</v>
      </c>
      <c r="AJ578" t="s"/>
      <c r="AK578" t="s">
        <v>90</v>
      </c>
      <c r="AL578" t="s"/>
      <c r="AM578" t="s"/>
      <c r="AN578" t="s">
        <v>91</v>
      </c>
      <c r="AO578" t="s">
        <v>154</v>
      </c>
      <c r="AP578" t="n">
        <v>4</v>
      </c>
      <c r="AQ578" t="s">
        <v>93</v>
      </c>
      <c r="AR578" t="s"/>
      <c r="AS578" t="s">
        <v>674</v>
      </c>
      <c r="AT578" t="s">
        <v>95</v>
      </c>
      <c r="AU578" t="s">
        <v>91</v>
      </c>
      <c r="AV578" t="s"/>
      <c r="AW578" t="s">
        <v>96</v>
      </c>
      <c r="AX578" t="s"/>
      <c r="AY578" t="n">
        <v>455907</v>
      </c>
      <c r="AZ578" t="s">
        <v>1096</v>
      </c>
      <c r="BA578" t="s"/>
      <c r="BB578" t="s"/>
      <c r="BC578" t="n">
        <v>1.31016</v>
      </c>
      <c r="BD578" t="n">
        <v>38.97</v>
      </c>
      <c r="BE578" t="s">
        <v>1337</v>
      </c>
      <c r="BF578" t="s">
        <v>81</v>
      </c>
      <c r="BG578" t="s"/>
      <c r="BH578" t="s"/>
      <c r="BI578" t="s"/>
      <c r="BJ578" t="s"/>
      <c r="BK578" t="s">
        <v>1338</v>
      </c>
      <c r="BL578" t="s"/>
      <c r="BM578" t="s">
        <v>91</v>
      </c>
      <c r="BN578" t="s"/>
      <c r="BO578" t="s"/>
      <c r="BP578" t="s"/>
      <c r="BQ578" t="s">
        <v>1099</v>
      </c>
      <c r="BR578" t="s">
        <v>703</v>
      </c>
    </row>
    <row r="579" spans="1:70">
      <c r="A579" t="s">
        <v>70</v>
      </c>
      <c r="B579" t="s">
        <v>71</v>
      </c>
      <c r="C579" t="s">
        <v>129</v>
      </c>
      <c r="D579" t="n">
        <v>3</v>
      </c>
      <c r="E579" t="s">
        <v>1090</v>
      </c>
      <c r="F579" t="n">
        <v>455906</v>
      </c>
      <c r="G579" t="s">
        <v>74</v>
      </c>
      <c r="H579" t="s">
        <v>75</v>
      </c>
      <c r="I579" t="s"/>
      <c r="J579" t="s">
        <v>74</v>
      </c>
      <c r="K579" t="n">
        <v>112.96</v>
      </c>
      <c r="L579" t="s">
        <v>76</v>
      </c>
      <c r="M579" t="s"/>
      <c r="N579" t="s">
        <v>1091</v>
      </c>
      <c r="O579" t="s">
        <v>78</v>
      </c>
      <c r="P579" t="s">
        <v>1090</v>
      </c>
      <c r="Q579" t="s"/>
      <c r="R579" t="s">
        <v>132</v>
      </c>
      <c r="S579" t="s">
        <v>1335</v>
      </c>
      <c r="T579" t="s">
        <v>81</v>
      </c>
      <c r="U579" t="s">
        <v>82</v>
      </c>
      <c r="V579" t="s">
        <v>83</v>
      </c>
      <c r="W579" t="s">
        <v>433</v>
      </c>
      <c r="X579" t="s"/>
      <c r="Y579" t="s">
        <v>85</v>
      </c>
      <c r="Z579">
        <f>HYPERLINK("https://hotelmonitor-cachepage.eclerx.com/savepage/tk_154401631446546_sr_2158.html","info")</f>
        <v/>
      </c>
      <c r="AA579" t="n">
        <v>122775</v>
      </c>
      <c r="AB579" t="s">
        <v>1101</v>
      </c>
      <c r="AC579" t="s">
        <v>87</v>
      </c>
      <c r="AD579" t="s">
        <v>88</v>
      </c>
      <c r="AE579" t="s"/>
      <c r="AF579" t="s"/>
      <c r="AG579" t="s"/>
      <c r="AH579" t="s">
        <v>1336</v>
      </c>
      <c r="AI579" t="s">
        <v>1335</v>
      </c>
      <c r="AJ579" t="s"/>
      <c r="AK579" t="s">
        <v>90</v>
      </c>
      <c r="AL579" t="s"/>
      <c r="AM579" t="s"/>
      <c r="AN579" t="s">
        <v>91</v>
      </c>
      <c r="AO579" t="s">
        <v>154</v>
      </c>
      <c r="AP579" t="n">
        <v>4</v>
      </c>
      <c r="AQ579" t="s">
        <v>93</v>
      </c>
      <c r="AR579" t="s"/>
      <c r="AS579" t="s">
        <v>674</v>
      </c>
      <c r="AT579" t="s">
        <v>95</v>
      </c>
      <c r="AU579" t="s">
        <v>91</v>
      </c>
      <c r="AV579" t="s"/>
      <c r="AW579" t="s">
        <v>96</v>
      </c>
      <c r="AX579" t="s"/>
      <c r="AY579" t="n">
        <v>455907</v>
      </c>
      <c r="AZ579" t="s">
        <v>1096</v>
      </c>
      <c r="BA579" t="s"/>
      <c r="BB579" t="s"/>
      <c r="BC579" t="n">
        <v>1.31016</v>
      </c>
      <c r="BD579" t="n">
        <v>38.97</v>
      </c>
      <c r="BE579" t="s">
        <v>1337</v>
      </c>
      <c r="BF579" t="s">
        <v>81</v>
      </c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>
        <v>1099</v>
      </c>
      <c r="BR579" t="s">
        <v>703</v>
      </c>
    </row>
    <row r="580" spans="1:70">
      <c r="A580" t="s">
        <v>70</v>
      </c>
      <c r="B580" t="s">
        <v>71</v>
      </c>
      <c r="C580" t="s">
        <v>129</v>
      </c>
      <c r="D580" t="n">
        <v>3</v>
      </c>
      <c r="E580" t="s">
        <v>1090</v>
      </c>
      <c r="F580" t="n">
        <v>455906</v>
      </c>
      <c r="G580" t="s">
        <v>74</v>
      </c>
      <c r="H580" t="s">
        <v>75</v>
      </c>
      <c r="I580" t="s"/>
      <c r="J580" t="s">
        <v>74</v>
      </c>
      <c r="K580" t="n">
        <v>118.9</v>
      </c>
      <c r="L580" t="s">
        <v>76</v>
      </c>
      <c r="M580" t="s"/>
      <c r="N580" t="s">
        <v>1091</v>
      </c>
      <c r="O580" t="s">
        <v>78</v>
      </c>
      <c r="P580" t="s">
        <v>1090</v>
      </c>
      <c r="Q580" t="s"/>
      <c r="R580" t="s">
        <v>132</v>
      </c>
      <c r="S580" t="s">
        <v>1339</v>
      </c>
      <c r="T580" t="s">
        <v>81</v>
      </c>
      <c r="U580" t="s">
        <v>82</v>
      </c>
      <c r="V580" t="s">
        <v>83</v>
      </c>
      <c r="W580" t="s">
        <v>433</v>
      </c>
      <c r="X580" t="s"/>
      <c r="Y580" t="s">
        <v>85</v>
      </c>
      <c r="Z580">
        <f>HYPERLINK("https://hotelmonitor-cachepage.eclerx.com/savepage/tk_154401631446546_sr_2158.html","info")</f>
        <v/>
      </c>
      <c r="AA580" t="n">
        <v>122775</v>
      </c>
      <c r="AB580" t="s">
        <v>1101</v>
      </c>
      <c r="AC580" t="s">
        <v>87</v>
      </c>
      <c r="AD580" t="s">
        <v>88</v>
      </c>
      <c r="AE580" t="s"/>
      <c r="AF580" t="s"/>
      <c r="AG580" t="s"/>
      <c r="AH580" t="s">
        <v>1340</v>
      </c>
      <c r="AI580" t="s">
        <v>1341</v>
      </c>
      <c r="AJ580" t="s"/>
      <c r="AK580" t="s">
        <v>90</v>
      </c>
      <c r="AL580" t="s"/>
      <c r="AM580" t="s"/>
      <c r="AN580" t="s">
        <v>90</v>
      </c>
      <c r="AO580" t="s"/>
      <c r="AP580" t="n">
        <v>4</v>
      </c>
      <c r="AQ580" t="s">
        <v>93</v>
      </c>
      <c r="AR580" t="s"/>
      <c r="AS580" t="s">
        <v>674</v>
      </c>
      <c r="AT580" t="s">
        <v>95</v>
      </c>
      <c r="AU580" t="s">
        <v>90</v>
      </c>
      <c r="AV580" t="s"/>
      <c r="AW580" t="s">
        <v>96</v>
      </c>
      <c r="AX580" t="s"/>
      <c r="AY580" t="n">
        <v>455907</v>
      </c>
      <c r="AZ580" t="s">
        <v>1096</v>
      </c>
      <c r="BA580" t="s"/>
      <c r="BB580" t="s"/>
      <c r="BC580" t="n">
        <v>1.31016</v>
      </c>
      <c r="BD580" t="n">
        <v>38.97</v>
      </c>
      <c r="BE580" t="s">
        <v>676</v>
      </c>
      <c r="BF580" t="s">
        <v>81</v>
      </c>
      <c r="BG580" t="s"/>
      <c r="BH580" t="s"/>
      <c r="BI580" t="s"/>
      <c r="BJ580" t="s"/>
      <c r="BK580" t="s">
        <v>1342</v>
      </c>
      <c r="BL580" t="s"/>
      <c r="BM580" t="s">
        <v>91</v>
      </c>
      <c r="BN580" t="s"/>
      <c r="BO580" t="s"/>
      <c r="BP580" t="s"/>
      <c r="BQ580" t="s">
        <v>1099</v>
      </c>
      <c r="BR580" t="s">
        <v>703</v>
      </c>
    </row>
    <row r="581" spans="1:70">
      <c r="A581" t="s">
        <v>70</v>
      </c>
      <c r="B581" t="s">
        <v>71</v>
      </c>
      <c r="C581" t="s">
        <v>129</v>
      </c>
      <c r="D581" t="n">
        <v>3</v>
      </c>
      <c r="E581" t="s">
        <v>1090</v>
      </c>
      <c r="F581" t="n">
        <v>455906</v>
      </c>
      <c r="G581" t="s">
        <v>74</v>
      </c>
      <c r="H581" t="s">
        <v>75</v>
      </c>
      <c r="I581" t="s"/>
      <c r="J581" t="s">
        <v>74</v>
      </c>
      <c r="K581" t="n">
        <v>118.9</v>
      </c>
      <c r="L581" t="s">
        <v>76</v>
      </c>
      <c r="M581" t="s"/>
      <c r="N581" t="s">
        <v>1091</v>
      </c>
      <c r="O581" t="s">
        <v>78</v>
      </c>
      <c r="P581" t="s">
        <v>1090</v>
      </c>
      <c r="Q581" t="s"/>
      <c r="R581" t="s">
        <v>132</v>
      </c>
      <c r="S581" t="s">
        <v>1339</v>
      </c>
      <c r="T581" t="s">
        <v>81</v>
      </c>
      <c r="U581" t="s">
        <v>82</v>
      </c>
      <c r="V581" t="s">
        <v>83</v>
      </c>
      <c r="W581" t="s">
        <v>433</v>
      </c>
      <c r="X581" t="s"/>
      <c r="Y581" t="s">
        <v>85</v>
      </c>
      <c r="Z581">
        <f>HYPERLINK("https://hotelmonitor-cachepage.eclerx.com/savepage/tk_154401631446546_sr_2158.html","info")</f>
        <v/>
      </c>
      <c r="AA581" t="n">
        <v>122775</v>
      </c>
      <c r="AB581" t="s">
        <v>1101</v>
      </c>
      <c r="AC581" t="s">
        <v>87</v>
      </c>
      <c r="AD581" t="s">
        <v>88</v>
      </c>
      <c r="AE581" t="s"/>
      <c r="AF581" t="s"/>
      <c r="AG581" t="s"/>
      <c r="AH581" t="s">
        <v>1340</v>
      </c>
      <c r="AI581" t="s">
        <v>1341</v>
      </c>
      <c r="AJ581" t="s"/>
      <c r="AK581" t="s">
        <v>90</v>
      </c>
      <c r="AL581" t="s"/>
      <c r="AM581" t="s"/>
      <c r="AN581" t="s">
        <v>90</v>
      </c>
      <c r="AO581" t="s"/>
      <c r="AP581" t="n">
        <v>4</v>
      </c>
      <c r="AQ581" t="s">
        <v>93</v>
      </c>
      <c r="AR581" t="s"/>
      <c r="AS581" t="s">
        <v>674</v>
      </c>
      <c r="AT581" t="s">
        <v>95</v>
      </c>
      <c r="AU581" t="s">
        <v>90</v>
      </c>
      <c r="AV581" t="s"/>
      <c r="AW581" t="s">
        <v>96</v>
      </c>
      <c r="AX581" t="s"/>
      <c r="AY581" t="n">
        <v>455907</v>
      </c>
      <c r="AZ581" t="s">
        <v>1096</v>
      </c>
      <c r="BA581" t="s"/>
      <c r="BB581" t="s"/>
      <c r="BC581" t="n">
        <v>1.31016</v>
      </c>
      <c r="BD581" t="n">
        <v>38.97</v>
      </c>
      <c r="BE581" t="s">
        <v>676</v>
      </c>
      <c r="BF581" t="s">
        <v>81</v>
      </c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>
        <v>1099</v>
      </c>
      <c r="BR581" t="s">
        <v>703</v>
      </c>
    </row>
    <row r="582" spans="1:70">
      <c r="A582" t="s">
        <v>70</v>
      </c>
      <c r="B582" t="s">
        <v>71</v>
      </c>
      <c r="C582" t="s">
        <v>129</v>
      </c>
      <c r="D582" t="n">
        <v>3</v>
      </c>
      <c r="E582" t="s">
        <v>295</v>
      </c>
      <c r="F582" t="n">
        <v>475624</v>
      </c>
      <c r="G582" t="s">
        <v>74</v>
      </c>
      <c r="H582" t="s">
        <v>75</v>
      </c>
      <c r="I582" t="s"/>
      <c r="J582" t="s">
        <v>74</v>
      </c>
      <c r="K582" t="n">
        <v>126.79</v>
      </c>
      <c r="L582" t="s">
        <v>76</v>
      </c>
      <c r="M582" t="s"/>
      <c r="N582" t="s">
        <v>296</v>
      </c>
      <c r="O582" t="s">
        <v>78</v>
      </c>
      <c r="P582" t="s">
        <v>295</v>
      </c>
      <c r="Q582" t="s"/>
      <c r="R582" t="s">
        <v>117</v>
      </c>
      <c r="S582" t="s">
        <v>1343</v>
      </c>
      <c r="T582" t="s">
        <v>81</v>
      </c>
      <c r="U582" t="s">
        <v>82</v>
      </c>
      <c r="V582" t="s">
        <v>83</v>
      </c>
      <c r="W582" t="s">
        <v>134</v>
      </c>
      <c r="X582" t="s"/>
      <c r="Y582" t="s">
        <v>85</v>
      </c>
      <c r="Z582">
        <f>HYPERLINK("https://hotelmonitor-cachepage.eclerx.com/savepage/tk_1544016314550391_sr_2158.html","info")</f>
        <v/>
      </c>
      <c r="AA582" t="n">
        <v>108095</v>
      </c>
      <c r="AB582" t="s">
        <v>298</v>
      </c>
      <c r="AC582" t="s">
        <v>121</v>
      </c>
      <c r="AD582" t="s">
        <v>88</v>
      </c>
      <c r="AE582" t="s"/>
      <c r="AF582" t="s"/>
      <c r="AG582" t="s"/>
      <c r="AH582" t="s">
        <v>1344</v>
      </c>
      <c r="AI582" t="s">
        <v>1343</v>
      </c>
      <c r="AJ582" t="s"/>
      <c r="AK582" t="s">
        <v>90</v>
      </c>
      <c r="AL582" t="s"/>
      <c r="AM582" t="s"/>
      <c r="AN582" t="s">
        <v>90</v>
      </c>
      <c r="AO582" t="s"/>
      <c r="AP582" t="n">
        <v>18</v>
      </c>
      <c r="AQ582" t="s">
        <v>93</v>
      </c>
      <c r="AR582" t="s"/>
      <c r="AS582" t="s">
        <v>1345</v>
      </c>
      <c r="AT582" t="s">
        <v>95</v>
      </c>
      <c r="AU582" t="s">
        <v>90</v>
      </c>
      <c r="AV582" t="s"/>
      <c r="AW582" t="s">
        <v>96</v>
      </c>
      <c r="AX582" t="s"/>
      <c r="AY582" t="n">
        <v>475625</v>
      </c>
      <c r="AZ582" t="s">
        <v>300</v>
      </c>
      <c r="BA582" t="s"/>
      <c r="BB582" t="s"/>
      <c r="BC582" t="n">
        <v>1.4501</v>
      </c>
      <c r="BD582" t="n">
        <v>38.9127</v>
      </c>
      <c r="BE582" t="s">
        <v>1346</v>
      </c>
      <c r="BF582" t="s">
        <v>81</v>
      </c>
      <c r="BG582" t="s"/>
      <c r="BH582" t="s"/>
      <c r="BI582" t="s"/>
      <c r="BJ582" t="s"/>
      <c r="BK582" t="s">
        <v>1347</v>
      </c>
      <c r="BL582" t="s"/>
      <c r="BM582" t="s">
        <v>91</v>
      </c>
      <c r="BN582" t="s"/>
      <c r="BO582" t="s"/>
      <c r="BP582" t="s"/>
      <c r="BQ582" t="s">
        <v>303</v>
      </c>
      <c r="BR582" t="s">
        <v>141</v>
      </c>
    </row>
    <row r="583" spans="1:70">
      <c r="A583" t="s">
        <v>70</v>
      </c>
      <c r="B583" t="s">
        <v>71</v>
      </c>
      <c r="C583" t="s">
        <v>129</v>
      </c>
      <c r="D583" t="n">
        <v>3</v>
      </c>
      <c r="E583" t="s">
        <v>295</v>
      </c>
      <c r="F583" t="n">
        <v>475624</v>
      </c>
      <c r="G583" t="s">
        <v>74</v>
      </c>
      <c r="H583" t="s">
        <v>75</v>
      </c>
      <c r="I583" t="s"/>
      <c r="J583" t="s">
        <v>74</v>
      </c>
      <c r="K583" t="n">
        <v>126.79</v>
      </c>
      <c r="L583" t="s">
        <v>76</v>
      </c>
      <c r="M583" t="s"/>
      <c r="N583" t="s">
        <v>296</v>
      </c>
      <c r="O583" t="s">
        <v>78</v>
      </c>
      <c r="P583" t="s">
        <v>295</v>
      </c>
      <c r="Q583" t="s"/>
      <c r="R583" t="s">
        <v>117</v>
      </c>
      <c r="S583" t="s">
        <v>1343</v>
      </c>
      <c r="T583" t="s">
        <v>81</v>
      </c>
      <c r="U583" t="s">
        <v>82</v>
      </c>
      <c r="V583" t="s">
        <v>83</v>
      </c>
      <c r="W583" t="s">
        <v>134</v>
      </c>
      <c r="X583" t="s"/>
      <c r="Y583" t="s">
        <v>85</v>
      </c>
      <c r="Z583">
        <f>HYPERLINK("https://hotelmonitor-cachepage.eclerx.com/savepage/tk_1544016314550391_sr_2158.html","info")</f>
        <v/>
      </c>
      <c r="AA583" t="n">
        <v>108095</v>
      </c>
      <c r="AB583" t="s">
        <v>298</v>
      </c>
      <c r="AC583" t="s">
        <v>121</v>
      </c>
      <c r="AD583" t="s">
        <v>88</v>
      </c>
      <c r="AE583" t="s"/>
      <c r="AF583" t="s"/>
      <c r="AG583" t="s"/>
      <c r="AH583" t="s">
        <v>1344</v>
      </c>
      <c r="AI583" t="s">
        <v>1343</v>
      </c>
      <c r="AJ583" t="s"/>
      <c r="AK583" t="s">
        <v>90</v>
      </c>
      <c r="AL583" t="s"/>
      <c r="AM583" t="s"/>
      <c r="AN583" t="s">
        <v>90</v>
      </c>
      <c r="AO583" t="s"/>
      <c r="AP583" t="n">
        <v>18</v>
      </c>
      <c r="AQ583" t="s">
        <v>93</v>
      </c>
      <c r="AR583" t="s"/>
      <c r="AS583" t="s">
        <v>1345</v>
      </c>
      <c r="AT583" t="s">
        <v>95</v>
      </c>
      <c r="AU583" t="s">
        <v>90</v>
      </c>
      <c r="AV583" t="s"/>
      <c r="AW583" t="s">
        <v>96</v>
      </c>
      <c r="AX583" t="s"/>
      <c r="AY583" t="n">
        <v>475625</v>
      </c>
      <c r="AZ583" t="s">
        <v>300</v>
      </c>
      <c r="BA583" t="s"/>
      <c r="BB583" t="s"/>
      <c r="BC583" t="n">
        <v>1.4501</v>
      </c>
      <c r="BD583" t="n">
        <v>38.9127</v>
      </c>
      <c r="BE583" t="s">
        <v>1346</v>
      </c>
      <c r="BF583" t="s">
        <v>81</v>
      </c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>
        <v>303</v>
      </c>
      <c r="BR583" t="s">
        <v>141</v>
      </c>
    </row>
    <row r="584" spans="1:70">
      <c r="A584" t="s">
        <v>70</v>
      </c>
      <c r="B584" t="s">
        <v>71</v>
      </c>
      <c r="C584" t="s">
        <v>129</v>
      </c>
      <c r="D584" t="n">
        <v>3</v>
      </c>
      <c r="E584" t="s">
        <v>295</v>
      </c>
      <c r="F584" t="n">
        <v>475624</v>
      </c>
      <c r="G584" t="s">
        <v>74</v>
      </c>
      <c r="H584" t="s">
        <v>75</v>
      </c>
      <c r="I584" t="s"/>
      <c r="J584" t="s">
        <v>74</v>
      </c>
      <c r="K584" t="n">
        <v>140.87</v>
      </c>
      <c r="L584" t="s">
        <v>76</v>
      </c>
      <c r="M584" t="s"/>
      <c r="N584" t="s">
        <v>296</v>
      </c>
      <c r="O584" t="s">
        <v>78</v>
      </c>
      <c r="P584" t="s">
        <v>295</v>
      </c>
      <c r="Q584" t="s"/>
      <c r="R584" t="s">
        <v>117</v>
      </c>
      <c r="S584" t="s">
        <v>1348</v>
      </c>
      <c r="T584" t="s">
        <v>81</v>
      </c>
      <c r="U584" t="s">
        <v>82</v>
      </c>
      <c r="V584" t="s">
        <v>83</v>
      </c>
      <c r="W584" t="s">
        <v>134</v>
      </c>
      <c r="X584" t="s"/>
      <c r="Y584" t="s">
        <v>85</v>
      </c>
      <c r="Z584">
        <f>HYPERLINK("https://hotelmonitor-cachepage.eclerx.com/savepage/tk_1544016314550391_sr_2158.html","info")</f>
        <v/>
      </c>
      <c r="AA584" t="n">
        <v>108095</v>
      </c>
      <c r="AB584" t="s">
        <v>305</v>
      </c>
      <c r="AC584" t="s">
        <v>87</v>
      </c>
      <c r="AD584" t="s">
        <v>88</v>
      </c>
      <c r="AE584" t="s"/>
      <c r="AF584" t="s"/>
      <c r="AG584" t="s"/>
      <c r="AH584" t="s">
        <v>1349</v>
      </c>
      <c r="AI584" t="s">
        <v>1348</v>
      </c>
      <c r="AJ584" t="s"/>
      <c r="AK584" t="s">
        <v>90</v>
      </c>
      <c r="AL584" t="s"/>
      <c r="AM584" t="s"/>
      <c r="AN584" t="s">
        <v>90</v>
      </c>
      <c r="AO584" t="s"/>
      <c r="AP584" t="n">
        <v>18</v>
      </c>
      <c r="AQ584" t="s">
        <v>93</v>
      </c>
      <c r="AR584" t="s"/>
      <c r="AS584" t="s">
        <v>1345</v>
      </c>
      <c r="AT584" t="s">
        <v>95</v>
      </c>
      <c r="AU584" t="s">
        <v>90</v>
      </c>
      <c r="AV584" t="s"/>
      <c r="AW584" t="s">
        <v>96</v>
      </c>
      <c r="AX584" t="s"/>
      <c r="AY584" t="n">
        <v>475625</v>
      </c>
      <c r="AZ584" t="s">
        <v>300</v>
      </c>
      <c r="BA584" t="s"/>
      <c r="BB584" t="s"/>
      <c r="BC584" t="n">
        <v>1.4501</v>
      </c>
      <c r="BD584" t="n">
        <v>38.9127</v>
      </c>
      <c r="BE584" t="s">
        <v>1350</v>
      </c>
      <c r="BF584" t="s">
        <v>81</v>
      </c>
      <c r="BG584" t="s"/>
      <c r="BH584" t="s"/>
      <c r="BI584" t="s"/>
      <c r="BJ584" t="s"/>
      <c r="BK584" t="s">
        <v>1351</v>
      </c>
      <c r="BL584" t="s"/>
      <c r="BM584" t="s">
        <v>91</v>
      </c>
      <c r="BN584" t="s"/>
      <c r="BO584" t="s"/>
      <c r="BP584" t="s"/>
      <c r="BQ584" t="s">
        <v>303</v>
      </c>
      <c r="BR584" t="s">
        <v>141</v>
      </c>
    </row>
    <row r="585" spans="1:70">
      <c r="A585" t="s">
        <v>70</v>
      </c>
      <c r="B585" t="s">
        <v>71</v>
      </c>
      <c r="C585" t="s">
        <v>129</v>
      </c>
      <c r="D585" t="n">
        <v>3</v>
      </c>
      <c r="E585" t="s">
        <v>295</v>
      </c>
      <c r="F585" t="n">
        <v>475624</v>
      </c>
      <c r="G585" t="s">
        <v>74</v>
      </c>
      <c r="H585" t="s">
        <v>75</v>
      </c>
      <c r="I585" t="s"/>
      <c r="J585" t="s">
        <v>74</v>
      </c>
      <c r="K585" t="n">
        <v>140.87</v>
      </c>
      <c r="L585" t="s">
        <v>76</v>
      </c>
      <c r="M585" t="s"/>
      <c r="N585" t="s">
        <v>296</v>
      </c>
      <c r="O585" t="s">
        <v>78</v>
      </c>
      <c r="P585" t="s">
        <v>295</v>
      </c>
      <c r="Q585" t="s"/>
      <c r="R585" t="s">
        <v>117</v>
      </c>
      <c r="S585" t="s">
        <v>1348</v>
      </c>
      <c r="T585" t="s">
        <v>81</v>
      </c>
      <c r="U585" t="s">
        <v>82</v>
      </c>
      <c r="V585" t="s">
        <v>83</v>
      </c>
      <c r="W585" t="s">
        <v>134</v>
      </c>
      <c r="X585" t="s"/>
      <c r="Y585" t="s">
        <v>85</v>
      </c>
      <c r="Z585">
        <f>HYPERLINK("https://hotelmonitor-cachepage.eclerx.com/savepage/tk_1544016314550391_sr_2158.html","info")</f>
        <v/>
      </c>
      <c r="AA585" t="n">
        <v>108095</v>
      </c>
      <c r="AB585" t="s">
        <v>305</v>
      </c>
      <c r="AC585" t="s">
        <v>87</v>
      </c>
      <c r="AD585" t="s">
        <v>88</v>
      </c>
      <c r="AE585" t="s"/>
      <c r="AF585" t="s"/>
      <c r="AG585" t="s"/>
      <c r="AH585" t="s">
        <v>1349</v>
      </c>
      <c r="AI585" t="s">
        <v>1348</v>
      </c>
      <c r="AJ585" t="s"/>
      <c r="AK585" t="s">
        <v>90</v>
      </c>
      <c r="AL585" t="s"/>
      <c r="AM585" t="s"/>
      <c r="AN585" t="s">
        <v>90</v>
      </c>
      <c r="AO585" t="s"/>
      <c r="AP585" t="n">
        <v>18</v>
      </c>
      <c r="AQ585" t="s">
        <v>93</v>
      </c>
      <c r="AR585" t="s"/>
      <c r="AS585" t="s">
        <v>1345</v>
      </c>
      <c r="AT585" t="s">
        <v>95</v>
      </c>
      <c r="AU585" t="s">
        <v>90</v>
      </c>
      <c r="AV585" t="s"/>
      <c r="AW585" t="s">
        <v>96</v>
      </c>
      <c r="AX585" t="s"/>
      <c r="AY585" t="n">
        <v>475625</v>
      </c>
      <c r="AZ585" t="s">
        <v>300</v>
      </c>
      <c r="BA585" t="s"/>
      <c r="BB585" t="s"/>
      <c r="BC585" t="n">
        <v>1.4501</v>
      </c>
      <c r="BD585" t="n">
        <v>38.9127</v>
      </c>
      <c r="BE585" t="s">
        <v>1350</v>
      </c>
      <c r="BF585" t="s">
        <v>81</v>
      </c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>
        <v>303</v>
      </c>
      <c r="BR585" t="s">
        <v>141</v>
      </c>
    </row>
    <row r="586" spans="1:70">
      <c r="A586" t="s">
        <v>70</v>
      </c>
      <c r="B586" t="s">
        <v>71</v>
      </c>
      <c r="C586" t="s">
        <v>129</v>
      </c>
      <c r="D586" t="n">
        <v>3</v>
      </c>
      <c r="E586" t="s">
        <v>295</v>
      </c>
      <c r="F586" t="n">
        <v>475624</v>
      </c>
      <c r="G586" t="s">
        <v>74</v>
      </c>
      <c r="H586" t="s">
        <v>75</v>
      </c>
      <c r="I586" t="s"/>
      <c r="J586" t="s">
        <v>74</v>
      </c>
      <c r="K586" t="n">
        <v>127.22</v>
      </c>
      <c r="L586" t="s">
        <v>76</v>
      </c>
      <c r="M586" t="s"/>
      <c r="N586" t="s">
        <v>309</v>
      </c>
      <c r="O586" t="s">
        <v>78</v>
      </c>
      <c r="P586" t="s">
        <v>295</v>
      </c>
      <c r="Q586" t="s"/>
      <c r="R586" t="s">
        <v>117</v>
      </c>
      <c r="S586" t="s">
        <v>1352</v>
      </c>
      <c r="T586" t="s">
        <v>81</v>
      </c>
      <c r="U586" t="s">
        <v>82</v>
      </c>
      <c r="V586" t="s">
        <v>83</v>
      </c>
      <c r="W586" t="s">
        <v>134</v>
      </c>
      <c r="X586" t="s"/>
      <c r="Y586" t="s">
        <v>85</v>
      </c>
      <c r="Z586">
        <f>HYPERLINK("https://hotelmonitor-cachepage.eclerx.com/savepage/tk_1544016314550391_sr_2158.html","info")</f>
        <v/>
      </c>
      <c r="AA586" t="n">
        <v>108095</v>
      </c>
      <c r="AB586" t="s">
        <v>311</v>
      </c>
      <c r="AC586" t="s">
        <v>121</v>
      </c>
      <c r="AD586" t="s">
        <v>88</v>
      </c>
      <c r="AE586" t="s"/>
      <c r="AF586" t="s"/>
      <c r="AG586" t="s"/>
      <c r="AH586" t="s">
        <v>1353</v>
      </c>
      <c r="AI586" t="s">
        <v>1352</v>
      </c>
      <c r="AJ586" t="s"/>
      <c r="AK586" t="s">
        <v>90</v>
      </c>
      <c r="AL586" t="s"/>
      <c r="AM586" t="s"/>
      <c r="AN586" t="s">
        <v>90</v>
      </c>
      <c r="AO586" t="s"/>
      <c r="AP586" t="n">
        <v>18</v>
      </c>
      <c r="AQ586" t="s">
        <v>93</v>
      </c>
      <c r="AR586" t="s"/>
      <c r="AS586" t="s">
        <v>313</v>
      </c>
      <c r="AT586" t="s">
        <v>95</v>
      </c>
      <c r="AU586" t="s">
        <v>90</v>
      </c>
      <c r="AV586" t="s"/>
      <c r="AW586" t="s">
        <v>96</v>
      </c>
      <c r="AX586" t="s"/>
      <c r="AY586" t="n">
        <v>475625</v>
      </c>
      <c r="AZ586" t="s">
        <v>300</v>
      </c>
      <c r="BA586" t="s"/>
      <c r="BB586" t="s"/>
      <c r="BC586" t="n">
        <v>1.4501</v>
      </c>
      <c r="BD586" t="n">
        <v>38.9127</v>
      </c>
      <c r="BE586" t="s">
        <v>1354</v>
      </c>
      <c r="BF586" t="s">
        <v>81</v>
      </c>
      <c r="BG586" t="s"/>
      <c r="BH586" t="s"/>
      <c r="BI586" t="s"/>
      <c r="BJ586" t="s"/>
      <c r="BK586" t="s">
        <v>1355</v>
      </c>
      <c r="BL586" t="s"/>
      <c r="BM586" t="s">
        <v>91</v>
      </c>
      <c r="BN586" t="s"/>
      <c r="BO586" t="s"/>
      <c r="BP586" t="s"/>
      <c r="BQ586" t="s">
        <v>316</v>
      </c>
      <c r="BR586" t="s">
        <v>141</v>
      </c>
    </row>
    <row r="587" spans="1:70">
      <c r="A587" t="s">
        <v>70</v>
      </c>
      <c r="B587" t="s">
        <v>71</v>
      </c>
      <c r="C587" t="s">
        <v>129</v>
      </c>
      <c r="D587" t="n">
        <v>3</v>
      </c>
      <c r="E587" t="s">
        <v>295</v>
      </c>
      <c r="F587" t="n">
        <v>475624</v>
      </c>
      <c r="G587" t="s">
        <v>74</v>
      </c>
      <c r="H587" t="s">
        <v>75</v>
      </c>
      <c r="I587" t="s"/>
      <c r="J587" t="s">
        <v>74</v>
      </c>
      <c r="K587" t="n">
        <v>127.22</v>
      </c>
      <c r="L587" t="s">
        <v>76</v>
      </c>
      <c r="M587" t="s"/>
      <c r="N587" t="s">
        <v>309</v>
      </c>
      <c r="O587" t="s">
        <v>78</v>
      </c>
      <c r="P587" t="s">
        <v>295</v>
      </c>
      <c r="Q587" t="s"/>
      <c r="R587" t="s">
        <v>117</v>
      </c>
      <c r="S587" t="s">
        <v>1352</v>
      </c>
      <c r="T587" t="s">
        <v>81</v>
      </c>
      <c r="U587" t="s">
        <v>82</v>
      </c>
      <c r="V587" t="s">
        <v>83</v>
      </c>
      <c r="W587" t="s">
        <v>134</v>
      </c>
      <c r="X587" t="s"/>
      <c r="Y587" t="s">
        <v>85</v>
      </c>
      <c r="Z587">
        <f>HYPERLINK("https://hotelmonitor-cachepage.eclerx.com/savepage/tk_1544016314550391_sr_2158.html","info")</f>
        <v/>
      </c>
      <c r="AA587" t="n">
        <v>108095</v>
      </c>
      <c r="AB587" t="s">
        <v>311</v>
      </c>
      <c r="AC587" t="s">
        <v>121</v>
      </c>
      <c r="AD587" t="s">
        <v>88</v>
      </c>
      <c r="AE587" t="s"/>
      <c r="AF587" t="s"/>
      <c r="AG587" t="s"/>
      <c r="AH587" t="s">
        <v>1353</v>
      </c>
      <c r="AI587" t="s">
        <v>1352</v>
      </c>
      <c r="AJ587" t="s"/>
      <c r="AK587" t="s">
        <v>90</v>
      </c>
      <c r="AL587" t="s"/>
      <c r="AM587" t="s"/>
      <c r="AN587" t="s">
        <v>90</v>
      </c>
      <c r="AO587" t="s"/>
      <c r="AP587" t="n">
        <v>18</v>
      </c>
      <c r="AQ587" t="s">
        <v>93</v>
      </c>
      <c r="AR587" t="s"/>
      <c r="AS587" t="s">
        <v>313</v>
      </c>
      <c r="AT587" t="s">
        <v>95</v>
      </c>
      <c r="AU587" t="s">
        <v>90</v>
      </c>
      <c r="AV587" t="s"/>
      <c r="AW587" t="s">
        <v>96</v>
      </c>
      <c r="AX587" t="s"/>
      <c r="AY587" t="n">
        <v>475625</v>
      </c>
      <c r="AZ587" t="s">
        <v>300</v>
      </c>
      <c r="BA587" t="s"/>
      <c r="BB587" t="s"/>
      <c r="BC587" t="n">
        <v>1.4501</v>
      </c>
      <c r="BD587" t="n">
        <v>38.9127</v>
      </c>
      <c r="BE587" t="s">
        <v>1354</v>
      </c>
      <c r="BF587" t="s">
        <v>81</v>
      </c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>
        <v>316</v>
      </c>
      <c r="BR587" t="s">
        <v>141</v>
      </c>
    </row>
    <row r="588" spans="1:70">
      <c r="A588" t="s">
        <v>70</v>
      </c>
      <c r="B588" t="s">
        <v>71</v>
      </c>
      <c r="C588" t="s">
        <v>129</v>
      </c>
      <c r="D588" t="n">
        <v>3</v>
      </c>
      <c r="E588" t="s">
        <v>295</v>
      </c>
      <c r="F588" t="n">
        <v>475624</v>
      </c>
      <c r="G588" t="s">
        <v>74</v>
      </c>
      <c r="H588" t="s">
        <v>75</v>
      </c>
      <c r="I588" t="s"/>
      <c r="J588" t="s">
        <v>74</v>
      </c>
      <c r="K588" t="n">
        <v>141.36</v>
      </c>
      <c r="L588" t="s">
        <v>76</v>
      </c>
      <c r="M588" t="s"/>
      <c r="N588" t="s">
        <v>309</v>
      </c>
      <c r="O588" t="s">
        <v>78</v>
      </c>
      <c r="P588" t="s">
        <v>295</v>
      </c>
      <c r="Q588" t="s"/>
      <c r="R588" t="s">
        <v>117</v>
      </c>
      <c r="S588" t="s">
        <v>1356</v>
      </c>
      <c r="T588" t="s">
        <v>81</v>
      </c>
      <c r="U588" t="s">
        <v>82</v>
      </c>
      <c r="V588" t="s">
        <v>83</v>
      </c>
      <c r="W588" t="s">
        <v>134</v>
      </c>
      <c r="X588" t="s"/>
      <c r="Y588" t="s">
        <v>85</v>
      </c>
      <c r="Z588">
        <f>HYPERLINK("https://hotelmonitor-cachepage.eclerx.com/savepage/tk_1544016314550391_sr_2158.html","info")</f>
        <v/>
      </c>
      <c r="AA588" t="n">
        <v>108095</v>
      </c>
      <c r="AB588" t="s">
        <v>318</v>
      </c>
      <c r="AC588" t="s">
        <v>87</v>
      </c>
      <c r="AD588" t="s">
        <v>88</v>
      </c>
      <c r="AE588" t="s"/>
      <c r="AF588" t="s"/>
      <c r="AG588" t="s"/>
      <c r="AH588" t="s">
        <v>1357</v>
      </c>
      <c r="AI588" t="s">
        <v>1356</v>
      </c>
      <c r="AJ588" t="s"/>
      <c r="AK588" t="s">
        <v>90</v>
      </c>
      <c r="AL588" t="s"/>
      <c r="AM588" t="s"/>
      <c r="AN588" t="s">
        <v>90</v>
      </c>
      <c r="AO588" t="s"/>
      <c r="AP588" t="n">
        <v>18</v>
      </c>
      <c r="AQ588" t="s">
        <v>93</v>
      </c>
      <c r="AR588" t="s"/>
      <c r="AS588" t="s">
        <v>313</v>
      </c>
      <c r="AT588" t="s">
        <v>95</v>
      </c>
      <c r="AU588" t="s">
        <v>90</v>
      </c>
      <c r="AV588" t="s"/>
      <c r="AW588" t="s">
        <v>96</v>
      </c>
      <c r="AX588" t="s"/>
      <c r="AY588" t="n">
        <v>475625</v>
      </c>
      <c r="AZ588" t="s">
        <v>300</v>
      </c>
      <c r="BA588" t="s"/>
      <c r="BB588" t="s"/>
      <c r="BC588" t="n">
        <v>1.4501</v>
      </c>
      <c r="BD588" t="n">
        <v>38.9127</v>
      </c>
      <c r="BE588" t="s">
        <v>1358</v>
      </c>
      <c r="BF588" t="s">
        <v>81</v>
      </c>
      <c r="BG588" t="s"/>
      <c r="BH588" t="s"/>
      <c r="BI588" t="s"/>
      <c r="BJ588" t="s"/>
      <c r="BK588" t="s">
        <v>1359</v>
      </c>
      <c r="BL588" t="s"/>
      <c r="BM588" t="s">
        <v>91</v>
      </c>
      <c r="BN588" t="s"/>
      <c r="BO588" t="s"/>
      <c r="BP588" t="s"/>
      <c r="BQ588" t="s">
        <v>316</v>
      </c>
      <c r="BR588" t="s">
        <v>141</v>
      </c>
    </row>
    <row r="589" spans="1:70">
      <c r="A589" t="s">
        <v>70</v>
      </c>
      <c r="B589" t="s">
        <v>71</v>
      </c>
      <c r="C589" t="s">
        <v>129</v>
      </c>
      <c r="D589" t="n">
        <v>3</v>
      </c>
      <c r="E589" t="s">
        <v>295</v>
      </c>
      <c r="F589" t="n">
        <v>475624</v>
      </c>
      <c r="G589" t="s">
        <v>74</v>
      </c>
      <c r="H589" t="s">
        <v>75</v>
      </c>
      <c r="I589" t="s"/>
      <c r="J589" t="s">
        <v>74</v>
      </c>
      <c r="K589" t="n">
        <v>141.36</v>
      </c>
      <c r="L589" t="s">
        <v>76</v>
      </c>
      <c r="M589" t="s"/>
      <c r="N589" t="s">
        <v>309</v>
      </c>
      <c r="O589" t="s">
        <v>78</v>
      </c>
      <c r="P589" t="s">
        <v>295</v>
      </c>
      <c r="Q589" t="s"/>
      <c r="R589" t="s">
        <v>117</v>
      </c>
      <c r="S589" t="s">
        <v>1356</v>
      </c>
      <c r="T589" t="s">
        <v>81</v>
      </c>
      <c r="U589" t="s">
        <v>82</v>
      </c>
      <c r="V589" t="s">
        <v>83</v>
      </c>
      <c r="W589" t="s">
        <v>134</v>
      </c>
      <c r="X589" t="s"/>
      <c r="Y589" t="s">
        <v>85</v>
      </c>
      <c r="Z589">
        <f>HYPERLINK("https://hotelmonitor-cachepage.eclerx.com/savepage/tk_1544016314550391_sr_2158.html","info")</f>
        <v/>
      </c>
      <c r="AA589" t="n">
        <v>108095</v>
      </c>
      <c r="AB589" t="s">
        <v>318</v>
      </c>
      <c r="AC589" t="s">
        <v>87</v>
      </c>
      <c r="AD589" t="s">
        <v>88</v>
      </c>
      <c r="AE589" t="s"/>
      <c r="AF589" t="s"/>
      <c r="AG589" t="s"/>
      <c r="AH589" t="s">
        <v>1357</v>
      </c>
      <c r="AI589" t="s">
        <v>1356</v>
      </c>
      <c r="AJ589" t="s"/>
      <c r="AK589" t="s">
        <v>90</v>
      </c>
      <c r="AL589" t="s"/>
      <c r="AM589" t="s"/>
      <c r="AN589" t="s">
        <v>90</v>
      </c>
      <c r="AO589" t="s"/>
      <c r="AP589" t="n">
        <v>18</v>
      </c>
      <c r="AQ589" t="s">
        <v>93</v>
      </c>
      <c r="AR589" t="s"/>
      <c r="AS589" t="s">
        <v>313</v>
      </c>
      <c r="AT589" t="s">
        <v>95</v>
      </c>
      <c r="AU589" t="s">
        <v>90</v>
      </c>
      <c r="AV589" t="s"/>
      <c r="AW589" t="s">
        <v>96</v>
      </c>
      <c r="AX589" t="s"/>
      <c r="AY589" t="n">
        <v>475625</v>
      </c>
      <c r="AZ589" t="s">
        <v>300</v>
      </c>
      <c r="BA589" t="s"/>
      <c r="BB589" t="s"/>
      <c r="BC589" t="n">
        <v>1.4501</v>
      </c>
      <c r="BD589" t="n">
        <v>38.9127</v>
      </c>
      <c r="BE589" t="s">
        <v>1358</v>
      </c>
      <c r="BF589" t="s">
        <v>81</v>
      </c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>
        <v>316</v>
      </c>
      <c r="BR589" t="s">
        <v>141</v>
      </c>
    </row>
    <row r="590" spans="1:70">
      <c r="A590" t="s">
        <v>70</v>
      </c>
      <c r="B590" t="s">
        <v>71</v>
      </c>
      <c r="C590" t="s">
        <v>129</v>
      </c>
      <c r="D590" t="n">
        <v>3</v>
      </c>
      <c r="E590" t="s">
        <v>295</v>
      </c>
      <c r="F590" t="n">
        <v>475624</v>
      </c>
      <c r="G590" t="s">
        <v>74</v>
      </c>
      <c r="H590" t="s">
        <v>75</v>
      </c>
      <c r="I590" t="s"/>
      <c r="J590" t="s">
        <v>74</v>
      </c>
      <c r="K590" t="n">
        <v>131.32</v>
      </c>
      <c r="L590" t="s">
        <v>76</v>
      </c>
      <c r="M590" t="s"/>
      <c r="N590" t="s">
        <v>352</v>
      </c>
      <c r="O590" t="s">
        <v>78</v>
      </c>
      <c r="P590" t="s">
        <v>295</v>
      </c>
      <c r="Q590" t="s"/>
      <c r="R590" t="s">
        <v>117</v>
      </c>
      <c r="S590" t="s">
        <v>1360</v>
      </c>
      <c r="T590" t="s">
        <v>81</v>
      </c>
      <c r="U590" t="s">
        <v>82</v>
      </c>
      <c r="V590" t="s">
        <v>83</v>
      </c>
      <c r="W590" t="s">
        <v>134</v>
      </c>
      <c r="X590" t="s"/>
      <c r="Y590" t="s">
        <v>85</v>
      </c>
      <c r="Z590">
        <f>HYPERLINK("https://hotelmonitor-cachepage.eclerx.com/savepage/tk_1544016314550391_sr_2158.html","info")</f>
        <v/>
      </c>
      <c r="AA590" t="n">
        <v>108095</v>
      </c>
      <c r="AB590" t="s">
        <v>298</v>
      </c>
      <c r="AC590" t="s">
        <v>121</v>
      </c>
      <c r="AD590" t="s">
        <v>88</v>
      </c>
      <c r="AE590" t="s"/>
      <c r="AF590" t="s"/>
      <c r="AG590" t="s"/>
      <c r="AH590" t="s">
        <v>1361</v>
      </c>
      <c r="AI590" t="s">
        <v>1360</v>
      </c>
      <c r="AJ590" t="s"/>
      <c r="AK590" t="s">
        <v>90</v>
      </c>
      <c r="AL590" t="s"/>
      <c r="AM590" t="s"/>
      <c r="AN590" t="s">
        <v>90</v>
      </c>
      <c r="AO590" t="s"/>
      <c r="AP590" t="n">
        <v>18</v>
      </c>
      <c r="AQ590" t="s">
        <v>93</v>
      </c>
      <c r="AR590" t="s"/>
      <c r="AS590" t="s">
        <v>1362</v>
      </c>
      <c r="AT590" t="s">
        <v>95</v>
      </c>
      <c r="AU590" t="s">
        <v>90</v>
      </c>
      <c r="AV590" t="s"/>
      <c r="AW590" t="s">
        <v>96</v>
      </c>
      <c r="AX590" t="s"/>
      <c r="AY590" t="n">
        <v>475625</v>
      </c>
      <c r="AZ590" t="s">
        <v>300</v>
      </c>
      <c r="BA590" t="s"/>
      <c r="BB590" t="s"/>
      <c r="BC590" t="n">
        <v>1.4501</v>
      </c>
      <c r="BD590" t="n">
        <v>38.9127</v>
      </c>
      <c r="BE590" t="s">
        <v>1045</v>
      </c>
      <c r="BF590" t="s">
        <v>81</v>
      </c>
      <c r="BG590" t="s"/>
      <c r="BH590" t="s"/>
      <c r="BI590" t="s"/>
      <c r="BJ590" t="s"/>
      <c r="BK590" t="s">
        <v>1363</v>
      </c>
      <c r="BL590" t="s"/>
      <c r="BM590" t="s">
        <v>91</v>
      </c>
      <c r="BN590" t="s"/>
      <c r="BO590" t="s"/>
      <c r="BP590" t="s"/>
      <c r="BQ590" t="s">
        <v>358</v>
      </c>
      <c r="BR590" t="s">
        <v>141</v>
      </c>
    </row>
    <row r="591" spans="1:70">
      <c r="A591" t="s">
        <v>70</v>
      </c>
      <c r="B591" t="s">
        <v>71</v>
      </c>
      <c r="C591" t="s">
        <v>129</v>
      </c>
      <c r="D591" t="n">
        <v>3</v>
      </c>
      <c r="E591" t="s">
        <v>295</v>
      </c>
      <c r="F591" t="n">
        <v>475624</v>
      </c>
      <c r="G591" t="s">
        <v>74</v>
      </c>
      <c r="H591" t="s">
        <v>75</v>
      </c>
      <c r="I591" t="s"/>
      <c r="J591" t="s">
        <v>74</v>
      </c>
      <c r="K591" t="n">
        <v>131.32</v>
      </c>
      <c r="L591" t="s">
        <v>76</v>
      </c>
      <c r="M591" t="s"/>
      <c r="N591" t="s">
        <v>352</v>
      </c>
      <c r="O591" t="s">
        <v>78</v>
      </c>
      <c r="P591" t="s">
        <v>295</v>
      </c>
      <c r="Q591" t="s"/>
      <c r="R591" t="s">
        <v>117</v>
      </c>
      <c r="S591" t="s">
        <v>1360</v>
      </c>
      <c r="T591" t="s">
        <v>81</v>
      </c>
      <c r="U591" t="s">
        <v>82</v>
      </c>
      <c r="V591" t="s">
        <v>83</v>
      </c>
      <c r="W591" t="s">
        <v>134</v>
      </c>
      <c r="X591" t="s"/>
      <c r="Y591" t="s">
        <v>85</v>
      </c>
      <c r="Z591">
        <f>HYPERLINK("https://hotelmonitor-cachepage.eclerx.com/savepage/tk_1544016314550391_sr_2158.html","info")</f>
        <v/>
      </c>
      <c r="AA591" t="n">
        <v>108095</v>
      </c>
      <c r="AB591" t="s">
        <v>298</v>
      </c>
      <c r="AC591" t="s">
        <v>121</v>
      </c>
      <c r="AD591" t="s">
        <v>88</v>
      </c>
      <c r="AE591" t="s"/>
      <c r="AF591" t="s"/>
      <c r="AG591" t="s"/>
      <c r="AH591" t="s">
        <v>1361</v>
      </c>
      <c r="AI591" t="s">
        <v>1360</v>
      </c>
      <c r="AJ591" t="s"/>
      <c r="AK591" t="s">
        <v>90</v>
      </c>
      <c r="AL591" t="s"/>
      <c r="AM591" t="s"/>
      <c r="AN591" t="s">
        <v>90</v>
      </c>
      <c r="AO591" t="s"/>
      <c r="AP591" t="n">
        <v>18</v>
      </c>
      <c r="AQ591" t="s">
        <v>93</v>
      </c>
      <c r="AR591" t="s"/>
      <c r="AS591" t="s">
        <v>1362</v>
      </c>
      <c r="AT591" t="s">
        <v>95</v>
      </c>
      <c r="AU591" t="s">
        <v>90</v>
      </c>
      <c r="AV591" t="s"/>
      <c r="AW591" t="s">
        <v>96</v>
      </c>
      <c r="AX591" t="s"/>
      <c r="AY591" t="n">
        <v>475625</v>
      </c>
      <c r="AZ591" t="s">
        <v>300</v>
      </c>
      <c r="BA591" t="s"/>
      <c r="BB591" t="s"/>
      <c r="BC591" t="n">
        <v>1.4501</v>
      </c>
      <c r="BD591" t="n">
        <v>38.9127</v>
      </c>
      <c r="BE591" t="s">
        <v>1045</v>
      </c>
      <c r="BF591" t="s">
        <v>81</v>
      </c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>
        <v>358</v>
      </c>
      <c r="BR591" t="s">
        <v>141</v>
      </c>
    </row>
    <row r="592" spans="1:70">
      <c r="A592" t="s">
        <v>70</v>
      </c>
      <c r="B592" t="s">
        <v>71</v>
      </c>
      <c r="C592" t="s">
        <v>129</v>
      </c>
      <c r="D592" t="n">
        <v>3</v>
      </c>
      <c r="E592" t="s">
        <v>295</v>
      </c>
      <c r="F592" t="n">
        <v>475624</v>
      </c>
      <c r="G592" t="s">
        <v>74</v>
      </c>
      <c r="H592" t="s">
        <v>75</v>
      </c>
      <c r="I592" t="s"/>
      <c r="J592" t="s">
        <v>74</v>
      </c>
      <c r="K592" t="n">
        <v>145.92</v>
      </c>
      <c r="L592" t="s">
        <v>76</v>
      </c>
      <c r="M592" t="s"/>
      <c r="N592" t="s">
        <v>352</v>
      </c>
      <c r="O592" t="s">
        <v>78</v>
      </c>
      <c r="P592" t="s">
        <v>295</v>
      </c>
      <c r="Q592" t="s"/>
      <c r="R592" t="s">
        <v>117</v>
      </c>
      <c r="S592" t="s">
        <v>1364</v>
      </c>
      <c r="T592" t="s">
        <v>81</v>
      </c>
      <c r="U592" t="s">
        <v>82</v>
      </c>
      <c r="V592" t="s">
        <v>83</v>
      </c>
      <c r="W592" t="s">
        <v>134</v>
      </c>
      <c r="X592" t="s"/>
      <c r="Y592" t="s">
        <v>85</v>
      </c>
      <c r="Z592">
        <f>HYPERLINK("https://hotelmonitor-cachepage.eclerx.com/savepage/tk_1544016314550391_sr_2158.html","info")</f>
        <v/>
      </c>
      <c r="AA592" t="n">
        <v>108095</v>
      </c>
      <c r="AB592" t="s">
        <v>305</v>
      </c>
      <c r="AC592" t="s">
        <v>87</v>
      </c>
      <c r="AD592" t="s">
        <v>88</v>
      </c>
      <c r="AE592" t="s"/>
      <c r="AF592" t="s"/>
      <c r="AG592" t="s"/>
      <c r="AH592" t="s">
        <v>1365</v>
      </c>
      <c r="AI592" t="s">
        <v>1364</v>
      </c>
      <c r="AJ592" t="s"/>
      <c r="AK592" t="s">
        <v>90</v>
      </c>
      <c r="AL592" t="s"/>
      <c r="AM592" t="s"/>
      <c r="AN592" t="s">
        <v>90</v>
      </c>
      <c r="AO592" t="s"/>
      <c r="AP592" t="n">
        <v>18</v>
      </c>
      <c r="AQ592" t="s">
        <v>93</v>
      </c>
      <c r="AR592" t="s"/>
      <c r="AS592" t="s">
        <v>1362</v>
      </c>
      <c r="AT592" t="s">
        <v>95</v>
      </c>
      <c r="AU592" t="s">
        <v>90</v>
      </c>
      <c r="AV592" t="s"/>
      <c r="AW592" t="s">
        <v>96</v>
      </c>
      <c r="AX592" t="s"/>
      <c r="AY592" t="n">
        <v>475625</v>
      </c>
      <c r="AZ592" t="s">
        <v>300</v>
      </c>
      <c r="BA592" t="s"/>
      <c r="BB592" t="s"/>
      <c r="BC592" t="n">
        <v>1.4501</v>
      </c>
      <c r="BD592" t="n">
        <v>38.9127</v>
      </c>
      <c r="BE592" t="s">
        <v>1049</v>
      </c>
      <c r="BF592" t="s">
        <v>81</v>
      </c>
      <c r="BG592" t="s"/>
      <c r="BH592" t="s"/>
      <c r="BI592" t="s"/>
      <c r="BJ592" t="s"/>
      <c r="BK592" t="s">
        <v>1366</v>
      </c>
      <c r="BL592" t="s"/>
      <c r="BM592" t="s">
        <v>91</v>
      </c>
      <c r="BN592" t="s"/>
      <c r="BO592" t="s"/>
      <c r="BP592" t="s"/>
      <c r="BQ592" t="s">
        <v>358</v>
      </c>
      <c r="BR592" t="s">
        <v>141</v>
      </c>
    </row>
    <row r="593" spans="1:70">
      <c r="A593" t="s">
        <v>70</v>
      </c>
      <c r="B593" t="s">
        <v>71</v>
      </c>
      <c r="C593" t="s">
        <v>129</v>
      </c>
      <c r="D593" t="n">
        <v>3</v>
      </c>
      <c r="E593" t="s">
        <v>295</v>
      </c>
      <c r="F593" t="n">
        <v>475624</v>
      </c>
      <c r="G593" t="s">
        <v>74</v>
      </c>
      <c r="H593" t="s">
        <v>75</v>
      </c>
      <c r="I593" t="s"/>
      <c r="J593" t="s">
        <v>74</v>
      </c>
      <c r="K593" t="n">
        <v>145.92</v>
      </c>
      <c r="L593" t="s">
        <v>76</v>
      </c>
      <c r="M593" t="s"/>
      <c r="N593" t="s">
        <v>352</v>
      </c>
      <c r="O593" t="s">
        <v>78</v>
      </c>
      <c r="P593" t="s">
        <v>295</v>
      </c>
      <c r="Q593" t="s"/>
      <c r="R593" t="s">
        <v>117</v>
      </c>
      <c r="S593" t="s">
        <v>1364</v>
      </c>
      <c r="T593" t="s">
        <v>81</v>
      </c>
      <c r="U593" t="s">
        <v>82</v>
      </c>
      <c r="V593" t="s">
        <v>83</v>
      </c>
      <c r="W593" t="s">
        <v>134</v>
      </c>
      <c r="X593" t="s"/>
      <c r="Y593" t="s">
        <v>85</v>
      </c>
      <c r="Z593">
        <f>HYPERLINK("https://hotelmonitor-cachepage.eclerx.com/savepage/tk_1544016314550391_sr_2158.html","info")</f>
        <v/>
      </c>
      <c r="AA593" t="n">
        <v>108095</v>
      </c>
      <c r="AB593" t="s">
        <v>305</v>
      </c>
      <c r="AC593" t="s">
        <v>87</v>
      </c>
      <c r="AD593" t="s">
        <v>88</v>
      </c>
      <c r="AE593" t="s"/>
      <c r="AF593" t="s"/>
      <c r="AG593" t="s"/>
      <c r="AH593" t="s">
        <v>1365</v>
      </c>
      <c r="AI593" t="s">
        <v>1364</v>
      </c>
      <c r="AJ593" t="s"/>
      <c r="AK593" t="s">
        <v>90</v>
      </c>
      <c r="AL593" t="s"/>
      <c r="AM593" t="s"/>
      <c r="AN593" t="s">
        <v>90</v>
      </c>
      <c r="AO593" t="s"/>
      <c r="AP593" t="n">
        <v>18</v>
      </c>
      <c r="AQ593" t="s">
        <v>93</v>
      </c>
      <c r="AR593" t="s"/>
      <c r="AS593" t="s">
        <v>1362</v>
      </c>
      <c r="AT593" t="s">
        <v>95</v>
      </c>
      <c r="AU593" t="s">
        <v>90</v>
      </c>
      <c r="AV593" t="s"/>
      <c r="AW593" t="s">
        <v>96</v>
      </c>
      <c r="AX593" t="s"/>
      <c r="AY593" t="n">
        <v>475625</v>
      </c>
      <c r="AZ593" t="s">
        <v>300</v>
      </c>
      <c r="BA593" t="s"/>
      <c r="BB593" t="s"/>
      <c r="BC593" t="n">
        <v>1.4501</v>
      </c>
      <c r="BD593" t="n">
        <v>38.9127</v>
      </c>
      <c r="BE593" t="s">
        <v>1049</v>
      </c>
      <c r="BF593" t="s">
        <v>81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>
        <v>358</v>
      </c>
      <c r="BR593" t="s">
        <v>141</v>
      </c>
    </row>
    <row r="594" spans="1:70">
      <c r="A594" t="s">
        <v>70</v>
      </c>
      <c r="B594" t="s">
        <v>71</v>
      </c>
      <c r="C594" t="s">
        <v>129</v>
      </c>
      <c r="D594" t="n">
        <v>3</v>
      </c>
      <c r="E594" t="s">
        <v>295</v>
      </c>
      <c r="F594" t="n">
        <v>475624</v>
      </c>
      <c r="G594" t="s">
        <v>74</v>
      </c>
      <c r="H594" t="s">
        <v>75</v>
      </c>
      <c r="I594" t="s"/>
      <c r="J594" t="s">
        <v>74</v>
      </c>
      <c r="K594" t="n">
        <v>131.78</v>
      </c>
      <c r="L594" t="s">
        <v>76</v>
      </c>
      <c r="M594" t="s"/>
      <c r="N594" t="s">
        <v>364</v>
      </c>
      <c r="O594" t="s">
        <v>78</v>
      </c>
      <c r="P594" t="s">
        <v>295</v>
      </c>
      <c r="Q594" t="s"/>
      <c r="R594" t="s">
        <v>117</v>
      </c>
      <c r="S594" t="s">
        <v>1367</v>
      </c>
      <c r="T594" t="s">
        <v>81</v>
      </c>
      <c r="U594" t="s">
        <v>82</v>
      </c>
      <c r="V594" t="s">
        <v>83</v>
      </c>
      <c r="W594" t="s">
        <v>134</v>
      </c>
      <c r="X594" t="s"/>
      <c r="Y594" t="s">
        <v>85</v>
      </c>
      <c r="Z594">
        <f>HYPERLINK("https://hotelmonitor-cachepage.eclerx.com/savepage/tk_1544016314550391_sr_2158.html","info")</f>
        <v/>
      </c>
      <c r="AA594" t="n">
        <v>108095</v>
      </c>
      <c r="AB594" t="s">
        <v>311</v>
      </c>
      <c r="AC594" t="s">
        <v>121</v>
      </c>
      <c r="AD594" t="s">
        <v>88</v>
      </c>
      <c r="AE594" t="s"/>
      <c r="AF594" t="s"/>
      <c r="AG594" t="s"/>
      <c r="AH594" t="s">
        <v>1368</v>
      </c>
      <c r="AI594" t="s">
        <v>1367</v>
      </c>
      <c r="AJ594" t="s"/>
      <c r="AK594" t="s">
        <v>90</v>
      </c>
      <c r="AL594" t="s"/>
      <c r="AM594" t="s"/>
      <c r="AN594" t="s">
        <v>90</v>
      </c>
      <c r="AO594" t="s"/>
      <c r="AP594" t="n">
        <v>18</v>
      </c>
      <c r="AQ594" t="s">
        <v>93</v>
      </c>
      <c r="AR594" t="s"/>
      <c r="AS594" t="s">
        <v>313</v>
      </c>
      <c r="AT594" t="s">
        <v>95</v>
      </c>
      <c r="AU594" t="s">
        <v>90</v>
      </c>
      <c r="AV594" t="s"/>
      <c r="AW594" t="s">
        <v>96</v>
      </c>
      <c r="AX594" t="s"/>
      <c r="AY594" t="n">
        <v>475625</v>
      </c>
      <c r="AZ594" t="s">
        <v>300</v>
      </c>
      <c r="BA594" t="s"/>
      <c r="BB594" t="s"/>
      <c r="BC594" t="n">
        <v>1.4501</v>
      </c>
      <c r="BD594" t="n">
        <v>38.9127</v>
      </c>
      <c r="BE594" t="s">
        <v>1369</v>
      </c>
      <c r="BF594" t="s">
        <v>81</v>
      </c>
      <c r="BG594" t="s"/>
      <c r="BH594" t="s"/>
      <c r="BI594" t="s"/>
      <c r="BJ594" t="s"/>
      <c r="BK594" t="s">
        <v>1370</v>
      </c>
      <c r="BL594" t="s"/>
      <c r="BM594" t="s">
        <v>91</v>
      </c>
      <c r="BN594" t="s"/>
      <c r="BO594" t="s"/>
      <c r="BP594" t="s"/>
      <c r="BQ594" t="s">
        <v>369</v>
      </c>
      <c r="BR594" t="s">
        <v>141</v>
      </c>
    </row>
    <row r="595" spans="1:70">
      <c r="A595" t="s">
        <v>70</v>
      </c>
      <c r="B595" t="s">
        <v>71</v>
      </c>
      <c r="C595" t="s">
        <v>129</v>
      </c>
      <c r="D595" t="n">
        <v>3</v>
      </c>
      <c r="E595" t="s">
        <v>295</v>
      </c>
      <c r="F595" t="n">
        <v>475624</v>
      </c>
      <c r="G595" t="s">
        <v>74</v>
      </c>
      <c r="H595" t="s">
        <v>75</v>
      </c>
      <c r="I595" t="s"/>
      <c r="J595" t="s">
        <v>74</v>
      </c>
      <c r="K595" t="n">
        <v>131.78</v>
      </c>
      <c r="L595" t="s">
        <v>76</v>
      </c>
      <c r="M595" t="s"/>
      <c r="N595" t="s">
        <v>364</v>
      </c>
      <c r="O595" t="s">
        <v>78</v>
      </c>
      <c r="P595" t="s">
        <v>295</v>
      </c>
      <c r="Q595" t="s"/>
      <c r="R595" t="s">
        <v>117</v>
      </c>
      <c r="S595" t="s">
        <v>1367</v>
      </c>
      <c r="T595" t="s">
        <v>81</v>
      </c>
      <c r="U595" t="s">
        <v>82</v>
      </c>
      <c r="V595" t="s">
        <v>83</v>
      </c>
      <c r="W595" t="s">
        <v>134</v>
      </c>
      <c r="X595" t="s"/>
      <c r="Y595" t="s">
        <v>85</v>
      </c>
      <c r="Z595">
        <f>HYPERLINK("https://hotelmonitor-cachepage.eclerx.com/savepage/tk_1544016314550391_sr_2158.html","info")</f>
        <v/>
      </c>
      <c r="AA595" t="n">
        <v>108095</v>
      </c>
      <c r="AB595" t="s">
        <v>311</v>
      </c>
      <c r="AC595" t="s">
        <v>121</v>
      </c>
      <c r="AD595" t="s">
        <v>88</v>
      </c>
      <c r="AE595" t="s"/>
      <c r="AF595" t="s"/>
      <c r="AG595" t="s"/>
      <c r="AH595" t="s">
        <v>1368</v>
      </c>
      <c r="AI595" t="s">
        <v>1367</v>
      </c>
      <c r="AJ595" t="s"/>
      <c r="AK595" t="s">
        <v>90</v>
      </c>
      <c r="AL595" t="s"/>
      <c r="AM595" t="s"/>
      <c r="AN595" t="s">
        <v>90</v>
      </c>
      <c r="AO595" t="s"/>
      <c r="AP595" t="n">
        <v>18</v>
      </c>
      <c r="AQ595" t="s">
        <v>93</v>
      </c>
      <c r="AR595" t="s"/>
      <c r="AS595" t="s">
        <v>313</v>
      </c>
      <c r="AT595" t="s">
        <v>95</v>
      </c>
      <c r="AU595" t="s">
        <v>90</v>
      </c>
      <c r="AV595" t="s"/>
      <c r="AW595" t="s">
        <v>96</v>
      </c>
      <c r="AX595" t="s"/>
      <c r="AY595" t="n">
        <v>475625</v>
      </c>
      <c r="AZ595" t="s">
        <v>300</v>
      </c>
      <c r="BA595" t="s"/>
      <c r="BB595" t="s"/>
      <c r="BC595" t="n">
        <v>1.4501</v>
      </c>
      <c r="BD595" t="n">
        <v>38.9127</v>
      </c>
      <c r="BE595" t="s">
        <v>1369</v>
      </c>
      <c r="BF595" t="s">
        <v>81</v>
      </c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>
        <v>369</v>
      </c>
      <c r="BR595" t="s">
        <v>141</v>
      </c>
    </row>
    <row r="596" spans="1:70">
      <c r="A596" t="s">
        <v>70</v>
      </c>
      <c r="B596" t="s">
        <v>71</v>
      </c>
      <c r="C596" t="s">
        <v>129</v>
      </c>
      <c r="D596" t="n">
        <v>3</v>
      </c>
      <c r="E596" t="s">
        <v>295</v>
      </c>
      <c r="F596" t="n">
        <v>475624</v>
      </c>
      <c r="G596" t="s">
        <v>74</v>
      </c>
      <c r="H596" t="s">
        <v>75</v>
      </c>
      <c r="I596" t="s"/>
      <c r="J596" t="s">
        <v>74</v>
      </c>
      <c r="K596" t="n">
        <v>146.42</v>
      </c>
      <c r="L596" t="s">
        <v>76</v>
      </c>
      <c r="M596" t="s"/>
      <c r="N596" t="s">
        <v>364</v>
      </c>
      <c r="O596" t="s">
        <v>78</v>
      </c>
      <c r="P596" t="s">
        <v>295</v>
      </c>
      <c r="Q596" t="s"/>
      <c r="R596" t="s">
        <v>117</v>
      </c>
      <c r="S596" t="s">
        <v>1371</v>
      </c>
      <c r="T596" t="s">
        <v>81</v>
      </c>
      <c r="U596" t="s">
        <v>82</v>
      </c>
      <c r="V596" t="s">
        <v>83</v>
      </c>
      <c r="W596" t="s">
        <v>134</v>
      </c>
      <c r="X596" t="s"/>
      <c r="Y596" t="s">
        <v>85</v>
      </c>
      <c r="Z596">
        <f>HYPERLINK("https://hotelmonitor-cachepage.eclerx.com/savepage/tk_1544016314550391_sr_2158.html","info")</f>
        <v/>
      </c>
      <c r="AA596" t="n">
        <v>108095</v>
      </c>
      <c r="AB596" t="s">
        <v>318</v>
      </c>
      <c r="AC596" t="s">
        <v>87</v>
      </c>
      <c r="AD596" t="s">
        <v>88</v>
      </c>
      <c r="AE596" t="s"/>
      <c r="AF596" t="s"/>
      <c r="AG596" t="s"/>
      <c r="AH596" t="s">
        <v>1372</v>
      </c>
      <c r="AI596" t="s">
        <v>1371</v>
      </c>
      <c r="AJ596" t="s"/>
      <c r="AK596" t="s">
        <v>90</v>
      </c>
      <c r="AL596" t="s"/>
      <c r="AM596" t="s"/>
      <c r="AN596" t="s">
        <v>90</v>
      </c>
      <c r="AO596" t="s"/>
      <c r="AP596" t="n">
        <v>18</v>
      </c>
      <c r="AQ596" t="s">
        <v>93</v>
      </c>
      <c r="AR596" t="s"/>
      <c r="AS596" t="s">
        <v>313</v>
      </c>
      <c r="AT596" t="s">
        <v>95</v>
      </c>
      <c r="AU596" t="s">
        <v>90</v>
      </c>
      <c r="AV596" t="s"/>
      <c r="AW596" t="s">
        <v>96</v>
      </c>
      <c r="AX596" t="s"/>
      <c r="AY596" t="n">
        <v>475625</v>
      </c>
      <c r="AZ596" t="s">
        <v>300</v>
      </c>
      <c r="BA596" t="s"/>
      <c r="BB596" t="s"/>
      <c r="BC596" t="n">
        <v>1.4501</v>
      </c>
      <c r="BD596" t="n">
        <v>38.9127</v>
      </c>
      <c r="BE596" t="s">
        <v>1373</v>
      </c>
      <c r="BF596" t="s">
        <v>81</v>
      </c>
      <c r="BG596" t="s"/>
      <c r="BH596" t="s"/>
      <c r="BI596" t="s"/>
      <c r="BJ596" t="s"/>
      <c r="BK596" t="s">
        <v>1374</v>
      </c>
      <c r="BL596" t="s"/>
      <c r="BM596" t="s">
        <v>91</v>
      </c>
      <c r="BN596" t="s"/>
      <c r="BO596" t="s"/>
      <c r="BP596" t="s"/>
      <c r="BQ596" t="s">
        <v>369</v>
      </c>
      <c r="BR596" t="s">
        <v>141</v>
      </c>
    </row>
    <row r="597" spans="1:70">
      <c r="A597" t="s">
        <v>70</v>
      </c>
      <c r="B597" t="s">
        <v>71</v>
      </c>
      <c r="C597" t="s">
        <v>129</v>
      </c>
      <c r="D597" t="n">
        <v>3</v>
      </c>
      <c r="E597" t="s">
        <v>295</v>
      </c>
      <c r="F597" t="n">
        <v>475624</v>
      </c>
      <c r="G597" t="s">
        <v>74</v>
      </c>
      <c r="H597" t="s">
        <v>75</v>
      </c>
      <c r="I597" t="s"/>
      <c r="J597" t="s">
        <v>74</v>
      </c>
      <c r="K597" t="n">
        <v>146.42</v>
      </c>
      <c r="L597" t="s">
        <v>76</v>
      </c>
      <c r="M597" t="s"/>
      <c r="N597" t="s">
        <v>364</v>
      </c>
      <c r="O597" t="s">
        <v>78</v>
      </c>
      <c r="P597" t="s">
        <v>295</v>
      </c>
      <c r="Q597" t="s"/>
      <c r="R597" t="s">
        <v>117</v>
      </c>
      <c r="S597" t="s">
        <v>1371</v>
      </c>
      <c r="T597" t="s">
        <v>81</v>
      </c>
      <c r="U597" t="s">
        <v>82</v>
      </c>
      <c r="V597" t="s">
        <v>83</v>
      </c>
      <c r="W597" t="s">
        <v>134</v>
      </c>
      <c r="X597" t="s"/>
      <c r="Y597" t="s">
        <v>85</v>
      </c>
      <c r="Z597">
        <f>HYPERLINK("https://hotelmonitor-cachepage.eclerx.com/savepage/tk_1544016314550391_sr_2158.html","info")</f>
        <v/>
      </c>
      <c r="AA597" t="n">
        <v>108095</v>
      </c>
      <c r="AB597" t="s">
        <v>318</v>
      </c>
      <c r="AC597" t="s">
        <v>87</v>
      </c>
      <c r="AD597" t="s">
        <v>88</v>
      </c>
      <c r="AE597" t="s"/>
      <c r="AF597" t="s"/>
      <c r="AG597" t="s"/>
      <c r="AH597" t="s">
        <v>1372</v>
      </c>
      <c r="AI597" t="s">
        <v>1371</v>
      </c>
      <c r="AJ597" t="s"/>
      <c r="AK597" t="s">
        <v>90</v>
      </c>
      <c r="AL597" t="s"/>
      <c r="AM597" t="s"/>
      <c r="AN597" t="s">
        <v>90</v>
      </c>
      <c r="AO597" t="s"/>
      <c r="AP597" t="n">
        <v>18</v>
      </c>
      <c r="AQ597" t="s">
        <v>93</v>
      </c>
      <c r="AR597" t="s"/>
      <c r="AS597" t="s">
        <v>313</v>
      </c>
      <c r="AT597" t="s">
        <v>95</v>
      </c>
      <c r="AU597" t="s">
        <v>90</v>
      </c>
      <c r="AV597" t="s"/>
      <c r="AW597" t="s">
        <v>96</v>
      </c>
      <c r="AX597" t="s"/>
      <c r="AY597" t="n">
        <v>475625</v>
      </c>
      <c r="AZ597" t="s">
        <v>300</v>
      </c>
      <c r="BA597" t="s"/>
      <c r="BB597" t="s"/>
      <c r="BC597" t="n">
        <v>1.4501</v>
      </c>
      <c r="BD597" t="n">
        <v>38.9127</v>
      </c>
      <c r="BE597" t="s">
        <v>1373</v>
      </c>
      <c r="BF597" t="s">
        <v>81</v>
      </c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>
        <v>369</v>
      </c>
      <c r="BR597" t="s">
        <v>141</v>
      </c>
    </row>
    <row r="598" spans="1:70">
      <c r="A598" t="s">
        <v>70</v>
      </c>
      <c r="B598" t="s">
        <v>71</v>
      </c>
      <c r="C598" t="s">
        <v>129</v>
      </c>
      <c r="D598" t="n">
        <v>3</v>
      </c>
      <c r="E598" t="s">
        <v>295</v>
      </c>
      <c r="F598" t="n">
        <v>475624</v>
      </c>
      <c r="G598" t="s">
        <v>74</v>
      </c>
      <c r="H598" t="s">
        <v>75</v>
      </c>
      <c r="I598" t="s"/>
      <c r="J598" t="s">
        <v>74</v>
      </c>
      <c r="K598" t="n">
        <v>209.15</v>
      </c>
      <c r="L598" t="s">
        <v>76</v>
      </c>
      <c r="M598" t="s"/>
      <c r="N598" t="s">
        <v>1375</v>
      </c>
      <c r="O598" t="s">
        <v>78</v>
      </c>
      <c r="P598" t="s">
        <v>295</v>
      </c>
      <c r="Q598" t="s"/>
      <c r="R598" t="s">
        <v>117</v>
      </c>
      <c r="S598" t="s">
        <v>1376</v>
      </c>
      <c r="T598" t="s">
        <v>81</v>
      </c>
      <c r="U598" t="s">
        <v>82</v>
      </c>
      <c r="V598" t="s">
        <v>83</v>
      </c>
      <c r="W598" t="s">
        <v>134</v>
      </c>
      <c r="X598" t="s"/>
      <c r="Y598" t="s">
        <v>85</v>
      </c>
      <c r="Z598">
        <f>HYPERLINK("https://hotelmonitor-cachepage.eclerx.com/savepage/tk_1544016314550391_sr_2158.html","info")</f>
        <v/>
      </c>
      <c r="AA598" t="n">
        <v>108095</v>
      </c>
      <c r="AB598" t="s">
        <v>298</v>
      </c>
      <c r="AC598" t="s">
        <v>121</v>
      </c>
      <c r="AD598" t="s">
        <v>88</v>
      </c>
      <c r="AE598" t="s"/>
      <c r="AF598" t="s"/>
      <c r="AG598" t="s"/>
      <c r="AH598" t="s">
        <v>1377</v>
      </c>
      <c r="AI598" t="s">
        <v>1376</v>
      </c>
      <c r="AJ598" t="s"/>
      <c r="AK598" t="s">
        <v>90</v>
      </c>
      <c r="AL598" t="s"/>
      <c r="AM598" t="s"/>
      <c r="AN598" t="s">
        <v>90</v>
      </c>
      <c r="AO598" t="s"/>
      <c r="AP598" t="n">
        <v>18</v>
      </c>
      <c r="AQ598" t="s">
        <v>93</v>
      </c>
      <c r="AR598" t="s"/>
      <c r="AS598" t="s">
        <v>137</v>
      </c>
      <c r="AT598" t="s">
        <v>95</v>
      </c>
      <c r="AU598" t="s">
        <v>90</v>
      </c>
      <c r="AV598" t="s"/>
      <c r="AW598" t="s">
        <v>96</v>
      </c>
      <c r="AX598" t="s"/>
      <c r="AY598" t="n">
        <v>475625</v>
      </c>
      <c r="AZ598" t="s">
        <v>300</v>
      </c>
      <c r="BA598" t="s"/>
      <c r="BB598" t="s"/>
      <c r="BC598" t="n">
        <v>1.4501</v>
      </c>
      <c r="BD598" t="n">
        <v>38.9127</v>
      </c>
      <c r="BE598" t="s">
        <v>1378</v>
      </c>
      <c r="BF598" t="s">
        <v>81</v>
      </c>
      <c r="BG598" t="s"/>
      <c r="BH598" t="s"/>
      <c r="BI598" t="s"/>
      <c r="BJ598" t="s"/>
      <c r="BK598" t="s">
        <v>1379</v>
      </c>
      <c r="BL598" t="s"/>
      <c r="BM598" t="s">
        <v>91</v>
      </c>
      <c r="BN598" t="s"/>
      <c r="BO598" t="s"/>
      <c r="BP598" t="s"/>
      <c r="BQ598" t="s">
        <v>1380</v>
      </c>
      <c r="BR598" t="s">
        <v>141</v>
      </c>
    </row>
    <row r="599" spans="1:70">
      <c r="A599" t="s">
        <v>70</v>
      </c>
      <c r="B599" t="s">
        <v>71</v>
      </c>
      <c r="C599" t="s">
        <v>129</v>
      </c>
      <c r="D599" t="n">
        <v>3</v>
      </c>
      <c r="E599" t="s">
        <v>295</v>
      </c>
      <c r="F599" t="n">
        <v>475624</v>
      </c>
      <c r="G599" t="s">
        <v>74</v>
      </c>
      <c r="H599" t="s">
        <v>75</v>
      </c>
      <c r="I599" t="s"/>
      <c r="J599" t="s">
        <v>74</v>
      </c>
      <c r="K599" t="n">
        <v>209.15</v>
      </c>
      <c r="L599" t="s">
        <v>76</v>
      </c>
      <c r="M599" t="s"/>
      <c r="N599" t="s">
        <v>1375</v>
      </c>
      <c r="O599" t="s">
        <v>78</v>
      </c>
      <c r="P599" t="s">
        <v>295</v>
      </c>
      <c r="Q599" t="s"/>
      <c r="R599" t="s">
        <v>117</v>
      </c>
      <c r="S599" t="s">
        <v>1376</v>
      </c>
      <c r="T599" t="s">
        <v>81</v>
      </c>
      <c r="U599" t="s">
        <v>82</v>
      </c>
      <c r="V599" t="s">
        <v>83</v>
      </c>
      <c r="W599" t="s">
        <v>134</v>
      </c>
      <c r="X599" t="s"/>
      <c r="Y599" t="s">
        <v>85</v>
      </c>
      <c r="Z599">
        <f>HYPERLINK("https://hotelmonitor-cachepage.eclerx.com/savepage/tk_1544016314550391_sr_2158.html","info")</f>
        <v/>
      </c>
      <c r="AA599" t="n">
        <v>108095</v>
      </c>
      <c r="AB599" t="s">
        <v>298</v>
      </c>
      <c r="AC599" t="s">
        <v>121</v>
      </c>
      <c r="AD599" t="s">
        <v>88</v>
      </c>
      <c r="AE599" t="s"/>
      <c r="AF599" t="s"/>
      <c r="AG599" t="s"/>
      <c r="AH599" t="s">
        <v>1377</v>
      </c>
      <c r="AI599" t="s">
        <v>1376</v>
      </c>
      <c r="AJ599" t="s"/>
      <c r="AK599" t="s">
        <v>90</v>
      </c>
      <c r="AL599" t="s"/>
      <c r="AM599" t="s"/>
      <c r="AN599" t="s">
        <v>90</v>
      </c>
      <c r="AO599" t="s"/>
      <c r="AP599" t="n">
        <v>18</v>
      </c>
      <c r="AQ599" t="s">
        <v>93</v>
      </c>
      <c r="AR599" t="s"/>
      <c r="AS599" t="s">
        <v>137</v>
      </c>
      <c r="AT599" t="s">
        <v>95</v>
      </c>
      <c r="AU599" t="s">
        <v>90</v>
      </c>
      <c r="AV599" t="s"/>
      <c r="AW599" t="s">
        <v>96</v>
      </c>
      <c r="AX599" t="s"/>
      <c r="AY599" t="n">
        <v>475625</v>
      </c>
      <c r="AZ599" t="s">
        <v>300</v>
      </c>
      <c r="BA599" t="s"/>
      <c r="BB599" t="s"/>
      <c r="BC599" t="n">
        <v>1.4501</v>
      </c>
      <c r="BD599" t="n">
        <v>38.9127</v>
      </c>
      <c r="BE599" t="s">
        <v>1378</v>
      </c>
      <c r="BF599" t="s">
        <v>81</v>
      </c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>
        <v>1380</v>
      </c>
      <c r="BR599" t="s">
        <v>141</v>
      </c>
    </row>
    <row r="600" spans="1:70">
      <c r="A600" t="s">
        <v>70</v>
      </c>
      <c r="B600" t="s">
        <v>71</v>
      </c>
      <c r="C600" t="s">
        <v>129</v>
      </c>
      <c r="D600" t="n">
        <v>3</v>
      </c>
      <c r="E600" t="s">
        <v>295</v>
      </c>
      <c r="F600" t="n">
        <v>475624</v>
      </c>
      <c r="G600" t="s">
        <v>74</v>
      </c>
      <c r="H600" t="s">
        <v>75</v>
      </c>
      <c r="I600" t="s"/>
      <c r="J600" t="s">
        <v>74</v>
      </c>
      <c r="K600" t="n">
        <v>232.39</v>
      </c>
      <c r="L600" t="s">
        <v>76</v>
      </c>
      <c r="M600" t="s"/>
      <c r="N600" t="s">
        <v>1375</v>
      </c>
      <c r="O600" t="s">
        <v>78</v>
      </c>
      <c r="P600" t="s">
        <v>295</v>
      </c>
      <c r="Q600" t="s"/>
      <c r="R600" t="s">
        <v>117</v>
      </c>
      <c r="S600" t="s">
        <v>1381</v>
      </c>
      <c r="T600" t="s">
        <v>81</v>
      </c>
      <c r="U600" t="s">
        <v>82</v>
      </c>
      <c r="V600" t="s">
        <v>83</v>
      </c>
      <c r="W600" t="s">
        <v>134</v>
      </c>
      <c r="X600" t="s"/>
      <c r="Y600" t="s">
        <v>85</v>
      </c>
      <c r="Z600">
        <f>HYPERLINK("https://hotelmonitor-cachepage.eclerx.com/savepage/tk_1544016314550391_sr_2158.html","info")</f>
        <v/>
      </c>
      <c r="AA600" t="n">
        <v>108095</v>
      </c>
      <c r="AB600" t="s">
        <v>305</v>
      </c>
      <c r="AC600" t="s">
        <v>87</v>
      </c>
      <c r="AD600" t="s">
        <v>88</v>
      </c>
      <c r="AE600" t="s"/>
      <c r="AF600" t="s"/>
      <c r="AG600" t="s"/>
      <c r="AH600" t="s">
        <v>1382</v>
      </c>
      <c r="AI600" t="s">
        <v>1381</v>
      </c>
      <c r="AJ600" t="s"/>
      <c r="AK600" t="s">
        <v>90</v>
      </c>
      <c r="AL600" t="s"/>
      <c r="AM600" t="s"/>
      <c r="AN600" t="s">
        <v>90</v>
      </c>
      <c r="AO600" t="s"/>
      <c r="AP600" t="n">
        <v>18</v>
      </c>
      <c r="AQ600" t="s">
        <v>93</v>
      </c>
      <c r="AR600" t="s"/>
      <c r="AS600" t="s">
        <v>137</v>
      </c>
      <c r="AT600" t="s">
        <v>95</v>
      </c>
      <c r="AU600" t="s">
        <v>90</v>
      </c>
      <c r="AV600" t="s"/>
      <c r="AW600" t="s">
        <v>96</v>
      </c>
      <c r="AX600" t="s"/>
      <c r="AY600" t="n">
        <v>475625</v>
      </c>
      <c r="AZ600" t="s">
        <v>300</v>
      </c>
      <c r="BA600" t="s"/>
      <c r="BB600" t="s"/>
      <c r="BC600" t="n">
        <v>1.4501</v>
      </c>
      <c r="BD600" t="n">
        <v>38.9127</v>
      </c>
      <c r="BE600" t="s">
        <v>1383</v>
      </c>
      <c r="BF600" t="s">
        <v>81</v>
      </c>
      <c r="BG600" t="s"/>
      <c r="BH600" t="s"/>
      <c r="BI600" t="s"/>
      <c r="BJ600" t="s"/>
      <c r="BK600" t="s">
        <v>1384</v>
      </c>
      <c r="BL600" t="s"/>
      <c r="BM600" t="s">
        <v>91</v>
      </c>
      <c r="BN600" t="s"/>
      <c r="BO600" t="s"/>
      <c r="BP600" t="s"/>
      <c r="BQ600" t="s">
        <v>1380</v>
      </c>
      <c r="BR600" t="s">
        <v>141</v>
      </c>
    </row>
    <row r="601" spans="1:70">
      <c r="A601" t="s">
        <v>70</v>
      </c>
      <c r="B601" t="s">
        <v>71</v>
      </c>
      <c r="C601" t="s">
        <v>129</v>
      </c>
      <c r="D601" t="n">
        <v>3</v>
      </c>
      <c r="E601" t="s">
        <v>295</v>
      </c>
      <c r="F601" t="n">
        <v>475624</v>
      </c>
      <c r="G601" t="s">
        <v>74</v>
      </c>
      <c r="H601" t="s">
        <v>75</v>
      </c>
      <c r="I601" t="s"/>
      <c r="J601" t="s">
        <v>74</v>
      </c>
      <c r="K601" t="n">
        <v>232.39</v>
      </c>
      <c r="L601" t="s">
        <v>76</v>
      </c>
      <c r="M601" t="s"/>
      <c r="N601" t="s">
        <v>1375</v>
      </c>
      <c r="O601" t="s">
        <v>78</v>
      </c>
      <c r="P601" t="s">
        <v>295</v>
      </c>
      <c r="Q601" t="s"/>
      <c r="R601" t="s">
        <v>117</v>
      </c>
      <c r="S601" t="s">
        <v>1381</v>
      </c>
      <c r="T601" t="s">
        <v>81</v>
      </c>
      <c r="U601" t="s">
        <v>82</v>
      </c>
      <c r="V601" t="s">
        <v>83</v>
      </c>
      <c r="W601" t="s">
        <v>134</v>
      </c>
      <c r="X601" t="s"/>
      <c r="Y601" t="s">
        <v>85</v>
      </c>
      <c r="Z601">
        <f>HYPERLINK("https://hotelmonitor-cachepage.eclerx.com/savepage/tk_1544016314550391_sr_2158.html","info")</f>
        <v/>
      </c>
      <c r="AA601" t="n">
        <v>108095</v>
      </c>
      <c r="AB601" t="s">
        <v>305</v>
      </c>
      <c r="AC601" t="s">
        <v>87</v>
      </c>
      <c r="AD601" t="s">
        <v>88</v>
      </c>
      <c r="AE601" t="s"/>
      <c r="AF601" t="s"/>
      <c r="AG601" t="s"/>
      <c r="AH601" t="s">
        <v>1382</v>
      </c>
      <c r="AI601" t="s">
        <v>1381</v>
      </c>
      <c r="AJ601" t="s"/>
      <c r="AK601" t="s">
        <v>90</v>
      </c>
      <c r="AL601" t="s"/>
      <c r="AM601" t="s"/>
      <c r="AN601" t="s">
        <v>90</v>
      </c>
      <c r="AO601" t="s"/>
      <c r="AP601" t="n">
        <v>18</v>
      </c>
      <c r="AQ601" t="s">
        <v>93</v>
      </c>
      <c r="AR601" t="s"/>
      <c r="AS601" t="s">
        <v>137</v>
      </c>
      <c r="AT601" t="s">
        <v>95</v>
      </c>
      <c r="AU601" t="s">
        <v>90</v>
      </c>
      <c r="AV601" t="s"/>
      <c r="AW601" t="s">
        <v>96</v>
      </c>
      <c r="AX601" t="s"/>
      <c r="AY601" t="n">
        <v>475625</v>
      </c>
      <c r="AZ601" t="s">
        <v>300</v>
      </c>
      <c r="BA601" t="s"/>
      <c r="BB601" t="s"/>
      <c r="BC601" t="n">
        <v>1.4501</v>
      </c>
      <c r="BD601" t="n">
        <v>38.9127</v>
      </c>
      <c r="BE601" t="s">
        <v>1383</v>
      </c>
      <c r="BF601" t="s">
        <v>81</v>
      </c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>
        <v>1380</v>
      </c>
      <c r="BR601" t="s">
        <v>141</v>
      </c>
    </row>
    <row r="602" spans="1:70">
      <c r="A602" t="s">
        <v>70</v>
      </c>
      <c r="B602" t="s">
        <v>71</v>
      </c>
      <c r="C602" t="s">
        <v>129</v>
      </c>
      <c r="D602" t="n">
        <v>3</v>
      </c>
      <c r="E602" t="s">
        <v>295</v>
      </c>
      <c r="F602" t="n">
        <v>475624</v>
      </c>
      <c r="G602" t="s">
        <v>74</v>
      </c>
      <c r="H602" t="s">
        <v>75</v>
      </c>
      <c r="I602" t="s"/>
      <c r="J602" t="s">
        <v>74</v>
      </c>
      <c r="K602" t="n">
        <v>209.86</v>
      </c>
      <c r="L602" t="s">
        <v>76</v>
      </c>
      <c r="M602" t="s"/>
      <c r="N602" t="s">
        <v>1016</v>
      </c>
      <c r="O602" t="s">
        <v>78</v>
      </c>
      <c r="P602" t="s">
        <v>295</v>
      </c>
      <c r="Q602" t="s"/>
      <c r="R602" t="s">
        <v>117</v>
      </c>
      <c r="S602" t="s">
        <v>1385</v>
      </c>
      <c r="T602" t="s">
        <v>81</v>
      </c>
      <c r="U602" t="s">
        <v>82</v>
      </c>
      <c r="V602" t="s">
        <v>83</v>
      </c>
      <c r="W602" t="s">
        <v>134</v>
      </c>
      <c r="X602" t="s"/>
      <c r="Y602" t="s">
        <v>85</v>
      </c>
      <c r="Z602">
        <f>HYPERLINK("https://hotelmonitor-cachepage.eclerx.com/savepage/tk_1544016314550391_sr_2158.html","info")</f>
        <v/>
      </c>
      <c r="AA602" t="n">
        <v>108095</v>
      </c>
      <c r="AB602" t="s">
        <v>311</v>
      </c>
      <c r="AC602" t="s">
        <v>121</v>
      </c>
      <c r="AD602" t="s">
        <v>88</v>
      </c>
      <c r="AE602" t="s"/>
      <c r="AF602" t="s"/>
      <c r="AG602" t="s"/>
      <c r="AH602" t="s">
        <v>1386</v>
      </c>
      <c r="AI602" t="s">
        <v>1385</v>
      </c>
      <c r="AJ602" t="s"/>
      <c r="AK602" t="s">
        <v>90</v>
      </c>
      <c r="AL602" t="s"/>
      <c r="AM602" t="s"/>
      <c r="AN602" t="s">
        <v>90</v>
      </c>
      <c r="AO602" t="s"/>
      <c r="AP602" t="n">
        <v>18</v>
      </c>
      <c r="AQ602" t="s">
        <v>93</v>
      </c>
      <c r="AR602" t="s"/>
      <c r="AS602" t="s">
        <v>313</v>
      </c>
      <c r="AT602" t="s">
        <v>95</v>
      </c>
      <c r="AU602" t="s">
        <v>90</v>
      </c>
      <c r="AV602" t="s"/>
      <c r="AW602" t="s">
        <v>96</v>
      </c>
      <c r="AX602" t="s"/>
      <c r="AY602" t="n">
        <v>475625</v>
      </c>
      <c r="AZ602" t="s">
        <v>300</v>
      </c>
      <c r="BA602" t="s"/>
      <c r="BB602" t="s"/>
      <c r="BC602" t="n">
        <v>1.4501</v>
      </c>
      <c r="BD602" t="n">
        <v>38.9127</v>
      </c>
      <c r="BE602" t="s">
        <v>1387</v>
      </c>
      <c r="BF602" t="s">
        <v>81</v>
      </c>
      <c r="BG602" t="s"/>
      <c r="BH602" t="s"/>
      <c r="BI602" t="s"/>
      <c r="BJ602" t="s"/>
      <c r="BK602" t="s">
        <v>1388</v>
      </c>
      <c r="BL602" t="s"/>
      <c r="BM602" t="s">
        <v>91</v>
      </c>
      <c r="BN602" t="s"/>
      <c r="BO602" t="s"/>
      <c r="BP602" t="s"/>
      <c r="BQ602" t="s">
        <v>1021</v>
      </c>
      <c r="BR602" t="s">
        <v>141</v>
      </c>
    </row>
    <row r="603" spans="1:70">
      <c r="A603" t="s">
        <v>70</v>
      </c>
      <c r="B603" t="s">
        <v>71</v>
      </c>
      <c r="C603" t="s">
        <v>129</v>
      </c>
      <c r="D603" t="n">
        <v>3</v>
      </c>
      <c r="E603" t="s">
        <v>295</v>
      </c>
      <c r="F603" t="n">
        <v>475624</v>
      </c>
      <c r="G603" t="s">
        <v>74</v>
      </c>
      <c r="H603" t="s">
        <v>75</v>
      </c>
      <c r="I603" t="s"/>
      <c r="J603" t="s">
        <v>74</v>
      </c>
      <c r="K603" t="n">
        <v>209.86</v>
      </c>
      <c r="L603" t="s">
        <v>76</v>
      </c>
      <c r="M603" t="s"/>
      <c r="N603" t="s">
        <v>1016</v>
      </c>
      <c r="O603" t="s">
        <v>78</v>
      </c>
      <c r="P603" t="s">
        <v>295</v>
      </c>
      <c r="Q603" t="s"/>
      <c r="R603" t="s">
        <v>117</v>
      </c>
      <c r="S603" t="s">
        <v>1385</v>
      </c>
      <c r="T603" t="s">
        <v>81</v>
      </c>
      <c r="U603" t="s">
        <v>82</v>
      </c>
      <c r="V603" t="s">
        <v>83</v>
      </c>
      <c r="W603" t="s">
        <v>134</v>
      </c>
      <c r="X603" t="s"/>
      <c r="Y603" t="s">
        <v>85</v>
      </c>
      <c r="Z603">
        <f>HYPERLINK("https://hotelmonitor-cachepage.eclerx.com/savepage/tk_1544016314550391_sr_2158.html","info")</f>
        <v/>
      </c>
      <c r="AA603" t="n">
        <v>108095</v>
      </c>
      <c r="AB603" t="s">
        <v>311</v>
      </c>
      <c r="AC603" t="s">
        <v>121</v>
      </c>
      <c r="AD603" t="s">
        <v>88</v>
      </c>
      <c r="AE603" t="s"/>
      <c r="AF603" t="s"/>
      <c r="AG603" t="s"/>
      <c r="AH603" t="s">
        <v>1386</v>
      </c>
      <c r="AI603" t="s">
        <v>1385</v>
      </c>
      <c r="AJ603" t="s"/>
      <c r="AK603" t="s">
        <v>90</v>
      </c>
      <c r="AL603" t="s"/>
      <c r="AM603" t="s"/>
      <c r="AN603" t="s">
        <v>90</v>
      </c>
      <c r="AO603" t="s"/>
      <c r="AP603" t="n">
        <v>18</v>
      </c>
      <c r="AQ603" t="s">
        <v>93</v>
      </c>
      <c r="AR603" t="s"/>
      <c r="AS603" t="s">
        <v>313</v>
      </c>
      <c r="AT603" t="s">
        <v>95</v>
      </c>
      <c r="AU603" t="s">
        <v>90</v>
      </c>
      <c r="AV603" t="s"/>
      <c r="AW603" t="s">
        <v>96</v>
      </c>
      <c r="AX603" t="s"/>
      <c r="AY603" t="n">
        <v>475625</v>
      </c>
      <c r="AZ603" t="s">
        <v>300</v>
      </c>
      <c r="BA603" t="s"/>
      <c r="BB603" t="s"/>
      <c r="BC603" t="n">
        <v>1.4501</v>
      </c>
      <c r="BD603" t="n">
        <v>38.9127</v>
      </c>
      <c r="BE603" t="s">
        <v>1387</v>
      </c>
      <c r="BF603" t="s">
        <v>81</v>
      </c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>
        <v>1021</v>
      </c>
      <c r="BR603" t="s">
        <v>141</v>
      </c>
    </row>
    <row r="604" spans="1:70">
      <c r="A604" t="s">
        <v>70</v>
      </c>
      <c r="B604" t="s">
        <v>71</v>
      </c>
      <c r="C604" t="s">
        <v>129</v>
      </c>
      <c r="D604" t="n">
        <v>3</v>
      </c>
      <c r="E604" t="s">
        <v>295</v>
      </c>
      <c r="F604" t="n">
        <v>475624</v>
      </c>
      <c r="G604" t="s">
        <v>74</v>
      </c>
      <c r="H604" t="s">
        <v>75</v>
      </c>
      <c r="I604" t="s"/>
      <c r="J604" t="s">
        <v>74</v>
      </c>
      <c r="K604" t="n">
        <v>233.18</v>
      </c>
      <c r="L604" t="s">
        <v>76</v>
      </c>
      <c r="M604" t="s"/>
      <c r="N604" t="s">
        <v>1016</v>
      </c>
      <c r="O604" t="s">
        <v>78</v>
      </c>
      <c r="P604" t="s">
        <v>295</v>
      </c>
      <c r="Q604" t="s"/>
      <c r="R604" t="s">
        <v>117</v>
      </c>
      <c r="S604" t="s">
        <v>1389</v>
      </c>
      <c r="T604" t="s">
        <v>81</v>
      </c>
      <c r="U604" t="s">
        <v>82</v>
      </c>
      <c r="V604" t="s">
        <v>83</v>
      </c>
      <c r="W604" t="s">
        <v>134</v>
      </c>
      <c r="X604" t="s"/>
      <c r="Y604" t="s">
        <v>85</v>
      </c>
      <c r="Z604">
        <f>HYPERLINK("https://hotelmonitor-cachepage.eclerx.com/savepage/tk_1544016314550391_sr_2158.html","info")</f>
        <v/>
      </c>
      <c r="AA604" t="n">
        <v>108095</v>
      </c>
      <c r="AB604" t="s">
        <v>318</v>
      </c>
      <c r="AC604" t="s">
        <v>87</v>
      </c>
      <c r="AD604" t="s">
        <v>88</v>
      </c>
      <c r="AE604" t="s"/>
      <c r="AF604" t="s"/>
      <c r="AG604" t="s"/>
      <c r="AH604" t="s">
        <v>1390</v>
      </c>
      <c r="AI604" t="s">
        <v>1389</v>
      </c>
      <c r="AJ604" t="s"/>
      <c r="AK604" t="s">
        <v>90</v>
      </c>
      <c r="AL604" t="s"/>
      <c r="AM604" t="s"/>
      <c r="AN604" t="s">
        <v>90</v>
      </c>
      <c r="AO604" t="s"/>
      <c r="AP604" t="n">
        <v>18</v>
      </c>
      <c r="AQ604" t="s">
        <v>93</v>
      </c>
      <c r="AR604" t="s"/>
      <c r="AS604" t="s">
        <v>313</v>
      </c>
      <c r="AT604" t="s">
        <v>95</v>
      </c>
      <c r="AU604" t="s">
        <v>90</v>
      </c>
      <c r="AV604" t="s"/>
      <c r="AW604" t="s">
        <v>96</v>
      </c>
      <c r="AX604" t="s"/>
      <c r="AY604" t="n">
        <v>475625</v>
      </c>
      <c r="AZ604" t="s">
        <v>300</v>
      </c>
      <c r="BA604" t="s"/>
      <c r="BB604" t="s"/>
      <c r="BC604" t="n">
        <v>1.4501</v>
      </c>
      <c r="BD604" t="n">
        <v>38.9127</v>
      </c>
      <c r="BE604" t="s">
        <v>1391</v>
      </c>
      <c r="BF604" t="s">
        <v>81</v>
      </c>
      <c r="BG604" t="s"/>
      <c r="BH604" t="s"/>
      <c r="BI604" t="s"/>
      <c r="BJ604" t="s"/>
      <c r="BK604" t="s">
        <v>1392</v>
      </c>
      <c r="BL604" t="s"/>
      <c r="BM604" t="s">
        <v>91</v>
      </c>
      <c r="BN604" t="s"/>
      <c r="BO604" t="s"/>
      <c r="BP604" t="s"/>
      <c r="BQ604" t="s">
        <v>1021</v>
      </c>
      <c r="BR604" t="s">
        <v>141</v>
      </c>
    </row>
    <row r="605" spans="1:70">
      <c r="A605" t="s">
        <v>70</v>
      </c>
      <c r="B605" t="s">
        <v>71</v>
      </c>
      <c r="C605" t="s">
        <v>129</v>
      </c>
      <c r="D605" t="n">
        <v>3</v>
      </c>
      <c r="E605" t="s">
        <v>295</v>
      </c>
      <c r="F605" t="n">
        <v>475624</v>
      </c>
      <c r="G605" t="s">
        <v>74</v>
      </c>
      <c r="H605" t="s">
        <v>75</v>
      </c>
      <c r="I605" t="s"/>
      <c r="J605" t="s">
        <v>74</v>
      </c>
      <c r="K605" t="n">
        <v>233.18</v>
      </c>
      <c r="L605" t="s">
        <v>76</v>
      </c>
      <c r="M605" t="s"/>
      <c r="N605" t="s">
        <v>1016</v>
      </c>
      <c r="O605" t="s">
        <v>78</v>
      </c>
      <c r="P605" t="s">
        <v>295</v>
      </c>
      <c r="Q605" t="s"/>
      <c r="R605" t="s">
        <v>117</v>
      </c>
      <c r="S605" t="s">
        <v>1389</v>
      </c>
      <c r="T605" t="s">
        <v>81</v>
      </c>
      <c r="U605" t="s">
        <v>82</v>
      </c>
      <c r="V605" t="s">
        <v>83</v>
      </c>
      <c r="W605" t="s">
        <v>134</v>
      </c>
      <c r="X605" t="s"/>
      <c r="Y605" t="s">
        <v>85</v>
      </c>
      <c r="Z605">
        <f>HYPERLINK("https://hotelmonitor-cachepage.eclerx.com/savepage/tk_1544016314550391_sr_2158.html","info")</f>
        <v/>
      </c>
      <c r="AA605" t="n">
        <v>108095</v>
      </c>
      <c r="AB605" t="s">
        <v>318</v>
      </c>
      <c r="AC605" t="s">
        <v>87</v>
      </c>
      <c r="AD605" t="s">
        <v>88</v>
      </c>
      <c r="AE605" t="s"/>
      <c r="AF605" t="s"/>
      <c r="AG605" t="s"/>
      <c r="AH605" t="s">
        <v>1390</v>
      </c>
      <c r="AI605" t="s">
        <v>1389</v>
      </c>
      <c r="AJ605" t="s"/>
      <c r="AK605" t="s">
        <v>90</v>
      </c>
      <c r="AL605" t="s"/>
      <c r="AM605" t="s"/>
      <c r="AN605" t="s">
        <v>90</v>
      </c>
      <c r="AO605" t="s"/>
      <c r="AP605" t="n">
        <v>18</v>
      </c>
      <c r="AQ605" t="s">
        <v>93</v>
      </c>
      <c r="AR605" t="s"/>
      <c r="AS605" t="s">
        <v>313</v>
      </c>
      <c r="AT605" t="s">
        <v>95</v>
      </c>
      <c r="AU605" t="s">
        <v>90</v>
      </c>
      <c r="AV605" t="s"/>
      <c r="AW605" t="s">
        <v>96</v>
      </c>
      <c r="AX605" t="s"/>
      <c r="AY605" t="n">
        <v>475625</v>
      </c>
      <c r="AZ605" t="s">
        <v>300</v>
      </c>
      <c r="BA605" t="s"/>
      <c r="BB605" t="s"/>
      <c r="BC605" t="n">
        <v>1.4501</v>
      </c>
      <c r="BD605" t="n">
        <v>38.9127</v>
      </c>
      <c r="BE605" t="s">
        <v>1391</v>
      </c>
      <c r="BF605" t="s">
        <v>81</v>
      </c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>
        <v>1021</v>
      </c>
      <c r="BR605" t="s">
        <v>141</v>
      </c>
    </row>
    <row r="606" spans="1:70">
      <c r="A606" t="s">
        <v>70</v>
      </c>
      <c r="B606" t="s">
        <v>71</v>
      </c>
      <c r="C606" t="s">
        <v>129</v>
      </c>
      <c r="D606" t="n">
        <v>3</v>
      </c>
      <c r="E606" t="s">
        <v>295</v>
      </c>
      <c r="F606" t="n">
        <v>475624</v>
      </c>
      <c r="G606" t="s">
        <v>74</v>
      </c>
      <c r="H606" t="s">
        <v>75</v>
      </c>
      <c r="I606" t="s"/>
      <c r="J606" t="s">
        <v>74</v>
      </c>
      <c r="K606" t="n">
        <v>274.65</v>
      </c>
      <c r="L606" t="s">
        <v>76</v>
      </c>
      <c r="M606" t="s"/>
      <c r="N606" t="s">
        <v>1269</v>
      </c>
      <c r="O606" t="s">
        <v>78</v>
      </c>
      <c r="P606" t="s">
        <v>295</v>
      </c>
      <c r="Q606" t="s"/>
      <c r="R606" t="s">
        <v>117</v>
      </c>
      <c r="S606" t="s">
        <v>1393</v>
      </c>
      <c r="T606" t="s">
        <v>81</v>
      </c>
      <c r="U606" t="s">
        <v>82</v>
      </c>
      <c r="V606" t="s">
        <v>83</v>
      </c>
      <c r="W606" t="s">
        <v>134</v>
      </c>
      <c r="X606" t="s"/>
      <c r="Y606" t="s">
        <v>85</v>
      </c>
      <c r="Z606">
        <f>HYPERLINK("https://hotelmonitor-cachepage.eclerx.com/savepage/tk_1544016314550391_sr_2158.html","info")</f>
        <v/>
      </c>
      <c r="AA606" t="n">
        <v>108095</v>
      </c>
      <c r="AB606" t="s">
        <v>298</v>
      </c>
      <c r="AC606" t="s">
        <v>121</v>
      </c>
      <c r="AD606" t="s">
        <v>88</v>
      </c>
      <c r="AE606" t="s"/>
      <c r="AF606" t="s"/>
      <c r="AG606" t="s"/>
      <c r="AH606" t="s">
        <v>1394</v>
      </c>
      <c r="AI606" t="s">
        <v>1393</v>
      </c>
      <c r="AJ606" t="s"/>
      <c r="AK606" t="s">
        <v>90</v>
      </c>
      <c r="AL606" t="s"/>
      <c r="AM606" t="s"/>
      <c r="AN606" t="s">
        <v>90</v>
      </c>
      <c r="AO606" t="s"/>
      <c r="AP606" t="n">
        <v>18</v>
      </c>
      <c r="AQ606" t="s">
        <v>93</v>
      </c>
      <c r="AR606" t="s"/>
      <c r="AS606" t="s">
        <v>137</v>
      </c>
      <c r="AT606" t="s">
        <v>95</v>
      </c>
      <c r="AU606" t="s">
        <v>90</v>
      </c>
      <c r="AV606" t="s"/>
      <c r="AW606" t="s">
        <v>96</v>
      </c>
      <c r="AX606" t="s"/>
      <c r="AY606" t="n">
        <v>475625</v>
      </c>
      <c r="AZ606" t="s">
        <v>300</v>
      </c>
      <c r="BA606" t="s"/>
      <c r="BB606" t="s"/>
      <c r="BC606" t="n">
        <v>1.4501</v>
      </c>
      <c r="BD606" t="n">
        <v>38.9127</v>
      </c>
      <c r="BE606" t="s">
        <v>1395</v>
      </c>
      <c r="BF606" t="s">
        <v>81</v>
      </c>
      <c r="BG606" t="s"/>
      <c r="BH606" t="s"/>
      <c r="BI606" t="s"/>
      <c r="BJ606" t="s"/>
      <c r="BK606" t="s">
        <v>1396</v>
      </c>
      <c r="BL606" t="s"/>
      <c r="BM606" t="s">
        <v>91</v>
      </c>
      <c r="BN606" t="s"/>
      <c r="BO606" t="s"/>
      <c r="BP606" t="s"/>
      <c r="BQ606" t="s">
        <v>1275</v>
      </c>
      <c r="BR606" t="s">
        <v>141</v>
      </c>
    </row>
    <row r="607" spans="1:70">
      <c r="A607" t="s">
        <v>70</v>
      </c>
      <c r="B607" t="s">
        <v>71</v>
      </c>
      <c r="C607" t="s">
        <v>129</v>
      </c>
      <c r="D607" t="n">
        <v>3</v>
      </c>
      <c r="E607" t="s">
        <v>295</v>
      </c>
      <c r="F607" t="n">
        <v>475624</v>
      </c>
      <c r="G607" t="s">
        <v>74</v>
      </c>
      <c r="H607" t="s">
        <v>75</v>
      </c>
      <c r="I607" t="s"/>
      <c r="J607" t="s">
        <v>74</v>
      </c>
      <c r="K607" t="n">
        <v>274.65</v>
      </c>
      <c r="L607" t="s">
        <v>76</v>
      </c>
      <c r="M607" t="s"/>
      <c r="N607" t="s">
        <v>1269</v>
      </c>
      <c r="O607" t="s">
        <v>78</v>
      </c>
      <c r="P607" t="s">
        <v>295</v>
      </c>
      <c r="Q607" t="s"/>
      <c r="R607" t="s">
        <v>117</v>
      </c>
      <c r="S607" t="s">
        <v>1393</v>
      </c>
      <c r="T607" t="s">
        <v>81</v>
      </c>
      <c r="U607" t="s">
        <v>82</v>
      </c>
      <c r="V607" t="s">
        <v>83</v>
      </c>
      <c r="W607" t="s">
        <v>134</v>
      </c>
      <c r="X607" t="s"/>
      <c r="Y607" t="s">
        <v>85</v>
      </c>
      <c r="Z607">
        <f>HYPERLINK("https://hotelmonitor-cachepage.eclerx.com/savepage/tk_1544016314550391_sr_2158.html","info")</f>
        <v/>
      </c>
      <c r="AA607" t="n">
        <v>108095</v>
      </c>
      <c r="AB607" t="s">
        <v>298</v>
      </c>
      <c r="AC607" t="s">
        <v>121</v>
      </c>
      <c r="AD607" t="s">
        <v>88</v>
      </c>
      <c r="AE607" t="s"/>
      <c r="AF607" t="s"/>
      <c r="AG607" t="s"/>
      <c r="AH607" t="s">
        <v>1394</v>
      </c>
      <c r="AI607" t="s">
        <v>1393</v>
      </c>
      <c r="AJ607" t="s"/>
      <c r="AK607" t="s">
        <v>90</v>
      </c>
      <c r="AL607" t="s"/>
      <c r="AM607" t="s"/>
      <c r="AN607" t="s">
        <v>90</v>
      </c>
      <c r="AO607" t="s"/>
      <c r="AP607" t="n">
        <v>18</v>
      </c>
      <c r="AQ607" t="s">
        <v>93</v>
      </c>
      <c r="AR607" t="s"/>
      <c r="AS607" t="s">
        <v>137</v>
      </c>
      <c r="AT607" t="s">
        <v>95</v>
      </c>
      <c r="AU607" t="s">
        <v>90</v>
      </c>
      <c r="AV607" t="s"/>
      <c r="AW607" t="s">
        <v>96</v>
      </c>
      <c r="AX607" t="s"/>
      <c r="AY607" t="n">
        <v>475625</v>
      </c>
      <c r="AZ607" t="s">
        <v>300</v>
      </c>
      <c r="BA607" t="s"/>
      <c r="BB607" t="s"/>
      <c r="BC607" t="n">
        <v>1.4501</v>
      </c>
      <c r="BD607" t="n">
        <v>38.9127</v>
      </c>
      <c r="BE607" t="s">
        <v>1395</v>
      </c>
      <c r="BF607" t="s">
        <v>81</v>
      </c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>
        <v>1275</v>
      </c>
      <c r="BR607" t="s">
        <v>141</v>
      </c>
    </row>
    <row r="608" spans="1:70">
      <c r="A608" t="s">
        <v>70</v>
      </c>
      <c r="B608" t="s">
        <v>71</v>
      </c>
      <c r="C608" t="s">
        <v>129</v>
      </c>
      <c r="D608" t="n">
        <v>3</v>
      </c>
      <c r="E608" t="s">
        <v>295</v>
      </c>
      <c r="F608" t="n">
        <v>475624</v>
      </c>
      <c r="G608" t="s">
        <v>74</v>
      </c>
      <c r="H608" t="s">
        <v>75</v>
      </c>
      <c r="I608" t="s"/>
      <c r="J608" t="s">
        <v>74</v>
      </c>
      <c r="K608" t="n">
        <v>305.16</v>
      </c>
      <c r="L608" t="s">
        <v>76</v>
      </c>
      <c r="M608" t="s"/>
      <c r="N608" t="s">
        <v>1269</v>
      </c>
      <c r="O608" t="s">
        <v>78</v>
      </c>
      <c r="P608" t="s">
        <v>295</v>
      </c>
      <c r="Q608" t="s"/>
      <c r="R608" t="s">
        <v>117</v>
      </c>
      <c r="S608" t="s">
        <v>1397</v>
      </c>
      <c r="T608" t="s">
        <v>81</v>
      </c>
      <c r="U608" t="s">
        <v>82</v>
      </c>
      <c r="V608" t="s">
        <v>83</v>
      </c>
      <c r="W608" t="s">
        <v>134</v>
      </c>
      <c r="X608" t="s"/>
      <c r="Y608" t="s">
        <v>85</v>
      </c>
      <c r="Z608">
        <f>HYPERLINK("https://hotelmonitor-cachepage.eclerx.com/savepage/tk_1544016314550391_sr_2158.html","info")</f>
        <v/>
      </c>
      <c r="AA608" t="n">
        <v>108095</v>
      </c>
      <c r="AB608" t="s">
        <v>305</v>
      </c>
      <c r="AC608" t="s">
        <v>87</v>
      </c>
      <c r="AD608" t="s">
        <v>88</v>
      </c>
      <c r="AE608" t="s"/>
      <c r="AF608" t="s"/>
      <c r="AG608" t="s"/>
      <c r="AH608" t="s">
        <v>1398</v>
      </c>
      <c r="AI608" t="s">
        <v>1397</v>
      </c>
      <c r="AJ608" t="s"/>
      <c r="AK608" t="s">
        <v>90</v>
      </c>
      <c r="AL608" t="s"/>
      <c r="AM608" t="s"/>
      <c r="AN608" t="s">
        <v>90</v>
      </c>
      <c r="AO608" t="s"/>
      <c r="AP608" t="n">
        <v>18</v>
      </c>
      <c r="AQ608" t="s">
        <v>93</v>
      </c>
      <c r="AR608" t="s"/>
      <c r="AS608" t="s">
        <v>137</v>
      </c>
      <c r="AT608" t="s">
        <v>95</v>
      </c>
      <c r="AU608" t="s">
        <v>90</v>
      </c>
      <c r="AV608" t="s"/>
      <c r="AW608" t="s">
        <v>96</v>
      </c>
      <c r="AX608" t="s"/>
      <c r="AY608" t="n">
        <v>475625</v>
      </c>
      <c r="AZ608" t="s">
        <v>300</v>
      </c>
      <c r="BA608" t="s"/>
      <c r="BB608" t="s"/>
      <c r="BC608" t="n">
        <v>1.4501</v>
      </c>
      <c r="BD608" t="n">
        <v>38.9127</v>
      </c>
      <c r="BE608" t="s">
        <v>1399</v>
      </c>
      <c r="BF608" t="s">
        <v>81</v>
      </c>
      <c r="BG608" t="s"/>
      <c r="BH608" t="s"/>
      <c r="BI608" t="s"/>
      <c r="BJ608" t="s"/>
      <c r="BK608" t="s">
        <v>1400</v>
      </c>
      <c r="BL608" t="s"/>
      <c r="BM608" t="s">
        <v>91</v>
      </c>
      <c r="BN608" t="s"/>
      <c r="BO608" t="s"/>
      <c r="BP608" t="s"/>
      <c r="BQ608" t="s">
        <v>1275</v>
      </c>
      <c r="BR608" t="s">
        <v>141</v>
      </c>
    </row>
    <row r="609" spans="1:70">
      <c r="A609" t="s">
        <v>70</v>
      </c>
      <c r="B609" t="s">
        <v>71</v>
      </c>
      <c r="C609" t="s">
        <v>129</v>
      </c>
      <c r="D609" t="n">
        <v>3</v>
      </c>
      <c r="E609" t="s">
        <v>295</v>
      </c>
      <c r="F609" t="n">
        <v>475624</v>
      </c>
      <c r="G609" t="s">
        <v>74</v>
      </c>
      <c r="H609" t="s">
        <v>75</v>
      </c>
      <c r="I609" t="s"/>
      <c r="J609" t="s">
        <v>74</v>
      </c>
      <c r="K609" t="n">
        <v>305.16</v>
      </c>
      <c r="L609" t="s">
        <v>76</v>
      </c>
      <c r="M609" t="s"/>
      <c r="N609" t="s">
        <v>1269</v>
      </c>
      <c r="O609" t="s">
        <v>78</v>
      </c>
      <c r="P609" t="s">
        <v>295</v>
      </c>
      <c r="Q609" t="s"/>
      <c r="R609" t="s">
        <v>117</v>
      </c>
      <c r="S609" t="s">
        <v>1397</v>
      </c>
      <c r="T609" t="s">
        <v>81</v>
      </c>
      <c r="U609" t="s">
        <v>82</v>
      </c>
      <c r="V609" t="s">
        <v>83</v>
      </c>
      <c r="W609" t="s">
        <v>134</v>
      </c>
      <c r="X609" t="s"/>
      <c r="Y609" t="s">
        <v>85</v>
      </c>
      <c r="Z609">
        <f>HYPERLINK("https://hotelmonitor-cachepage.eclerx.com/savepage/tk_1544016314550391_sr_2158.html","info")</f>
        <v/>
      </c>
      <c r="AA609" t="n">
        <v>108095</v>
      </c>
      <c r="AB609" t="s">
        <v>305</v>
      </c>
      <c r="AC609" t="s">
        <v>87</v>
      </c>
      <c r="AD609" t="s">
        <v>88</v>
      </c>
      <c r="AE609" t="s"/>
      <c r="AF609" t="s"/>
      <c r="AG609" t="s"/>
      <c r="AH609" t="s">
        <v>1398</v>
      </c>
      <c r="AI609" t="s">
        <v>1397</v>
      </c>
      <c r="AJ609" t="s"/>
      <c r="AK609" t="s">
        <v>90</v>
      </c>
      <c r="AL609" t="s"/>
      <c r="AM609" t="s"/>
      <c r="AN609" t="s">
        <v>90</v>
      </c>
      <c r="AO609" t="s"/>
      <c r="AP609" t="n">
        <v>18</v>
      </c>
      <c r="AQ609" t="s">
        <v>93</v>
      </c>
      <c r="AR609" t="s"/>
      <c r="AS609" t="s">
        <v>137</v>
      </c>
      <c r="AT609" t="s">
        <v>95</v>
      </c>
      <c r="AU609" t="s">
        <v>90</v>
      </c>
      <c r="AV609" t="s"/>
      <c r="AW609" t="s">
        <v>96</v>
      </c>
      <c r="AX609" t="s"/>
      <c r="AY609" t="n">
        <v>475625</v>
      </c>
      <c r="AZ609" t="s">
        <v>300</v>
      </c>
      <c r="BA609" t="s"/>
      <c r="BB609" t="s"/>
      <c r="BC609" t="n">
        <v>1.4501</v>
      </c>
      <c r="BD609" t="n">
        <v>38.9127</v>
      </c>
      <c r="BE609" t="s">
        <v>1399</v>
      </c>
      <c r="BF609" t="s">
        <v>81</v>
      </c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>
        <v>1275</v>
      </c>
      <c r="BR609" t="s">
        <v>141</v>
      </c>
    </row>
    <row r="610" spans="1:70">
      <c r="A610" t="s">
        <v>70</v>
      </c>
      <c r="B610" t="s">
        <v>71</v>
      </c>
      <c r="C610" t="s">
        <v>129</v>
      </c>
      <c r="D610" t="n">
        <v>3</v>
      </c>
      <c r="E610" t="s">
        <v>295</v>
      </c>
      <c r="F610" t="n">
        <v>475624</v>
      </c>
      <c r="G610" t="s">
        <v>74</v>
      </c>
      <c r="H610" t="s">
        <v>75</v>
      </c>
      <c r="I610" t="s"/>
      <c r="J610" t="s">
        <v>74</v>
      </c>
      <c r="K610" t="n">
        <v>275.59</v>
      </c>
      <c r="L610" t="s">
        <v>76</v>
      </c>
      <c r="M610" t="s"/>
      <c r="N610" t="s">
        <v>1401</v>
      </c>
      <c r="O610" t="s">
        <v>78</v>
      </c>
      <c r="P610" t="s">
        <v>295</v>
      </c>
      <c r="Q610" t="s"/>
      <c r="R610" t="s">
        <v>117</v>
      </c>
      <c r="S610" t="s">
        <v>1402</v>
      </c>
      <c r="T610" t="s">
        <v>81</v>
      </c>
      <c r="U610" t="s">
        <v>82</v>
      </c>
      <c r="V610" t="s">
        <v>83</v>
      </c>
      <c r="W610" t="s">
        <v>134</v>
      </c>
      <c r="X610" t="s"/>
      <c r="Y610" t="s">
        <v>85</v>
      </c>
      <c r="Z610">
        <f>HYPERLINK("https://hotelmonitor-cachepage.eclerx.com/savepage/tk_1544016314550391_sr_2158.html","info")</f>
        <v/>
      </c>
      <c r="AA610" t="n">
        <v>108095</v>
      </c>
      <c r="AB610" t="s">
        <v>311</v>
      </c>
      <c r="AC610" t="s">
        <v>121</v>
      </c>
      <c r="AD610" t="s">
        <v>88</v>
      </c>
      <c r="AE610" t="s"/>
      <c r="AF610" t="s"/>
      <c r="AG610" t="s"/>
      <c r="AH610" t="s">
        <v>1403</v>
      </c>
      <c r="AI610" t="s">
        <v>1402</v>
      </c>
      <c r="AJ610" t="s"/>
      <c r="AK610" t="s">
        <v>90</v>
      </c>
      <c r="AL610" t="s"/>
      <c r="AM610" t="s"/>
      <c r="AN610" t="s">
        <v>90</v>
      </c>
      <c r="AO610" t="s"/>
      <c r="AP610" t="n">
        <v>18</v>
      </c>
      <c r="AQ610" t="s">
        <v>93</v>
      </c>
      <c r="AR610" t="s"/>
      <c r="AS610" t="s">
        <v>313</v>
      </c>
      <c r="AT610" t="s">
        <v>95</v>
      </c>
      <c r="AU610" t="s">
        <v>90</v>
      </c>
      <c r="AV610" t="s"/>
      <c r="AW610" t="s">
        <v>96</v>
      </c>
      <c r="AX610" t="s"/>
      <c r="AY610" t="n">
        <v>475625</v>
      </c>
      <c r="AZ610" t="s">
        <v>300</v>
      </c>
      <c r="BA610" t="s"/>
      <c r="BB610" t="s"/>
      <c r="BC610" t="n">
        <v>1.4501</v>
      </c>
      <c r="BD610" t="n">
        <v>38.9127</v>
      </c>
      <c r="BE610" t="s">
        <v>1404</v>
      </c>
      <c r="BF610" t="s">
        <v>81</v>
      </c>
      <c r="BG610" t="s"/>
      <c r="BH610" t="s"/>
      <c r="BI610" t="s"/>
      <c r="BJ610" t="s"/>
      <c r="BK610" t="s">
        <v>1405</v>
      </c>
      <c r="BL610" t="s"/>
      <c r="BM610" t="s">
        <v>91</v>
      </c>
      <c r="BN610" t="s"/>
      <c r="BO610" t="s"/>
      <c r="BP610" t="s"/>
      <c r="BQ610" t="s">
        <v>1406</v>
      </c>
      <c r="BR610" t="s">
        <v>141</v>
      </c>
    </row>
    <row r="611" spans="1:70">
      <c r="A611" t="s">
        <v>70</v>
      </c>
      <c r="B611" t="s">
        <v>71</v>
      </c>
      <c r="C611" t="s">
        <v>129</v>
      </c>
      <c r="D611" t="n">
        <v>3</v>
      </c>
      <c r="E611" t="s">
        <v>295</v>
      </c>
      <c r="F611" t="n">
        <v>475624</v>
      </c>
      <c r="G611" t="s">
        <v>74</v>
      </c>
      <c r="H611" t="s">
        <v>75</v>
      </c>
      <c r="I611" t="s"/>
      <c r="J611" t="s">
        <v>74</v>
      </c>
      <c r="K611" t="n">
        <v>275.59</v>
      </c>
      <c r="L611" t="s">
        <v>76</v>
      </c>
      <c r="M611" t="s"/>
      <c r="N611" t="s">
        <v>1401</v>
      </c>
      <c r="O611" t="s">
        <v>78</v>
      </c>
      <c r="P611" t="s">
        <v>295</v>
      </c>
      <c r="Q611" t="s"/>
      <c r="R611" t="s">
        <v>117</v>
      </c>
      <c r="S611" t="s">
        <v>1402</v>
      </c>
      <c r="T611" t="s">
        <v>81</v>
      </c>
      <c r="U611" t="s">
        <v>82</v>
      </c>
      <c r="V611" t="s">
        <v>83</v>
      </c>
      <c r="W611" t="s">
        <v>134</v>
      </c>
      <c r="X611" t="s"/>
      <c r="Y611" t="s">
        <v>85</v>
      </c>
      <c r="Z611">
        <f>HYPERLINK("https://hotelmonitor-cachepage.eclerx.com/savepage/tk_1544016314550391_sr_2158.html","info")</f>
        <v/>
      </c>
      <c r="AA611" t="n">
        <v>108095</v>
      </c>
      <c r="AB611" t="s">
        <v>311</v>
      </c>
      <c r="AC611" t="s">
        <v>121</v>
      </c>
      <c r="AD611" t="s">
        <v>88</v>
      </c>
      <c r="AE611" t="s"/>
      <c r="AF611" t="s"/>
      <c r="AG611" t="s"/>
      <c r="AH611" t="s">
        <v>1403</v>
      </c>
      <c r="AI611" t="s">
        <v>1402</v>
      </c>
      <c r="AJ611" t="s"/>
      <c r="AK611" t="s">
        <v>90</v>
      </c>
      <c r="AL611" t="s"/>
      <c r="AM611" t="s"/>
      <c r="AN611" t="s">
        <v>90</v>
      </c>
      <c r="AO611" t="s"/>
      <c r="AP611" t="n">
        <v>18</v>
      </c>
      <c r="AQ611" t="s">
        <v>93</v>
      </c>
      <c r="AR611" t="s"/>
      <c r="AS611" t="s">
        <v>313</v>
      </c>
      <c r="AT611" t="s">
        <v>95</v>
      </c>
      <c r="AU611" t="s">
        <v>90</v>
      </c>
      <c r="AV611" t="s"/>
      <c r="AW611" t="s">
        <v>96</v>
      </c>
      <c r="AX611" t="s"/>
      <c r="AY611" t="n">
        <v>475625</v>
      </c>
      <c r="AZ611" t="s">
        <v>300</v>
      </c>
      <c r="BA611" t="s"/>
      <c r="BB611" t="s"/>
      <c r="BC611" t="n">
        <v>1.4501</v>
      </c>
      <c r="BD611" t="n">
        <v>38.9127</v>
      </c>
      <c r="BE611" t="s">
        <v>1404</v>
      </c>
      <c r="BF611" t="s">
        <v>81</v>
      </c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>
        <v>1406</v>
      </c>
      <c r="BR611" t="s">
        <v>141</v>
      </c>
    </row>
    <row r="612" spans="1:70">
      <c r="A612" t="s">
        <v>70</v>
      </c>
      <c r="B612" t="s">
        <v>71</v>
      </c>
      <c r="C612" t="s">
        <v>129</v>
      </c>
      <c r="D612" t="n">
        <v>3</v>
      </c>
      <c r="E612" t="s">
        <v>295</v>
      </c>
      <c r="F612" t="n">
        <v>475624</v>
      </c>
      <c r="G612" t="s">
        <v>74</v>
      </c>
      <c r="H612" t="s">
        <v>75</v>
      </c>
      <c r="I612" t="s"/>
      <c r="J612" t="s">
        <v>74</v>
      </c>
      <c r="K612" t="n">
        <v>306.21</v>
      </c>
      <c r="L612" t="s">
        <v>76</v>
      </c>
      <c r="M612" t="s"/>
      <c r="N612" t="s">
        <v>1401</v>
      </c>
      <c r="O612" t="s">
        <v>78</v>
      </c>
      <c r="P612" t="s">
        <v>295</v>
      </c>
      <c r="Q612" t="s"/>
      <c r="R612" t="s">
        <v>117</v>
      </c>
      <c r="S612" t="s">
        <v>1407</v>
      </c>
      <c r="T612" t="s">
        <v>81</v>
      </c>
      <c r="U612" t="s">
        <v>82</v>
      </c>
      <c r="V612" t="s">
        <v>83</v>
      </c>
      <c r="W612" t="s">
        <v>134</v>
      </c>
      <c r="X612" t="s"/>
      <c r="Y612" t="s">
        <v>85</v>
      </c>
      <c r="Z612">
        <f>HYPERLINK("https://hotelmonitor-cachepage.eclerx.com/savepage/tk_1544016314550391_sr_2158.html","info")</f>
        <v/>
      </c>
      <c r="AA612" t="n">
        <v>108095</v>
      </c>
      <c r="AB612" t="s">
        <v>318</v>
      </c>
      <c r="AC612" t="s">
        <v>87</v>
      </c>
      <c r="AD612" t="s">
        <v>88</v>
      </c>
      <c r="AE612" t="s"/>
      <c r="AF612" t="s"/>
      <c r="AG612" t="s"/>
      <c r="AH612" t="s">
        <v>1408</v>
      </c>
      <c r="AI612" t="s">
        <v>1407</v>
      </c>
      <c r="AJ612" t="s"/>
      <c r="AK612" t="s">
        <v>90</v>
      </c>
      <c r="AL612" t="s"/>
      <c r="AM612" t="s"/>
      <c r="AN612" t="s">
        <v>90</v>
      </c>
      <c r="AO612" t="s"/>
      <c r="AP612" t="n">
        <v>18</v>
      </c>
      <c r="AQ612" t="s">
        <v>93</v>
      </c>
      <c r="AR612" t="s"/>
      <c r="AS612" t="s">
        <v>313</v>
      </c>
      <c r="AT612" t="s">
        <v>95</v>
      </c>
      <c r="AU612" t="s">
        <v>90</v>
      </c>
      <c r="AV612" t="s"/>
      <c r="AW612" t="s">
        <v>96</v>
      </c>
      <c r="AX612" t="s"/>
      <c r="AY612" t="n">
        <v>475625</v>
      </c>
      <c r="AZ612" t="s">
        <v>300</v>
      </c>
      <c r="BA612" t="s"/>
      <c r="BB612" t="s"/>
      <c r="BC612" t="n">
        <v>1.4501</v>
      </c>
      <c r="BD612" t="n">
        <v>38.9127</v>
      </c>
      <c r="BE612" t="s">
        <v>1409</v>
      </c>
      <c r="BF612" t="s">
        <v>81</v>
      </c>
      <c r="BG612" t="s"/>
      <c r="BH612" t="s"/>
      <c r="BI612" t="s"/>
      <c r="BJ612" t="s"/>
      <c r="BK612" t="s">
        <v>1410</v>
      </c>
      <c r="BL612" t="s"/>
      <c r="BM612" t="s">
        <v>91</v>
      </c>
      <c r="BN612" t="s"/>
      <c r="BO612" t="s"/>
      <c r="BP612" t="s"/>
      <c r="BQ612" t="s">
        <v>1406</v>
      </c>
      <c r="BR612" t="s">
        <v>141</v>
      </c>
    </row>
    <row r="613" spans="1:70">
      <c r="A613" t="s">
        <v>70</v>
      </c>
      <c r="B613" t="s">
        <v>71</v>
      </c>
      <c r="C613" t="s">
        <v>129</v>
      </c>
      <c r="D613" t="n">
        <v>3</v>
      </c>
      <c r="E613" t="s">
        <v>295</v>
      </c>
      <c r="F613" t="n">
        <v>475624</v>
      </c>
      <c r="G613" t="s">
        <v>74</v>
      </c>
      <c r="H613" t="s">
        <v>75</v>
      </c>
      <c r="I613" t="s"/>
      <c r="J613" t="s">
        <v>74</v>
      </c>
      <c r="K613" t="n">
        <v>306.21</v>
      </c>
      <c r="L613" t="s">
        <v>76</v>
      </c>
      <c r="M613" t="s"/>
      <c r="N613" t="s">
        <v>1401</v>
      </c>
      <c r="O613" t="s">
        <v>78</v>
      </c>
      <c r="P613" t="s">
        <v>295</v>
      </c>
      <c r="Q613" t="s"/>
      <c r="R613" t="s">
        <v>117</v>
      </c>
      <c r="S613" t="s">
        <v>1407</v>
      </c>
      <c r="T613" t="s">
        <v>81</v>
      </c>
      <c r="U613" t="s">
        <v>82</v>
      </c>
      <c r="V613" t="s">
        <v>83</v>
      </c>
      <c r="W613" t="s">
        <v>134</v>
      </c>
      <c r="X613" t="s"/>
      <c r="Y613" t="s">
        <v>85</v>
      </c>
      <c r="Z613">
        <f>HYPERLINK("https://hotelmonitor-cachepage.eclerx.com/savepage/tk_1544016314550391_sr_2158.html","info")</f>
        <v/>
      </c>
      <c r="AA613" t="n">
        <v>108095</v>
      </c>
      <c r="AB613" t="s">
        <v>318</v>
      </c>
      <c r="AC613" t="s">
        <v>87</v>
      </c>
      <c r="AD613" t="s">
        <v>88</v>
      </c>
      <c r="AE613" t="s"/>
      <c r="AF613" t="s"/>
      <c r="AG613" t="s"/>
      <c r="AH613" t="s">
        <v>1408</v>
      </c>
      <c r="AI613" t="s">
        <v>1407</v>
      </c>
      <c r="AJ613" t="s"/>
      <c r="AK613" t="s">
        <v>90</v>
      </c>
      <c r="AL613" t="s"/>
      <c r="AM613" t="s"/>
      <c r="AN613" t="s">
        <v>90</v>
      </c>
      <c r="AO613" t="s"/>
      <c r="AP613" t="n">
        <v>18</v>
      </c>
      <c r="AQ613" t="s">
        <v>93</v>
      </c>
      <c r="AR613" t="s"/>
      <c r="AS613" t="s">
        <v>313</v>
      </c>
      <c r="AT613" t="s">
        <v>95</v>
      </c>
      <c r="AU613" t="s">
        <v>90</v>
      </c>
      <c r="AV613" t="s"/>
      <c r="AW613" t="s">
        <v>96</v>
      </c>
      <c r="AX613" t="s"/>
      <c r="AY613" t="n">
        <v>475625</v>
      </c>
      <c r="AZ613" t="s">
        <v>300</v>
      </c>
      <c r="BA613" t="s"/>
      <c r="BB613" t="s"/>
      <c r="BC613" t="n">
        <v>1.4501</v>
      </c>
      <c r="BD613" t="n">
        <v>38.9127</v>
      </c>
      <c r="BE613" t="s">
        <v>1409</v>
      </c>
      <c r="BF613" t="s">
        <v>81</v>
      </c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>
        <v>1406</v>
      </c>
      <c r="BR613" t="s">
        <v>141</v>
      </c>
    </row>
    <row r="614" spans="1:70">
      <c r="A614" t="s">
        <v>70</v>
      </c>
      <c r="B614" t="s">
        <v>71</v>
      </c>
      <c r="C614" t="s">
        <v>72</v>
      </c>
      <c r="D614" t="n">
        <v>3</v>
      </c>
      <c r="E614" t="s">
        <v>130</v>
      </c>
      <c r="F614" t="n">
        <v>-1</v>
      </c>
      <c r="G614" t="s">
        <v>74</v>
      </c>
      <c r="H614" t="s">
        <v>75</v>
      </c>
      <c r="I614" t="s"/>
      <c r="J614" t="s">
        <v>74</v>
      </c>
      <c r="K614" t="n">
        <v>85.12</v>
      </c>
      <c r="L614" t="s">
        <v>76</v>
      </c>
      <c r="M614" t="s"/>
      <c r="N614" t="s">
        <v>131</v>
      </c>
      <c r="O614" t="s">
        <v>78</v>
      </c>
      <c r="P614" t="s">
        <v>130</v>
      </c>
      <c r="Q614" t="s"/>
      <c r="R614" t="s">
        <v>132</v>
      </c>
      <c r="S614" t="s">
        <v>133</v>
      </c>
      <c r="T614" t="s">
        <v>81</v>
      </c>
      <c r="U614" t="s">
        <v>82</v>
      </c>
      <c r="V614" t="s">
        <v>83</v>
      </c>
      <c r="W614" t="s">
        <v>134</v>
      </c>
      <c r="X614" t="s"/>
      <c r="Y614" t="s">
        <v>85</v>
      </c>
      <c r="Z614">
        <f>HYPERLINK("https://hotelmonitor-cachepage.eclerx.com/savepage/tk_15440163147534642_sr_2157.html","info")</f>
        <v/>
      </c>
      <c r="AA614" t="n">
        <v>-6797529</v>
      </c>
      <c r="AB614" t="s">
        <v>135</v>
      </c>
      <c r="AC614" t="s">
        <v>87</v>
      </c>
      <c r="AD614" t="s">
        <v>88</v>
      </c>
      <c r="AE614" t="s"/>
      <c r="AF614" t="s"/>
      <c r="AG614" t="s"/>
      <c r="AH614" t="s">
        <v>136</v>
      </c>
      <c r="AI614" t="s">
        <v>133</v>
      </c>
      <c r="AJ614" t="s"/>
      <c r="AK614" t="s">
        <v>90</v>
      </c>
      <c r="AL614" t="s"/>
      <c r="AM614" t="s"/>
      <c r="AN614" t="s">
        <v>90</v>
      </c>
      <c r="AO614" t="s"/>
      <c r="AP614" t="n">
        <v>8</v>
      </c>
      <c r="AQ614" t="s">
        <v>93</v>
      </c>
      <c r="AR614" t="s"/>
      <c r="AS614" t="s">
        <v>94</v>
      </c>
      <c r="AT614" t="s">
        <v>95</v>
      </c>
      <c r="AU614" t="s">
        <v>90</v>
      </c>
      <c r="AV614" t="s"/>
      <c r="AW614" t="s">
        <v>96</v>
      </c>
      <c r="AX614" t="s"/>
      <c r="AY614" t="n">
        <v>6797529</v>
      </c>
      <c r="AZ614" t="s"/>
      <c r="BA614" t="s"/>
      <c r="BB614" t="s"/>
      <c r="BC614" t="s"/>
      <c r="BD614" t="s"/>
      <c r="BE614" t="s">
        <v>138</v>
      </c>
      <c r="BF614" t="s">
        <v>81</v>
      </c>
      <c r="BG614" t="s"/>
      <c r="BH614" t="s"/>
      <c r="BI614" t="s"/>
      <c r="BJ614" t="s"/>
      <c r="BK614" t="s">
        <v>139</v>
      </c>
      <c r="BL614" t="s"/>
      <c r="BM614" t="s">
        <v>91</v>
      </c>
      <c r="BN614" t="s"/>
      <c r="BO614" t="s"/>
      <c r="BP614" t="s"/>
      <c r="BQ614" t="s">
        <v>140</v>
      </c>
      <c r="BR614" t="s">
        <v>141</v>
      </c>
    </row>
    <row r="615" spans="1:70">
      <c r="A615" t="s">
        <v>70</v>
      </c>
      <c r="B615" t="s">
        <v>71</v>
      </c>
      <c r="C615" t="s">
        <v>72</v>
      </c>
      <c r="D615" t="n">
        <v>3</v>
      </c>
      <c r="E615" t="s">
        <v>130</v>
      </c>
      <c r="F615" t="n">
        <v>-1</v>
      </c>
      <c r="G615" t="s">
        <v>74</v>
      </c>
      <c r="H615" t="s">
        <v>75</v>
      </c>
      <c r="I615" t="s"/>
      <c r="J615" t="s">
        <v>74</v>
      </c>
      <c r="K615" t="n">
        <v>85.12</v>
      </c>
      <c r="L615" t="s">
        <v>76</v>
      </c>
      <c r="M615" t="s"/>
      <c r="N615" t="s">
        <v>131</v>
      </c>
      <c r="O615" t="s">
        <v>78</v>
      </c>
      <c r="P615" t="s">
        <v>130</v>
      </c>
      <c r="Q615" t="s"/>
      <c r="R615" t="s">
        <v>132</v>
      </c>
      <c r="S615" t="s">
        <v>133</v>
      </c>
      <c r="T615" t="s">
        <v>81</v>
      </c>
      <c r="U615" t="s">
        <v>82</v>
      </c>
      <c r="V615" t="s">
        <v>83</v>
      </c>
      <c r="W615" t="s">
        <v>134</v>
      </c>
      <c r="X615" t="s"/>
      <c r="Y615" t="s">
        <v>85</v>
      </c>
      <c r="Z615">
        <f>HYPERLINK("https://hotelmonitor-cachepage.eclerx.com/savepage/tk_15440163147534642_sr_2157.html","info")</f>
        <v/>
      </c>
      <c r="AA615" t="n">
        <v>-6797529</v>
      </c>
      <c r="AB615" t="s">
        <v>135</v>
      </c>
      <c r="AC615" t="s">
        <v>87</v>
      </c>
      <c r="AD615" t="s">
        <v>88</v>
      </c>
      <c r="AE615" t="s"/>
      <c r="AF615" t="s"/>
      <c r="AG615" t="s"/>
      <c r="AH615" t="s">
        <v>136</v>
      </c>
      <c r="AI615" t="s">
        <v>133</v>
      </c>
      <c r="AJ615" t="s"/>
      <c r="AK615" t="s">
        <v>90</v>
      </c>
      <c r="AL615" t="s"/>
      <c r="AM615" t="s"/>
      <c r="AN615" t="s">
        <v>90</v>
      </c>
      <c r="AO615" t="s"/>
      <c r="AP615" t="n">
        <v>8</v>
      </c>
      <c r="AQ615" t="s">
        <v>93</v>
      </c>
      <c r="AR615" t="s"/>
      <c r="AS615" t="s">
        <v>94</v>
      </c>
      <c r="AT615" t="s">
        <v>95</v>
      </c>
      <c r="AU615" t="s">
        <v>90</v>
      </c>
      <c r="AV615" t="s"/>
      <c r="AW615" t="s">
        <v>96</v>
      </c>
      <c r="AX615" t="s"/>
      <c r="AY615" t="n">
        <v>6797529</v>
      </c>
      <c r="AZ615" t="s"/>
      <c r="BA615" t="s"/>
      <c r="BB615" t="s"/>
      <c r="BC615" t="s"/>
      <c r="BD615" t="s"/>
      <c r="BE615" t="s">
        <v>138</v>
      </c>
      <c r="BF615" t="s">
        <v>81</v>
      </c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>
        <v>140</v>
      </c>
      <c r="BR615" t="s">
        <v>141</v>
      </c>
    </row>
    <row r="616" spans="1:70">
      <c r="A616" t="s">
        <v>70</v>
      </c>
      <c r="B616" t="s">
        <v>71</v>
      </c>
      <c r="C616" t="s">
        <v>72</v>
      </c>
      <c r="D616" t="n">
        <v>3</v>
      </c>
      <c r="E616" t="s">
        <v>130</v>
      </c>
      <c r="F616" t="n">
        <v>-1</v>
      </c>
      <c r="G616" t="s">
        <v>74</v>
      </c>
      <c r="H616" t="s">
        <v>75</v>
      </c>
      <c r="I616" t="s"/>
      <c r="J616" t="s">
        <v>74</v>
      </c>
      <c r="K616" t="n">
        <v>91.87</v>
      </c>
      <c r="L616" t="s">
        <v>76</v>
      </c>
      <c r="M616" t="s"/>
      <c r="N616" t="s">
        <v>142</v>
      </c>
      <c r="O616" t="s">
        <v>78</v>
      </c>
      <c r="P616" t="s">
        <v>130</v>
      </c>
      <c r="Q616" t="s"/>
      <c r="R616" t="s">
        <v>132</v>
      </c>
      <c r="S616" t="s">
        <v>143</v>
      </c>
      <c r="T616" t="s">
        <v>81</v>
      </c>
      <c r="U616" t="s">
        <v>82</v>
      </c>
      <c r="V616" t="s">
        <v>83</v>
      </c>
      <c r="W616" t="s">
        <v>134</v>
      </c>
      <c r="X616" t="s"/>
      <c r="Y616" t="s">
        <v>85</v>
      </c>
      <c r="Z616">
        <f>HYPERLINK("https://hotelmonitor-cachepage.eclerx.com/savepage/tk_15440163147534642_sr_2157.html","info")</f>
        <v/>
      </c>
      <c r="AA616" t="n">
        <v>-6797529</v>
      </c>
      <c r="AB616" t="s">
        <v>135</v>
      </c>
      <c r="AC616" t="s">
        <v>87</v>
      </c>
      <c r="AD616" t="s">
        <v>88</v>
      </c>
      <c r="AE616" t="s"/>
      <c r="AF616" t="s"/>
      <c r="AG616" t="s"/>
      <c r="AH616" t="s">
        <v>144</v>
      </c>
      <c r="AI616" t="s">
        <v>143</v>
      </c>
      <c r="AJ616" t="s"/>
      <c r="AK616" t="s">
        <v>90</v>
      </c>
      <c r="AL616" t="s"/>
      <c r="AM616" t="s"/>
      <c r="AN616" t="s">
        <v>90</v>
      </c>
      <c r="AO616" t="s"/>
      <c r="AP616" t="n">
        <v>8</v>
      </c>
      <c r="AQ616" t="s">
        <v>93</v>
      </c>
      <c r="AR616" t="s"/>
      <c r="AS616" t="s">
        <v>137</v>
      </c>
      <c r="AT616" t="s">
        <v>95</v>
      </c>
      <c r="AU616" t="s">
        <v>90</v>
      </c>
      <c r="AV616" t="s"/>
      <c r="AW616" t="s">
        <v>96</v>
      </c>
      <c r="AX616" t="s"/>
      <c r="AY616" t="n">
        <v>6797529</v>
      </c>
      <c r="AZ616" t="s"/>
      <c r="BA616" t="s"/>
      <c r="BB616" t="s"/>
      <c r="BC616" t="s"/>
      <c r="BD616" t="s"/>
      <c r="BE616" t="s">
        <v>145</v>
      </c>
      <c r="BF616" t="s">
        <v>81</v>
      </c>
      <c r="BG616" t="s"/>
      <c r="BH616" t="s"/>
      <c r="BI616" t="s"/>
      <c r="BJ616" t="s"/>
      <c r="BK616" t="s">
        <v>146</v>
      </c>
      <c r="BL616" t="s"/>
      <c r="BM616" t="s">
        <v>91</v>
      </c>
      <c r="BN616" t="s"/>
      <c r="BO616" t="s"/>
      <c r="BP616" t="s"/>
      <c r="BQ616" t="s">
        <v>147</v>
      </c>
      <c r="BR616" t="s">
        <v>141</v>
      </c>
    </row>
    <row r="617" spans="1:70">
      <c r="A617" t="s">
        <v>70</v>
      </c>
      <c r="B617" t="s">
        <v>71</v>
      </c>
      <c r="C617" t="s">
        <v>72</v>
      </c>
      <c r="D617" t="n">
        <v>3</v>
      </c>
      <c r="E617" t="s">
        <v>130</v>
      </c>
      <c r="F617" t="n">
        <v>-1</v>
      </c>
      <c r="G617" t="s">
        <v>74</v>
      </c>
      <c r="H617" t="s">
        <v>75</v>
      </c>
      <c r="I617" t="s"/>
      <c r="J617" t="s">
        <v>74</v>
      </c>
      <c r="K617" t="n">
        <v>91.87</v>
      </c>
      <c r="L617" t="s">
        <v>76</v>
      </c>
      <c r="M617" t="s"/>
      <c r="N617" t="s">
        <v>142</v>
      </c>
      <c r="O617" t="s">
        <v>78</v>
      </c>
      <c r="P617" t="s">
        <v>130</v>
      </c>
      <c r="Q617" t="s"/>
      <c r="R617" t="s">
        <v>132</v>
      </c>
      <c r="S617" t="s">
        <v>143</v>
      </c>
      <c r="T617" t="s">
        <v>81</v>
      </c>
      <c r="U617" t="s">
        <v>82</v>
      </c>
      <c r="V617" t="s">
        <v>83</v>
      </c>
      <c r="W617" t="s">
        <v>134</v>
      </c>
      <c r="X617" t="s"/>
      <c r="Y617" t="s">
        <v>85</v>
      </c>
      <c r="Z617">
        <f>HYPERLINK("https://hotelmonitor-cachepage.eclerx.com/savepage/tk_15440163147534642_sr_2157.html","info")</f>
        <v/>
      </c>
      <c r="AA617" t="n">
        <v>-6797529</v>
      </c>
      <c r="AB617" t="s">
        <v>135</v>
      </c>
      <c r="AC617" t="s">
        <v>87</v>
      </c>
      <c r="AD617" t="s">
        <v>88</v>
      </c>
      <c r="AE617" t="s"/>
      <c r="AF617" t="s"/>
      <c r="AG617" t="s"/>
      <c r="AH617" t="s">
        <v>144</v>
      </c>
      <c r="AI617" t="s">
        <v>143</v>
      </c>
      <c r="AJ617" t="s"/>
      <c r="AK617" t="s">
        <v>90</v>
      </c>
      <c r="AL617" t="s"/>
      <c r="AM617" t="s"/>
      <c r="AN617" t="s">
        <v>90</v>
      </c>
      <c r="AO617" t="s"/>
      <c r="AP617" t="n">
        <v>8</v>
      </c>
      <c r="AQ617" t="s">
        <v>93</v>
      </c>
      <c r="AR617" t="s"/>
      <c r="AS617" t="s">
        <v>137</v>
      </c>
      <c r="AT617" t="s">
        <v>95</v>
      </c>
      <c r="AU617" t="s">
        <v>90</v>
      </c>
      <c r="AV617" t="s"/>
      <c r="AW617" t="s">
        <v>96</v>
      </c>
      <c r="AX617" t="s"/>
      <c r="AY617" t="n">
        <v>6797529</v>
      </c>
      <c r="AZ617" t="s"/>
      <c r="BA617" t="s"/>
      <c r="BB617" t="s"/>
      <c r="BC617" t="s"/>
      <c r="BD617" t="s"/>
      <c r="BE617" t="s">
        <v>145</v>
      </c>
      <c r="BF617" t="s">
        <v>81</v>
      </c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>
        <v>147</v>
      </c>
      <c r="BR617" t="s">
        <v>141</v>
      </c>
    </row>
    <row r="618" spans="1:70">
      <c r="A618" t="s">
        <v>70</v>
      </c>
      <c r="B618" t="s">
        <v>71</v>
      </c>
      <c r="C618" t="s">
        <v>72</v>
      </c>
      <c r="D618" t="n">
        <v>3</v>
      </c>
      <c r="E618" t="s">
        <v>130</v>
      </c>
      <c r="F618" t="n">
        <v>-1</v>
      </c>
      <c r="G618" t="s">
        <v>74</v>
      </c>
      <c r="H618" t="s">
        <v>75</v>
      </c>
      <c r="I618" t="s"/>
      <c r="J618" t="s">
        <v>74</v>
      </c>
      <c r="K618" t="n">
        <v>105.72</v>
      </c>
      <c r="L618" t="s">
        <v>76</v>
      </c>
      <c r="M618" t="s"/>
      <c r="N618" t="s">
        <v>525</v>
      </c>
      <c r="O618" t="s">
        <v>78</v>
      </c>
      <c r="P618" t="s">
        <v>130</v>
      </c>
      <c r="Q618" t="s"/>
      <c r="R618" t="s">
        <v>132</v>
      </c>
      <c r="S618" t="s">
        <v>1411</v>
      </c>
      <c r="T618" t="s">
        <v>81</v>
      </c>
      <c r="U618" t="s">
        <v>82</v>
      </c>
      <c r="V618" t="s">
        <v>83</v>
      </c>
      <c r="W618" t="s">
        <v>134</v>
      </c>
      <c r="X618" t="s"/>
      <c r="Y618" t="s">
        <v>85</v>
      </c>
      <c r="Z618">
        <f>HYPERLINK("https://hotelmonitor-cachepage.eclerx.com/savepage/tk_15440163147534642_sr_2157.html","info")</f>
        <v/>
      </c>
      <c r="AA618" t="n">
        <v>-6797529</v>
      </c>
      <c r="AB618" t="s">
        <v>344</v>
      </c>
      <c r="AC618" t="s">
        <v>87</v>
      </c>
      <c r="AD618" t="s">
        <v>88</v>
      </c>
      <c r="AE618" t="s"/>
      <c r="AF618" t="s"/>
      <c r="AG618" t="s"/>
      <c r="AH618" t="s">
        <v>1412</v>
      </c>
      <c r="AI618" t="s">
        <v>1411</v>
      </c>
      <c r="AJ618" t="s"/>
      <c r="AK618" t="s">
        <v>90</v>
      </c>
      <c r="AL618" t="s"/>
      <c r="AM618" t="s"/>
      <c r="AN618" t="s">
        <v>90</v>
      </c>
      <c r="AO618" t="s"/>
      <c r="AP618" t="n">
        <v>8</v>
      </c>
      <c r="AQ618" t="s">
        <v>93</v>
      </c>
      <c r="AR618" t="s"/>
      <c r="AS618" t="s">
        <v>179</v>
      </c>
      <c r="AT618" t="s">
        <v>95</v>
      </c>
      <c r="AU618" t="s">
        <v>90</v>
      </c>
      <c r="AV618" t="s"/>
      <c r="AW618" t="s">
        <v>96</v>
      </c>
      <c r="AX618" t="s"/>
      <c r="AY618" t="n">
        <v>6797529</v>
      </c>
      <c r="AZ618" t="s"/>
      <c r="BA618" t="s"/>
      <c r="BB618" t="s"/>
      <c r="BC618" t="s"/>
      <c r="BD618" t="s"/>
      <c r="BE618" t="s">
        <v>1413</v>
      </c>
      <c r="BF618" t="s">
        <v>81</v>
      </c>
      <c r="BG618" t="s"/>
      <c r="BH618" t="s"/>
      <c r="BI618" t="s"/>
      <c r="BJ618" t="s"/>
      <c r="BK618" t="s">
        <v>1414</v>
      </c>
      <c r="BL618" t="s"/>
      <c r="BM618" t="s">
        <v>91</v>
      </c>
      <c r="BN618" t="s"/>
      <c r="BO618" t="s"/>
      <c r="BP618" t="s"/>
      <c r="BQ618" t="s">
        <v>531</v>
      </c>
      <c r="BR618" t="s">
        <v>141</v>
      </c>
    </row>
    <row r="619" spans="1:70">
      <c r="A619" t="s">
        <v>70</v>
      </c>
      <c r="B619" t="s">
        <v>71</v>
      </c>
      <c r="C619" t="s">
        <v>72</v>
      </c>
      <c r="D619" t="n">
        <v>3</v>
      </c>
      <c r="E619" t="s">
        <v>130</v>
      </c>
      <c r="F619" t="n">
        <v>-1</v>
      </c>
      <c r="G619" t="s">
        <v>74</v>
      </c>
      <c r="H619" t="s">
        <v>75</v>
      </c>
      <c r="I619" t="s"/>
      <c r="J619" t="s">
        <v>74</v>
      </c>
      <c r="K619" t="n">
        <v>105.72</v>
      </c>
      <c r="L619" t="s">
        <v>76</v>
      </c>
      <c r="M619" t="s"/>
      <c r="N619" t="s">
        <v>525</v>
      </c>
      <c r="O619" t="s">
        <v>78</v>
      </c>
      <c r="P619" t="s">
        <v>130</v>
      </c>
      <c r="Q619" t="s"/>
      <c r="R619" t="s">
        <v>132</v>
      </c>
      <c r="S619" t="s">
        <v>1411</v>
      </c>
      <c r="T619" t="s">
        <v>81</v>
      </c>
      <c r="U619" t="s">
        <v>82</v>
      </c>
      <c r="V619" t="s">
        <v>83</v>
      </c>
      <c r="W619" t="s">
        <v>134</v>
      </c>
      <c r="X619" t="s"/>
      <c r="Y619" t="s">
        <v>85</v>
      </c>
      <c r="Z619">
        <f>HYPERLINK("https://hotelmonitor-cachepage.eclerx.com/savepage/tk_15440163147534642_sr_2157.html","info")</f>
        <v/>
      </c>
      <c r="AA619" t="n">
        <v>-6797529</v>
      </c>
      <c r="AB619" t="s">
        <v>344</v>
      </c>
      <c r="AC619" t="s">
        <v>87</v>
      </c>
      <c r="AD619" t="s">
        <v>88</v>
      </c>
      <c r="AE619" t="s"/>
      <c r="AF619" t="s"/>
      <c r="AG619" t="s"/>
      <c r="AH619" t="s">
        <v>1412</v>
      </c>
      <c r="AI619" t="s">
        <v>1411</v>
      </c>
      <c r="AJ619" t="s"/>
      <c r="AK619" t="s">
        <v>90</v>
      </c>
      <c r="AL619" t="s"/>
      <c r="AM619" t="s"/>
      <c r="AN619" t="s">
        <v>90</v>
      </c>
      <c r="AO619" t="s"/>
      <c r="AP619" t="n">
        <v>8</v>
      </c>
      <c r="AQ619" t="s">
        <v>93</v>
      </c>
      <c r="AR619" t="s"/>
      <c r="AS619" t="s">
        <v>179</v>
      </c>
      <c r="AT619" t="s">
        <v>95</v>
      </c>
      <c r="AU619" t="s">
        <v>90</v>
      </c>
      <c r="AV619" t="s"/>
      <c r="AW619" t="s">
        <v>96</v>
      </c>
      <c r="AX619" t="s"/>
      <c r="AY619" t="n">
        <v>6797529</v>
      </c>
      <c r="AZ619" t="s"/>
      <c r="BA619" t="s"/>
      <c r="BB619" t="s"/>
      <c r="BC619" t="s"/>
      <c r="BD619" t="s"/>
      <c r="BE619" t="s">
        <v>1413</v>
      </c>
      <c r="BF619" t="s">
        <v>81</v>
      </c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>
        <v>531</v>
      </c>
      <c r="BR619" t="s">
        <v>141</v>
      </c>
    </row>
    <row r="620" spans="1:70">
      <c r="A620" t="s">
        <v>70</v>
      </c>
      <c r="B620" t="s">
        <v>71</v>
      </c>
      <c r="C620" t="s">
        <v>72</v>
      </c>
      <c r="D620" t="n">
        <v>3</v>
      </c>
      <c r="E620" t="s">
        <v>1060</v>
      </c>
      <c r="F620" t="n">
        <v>432965</v>
      </c>
      <c r="G620" t="s">
        <v>74</v>
      </c>
      <c r="H620" t="s">
        <v>75</v>
      </c>
      <c r="I620" t="s"/>
      <c r="J620" t="s">
        <v>74</v>
      </c>
      <c r="K620" t="n">
        <v>456</v>
      </c>
      <c r="L620" t="s">
        <v>76</v>
      </c>
      <c r="M620" t="s"/>
      <c r="N620" t="s">
        <v>1061</v>
      </c>
      <c r="O620" t="s">
        <v>78</v>
      </c>
      <c r="P620" t="s">
        <v>1060</v>
      </c>
      <c r="Q620" t="s"/>
      <c r="R620" t="s">
        <v>117</v>
      </c>
      <c r="S620" t="s">
        <v>1415</v>
      </c>
      <c r="T620" t="s">
        <v>81</v>
      </c>
      <c r="U620" t="s">
        <v>82</v>
      </c>
      <c r="V620" t="s">
        <v>83</v>
      </c>
      <c r="W620" t="s">
        <v>84</v>
      </c>
      <c r="X620" t="s"/>
      <c r="Y620" t="s">
        <v>85</v>
      </c>
      <c r="Z620">
        <f>HYPERLINK("https://hotelmonitor-cachepage.eclerx.com/savepage/tk_15440163147486901_sr_2157.html","info")</f>
        <v/>
      </c>
      <c r="AA620" t="n">
        <v>23138</v>
      </c>
      <c r="AB620" t="s">
        <v>937</v>
      </c>
      <c r="AC620" t="s">
        <v>121</v>
      </c>
      <c r="AD620" t="s">
        <v>88</v>
      </c>
      <c r="AE620" t="s"/>
      <c r="AF620" t="s"/>
      <c r="AG620" t="s"/>
      <c r="AH620" t="s">
        <v>1416</v>
      </c>
      <c r="AI620" t="s">
        <v>1417</v>
      </c>
      <c r="AJ620" t="s"/>
      <c r="AK620" t="s">
        <v>91</v>
      </c>
      <c r="AL620" t="s"/>
      <c r="AM620" t="s"/>
      <c r="AN620" t="s">
        <v>90</v>
      </c>
      <c r="AO620" t="s"/>
      <c r="AP620" t="n">
        <v>7</v>
      </c>
      <c r="AQ620" t="s">
        <v>93</v>
      </c>
      <c r="AR620" t="s"/>
      <c r="AS620" t="s">
        <v>168</v>
      </c>
      <c r="AT620" t="s">
        <v>95</v>
      </c>
      <c r="AU620" t="s">
        <v>90</v>
      </c>
      <c r="AV620" t="s"/>
      <c r="AW620" t="s">
        <v>96</v>
      </c>
      <c r="AX620" t="s"/>
      <c r="AY620" t="n">
        <v>440104</v>
      </c>
      <c r="AZ620" t="s">
        <v>1065</v>
      </c>
      <c r="BA620" t="s"/>
      <c r="BB620" t="s"/>
      <c r="BC620" t="n">
        <v>1.56618</v>
      </c>
      <c r="BD620" t="n">
        <v>38.9941</v>
      </c>
      <c r="BE620" t="s">
        <v>1418</v>
      </c>
      <c r="BF620" t="s">
        <v>81</v>
      </c>
      <c r="BG620" t="s"/>
      <c r="BH620" t="s"/>
      <c r="BI620" t="s"/>
      <c r="BJ620" t="s"/>
      <c r="BK620" t="s">
        <v>1419</v>
      </c>
      <c r="BL620" t="s"/>
      <c r="BM620" t="s">
        <v>91</v>
      </c>
      <c r="BN620" t="s"/>
      <c r="BO620" t="s"/>
      <c r="BP620" t="s"/>
      <c r="BQ620" t="s">
        <v>1068</v>
      </c>
      <c r="BR620" t="s">
        <v>204</v>
      </c>
    </row>
    <row r="621" spans="1:70">
      <c r="A621" t="s">
        <v>70</v>
      </c>
      <c r="B621" t="s">
        <v>71</v>
      </c>
      <c r="C621" t="s">
        <v>72</v>
      </c>
      <c r="D621" t="n">
        <v>3</v>
      </c>
      <c r="E621" t="s">
        <v>1060</v>
      </c>
      <c r="F621" t="n">
        <v>432965</v>
      </c>
      <c r="G621" t="s">
        <v>74</v>
      </c>
      <c r="H621" t="s">
        <v>75</v>
      </c>
      <c r="I621" t="s"/>
      <c r="J621" t="s">
        <v>74</v>
      </c>
      <c r="K621" t="n">
        <v>456</v>
      </c>
      <c r="L621" t="s">
        <v>76</v>
      </c>
      <c r="M621" t="s"/>
      <c r="N621" t="s">
        <v>1061</v>
      </c>
      <c r="O621" t="s">
        <v>78</v>
      </c>
      <c r="P621" t="s">
        <v>1060</v>
      </c>
      <c r="Q621" t="s"/>
      <c r="R621" t="s">
        <v>117</v>
      </c>
      <c r="S621" t="s">
        <v>1415</v>
      </c>
      <c r="T621" t="s">
        <v>81</v>
      </c>
      <c r="U621" t="s">
        <v>82</v>
      </c>
      <c r="V621" t="s">
        <v>83</v>
      </c>
      <c r="W621" t="s">
        <v>84</v>
      </c>
      <c r="X621" t="s"/>
      <c r="Y621" t="s">
        <v>85</v>
      </c>
      <c r="Z621">
        <f>HYPERLINK("https://hotelmonitor-cachepage.eclerx.com/savepage/tk_15440163147486901_sr_2157.html","info")</f>
        <v/>
      </c>
      <c r="AA621" t="n">
        <v>23138</v>
      </c>
      <c r="AB621" t="s">
        <v>937</v>
      </c>
      <c r="AC621" t="s">
        <v>121</v>
      </c>
      <c r="AD621" t="s">
        <v>88</v>
      </c>
      <c r="AE621" t="s"/>
      <c r="AF621" t="s"/>
      <c r="AG621" t="s"/>
      <c r="AH621" t="s">
        <v>1416</v>
      </c>
      <c r="AI621" t="s">
        <v>1417</v>
      </c>
      <c r="AJ621" t="s"/>
      <c r="AK621" t="s">
        <v>91</v>
      </c>
      <c r="AL621" t="s"/>
      <c r="AM621" t="s"/>
      <c r="AN621" t="s">
        <v>90</v>
      </c>
      <c r="AO621" t="s"/>
      <c r="AP621" t="n">
        <v>7</v>
      </c>
      <c r="AQ621" t="s">
        <v>93</v>
      </c>
      <c r="AR621" t="s"/>
      <c r="AS621" t="s">
        <v>168</v>
      </c>
      <c r="AT621" t="s">
        <v>95</v>
      </c>
      <c r="AU621" t="s">
        <v>90</v>
      </c>
      <c r="AV621" t="s"/>
      <c r="AW621" t="s">
        <v>96</v>
      </c>
      <c r="AX621" t="s"/>
      <c r="AY621" t="n">
        <v>440104</v>
      </c>
      <c r="AZ621" t="s">
        <v>1065</v>
      </c>
      <c r="BA621" t="s"/>
      <c r="BB621" t="s"/>
      <c r="BC621" t="n">
        <v>1.56618</v>
      </c>
      <c r="BD621" t="n">
        <v>38.9941</v>
      </c>
      <c r="BE621" t="s">
        <v>1418</v>
      </c>
      <c r="BF621" t="s">
        <v>81</v>
      </c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>
        <v>1068</v>
      </c>
      <c r="BR621" t="s">
        <v>204</v>
      </c>
    </row>
    <row r="622" spans="1:70">
      <c r="A622" t="s">
        <v>70</v>
      </c>
      <c r="B622" t="s">
        <v>71</v>
      </c>
      <c r="C622" t="s">
        <v>72</v>
      </c>
      <c r="D622" t="n">
        <v>3</v>
      </c>
      <c r="E622" t="s">
        <v>1060</v>
      </c>
      <c r="F622" t="n">
        <v>432965</v>
      </c>
      <c r="G622" t="s">
        <v>74</v>
      </c>
      <c r="H622" t="s">
        <v>75</v>
      </c>
      <c r="I622" t="s"/>
      <c r="J622" t="s">
        <v>74</v>
      </c>
      <c r="K622" t="n">
        <v>504.87</v>
      </c>
      <c r="L622" t="s">
        <v>76</v>
      </c>
      <c r="M622" t="s"/>
      <c r="N622" t="s">
        <v>1061</v>
      </c>
      <c r="O622" t="s">
        <v>78</v>
      </c>
      <c r="P622" t="s">
        <v>1060</v>
      </c>
      <c r="Q622" t="s"/>
      <c r="R622" t="s">
        <v>117</v>
      </c>
      <c r="S622" t="s">
        <v>1420</v>
      </c>
      <c r="T622" t="s">
        <v>81</v>
      </c>
      <c r="U622" t="s">
        <v>82</v>
      </c>
      <c r="V622" t="s">
        <v>83</v>
      </c>
      <c r="W622" t="s">
        <v>84</v>
      </c>
      <c r="X622" t="s"/>
      <c r="Y622" t="s">
        <v>85</v>
      </c>
      <c r="Z622">
        <f>HYPERLINK("https://hotelmonitor-cachepage.eclerx.com/savepage/tk_15440163147486901_sr_2157.html","info")</f>
        <v/>
      </c>
      <c r="AA622" t="n">
        <v>23138</v>
      </c>
      <c r="AB622" t="s">
        <v>937</v>
      </c>
      <c r="AC622" t="s">
        <v>121</v>
      </c>
      <c r="AD622" t="s">
        <v>88</v>
      </c>
      <c r="AE622" t="s"/>
      <c r="AF622" t="s"/>
      <c r="AG622" t="s"/>
      <c r="AH622" t="s">
        <v>1421</v>
      </c>
      <c r="AI622" t="s">
        <v>1420</v>
      </c>
      <c r="AJ622" t="s"/>
      <c r="AK622" t="s">
        <v>90</v>
      </c>
      <c r="AL622" t="s"/>
      <c r="AM622" t="s"/>
      <c r="AN622" t="s">
        <v>90</v>
      </c>
      <c r="AO622" t="s"/>
      <c r="AP622" t="n">
        <v>7</v>
      </c>
      <c r="AQ622" t="s">
        <v>93</v>
      </c>
      <c r="AR622" t="s"/>
      <c r="AS622" t="s">
        <v>168</v>
      </c>
      <c r="AT622" t="s">
        <v>95</v>
      </c>
      <c r="AU622" t="s">
        <v>90</v>
      </c>
      <c r="AV622" t="s"/>
      <c r="AW622" t="s">
        <v>96</v>
      </c>
      <c r="AX622" t="s"/>
      <c r="AY622" t="n">
        <v>440104</v>
      </c>
      <c r="AZ622" t="s">
        <v>1065</v>
      </c>
      <c r="BA622" t="s"/>
      <c r="BB622" t="s"/>
      <c r="BC622" t="n">
        <v>1.56618</v>
      </c>
      <c r="BD622" t="n">
        <v>38.9941</v>
      </c>
      <c r="BE622" t="s">
        <v>1422</v>
      </c>
      <c r="BF622" t="s">
        <v>81</v>
      </c>
      <c r="BG622" t="s"/>
      <c r="BH622" t="s"/>
      <c r="BI622" t="s"/>
      <c r="BJ622" t="s"/>
      <c r="BK622" t="s">
        <v>1423</v>
      </c>
      <c r="BL622" t="s"/>
      <c r="BM622" t="s">
        <v>91</v>
      </c>
      <c r="BN622" t="s"/>
      <c r="BO622" t="s"/>
      <c r="BP622" t="s"/>
      <c r="BQ622" t="s">
        <v>1068</v>
      </c>
      <c r="BR622" t="s">
        <v>204</v>
      </c>
    </row>
    <row r="623" spans="1:70">
      <c r="A623" t="s">
        <v>70</v>
      </c>
      <c r="B623" t="s">
        <v>71</v>
      </c>
      <c r="C623" t="s">
        <v>72</v>
      </c>
      <c r="D623" t="n">
        <v>3</v>
      </c>
      <c r="E623" t="s">
        <v>1060</v>
      </c>
      <c r="F623" t="n">
        <v>432965</v>
      </c>
      <c r="G623" t="s">
        <v>74</v>
      </c>
      <c r="H623" t="s">
        <v>75</v>
      </c>
      <c r="I623" t="s"/>
      <c r="J623" t="s">
        <v>74</v>
      </c>
      <c r="K623" t="n">
        <v>504.87</v>
      </c>
      <c r="L623" t="s">
        <v>76</v>
      </c>
      <c r="M623" t="s"/>
      <c r="N623" t="s">
        <v>1061</v>
      </c>
      <c r="O623" t="s">
        <v>78</v>
      </c>
      <c r="P623" t="s">
        <v>1060</v>
      </c>
      <c r="Q623" t="s"/>
      <c r="R623" t="s">
        <v>117</v>
      </c>
      <c r="S623" t="s">
        <v>1420</v>
      </c>
      <c r="T623" t="s">
        <v>81</v>
      </c>
      <c r="U623" t="s">
        <v>82</v>
      </c>
      <c r="V623" t="s">
        <v>83</v>
      </c>
      <c r="W623" t="s">
        <v>84</v>
      </c>
      <c r="X623" t="s"/>
      <c r="Y623" t="s">
        <v>85</v>
      </c>
      <c r="Z623">
        <f>HYPERLINK("https://hotelmonitor-cachepage.eclerx.com/savepage/tk_15440163147486901_sr_2157.html","info")</f>
        <v/>
      </c>
      <c r="AA623" t="n">
        <v>23138</v>
      </c>
      <c r="AB623" t="s">
        <v>937</v>
      </c>
      <c r="AC623" t="s">
        <v>121</v>
      </c>
      <c r="AD623" t="s">
        <v>88</v>
      </c>
      <c r="AE623" t="s"/>
      <c r="AF623" t="s"/>
      <c r="AG623" t="s"/>
      <c r="AH623" t="s">
        <v>1421</v>
      </c>
      <c r="AI623" t="s">
        <v>1420</v>
      </c>
      <c r="AJ623" t="s"/>
      <c r="AK623" t="s">
        <v>90</v>
      </c>
      <c r="AL623" t="s"/>
      <c r="AM623" t="s"/>
      <c r="AN623" t="s">
        <v>90</v>
      </c>
      <c r="AO623" t="s"/>
      <c r="AP623" t="n">
        <v>7</v>
      </c>
      <c r="AQ623" t="s">
        <v>93</v>
      </c>
      <c r="AR623" t="s"/>
      <c r="AS623" t="s">
        <v>168</v>
      </c>
      <c r="AT623" t="s">
        <v>95</v>
      </c>
      <c r="AU623" t="s">
        <v>90</v>
      </c>
      <c r="AV623" t="s"/>
      <c r="AW623" t="s">
        <v>96</v>
      </c>
      <c r="AX623" t="s"/>
      <c r="AY623" t="n">
        <v>440104</v>
      </c>
      <c r="AZ623" t="s">
        <v>1065</v>
      </c>
      <c r="BA623" t="s"/>
      <c r="BB623" t="s"/>
      <c r="BC623" t="n">
        <v>1.56618</v>
      </c>
      <c r="BD623" t="n">
        <v>38.9941</v>
      </c>
      <c r="BE623" t="s">
        <v>1422</v>
      </c>
      <c r="BF623" t="s">
        <v>81</v>
      </c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>
        <v>1068</v>
      </c>
      <c r="BR623" t="s">
        <v>204</v>
      </c>
    </row>
    <row r="624" spans="1:70">
      <c r="A624" t="s">
        <v>70</v>
      </c>
      <c r="B624" t="s">
        <v>71</v>
      </c>
      <c r="C624" t="s">
        <v>72</v>
      </c>
      <c r="D624" t="n">
        <v>3</v>
      </c>
      <c r="E624" t="s">
        <v>1060</v>
      </c>
      <c r="F624" t="n">
        <v>432965</v>
      </c>
      <c r="G624" t="s">
        <v>74</v>
      </c>
      <c r="H624" t="s">
        <v>75</v>
      </c>
      <c r="I624" t="s"/>
      <c r="J624" t="s">
        <v>74</v>
      </c>
      <c r="K624" t="n">
        <v>531.4400000000001</v>
      </c>
      <c r="L624" t="s">
        <v>76</v>
      </c>
      <c r="M624" t="s"/>
      <c r="N624" t="s">
        <v>1061</v>
      </c>
      <c r="O624" t="s">
        <v>78</v>
      </c>
      <c r="P624" t="s">
        <v>1060</v>
      </c>
      <c r="Q624" t="s"/>
      <c r="R624" t="s">
        <v>117</v>
      </c>
      <c r="S624" t="s">
        <v>1424</v>
      </c>
      <c r="T624" t="s">
        <v>81</v>
      </c>
      <c r="U624" t="s">
        <v>82</v>
      </c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HYPERLINK("https://hotelmonitor-cachepage.eclerx.com/savepage/tk_15440163147486901_sr_2157.html","info")</f>
        <v/>
      </c>
      <c r="AA624" t="n">
        <v>23138</v>
      </c>
      <c r="AB624" t="s">
        <v>580</v>
      </c>
      <c r="AC624" t="s">
        <v>87</v>
      </c>
      <c r="AD624" t="s">
        <v>88</v>
      </c>
      <c r="AE624" t="s"/>
      <c r="AF624" t="s"/>
      <c r="AG624" t="s"/>
      <c r="AH624" t="s">
        <v>1425</v>
      </c>
      <c r="AI624" t="s">
        <v>1424</v>
      </c>
      <c r="AJ624" t="s"/>
      <c r="AK624" t="s">
        <v>90</v>
      </c>
      <c r="AL624" t="s"/>
      <c r="AM624" t="s"/>
      <c r="AN624" t="s">
        <v>90</v>
      </c>
      <c r="AO624" t="s"/>
      <c r="AP624" t="n">
        <v>7</v>
      </c>
      <c r="AQ624" t="s">
        <v>93</v>
      </c>
      <c r="AR624" t="s"/>
      <c r="AS624" t="s">
        <v>168</v>
      </c>
      <c r="AT624" t="s">
        <v>95</v>
      </c>
      <c r="AU624" t="s">
        <v>90</v>
      </c>
      <c r="AV624" t="s"/>
      <c r="AW624" t="s">
        <v>96</v>
      </c>
      <c r="AX624" t="s"/>
      <c r="AY624" t="n">
        <v>440104</v>
      </c>
      <c r="AZ624" t="s">
        <v>1065</v>
      </c>
      <c r="BA624" t="s"/>
      <c r="BB624" t="s"/>
      <c r="BC624" t="n">
        <v>1.56618</v>
      </c>
      <c r="BD624" t="n">
        <v>38.9941</v>
      </c>
      <c r="BE624" t="s">
        <v>1426</v>
      </c>
      <c r="BF624" t="s">
        <v>81</v>
      </c>
      <c r="BG624" t="s"/>
      <c r="BH624" t="s"/>
      <c r="BI624" t="s"/>
      <c r="BJ624" t="s"/>
      <c r="BK624" t="s">
        <v>1427</v>
      </c>
      <c r="BL624" t="s"/>
      <c r="BM624" t="s">
        <v>91</v>
      </c>
      <c r="BN624" t="s"/>
      <c r="BO624" t="s"/>
      <c r="BP624" t="s"/>
      <c r="BQ624" t="s">
        <v>1068</v>
      </c>
      <c r="BR624" t="s">
        <v>204</v>
      </c>
    </row>
    <row r="625" spans="1:70">
      <c r="A625" t="s">
        <v>70</v>
      </c>
      <c r="B625" t="s">
        <v>71</v>
      </c>
      <c r="C625" t="s">
        <v>72</v>
      </c>
      <c r="D625" t="n">
        <v>3</v>
      </c>
      <c r="E625" t="s">
        <v>1060</v>
      </c>
      <c r="F625" t="n">
        <v>432965</v>
      </c>
      <c r="G625" t="s">
        <v>74</v>
      </c>
      <c r="H625" t="s">
        <v>75</v>
      </c>
      <c r="I625" t="s"/>
      <c r="J625" t="s">
        <v>74</v>
      </c>
      <c r="K625" t="n">
        <v>531.4400000000001</v>
      </c>
      <c r="L625" t="s">
        <v>76</v>
      </c>
      <c r="M625" t="s"/>
      <c r="N625" t="s">
        <v>1061</v>
      </c>
      <c r="O625" t="s">
        <v>78</v>
      </c>
      <c r="P625" t="s">
        <v>1060</v>
      </c>
      <c r="Q625" t="s"/>
      <c r="R625" t="s">
        <v>117</v>
      </c>
      <c r="S625" t="s">
        <v>1424</v>
      </c>
      <c r="T625" t="s">
        <v>81</v>
      </c>
      <c r="U625" t="s">
        <v>82</v>
      </c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HYPERLINK("https://hotelmonitor-cachepage.eclerx.com/savepage/tk_15440163147486901_sr_2157.html","info")</f>
        <v/>
      </c>
      <c r="AA625" t="n">
        <v>23138</v>
      </c>
      <c r="AB625" t="s">
        <v>580</v>
      </c>
      <c r="AC625" t="s">
        <v>87</v>
      </c>
      <c r="AD625" t="s">
        <v>88</v>
      </c>
      <c r="AE625" t="s"/>
      <c r="AF625" t="s"/>
      <c r="AG625" t="s"/>
      <c r="AH625" t="s">
        <v>1425</v>
      </c>
      <c r="AI625" t="s">
        <v>1424</v>
      </c>
      <c r="AJ625" t="s"/>
      <c r="AK625" t="s">
        <v>90</v>
      </c>
      <c r="AL625" t="s"/>
      <c r="AM625" t="s"/>
      <c r="AN625" t="s">
        <v>90</v>
      </c>
      <c r="AO625" t="s"/>
      <c r="AP625" t="n">
        <v>7</v>
      </c>
      <c r="AQ625" t="s">
        <v>93</v>
      </c>
      <c r="AR625" t="s"/>
      <c r="AS625" t="s">
        <v>168</v>
      </c>
      <c r="AT625" t="s">
        <v>95</v>
      </c>
      <c r="AU625" t="s">
        <v>90</v>
      </c>
      <c r="AV625" t="s"/>
      <c r="AW625" t="s">
        <v>96</v>
      </c>
      <c r="AX625" t="s"/>
      <c r="AY625" t="n">
        <v>440104</v>
      </c>
      <c r="AZ625" t="s">
        <v>1065</v>
      </c>
      <c r="BA625" t="s"/>
      <c r="BB625" t="s"/>
      <c r="BC625" t="n">
        <v>1.56618</v>
      </c>
      <c r="BD625" t="n">
        <v>38.9941</v>
      </c>
      <c r="BE625" t="s">
        <v>1426</v>
      </c>
      <c r="BF625" t="s">
        <v>81</v>
      </c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>
        <v>1068</v>
      </c>
      <c r="BR625" t="s">
        <v>204</v>
      </c>
    </row>
    <row r="626" spans="1:70">
      <c r="A626" t="s">
        <v>70</v>
      </c>
      <c r="B626" t="s">
        <v>71</v>
      </c>
      <c r="C626" t="s">
        <v>129</v>
      </c>
      <c r="D626" t="n">
        <v>3</v>
      </c>
      <c r="E626" t="s">
        <v>578</v>
      </c>
      <c r="F626" t="n">
        <v>132395</v>
      </c>
      <c r="G626" t="s">
        <v>74</v>
      </c>
      <c r="H626" t="s">
        <v>75</v>
      </c>
      <c r="I626" t="s"/>
      <c r="J626" t="s">
        <v>74</v>
      </c>
      <c r="K626" t="n">
        <v>144.46</v>
      </c>
      <c r="L626" t="s">
        <v>76</v>
      </c>
      <c r="M626" t="s"/>
      <c r="N626" t="s">
        <v>115</v>
      </c>
      <c r="O626" t="s">
        <v>78</v>
      </c>
      <c r="P626" t="s">
        <v>578</v>
      </c>
      <c r="Q626" t="s"/>
      <c r="R626" t="s">
        <v>117</v>
      </c>
      <c r="S626" t="s">
        <v>1428</v>
      </c>
      <c r="T626" t="s">
        <v>81</v>
      </c>
      <c r="U626" t="s">
        <v>82</v>
      </c>
      <c r="V626" t="s">
        <v>83</v>
      </c>
      <c r="W626" t="s">
        <v>134</v>
      </c>
      <c r="X626" t="s"/>
      <c r="Y626" t="s">
        <v>85</v>
      </c>
      <c r="Z626">
        <f>HYPERLINK("https://hotelmonitor-cachepage.eclerx.com/savepage/tk_15440163145569112_sr_2158.html","info")</f>
        <v/>
      </c>
      <c r="AA626" t="n">
        <v>50795</v>
      </c>
      <c r="AB626" t="s">
        <v>580</v>
      </c>
      <c r="AC626" t="s">
        <v>87</v>
      </c>
      <c r="AD626" t="s">
        <v>88</v>
      </c>
      <c r="AE626" t="s"/>
      <c r="AF626" t="s"/>
      <c r="AG626" t="s"/>
      <c r="AH626" t="s">
        <v>1429</v>
      </c>
      <c r="AI626" t="s">
        <v>1428</v>
      </c>
      <c r="AJ626" t="s"/>
      <c r="AK626" t="s">
        <v>90</v>
      </c>
      <c r="AL626" t="s"/>
      <c r="AM626" t="s"/>
      <c r="AN626" t="s">
        <v>91</v>
      </c>
      <c r="AO626" t="s">
        <v>154</v>
      </c>
      <c r="AP626" t="n">
        <v>19</v>
      </c>
      <c r="AQ626" t="s">
        <v>93</v>
      </c>
      <c r="AR626" t="s"/>
      <c r="AS626" t="s">
        <v>1430</v>
      </c>
      <c r="AT626" t="s">
        <v>95</v>
      </c>
      <c r="AU626" t="s">
        <v>91</v>
      </c>
      <c r="AV626" t="s"/>
      <c r="AW626" t="s">
        <v>96</v>
      </c>
      <c r="AX626" t="s"/>
      <c r="AY626" t="n">
        <v>426808</v>
      </c>
      <c r="AZ626" t="s">
        <v>584</v>
      </c>
      <c r="BA626" t="s"/>
      <c r="BB626" t="s"/>
      <c r="BC626" t="n">
        <v>1.44389</v>
      </c>
      <c r="BD626" t="n">
        <v>38.9174</v>
      </c>
      <c r="BE626" t="s">
        <v>1431</v>
      </c>
      <c r="BF626" t="s">
        <v>81</v>
      </c>
      <c r="BG626" t="s"/>
      <c r="BH626" t="s"/>
      <c r="BI626" t="s"/>
      <c r="BJ626" t="s"/>
      <c r="BK626" t="s">
        <v>1432</v>
      </c>
      <c r="BL626" t="s"/>
      <c r="BM626" t="s">
        <v>91</v>
      </c>
      <c r="BN626" t="s"/>
      <c r="BO626" t="s"/>
      <c r="BP626" t="s"/>
      <c r="BQ626" t="s">
        <v>127</v>
      </c>
      <c r="BR626" t="s">
        <v>128</v>
      </c>
    </row>
    <row r="627" spans="1:70">
      <c r="A627" t="s">
        <v>70</v>
      </c>
      <c r="B627" t="s">
        <v>71</v>
      </c>
      <c r="C627" t="s">
        <v>129</v>
      </c>
      <c r="D627" t="n">
        <v>3</v>
      </c>
      <c r="E627" t="s">
        <v>578</v>
      </c>
      <c r="F627" t="n">
        <v>132395</v>
      </c>
      <c r="G627" t="s">
        <v>74</v>
      </c>
      <c r="H627" t="s">
        <v>75</v>
      </c>
      <c r="I627" t="s"/>
      <c r="J627" t="s">
        <v>74</v>
      </c>
      <c r="K627" t="n">
        <v>144.46</v>
      </c>
      <c r="L627" t="s">
        <v>76</v>
      </c>
      <c r="M627" t="s"/>
      <c r="N627" t="s">
        <v>115</v>
      </c>
      <c r="O627" t="s">
        <v>78</v>
      </c>
      <c r="P627" t="s">
        <v>578</v>
      </c>
      <c r="Q627" t="s"/>
      <c r="R627" t="s">
        <v>117</v>
      </c>
      <c r="S627" t="s">
        <v>1428</v>
      </c>
      <c r="T627" t="s">
        <v>81</v>
      </c>
      <c r="U627" t="s">
        <v>82</v>
      </c>
      <c r="V627" t="s">
        <v>83</v>
      </c>
      <c r="W627" t="s">
        <v>134</v>
      </c>
      <c r="X627" t="s"/>
      <c r="Y627" t="s">
        <v>85</v>
      </c>
      <c r="Z627">
        <f>HYPERLINK("https://hotelmonitor-cachepage.eclerx.com/savepage/tk_15440163145569112_sr_2158.html","info")</f>
        <v/>
      </c>
      <c r="AA627" t="n">
        <v>50795</v>
      </c>
      <c r="AB627" t="s">
        <v>580</v>
      </c>
      <c r="AC627" t="s">
        <v>87</v>
      </c>
      <c r="AD627" t="s">
        <v>88</v>
      </c>
      <c r="AE627" t="s"/>
      <c r="AF627" t="s"/>
      <c r="AG627" t="s"/>
      <c r="AH627" t="s">
        <v>1429</v>
      </c>
      <c r="AI627" t="s">
        <v>1428</v>
      </c>
      <c r="AJ627" t="s"/>
      <c r="AK627" t="s">
        <v>90</v>
      </c>
      <c r="AL627" t="s"/>
      <c r="AM627" t="s"/>
      <c r="AN627" t="s">
        <v>91</v>
      </c>
      <c r="AO627" t="s">
        <v>154</v>
      </c>
      <c r="AP627" t="n">
        <v>19</v>
      </c>
      <c r="AQ627" t="s">
        <v>93</v>
      </c>
      <c r="AR627" t="s"/>
      <c r="AS627" t="s">
        <v>1430</v>
      </c>
      <c r="AT627" t="s">
        <v>95</v>
      </c>
      <c r="AU627" t="s">
        <v>91</v>
      </c>
      <c r="AV627" t="s"/>
      <c r="AW627" t="s">
        <v>96</v>
      </c>
      <c r="AX627" t="s"/>
      <c r="AY627" t="n">
        <v>426808</v>
      </c>
      <c r="AZ627" t="s">
        <v>584</v>
      </c>
      <c r="BA627" t="s"/>
      <c r="BB627" t="s"/>
      <c r="BC627" t="n">
        <v>1.44389</v>
      </c>
      <c r="BD627" t="n">
        <v>38.9174</v>
      </c>
      <c r="BE627" t="s">
        <v>1431</v>
      </c>
      <c r="BF627" t="s">
        <v>81</v>
      </c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>
        <v>127</v>
      </c>
      <c r="BR627" t="s">
        <v>128</v>
      </c>
    </row>
    <row r="628" spans="1:70">
      <c r="A628" t="s">
        <v>70</v>
      </c>
      <c r="B628" t="s">
        <v>71</v>
      </c>
      <c r="C628" t="s">
        <v>129</v>
      </c>
      <c r="D628" t="n">
        <v>3</v>
      </c>
      <c r="E628" t="s">
        <v>578</v>
      </c>
      <c r="F628" t="n">
        <v>132395</v>
      </c>
      <c r="G628" t="s">
        <v>74</v>
      </c>
      <c r="H628" t="s">
        <v>75</v>
      </c>
      <c r="I628" t="s"/>
      <c r="J628" t="s">
        <v>74</v>
      </c>
      <c r="K628" t="n">
        <v>144.49</v>
      </c>
      <c r="L628" t="s">
        <v>76</v>
      </c>
      <c r="M628" t="s"/>
      <c r="N628" t="s">
        <v>115</v>
      </c>
      <c r="O628" t="s">
        <v>78</v>
      </c>
      <c r="P628" t="s">
        <v>578</v>
      </c>
      <c r="Q628" t="s"/>
      <c r="R628" t="s">
        <v>117</v>
      </c>
      <c r="S628" t="s">
        <v>1433</v>
      </c>
      <c r="T628" t="s">
        <v>81</v>
      </c>
      <c r="U628" t="s">
        <v>82</v>
      </c>
      <c r="V628" t="s">
        <v>83</v>
      </c>
      <c r="W628" t="s">
        <v>134</v>
      </c>
      <c r="X628" t="s"/>
      <c r="Y628" t="s">
        <v>85</v>
      </c>
      <c r="Z628">
        <f>HYPERLINK("https://hotelmonitor-cachepage.eclerx.com/savepage/tk_15440163145569112_sr_2158.html","info")</f>
        <v/>
      </c>
      <c r="AA628" t="n">
        <v>50795</v>
      </c>
      <c r="AB628" t="s">
        <v>1434</v>
      </c>
      <c r="AC628" t="s">
        <v>121</v>
      </c>
      <c r="AD628" t="s">
        <v>88</v>
      </c>
      <c r="AE628" t="s"/>
      <c r="AF628" t="s"/>
      <c r="AG628" t="s"/>
      <c r="AH628" t="s">
        <v>1435</v>
      </c>
      <c r="AI628" t="s">
        <v>1433</v>
      </c>
      <c r="AJ628" t="s"/>
      <c r="AK628" t="s">
        <v>90</v>
      </c>
      <c r="AL628" t="s"/>
      <c r="AM628" t="s"/>
      <c r="AN628" t="s">
        <v>90</v>
      </c>
      <c r="AO628" t="s"/>
      <c r="AP628" t="n">
        <v>19</v>
      </c>
      <c r="AQ628" t="s">
        <v>93</v>
      </c>
      <c r="AR628" t="s"/>
      <c r="AS628" t="s">
        <v>1430</v>
      </c>
      <c r="AT628" t="s">
        <v>95</v>
      </c>
      <c r="AU628" t="s">
        <v>90</v>
      </c>
      <c r="AV628" t="s"/>
      <c r="AW628" t="s">
        <v>96</v>
      </c>
      <c r="AX628" t="s"/>
      <c r="AY628" t="n">
        <v>426808</v>
      </c>
      <c r="AZ628" t="s">
        <v>584</v>
      </c>
      <c r="BA628" t="s"/>
      <c r="BB628" t="s"/>
      <c r="BC628" t="n">
        <v>1.44389</v>
      </c>
      <c r="BD628" t="n">
        <v>38.9174</v>
      </c>
      <c r="BE628" t="s">
        <v>1436</v>
      </c>
      <c r="BF628" t="s">
        <v>81</v>
      </c>
      <c r="BG628" t="s"/>
      <c r="BH628" t="s"/>
      <c r="BI628" t="s"/>
      <c r="BJ628" t="s"/>
      <c r="BK628" t="s">
        <v>1437</v>
      </c>
      <c r="BL628" t="s"/>
      <c r="BM628" t="s">
        <v>91</v>
      </c>
      <c r="BN628" t="s"/>
      <c r="BO628" t="s"/>
      <c r="BP628" t="s"/>
      <c r="BQ628" t="s">
        <v>127</v>
      </c>
      <c r="BR628" t="s">
        <v>128</v>
      </c>
    </row>
    <row r="629" spans="1:70">
      <c r="A629" t="s">
        <v>70</v>
      </c>
      <c r="B629" t="s">
        <v>71</v>
      </c>
      <c r="C629" t="s">
        <v>129</v>
      </c>
      <c r="D629" t="n">
        <v>3</v>
      </c>
      <c r="E629" t="s">
        <v>578</v>
      </c>
      <c r="F629" t="n">
        <v>132395</v>
      </c>
      <c r="G629" t="s">
        <v>74</v>
      </c>
      <c r="H629" t="s">
        <v>75</v>
      </c>
      <c r="I629" t="s"/>
      <c r="J629" t="s">
        <v>74</v>
      </c>
      <c r="K629" t="n">
        <v>144.49</v>
      </c>
      <c r="L629" t="s">
        <v>76</v>
      </c>
      <c r="M629" t="s"/>
      <c r="N629" t="s">
        <v>115</v>
      </c>
      <c r="O629" t="s">
        <v>78</v>
      </c>
      <c r="P629" t="s">
        <v>578</v>
      </c>
      <c r="Q629" t="s"/>
      <c r="R629" t="s">
        <v>117</v>
      </c>
      <c r="S629" t="s">
        <v>1433</v>
      </c>
      <c r="T629" t="s">
        <v>81</v>
      </c>
      <c r="U629" t="s">
        <v>82</v>
      </c>
      <c r="V629" t="s">
        <v>83</v>
      </c>
      <c r="W629" t="s">
        <v>134</v>
      </c>
      <c r="X629" t="s"/>
      <c r="Y629" t="s">
        <v>85</v>
      </c>
      <c r="Z629">
        <f>HYPERLINK("https://hotelmonitor-cachepage.eclerx.com/savepage/tk_15440163145569112_sr_2158.html","info")</f>
        <v/>
      </c>
      <c r="AA629" t="n">
        <v>50795</v>
      </c>
      <c r="AB629" t="s">
        <v>1434</v>
      </c>
      <c r="AC629" t="s">
        <v>121</v>
      </c>
      <c r="AD629" t="s">
        <v>88</v>
      </c>
      <c r="AE629" t="s"/>
      <c r="AF629" t="s"/>
      <c r="AG629" t="s"/>
      <c r="AH629" t="s">
        <v>1435</v>
      </c>
      <c r="AI629" t="s">
        <v>1433</v>
      </c>
      <c r="AJ629" t="s"/>
      <c r="AK629" t="s">
        <v>90</v>
      </c>
      <c r="AL629" t="s"/>
      <c r="AM629" t="s"/>
      <c r="AN629" t="s">
        <v>90</v>
      </c>
      <c r="AO629" t="s"/>
      <c r="AP629" t="n">
        <v>19</v>
      </c>
      <c r="AQ629" t="s">
        <v>93</v>
      </c>
      <c r="AR629" t="s"/>
      <c r="AS629" t="s">
        <v>1430</v>
      </c>
      <c r="AT629" t="s">
        <v>95</v>
      </c>
      <c r="AU629" t="s">
        <v>90</v>
      </c>
      <c r="AV629" t="s"/>
      <c r="AW629" t="s">
        <v>96</v>
      </c>
      <c r="AX629" t="s"/>
      <c r="AY629" t="n">
        <v>426808</v>
      </c>
      <c r="AZ629" t="s">
        <v>584</v>
      </c>
      <c r="BA629" t="s"/>
      <c r="BB629" t="s"/>
      <c r="BC629" t="n">
        <v>1.44389</v>
      </c>
      <c r="BD629" t="n">
        <v>38.9174</v>
      </c>
      <c r="BE629" t="s">
        <v>1436</v>
      </c>
      <c r="BF629" t="s">
        <v>81</v>
      </c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>
        <v>127</v>
      </c>
      <c r="BR629" t="s">
        <v>128</v>
      </c>
    </row>
    <row r="630" spans="1:70">
      <c r="A630" t="s">
        <v>70</v>
      </c>
      <c r="B630" t="s">
        <v>71</v>
      </c>
      <c r="C630" t="s">
        <v>129</v>
      </c>
      <c r="D630" t="n">
        <v>3</v>
      </c>
      <c r="E630" t="s">
        <v>578</v>
      </c>
      <c r="F630" t="n">
        <v>132395</v>
      </c>
      <c r="G630" t="s">
        <v>74</v>
      </c>
      <c r="H630" t="s">
        <v>75</v>
      </c>
      <c r="I630" t="s"/>
      <c r="J630" t="s">
        <v>74</v>
      </c>
      <c r="K630" t="n">
        <v>155.33</v>
      </c>
      <c r="L630" t="s">
        <v>76</v>
      </c>
      <c r="M630" t="s"/>
      <c r="N630" t="s">
        <v>115</v>
      </c>
      <c r="O630" t="s">
        <v>78</v>
      </c>
      <c r="P630" t="s">
        <v>578</v>
      </c>
      <c r="Q630" t="s"/>
      <c r="R630" t="s">
        <v>117</v>
      </c>
      <c r="S630" t="s">
        <v>1438</v>
      </c>
      <c r="T630" t="s">
        <v>81</v>
      </c>
      <c r="U630" t="s">
        <v>82</v>
      </c>
      <c r="V630" t="s">
        <v>83</v>
      </c>
      <c r="W630" t="s">
        <v>134</v>
      </c>
      <c r="X630" t="s"/>
      <c r="Y630" t="s">
        <v>85</v>
      </c>
      <c r="Z630">
        <f>HYPERLINK("https://hotelmonitor-cachepage.eclerx.com/savepage/tk_15440163145569112_sr_2158.html","info")</f>
        <v/>
      </c>
      <c r="AA630" t="n">
        <v>50795</v>
      </c>
      <c r="AB630" t="s">
        <v>580</v>
      </c>
      <c r="AC630" t="s">
        <v>87</v>
      </c>
      <c r="AD630" t="s">
        <v>88</v>
      </c>
      <c r="AE630" t="s"/>
      <c r="AF630" t="s"/>
      <c r="AG630" t="s"/>
      <c r="AH630" t="s">
        <v>1439</v>
      </c>
      <c r="AI630" t="s">
        <v>1440</v>
      </c>
      <c r="AJ630" t="s"/>
      <c r="AK630" t="s">
        <v>90</v>
      </c>
      <c r="AL630" t="s"/>
      <c r="AM630" t="s"/>
      <c r="AN630" t="s">
        <v>90</v>
      </c>
      <c r="AO630" t="s"/>
      <c r="AP630" t="n">
        <v>19</v>
      </c>
      <c r="AQ630" t="s">
        <v>93</v>
      </c>
      <c r="AR630" t="s"/>
      <c r="AS630" t="s">
        <v>1430</v>
      </c>
      <c r="AT630" t="s">
        <v>95</v>
      </c>
      <c r="AU630" t="s">
        <v>90</v>
      </c>
      <c r="AV630" t="s"/>
      <c r="AW630" t="s">
        <v>96</v>
      </c>
      <c r="AX630" t="s"/>
      <c r="AY630" t="n">
        <v>426808</v>
      </c>
      <c r="AZ630" t="s">
        <v>584</v>
      </c>
      <c r="BA630" t="s"/>
      <c r="BB630" t="s"/>
      <c r="BC630" t="n">
        <v>1.44389</v>
      </c>
      <c r="BD630" t="n">
        <v>38.9174</v>
      </c>
      <c r="BE630" t="s">
        <v>1441</v>
      </c>
      <c r="BF630" t="s">
        <v>81</v>
      </c>
      <c r="BG630" t="s"/>
      <c r="BH630" t="s"/>
      <c r="BI630" t="s"/>
      <c r="BJ630" t="s"/>
      <c r="BK630" t="s">
        <v>1442</v>
      </c>
      <c r="BL630" t="s"/>
      <c r="BM630" t="s">
        <v>91</v>
      </c>
      <c r="BN630" t="s"/>
      <c r="BO630" t="s"/>
      <c r="BP630" t="s"/>
      <c r="BQ630" t="s">
        <v>127</v>
      </c>
      <c r="BR630" t="s">
        <v>128</v>
      </c>
    </row>
    <row r="631" spans="1:70">
      <c r="A631" t="s">
        <v>70</v>
      </c>
      <c r="B631" t="s">
        <v>71</v>
      </c>
      <c r="C631" t="s">
        <v>129</v>
      </c>
      <c r="D631" t="n">
        <v>3</v>
      </c>
      <c r="E631" t="s">
        <v>578</v>
      </c>
      <c r="F631" t="n">
        <v>132395</v>
      </c>
      <c r="G631" t="s">
        <v>74</v>
      </c>
      <c r="H631" t="s">
        <v>75</v>
      </c>
      <c r="I631" t="s"/>
      <c r="J631" t="s">
        <v>74</v>
      </c>
      <c r="K631" t="n">
        <v>155.33</v>
      </c>
      <c r="L631" t="s">
        <v>76</v>
      </c>
      <c r="M631" t="s"/>
      <c r="N631" t="s">
        <v>115</v>
      </c>
      <c r="O631" t="s">
        <v>78</v>
      </c>
      <c r="P631" t="s">
        <v>578</v>
      </c>
      <c r="Q631" t="s"/>
      <c r="R631" t="s">
        <v>117</v>
      </c>
      <c r="S631" t="s">
        <v>1438</v>
      </c>
      <c r="T631" t="s">
        <v>81</v>
      </c>
      <c r="U631" t="s">
        <v>82</v>
      </c>
      <c r="V631" t="s">
        <v>83</v>
      </c>
      <c r="W631" t="s">
        <v>134</v>
      </c>
      <c r="X631" t="s"/>
      <c r="Y631" t="s">
        <v>85</v>
      </c>
      <c r="Z631">
        <f>HYPERLINK("https://hotelmonitor-cachepage.eclerx.com/savepage/tk_15440163145569112_sr_2158.html","info")</f>
        <v/>
      </c>
      <c r="AA631" t="n">
        <v>50795</v>
      </c>
      <c r="AB631" t="s">
        <v>580</v>
      </c>
      <c r="AC631" t="s">
        <v>87</v>
      </c>
      <c r="AD631" t="s">
        <v>88</v>
      </c>
      <c r="AE631" t="s"/>
      <c r="AF631" t="s"/>
      <c r="AG631" t="s"/>
      <c r="AH631" t="s">
        <v>1439</v>
      </c>
      <c r="AI631" t="s">
        <v>1440</v>
      </c>
      <c r="AJ631" t="s"/>
      <c r="AK631" t="s">
        <v>90</v>
      </c>
      <c r="AL631" t="s"/>
      <c r="AM631" t="s"/>
      <c r="AN631" t="s">
        <v>90</v>
      </c>
      <c r="AO631" t="s"/>
      <c r="AP631" t="n">
        <v>19</v>
      </c>
      <c r="AQ631" t="s">
        <v>93</v>
      </c>
      <c r="AR631" t="s"/>
      <c r="AS631" t="s">
        <v>1430</v>
      </c>
      <c r="AT631" t="s">
        <v>95</v>
      </c>
      <c r="AU631" t="s">
        <v>90</v>
      </c>
      <c r="AV631" t="s"/>
      <c r="AW631" t="s">
        <v>96</v>
      </c>
      <c r="AX631" t="s"/>
      <c r="AY631" t="n">
        <v>426808</v>
      </c>
      <c r="AZ631" t="s">
        <v>584</v>
      </c>
      <c r="BA631" t="s"/>
      <c r="BB631" t="s"/>
      <c r="BC631" t="n">
        <v>1.44389</v>
      </c>
      <c r="BD631" t="n">
        <v>38.9174</v>
      </c>
      <c r="BE631" t="s">
        <v>1441</v>
      </c>
      <c r="BF631" t="s">
        <v>81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>
        <v>127</v>
      </c>
      <c r="BR631" t="s">
        <v>128</v>
      </c>
    </row>
    <row r="632" spans="1:70">
      <c r="A632" t="s">
        <v>70</v>
      </c>
      <c r="B632" t="s">
        <v>71</v>
      </c>
      <c r="C632" t="s">
        <v>129</v>
      </c>
      <c r="D632" t="n">
        <v>3</v>
      </c>
      <c r="E632" t="s">
        <v>578</v>
      </c>
      <c r="F632" t="n">
        <v>132395</v>
      </c>
      <c r="G632" t="s">
        <v>74</v>
      </c>
      <c r="H632" t="s">
        <v>75</v>
      </c>
      <c r="I632" t="s"/>
      <c r="J632" t="s">
        <v>74</v>
      </c>
      <c r="K632" t="n">
        <v>155.54</v>
      </c>
      <c r="L632" t="s">
        <v>76</v>
      </c>
      <c r="M632" t="s"/>
      <c r="N632" t="s">
        <v>592</v>
      </c>
      <c r="O632" t="s">
        <v>78</v>
      </c>
      <c r="P632" t="s">
        <v>578</v>
      </c>
      <c r="Q632" t="s"/>
      <c r="R632" t="s">
        <v>117</v>
      </c>
      <c r="S632" t="s">
        <v>1443</v>
      </c>
      <c r="T632" t="s">
        <v>81</v>
      </c>
      <c r="U632" t="s">
        <v>82</v>
      </c>
      <c r="V632" t="s">
        <v>83</v>
      </c>
      <c r="W632" t="s">
        <v>134</v>
      </c>
      <c r="X632" t="s"/>
      <c r="Y632" t="s">
        <v>85</v>
      </c>
      <c r="Z632">
        <f>HYPERLINK("https://hotelmonitor-cachepage.eclerx.com/savepage/tk_15440163145569112_sr_2158.html","info")</f>
        <v/>
      </c>
      <c r="AA632" t="n">
        <v>50795</v>
      </c>
      <c r="AB632" t="s">
        <v>318</v>
      </c>
      <c r="AC632" t="s">
        <v>87</v>
      </c>
      <c r="AD632" t="s">
        <v>88</v>
      </c>
      <c r="AE632" t="s"/>
      <c r="AF632" t="s"/>
      <c r="AG632" t="s"/>
      <c r="AH632" t="s">
        <v>1444</v>
      </c>
      <c r="AI632" t="s">
        <v>1443</v>
      </c>
      <c r="AJ632" t="s"/>
      <c r="AK632" t="s">
        <v>90</v>
      </c>
      <c r="AL632" t="s"/>
      <c r="AM632" t="s"/>
      <c r="AN632" t="s">
        <v>90</v>
      </c>
      <c r="AO632" t="s"/>
      <c r="AP632" t="n">
        <v>19</v>
      </c>
      <c r="AQ632" t="s">
        <v>93</v>
      </c>
      <c r="AR632" t="s"/>
      <c r="AS632" t="s">
        <v>313</v>
      </c>
      <c r="AT632" t="s">
        <v>95</v>
      </c>
      <c r="AU632" t="s">
        <v>90</v>
      </c>
      <c r="AV632" t="s"/>
      <c r="AW632" t="s">
        <v>96</v>
      </c>
      <c r="AX632" t="s"/>
      <c r="AY632" t="n">
        <v>426808</v>
      </c>
      <c r="AZ632" t="s">
        <v>584</v>
      </c>
      <c r="BA632" t="s"/>
      <c r="BB632" t="s"/>
      <c r="BC632" t="n">
        <v>1.44389</v>
      </c>
      <c r="BD632" t="n">
        <v>38.9174</v>
      </c>
      <c r="BE632" t="s">
        <v>1445</v>
      </c>
      <c r="BF632" t="s">
        <v>81</v>
      </c>
      <c r="BG632" t="s"/>
      <c r="BH632" t="s"/>
      <c r="BI632" t="s"/>
      <c r="BJ632" t="s"/>
      <c r="BK632" t="s">
        <v>1446</v>
      </c>
      <c r="BL632" t="s"/>
      <c r="BM632" t="s">
        <v>91</v>
      </c>
      <c r="BN632" t="s"/>
      <c r="BO632" t="s"/>
      <c r="BP632" t="s"/>
      <c r="BQ632" t="s">
        <v>597</v>
      </c>
      <c r="BR632" t="s">
        <v>128</v>
      </c>
    </row>
    <row r="633" spans="1:70">
      <c r="A633" t="s">
        <v>70</v>
      </c>
      <c r="B633" t="s">
        <v>71</v>
      </c>
      <c r="C633" t="s">
        <v>129</v>
      </c>
      <c r="D633" t="n">
        <v>3</v>
      </c>
      <c r="E633" t="s">
        <v>578</v>
      </c>
      <c r="F633" t="n">
        <v>132395</v>
      </c>
      <c r="G633" t="s">
        <v>74</v>
      </c>
      <c r="H633" t="s">
        <v>75</v>
      </c>
      <c r="I633" t="s"/>
      <c r="J633" t="s">
        <v>74</v>
      </c>
      <c r="K633" t="n">
        <v>155.54</v>
      </c>
      <c r="L633" t="s">
        <v>76</v>
      </c>
      <c r="M633" t="s"/>
      <c r="N633" t="s">
        <v>592</v>
      </c>
      <c r="O633" t="s">
        <v>78</v>
      </c>
      <c r="P633" t="s">
        <v>578</v>
      </c>
      <c r="Q633" t="s"/>
      <c r="R633" t="s">
        <v>117</v>
      </c>
      <c r="S633" t="s">
        <v>1443</v>
      </c>
      <c r="T633" t="s">
        <v>81</v>
      </c>
      <c r="U633" t="s">
        <v>82</v>
      </c>
      <c r="V633" t="s">
        <v>83</v>
      </c>
      <c r="W633" t="s">
        <v>134</v>
      </c>
      <c r="X633" t="s"/>
      <c r="Y633" t="s">
        <v>85</v>
      </c>
      <c r="Z633">
        <f>HYPERLINK("https://hotelmonitor-cachepage.eclerx.com/savepage/tk_15440163145569112_sr_2158.html","info")</f>
        <v/>
      </c>
      <c r="AA633" t="n">
        <v>50795</v>
      </c>
      <c r="AB633" t="s">
        <v>318</v>
      </c>
      <c r="AC633" t="s">
        <v>87</v>
      </c>
      <c r="AD633" t="s">
        <v>88</v>
      </c>
      <c r="AE633" t="s"/>
      <c r="AF633" t="s"/>
      <c r="AG633" t="s"/>
      <c r="AH633" t="s">
        <v>1444</v>
      </c>
      <c r="AI633" t="s">
        <v>1443</v>
      </c>
      <c r="AJ633" t="s"/>
      <c r="AK633" t="s">
        <v>90</v>
      </c>
      <c r="AL633" t="s"/>
      <c r="AM633" t="s"/>
      <c r="AN633" t="s">
        <v>90</v>
      </c>
      <c r="AO633" t="s"/>
      <c r="AP633" t="n">
        <v>19</v>
      </c>
      <c r="AQ633" t="s">
        <v>93</v>
      </c>
      <c r="AR633" t="s"/>
      <c r="AS633" t="s">
        <v>313</v>
      </c>
      <c r="AT633" t="s">
        <v>95</v>
      </c>
      <c r="AU633" t="s">
        <v>90</v>
      </c>
      <c r="AV633" t="s"/>
      <c r="AW633" t="s">
        <v>96</v>
      </c>
      <c r="AX633" t="s"/>
      <c r="AY633" t="n">
        <v>426808</v>
      </c>
      <c r="AZ633" t="s">
        <v>584</v>
      </c>
      <c r="BA633" t="s"/>
      <c r="BB633" t="s"/>
      <c r="BC633" t="n">
        <v>1.44389</v>
      </c>
      <c r="BD633" t="n">
        <v>38.9174</v>
      </c>
      <c r="BE633" t="s">
        <v>1445</v>
      </c>
      <c r="BF633" t="s">
        <v>81</v>
      </c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>
        <v>597</v>
      </c>
      <c r="BR633" t="s">
        <v>128</v>
      </c>
    </row>
    <row r="634" spans="1:70">
      <c r="A634" t="s">
        <v>70</v>
      </c>
      <c r="B634" t="s">
        <v>71</v>
      </c>
      <c r="C634" t="s">
        <v>129</v>
      </c>
      <c r="D634" t="n">
        <v>3</v>
      </c>
      <c r="E634" t="s">
        <v>578</v>
      </c>
      <c r="F634" t="n">
        <v>132395</v>
      </c>
      <c r="G634" t="s">
        <v>74</v>
      </c>
      <c r="H634" t="s">
        <v>75</v>
      </c>
      <c r="I634" t="s"/>
      <c r="J634" t="s">
        <v>74</v>
      </c>
      <c r="K634" t="n">
        <v>205.52</v>
      </c>
      <c r="L634" t="s">
        <v>76</v>
      </c>
      <c r="M634" t="s"/>
      <c r="N634" t="s">
        <v>592</v>
      </c>
      <c r="O634" t="s">
        <v>78</v>
      </c>
      <c r="P634" t="s">
        <v>578</v>
      </c>
      <c r="Q634" t="s"/>
      <c r="R634" t="s">
        <v>117</v>
      </c>
      <c r="S634" t="s">
        <v>1447</v>
      </c>
      <c r="T634" t="s">
        <v>81</v>
      </c>
      <c r="U634" t="s">
        <v>82</v>
      </c>
      <c r="V634" t="s">
        <v>83</v>
      </c>
      <c r="W634" t="s">
        <v>433</v>
      </c>
      <c r="X634" t="s"/>
      <c r="Y634" t="s">
        <v>85</v>
      </c>
      <c r="Z634">
        <f>HYPERLINK("https://hotelmonitor-cachepage.eclerx.com/savepage/tk_15440163145569112_sr_2158.html","info")</f>
        <v/>
      </c>
      <c r="AA634" t="n">
        <v>50795</v>
      </c>
      <c r="AB634" t="s">
        <v>318</v>
      </c>
      <c r="AC634" t="s">
        <v>87</v>
      </c>
      <c r="AD634" t="s">
        <v>88</v>
      </c>
      <c r="AE634" t="s"/>
      <c r="AF634" t="s"/>
      <c r="AG634" t="s"/>
      <c r="AH634" t="s">
        <v>1448</v>
      </c>
      <c r="AI634" t="s">
        <v>1447</v>
      </c>
      <c r="AJ634" t="s"/>
      <c r="AK634" t="s">
        <v>90</v>
      </c>
      <c r="AL634" t="s"/>
      <c r="AM634" t="s"/>
      <c r="AN634" t="s">
        <v>90</v>
      </c>
      <c r="AO634" t="s"/>
      <c r="AP634" t="n">
        <v>19</v>
      </c>
      <c r="AQ634" t="s">
        <v>93</v>
      </c>
      <c r="AR634" t="s"/>
      <c r="AS634" t="s">
        <v>313</v>
      </c>
      <c r="AT634" t="s">
        <v>95</v>
      </c>
      <c r="AU634" t="s">
        <v>90</v>
      </c>
      <c r="AV634" t="s"/>
      <c r="AW634" t="s">
        <v>96</v>
      </c>
      <c r="AX634" t="s"/>
      <c r="AY634" t="n">
        <v>426808</v>
      </c>
      <c r="AZ634" t="s">
        <v>584</v>
      </c>
      <c r="BA634" t="s"/>
      <c r="BB634" t="s"/>
      <c r="BC634" t="n">
        <v>1.44389</v>
      </c>
      <c r="BD634" t="n">
        <v>38.9174</v>
      </c>
      <c r="BE634" t="s">
        <v>1449</v>
      </c>
      <c r="BF634" t="s">
        <v>81</v>
      </c>
      <c r="BG634" t="s"/>
      <c r="BH634" t="s"/>
      <c r="BI634" t="s"/>
      <c r="BJ634" t="s"/>
      <c r="BK634" t="s">
        <v>1450</v>
      </c>
      <c r="BL634" t="s"/>
      <c r="BM634" t="s">
        <v>91</v>
      </c>
      <c r="BN634" t="s"/>
      <c r="BO634" t="s"/>
      <c r="BP634" t="s"/>
      <c r="BQ634" t="s">
        <v>597</v>
      </c>
      <c r="BR634" t="s">
        <v>128</v>
      </c>
    </row>
    <row r="635" spans="1:70">
      <c r="A635" t="s">
        <v>70</v>
      </c>
      <c r="B635" t="s">
        <v>71</v>
      </c>
      <c r="C635" t="s">
        <v>129</v>
      </c>
      <c r="D635" t="n">
        <v>3</v>
      </c>
      <c r="E635" t="s">
        <v>578</v>
      </c>
      <c r="F635" t="n">
        <v>132395</v>
      </c>
      <c r="G635" t="s">
        <v>74</v>
      </c>
      <c r="H635" t="s">
        <v>75</v>
      </c>
      <c r="I635" t="s"/>
      <c r="J635" t="s">
        <v>74</v>
      </c>
      <c r="K635" t="n">
        <v>205.52</v>
      </c>
      <c r="L635" t="s">
        <v>76</v>
      </c>
      <c r="M635" t="s"/>
      <c r="N635" t="s">
        <v>592</v>
      </c>
      <c r="O635" t="s">
        <v>78</v>
      </c>
      <c r="P635" t="s">
        <v>578</v>
      </c>
      <c r="Q635" t="s"/>
      <c r="R635" t="s">
        <v>117</v>
      </c>
      <c r="S635" t="s">
        <v>1447</v>
      </c>
      <c r="T635" t="s">
        <v>81</v>
      </c>
      <c r="U635" t="s">
        <v>82</v>
      </c>
      <c r="V635" t="s">
        <v>83</v>
      </c>
      <c r="W635" t="s">
        <v>433</v>
      </c>
      <c r="X635" t="s"/>
      <c r="Y635" t="s">
        <v>85</v>
      </c>
      <c r="Z635">
        <f>HYPERLINK("https://hotelmonitor-cachepage.eclerx.com/savepage/tk_15440163145569112_sr_2158.html","info")</f>
        <v/>
      </c>
      <c r="AA635" t="n">
        <v>50795</v>
      </c>
      <c r="AB635" t="s">
        <v>318</v>
      </c>
      <c r="AC635" t="s">
        <v>87</v>
      </c>
      <c r="AD635" t="s">
        <v>88</v>
      </c>
      <c r="AE635" t="s"/>
      <c r="AF635" t="s"/>
      <c r="AG635" t="s"/>
      <c r="AH635" t="s">
        <v>1448</v>
      </c>
      <c r="AI635" t="s">
        <v>1447</v>
      </c>
      <c r="AJ635" t="s"/>
      <c r="AK635" t="s">
        <v>90</v>
      </c>
      <c r="AL635" t="s"/>
      <c r="AM635" t="s"/>
      <c r="AN635" t="s">
        <v>90</v>
      </c>
      <c r="AO635" t="s"/>
      <c r="AP635" t="n">
        <v>19</v>
      </c>
      <c r="AQ635" t="s">
        <v>93</v>
      </c>
      <c r="AR635" t="s"/>
      <c r="AS635" t="s">
        <v>313</v>
      </c>
      <c r="AT635" t="s">
        <v>95</v>
      </c>
      <c r="AU635" t="s">
        <v>90</v>
      </c>
      <c r="AV635" t="s"/>
      <c r="AW635" t="s">
        <v>96</v>
      </c>
      <c r="AX635" t="s"/>
      <c r="AY635" t="n">
        <v>426808</v>
      </c>
      <c r="AZ635" t="s">
        <v>584</v>
      </c>
      <c r="BA635" t="s"/>
      <c r="BB635" t="s"/>
      <c r="BC635" t="n">
        <v>1.44389</v>
      </c>
      <c r="BD635" t="n">
        <v>38.9174</v>
      </c>
      <c r="BE635" t="s">
        <v>1449</v>
      </c>
      <c r="BF635" t="s">
        <v>81</v>
      </c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>
        <v>597</v>
      </c>
      <c r="BR635" t="s">
        <v>128</v>
      </c>
    </row>
    <row r="636" spans="1:70">
      <c r="A636" t="s">
        <v>70</v>
      </c>
      <c r="B636" t="s">
        <v>71</v>
      </c>
      <c r="C636" t="s">
        <v>72</v>
      </c>
      <c r="D636" t="n">
        <v>3</v>
      </c>
      <c r="E636" t="s">
        <v>606</v>
      </c>
      <c r="F636" t="n">
        <v>85986</v>
      </c>
      <c r="G636" t="s">
        <v>74</v>
      </c>
      <c r="H636" t="s">
        <v>75</v>
      </c>
      <c r="I636" t="s"/>
      <c r="J636" t="s">
        <v>74</v>
      </c>
      <c r="K636" t="n">
        <v>91.63</v>
      </c>
      <c r="L636" t="s">
        <v>76</v>
      </c>
      <c r="M636" t="s"/>
      <c r="N636" t="s">
        <v>149</v>
      </c>
      <c r="O636" t="s">
        <v>78</v>
      </c>
      <c r="P636" t="s">
        <v>606</v>
      </c>
      <c r="Q636" t="s"/>
      <c r="R636" t="s">
        <v>117</v>
      </c>
      <c r="S636" t="s">
        <v>1451</v>
      </c>
      <c r="T636" t="s">
        <v>81</v>
      </c>
      <c r="U636" t="s">
        <v>82</v>
      </c>
      <c r="V636" t="s">
        <v>83</v>
      </c>
      <c r="W636" t="s">
        <v>119</v>
      </c>
      <c r="X636" t="s"/>
      <c r="Y636" t="s">
        <v>85</v>
      </c>
      <c r="Z636">
        <f>HYPERLINK("https://hotelmonitor-cachepage.eclerx.com/savepage/tk_15440163147151792_sr_2157.html","info")</f>
        <v/>
      </c>
      <c r="AA636" t="n">
        <v>1447</v>
      </c>
      <c r="AB636" t="s">
        <v>608</v>
      </c>
      <c r="AC636" t="s">
        <v>121</v>
      </c>
      <c r="AD636" t="s">
        <v>88</v>
      </c>
      <c r="AE636" t="s"/>
      <c r="AF636" t="s"/>
      <c r="AG636" t="s"/>
      <c r="AH636" t="s">
        <v>1452</v>
      </c>
      <c r="AI636" t="s">
        <v>1451</v>
      </c>
      <c r="AJ636" t="s"/>
      <c r="AK636" t="s">
        <v>90</v>
      </c>
      <c r="AL636" t="s"/>
      <c r="AM636" t="s"/>
      <c r="AN636" t="s">
        <v>91</v>
      </c>
      <c r="AO636" t="s">
        <v>214</v>
      </c>
      <c r="AP636" t="n">
        <v>2</v>
      </c>
      <c r="AQ636" t="s">
        <v>93</v>
      </c>
      <c r="AR636" t="s"/>
      <c r="AS636" t="s">
        <v>1453</v>
      </c>
      <c r="AT636" t="s">
        <v>95</v>
      </c>
      <c r="AU636" t="s">
        <v>90</v>
      </c>
      <c r="AV636" t="s"/>
      <c r="AW636" t="s">
        <v>96</v>
      </c>
      <c r="AX636" t="s"/>
      <c r="AY636" t="n">
        <v>419226</v>
      </c>
      <c r="AZ636" t="s">
        <v>612</v>
      </c>
      <c r="BA636" t="s"/>
      <c r="BB636" t="s"/>
      <c r="BC636" t="n">
        <v>1.43102</v>
      </c>
      <c r="BD636" t="n">
        <v>38.9128</v>
      </c>
      <c r="BE636" t="s">
        <v>1454</v>
      </c>
      <c r="BF636" t="s">
        <v>81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>
        <v>157</v>
      </c>
      <c r="BR636" t="s">
        <v>128</v>
      </c>
    </row>
    <row r="637" spans="1:70">
      <c r="A637" t="s">
        <v>70</v>
      </c>
      <c r="B637" t="s">
        <v>71</v>
      </c>
      <c r="C637" t="s">
        <v>72</v>
      </c>
      <c r="D637" t="n">
        <v>3</v>
      </c>
      <c r="E637" t="s">
        <v>606</v>
      </c>
      <c r="F637" t="n">
        <v>85986</v>
      </c>
      <c r="G637" t="s">
        <v>74</v>
      </c>
      <c r="H637" t="s">
        <v>75</v>
      </c>
      <c r="I637" t="s"/>
      <c r="J637" t="s">
        <v>74</v>
      </c>
      <c r="K637" t="n">
        <v>91.63</v>
      </c>
      <c r="L637" t="s">
        <v>76</v>
      </c>
      <c r="M637" t="s"/>
      <c r="N637" t="s">
        <v>149</v>
      </c>
      <c r="O637" t="s">
        <v>78</v>
      </c>
      <c r="P637" t="s">
        <v>606</v>
      </c>
      <c r="Q637" t="s"/>
      <c r="R637" t="s">
        <v>117</v>
      </c>
      <c r="S637" t="s">
        <v>1451</v>
      </c>
      <c r="T637" t="s">
        <v>81</v>
      </c>
      <c r="U637" t="s">
        <v>82</v>
      </c>
      <c r="V637" t="s">
        <v>83</v>
      </c>
      <c r="W637" t="s">
        <v>119</v>
      </c>
      <c r="X637" t="s"/>
      <c r="Y637" t="s">
        <v>85</v>
      </c>
      <c r="Z637">
        <f>HYPERLINK("https://hotelmonitor-cachepage.eclerx.com/savepage/tk_15440163147151792_sr_2157.html","info")</f>
        <v/>
      </c>
      <c r="AA637" t="n">
        <v>1447</v>
      </c>
      <c r="AB637" t="s">
        <v>608</v>
      </c>
      <c r="AC637" t="s">
        <v>121</v>
      </c>
      <c r="AD637" t="s">
        <v>88</v>
      </c>
      <c r="AE637" t="s"/>
      <c r="AF637" t="s"/>
      <c r="AG637" t="s"/>
      <c r="AH637" t="s">
        <v>1452</v>
      </c>
      <c r="AI637" t="s">
        <v>1451</v>
      </c>
      <c r="AJ637" t="s"/>
      <c r="AK637" t="s">
        <v>90</v>
      </c>
      <c r="AL637" t="s"/>
      <c r="AM637" t="s"/>
      <c r="AN637" t="s">
        <v>91</v>
      </c>
      <c r="AO637" t="s">
        <v>214</v>
      </c>
      <c r="AP637" t="n">
        <v>2</v>
      </c>
      <c r="AQ637" t="s">
        <v>93</v>
      </c>
      <c r="AR637" t="s"/>
      <c r="AS637" t="s">
        <v>1453</v>
      </c>
      <c r="AT637" t="s">
        <v>95</v>
      </c>
      <c r="AU637" t="s">
        <v>90</v>
      </c>
      <c r="AV637" t="s"/>
      <c r="AW637" t="s">
        <v>96</v>
      </c>
      <c r="AX637" t="s"/>
      <c r="AY637" t="n">
        <v>419226</v>
      </c>
      <c r="AZ637" t="s">
        <v>612</v>
      </c>
      <c r="BA637" t="s"/>
      <c r="BB637" t="s"/>
      <c r="BC637" t="n">
        <v>1.43102</v>
      </c>
      <c r="BD637" t="n">
        <v>38.9128</v>
      </c>
      <c r="BE637" t="s">
        <v>1454</v>
      </c>
      <c r="BF637" t="s">
        <v>81</v>
      </c>
      <c r="BG637" t="s"/>
      <c r="BH637" t="s"/>
      <c r="BI637" t="s"/>
      <c r="BJ637" t="s"/>
      <c r="BK637" t="s">
        <v>1455</v>
      </c>
      <c r="BL637" t="s"/>
      <c r="BM637" t="s">
        <v>91</v>
      </c>
      <c r="BN637" t="s"/>
      <c r="BO637" t="s"/>
      <c r="BP637" t="s"/>
      <c r="BQ637" t="s">
        <v>157</v>
      </c>
      <c r="BR637" t="s">
        <v>128</v>
      </c>
    </row>
    <row r="638" spans="1:70">
      <c r="A638" t="s">
        <v>70</v>
      </c>
      <c r="B638" t="s">
        <v>71</v>
      </c>
      <c r="C638" t="s">
        <v>72</v>
      </c>
      <c r="D638" t="n">
        <v>3</v>
      </c>
      <c r="E638" t="s">
        <v>606</v>
      </c>
      <c r="F638" t="n">
        <v>85986</v>
      </c>
      <c r="G638" t="s">
        <v>74</v>
      </c>
      <c r="H638" t="s">
        <v>75</v>
      </c>
      <c r="I638" t="s"/>
      <c r="J638" t="s">
        <v>74</v>
      </c>
      <c r="K638" t="n">
        <v>113.11</v>
      </c>
      <c r="L638" t="s">
        <v>76</v>
      </c>
      <c r="M638" t="s"/>
      <c r="N638" t="s">
        <v>149</v>
      </c>
      <c r="O638" t="s">
        <v>78</v>
      </c>
      <c r="P638" t="s">
        <v>606</v>
      </c>
      <c r="Q638" t="s"/>
      <c r="R638" t="s">
        <v>117</v>
      </c>
      <c r="S638" t="s">
        <v>1456</v>
      </c>
      <c r="T638" t="s">
        <v>81</v>
      </c>
      <c r="U638" t="s">
        <v>82</v>
      </c>
      <c r="V638" t="s">
        <v>83</v>
      </c>
      <c r="W638" t="s">
        <v>119</v>
      </c>
      <c r="X638" t="s"/>
      <c r="Y638" t="s">
        <v>85</v>
      </c>
      <c r="Z638">
        <f>HYPERLINK("https://hotelmonitor-cachepage.eclerx.com/savepage/tk_15440163147151792_sr_2157.html","info")</f>
        <v/>
      </c>
      <c r="AA638" t="n">
        <v>1447</v>
      </c>
      <c r="AB638" t="s">
        <v>616</v>
      </c>
      <c r="AC638" t="s">
        <v>87</v>
      </c>
      <c r="AD638" t="s">
        <v>88</v>
      </c>
      <c r="AE638" t="s"/>
      <c r="AF638" t="s"/>
      <c r="AG638" t="s"/>
      <c r="AH638" t="s">
        <v>1457</v>
      </c>
      <c r="AI638" t="s">
        <v>1456</v>
      </c>
      <c r="AJ638" t="s"/>
      <c r="AK638" t="s">
        <v>90</v>
      </c>
      <c r="AL638" t="s"/>
      <c r="AM638" t="s"/>
      <c r="AN638" t="s">
        <v>90</v>
      </c>
      <c r="AO638" t="s"/>
      <c r="AP638" t="n">
        <v>2</v>
      </c>
      <c r="AQ638" t="s">
        <v>93</v>
      </c>
      <c r="AR638" t="s"/>
      <c r="AS638" t="s">
        <v>1453</v>
      </c>
      <c r="AT638" t="s">
        <v>95</v>
      </c>
      <c r="AU638" t="s">
        <v>90</v>
      </c>
      <c r="AV638" t="s"/>
      <c r="AW638" t="s">
        <v>96</v>
      </c>
      <c r="AX638" t="s"/>
      <c r="AY638" t="n">
        <v>419226</v>
      </c>
      <c r="AZ638" t="s">
        <v>612</v>
      </c>
      <c r="BA638" t="s"/>
      <c r="BB638" t="s"/>
      <c r="BC638" t="n">
        <v>1.43102</v>
      </c>
      <c r="BD638" t="n">
        <v>38.9128</v>
      </c>
      <c r="BE638" t="s">
        <v>1458</v>
      </c>
      <c r="BF638" t="s">
        <v>81</v>
      </c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>
        <v>157</v>
      </c>
      <c r="BR638" t="s">
        <v>128</v>
      </c>
    </row>
    <row r="639" spans="1:70">
      <c r="A639" t="s">
        <v>70</v>
      </c>
      <c r="B639" t="s">
        <v>71</v>
      </c>
      <c r="C639" t="s">
        <v>72</v>
      </c>
      <c r="D639" t="n">
        <v>3</v>
      </c>
      <c r="E639" t="s">
        <v>606</v>
      </c>
      <c r="F639" t="n">
        <v>85986</v>
      </c>
      <c r="G639" t="s">
        <v>74</v>
      </c>
      <c r="H639" t="s">
        <v>75</v>
      </c>
      <c r="I639" t="s"/>
      <c r="J639" t="s">
        <v>74</v>
      </c>
      <c r="K639" t="n">
        <v>113.11</v>
      </c>
      <c r="L639" t="s">
        <v>76</v>
      </c>
      <c r="M639" t="s"/>
      <c r="N639" t="s">
        <v>149</v>
      </c>
      <c r="O639" t="s">
        <v>78</v>
      </c>
      <c r="P639" t="s">
        <v>606</v>
      </c>
      <c r="Q639" t="s"/>
      <c r="R639" t="s">
        <v>117</v>
      </c>
      <c r="S639" t="s">
        <v>1456</v>
      </c>
      <c r="T639" t="s">
        <v>81</v>
      </c>
      <c r="U639" t="s">
        <v>82</v>
      </c>
      <c r="V639" t="s">
        <v>83</v>
      </c>
      <c r="W639" t="s">
        <v>119</v>
      </c>
      <c r="X639" t="s"/>
      <c r="Y639" t="s">
        <v>85</v>
      </c>
      <c r="Z639">
        <f>HYPERLINK("https://hotelmonitor-cachepage.eclerx.com/savepage/tk_15440163147151792_sr_2157.html","info")</f>
        <v/>
      </c>
      <c r="AA639" t="n">
        <v>1447</v>
      </c>
      <c r="AB639" t="s">
        <v>616</v>
      </c>
      <c r="AC639" t="s">
        <v>87</v>
      </c>
      <c r="AD639" t="s">
        <v>88</v>
      </c>
      <c r="AE639" t="s"/>
      <c r="AF639" t="s"/>
      <c r="AG639" t="s"/>
      <c r="AH639" t="s">
        <v>1457</v>
      </c>
      <c r="AI639" t="s">
        <v>1456</v>
      </c>
      <c r="AJ639" t="s"/>
      <c r="AK639" t="s">
        <v>90</v>
      </c>
      <c r="AL639" t="s"/>
      <c r="AM639" t="s"/>
      <c r="AN639" t="s">
        <v>90</v>
      </c>
      <c r="AO639" t="s"/>
      <c r="AP639" t="n">
        <v>2</v>
      </c>
      <c r="AQ639" t="s">
        <v>93</v>
      </c>
      <c r="AR639" t="s"/>
      <c r="AS639" t="s">
        <v>1453</v>
      </c>
      <c r="AT639" t="s">
        <v>95</v>
      </c>
      <c r="AU639" t="s">
        <v>90</v>
      </c>
      <c r="AV639" t="s"/>
      <c r="AW639" t="s">
        <v>96</v>
      </c>
      <c r="AX639" t="s"/>
      <c r="AY639" t="n">
        <v>419226</v>
      </c>
      <c r="AZ639" t="s">
        <v>612</v>
      </c>
      <c r="BA639" t="s"/>
      <c r="BB639" t="s"/>
      <c r="BC639" t="n">
        <v>1.43102</v>
      </c>
      <c r="BD639" t="n">
        <v>38.9128</v>
      </c>
      <c r="BE639" t="s">
        <v>1458</v>
      </c>
      <c r="BF639" t="s">
        <v>81</v>
      </c>
      <c r="BG639" t="s"/>
      <c r="BH639" t="s"/>
      <c r="BI639" t="s"/>
      <c r="BJ639" t="s"/>
      <c r="BK639" t="s">
        <v>1459</v>
      </c>
      <c r="BL639" t="s"/>
      <c r="BM639" t="s">
        <v>91</v>
      </c>
      <c r="BN639" t="s"/>
      <c r="BO639" t="s"/>
      <c r="BP639" t="s"/>
      <c r="BQ639" t="s">
        <v>157</v>
      </c>
      <c r="BR639" t="s">
        <v>128</v>
      </c>
    </row>
    <row r="640" spans="1:70">
      <c r="A640" t="s">
        <v>70</v>
      </c>
      <c r="B640" t="s">
        <v>71</v>
      </c>
      <c r="C640" t="s">
        <v>72</v>
      </c>
      <c r="D640" t="n">
        <v>3</v>
      </c>
      <c r="E640" t="s">
        <v>606</v>
      </c>
      <c r="F640" t="n">
        <v>85986</v>
      </c>
      <c r="G640" t="s">
        <v>74</v>
      </c>
      <c r="H640" t="s">
        <v>75</v>
      </c>
      <c r="I640" t="s"/>
      <c r="J640" t="s">
        <v>74</v>
      </c>
      <c r="K640" t="n">
        <v>121.27</v>
      </c>
      <c r="L640" t="s">
        <v>76</v>
      </c>
      <c r="M640" t="s"/>
      <c r="N640" t="s">
        <v>149</v>
      </c>
      <c r="O640" t="s">
        <v>78</v>
      </c>
      <c r="P640" t="s">
        <v>606</v>
      </c>
      <c r="Q640" t="s"/>
      <c r="R640" t="s">
        <v>117</v>
      </c>
      <c r="S640" t="s">
        <v>1460</v>
      </c>
      <c r="T640" t="s">
        <v>81</v>
      </c>
      <c r="U640" t="s">
        <v>82</v>
      </c>
      <c r="V640" t="s">
        <v>83</v>
      </c>
      <c r="W640" t="s">
        <v>134</v>
      </c>
      <c r="X640" t="s"/>
      <c r="Y640" t="s">
        <v>85</v>
      </c>
      <c r="Z640">
        <f>HYPERLINK("https://hotelmonitor-cachepage.eclerx.com/savepage/tk_15440163147151792_sr_2157.html","info")</f>
        <v/>
      </c>
      <c r="AA640" t="n">
        <v>1447</v>
      </c>
      <c r="AB640" t="s">
        <v>622</v>
      </c>
      <c r="AC640" t="s">
        <v>121</v>
      </c>
      <c r="AD640" t="s">
        <v>88</v>
      </c>
      <c r="AE640" t="s"/>
      <c r="AF640" t="s"/>
      <c r="AG640" t="s"/>
      <c r="AH640" t="s">
        <v>1461</v>
      </c>
      <c r="AI640" t="s">
        <v>1460</v>
      </c>
      <c r="AJ640" t="s"/>
      <c r="AK640" t="s">
        <v>90</v>
      </c>
      <c r="AL640" t="s"/>
      <c r="AM640" t="s"/>
      <c r="AN640" t="s">
        <v>91</v>
      </c>
      <c r="AO640" t="s">
        <v>214</v>
      </c>
      <c r="AP640" t="n">
        <v>2</v>
      </c>
      <c r="AQ640" t="s">
        <v>93</v>
      </c>
      <c r="AR640" t="s"/>
      <c r="AS640" t="s">
        <v>1453</v>
      </c>
      <c r="AT640" t="s">
        <v>95</v>
      </c>
      <c r="AU640" t="s">
        <v>90</v>
      </c>
      <c r="AV640" t="s"/>
      <c r="AW640" t="s">
        <v>96</v>
      </c>
      <c r="AX640" t="s"/>
      <c r="AY640" t="n">
        <v>419226</v>
      </c>
      <c r="AZ640" t="s">
        <v>612</v>
      </c>
      <c r="BA640" t="s"/>
      <c r="BB640" t="s"/>
      <c r="BC640" t="n">
        <v>1.43102</v>
      </c>
      <c r="BD640" t="n">
        <v>38.9128</v>
      </c>
      <c r="BE640" t="s">
        <v>1462</v>
      </c>
      <c r="BF640" t="s">
        <v>81</v>
      </c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>
        <v>157</v>
      </c>
      <c r="BR640" t="s">
        <v>128</v>
      </c>
    </row>
    <row r="641" spans="1:70">
      <c r="A641" t="s">
        <v>70</v>
      </c>
      <c r="B641" t="s">
        <v>71</v>
      </c>
      <c r="C641" t="s">
        <v>72</v>
      </c>
      <c r="D641" t="n">
        <v>3</v>
      </c>
      <c r="E641" t="s">
        <v>606</v>
      </c>
      <c r="F641" t="n">
        <v>85986</v>
      </c>
      <c r="G641" t="s">
        <v>74</v>
      </c>
      <c r="H641" t="s">
        <v>75</v>
      </c>
      <c r="I641" t="s"/>
      <c r="J641" t="s">
        <v>74</v>
      </c>
      <c r="K641" t="n">
        <v>121.27</v>
      </c>
      <c r="L641" t="s">
        <v>76</v>
      </c>
      <c r="M641" t="s"/>
      <c r="N641" t="s">
        <v>149</v>
      </c>
      <c r="O641" t="s">
        <v>78</v>
      </c>
      <c r="P641" t="s">
        <v>606</v>
      </c>
      <c r="Q641" t="s"/>
      <c r="R641" t="s">
        <v>117</v>
      </c>
      <c r="S641" t="s">
        <v>1460</v>
      </c>
      <c r="T641" t="s">
        <v>81</v>
      </c>
      <c r="U641" t="s">
        <v>82</v>
      </c>
      <c r="V641" t="s">
        <v>83</v>
      </c>
      <c r="W641" t="s">
        <v>134</v>
      </c>
      <c r="X641" t="s"/>
      <c r="Y641" t="s">
        <v>85</v>
      </c>
      <c r="Z641">
        <f>HYPERLINK("https://hotelmonitor-cachepage.eclerx.com/savepage/tk_15440163147151792_sr_2157.html","info")</f>
        <v/>
      </c>
      <c r="AA641" t="n">
        <v>1447</v>
      </c>
      <c r="AB641" t="s">
        <v>622</v>
      </c>
      <c r="AC641" t="s">
        <v>121</v>
      </c>
      <c r="AD641" t="s">
        <v>88</v>
      </c>
      <c r="AE641" t="s"/>
      <c r="AF641" t="s"/>
      <c r="AG641" t="s"/>
      <c r="AH641" t="s">
        <v>1461</v>
      </c>
      <c r="AI641" t="s">
        <v>1460</v>
      </c>
      <c r="AJ641" t="s"/>
      <c r="AK641" t="s">
        <v>90</v>
      </c>
      <c r="AL641" t="s"/>
      <c r="AM641" t="s"/>
      <c r="AN641" t="s">
        <v>91</v>
      </c>
      <c r="AO641" t="s">
        <v>214</v>
      </c>
      <c r="AP641" t="n">
        <v>2</v>
      </c>
      <c r="AQ641" t="s">
        <v>93</v>
      </c>
      <c r="AR641" t="s"/>
      <c r="AS641" t="s">
        <v>1453</v>
      </c>
      <c r="AT641" t="s">
        <v>95</v>
      </c>
      <c r="AU641" t="s">
        <v>90</v>
      </c>
      <c r="AV641" t="s"/>
      <c r="AW641" t="s">
        <v>96</v>
      </c>
      <c r="AX641" t="s"/>
      <c r="AY641" t="n">
        <v>419226</v>
      </c>
      <c r="AZ641" t="s">
        <v>612</v>
      </c>
      <c r="BA641" t="s"/>
      <c r="BB641" t="s"/>
      <c r="BC641" t="n">
        <v>1.43102</v>
      </c>
      <c r="BD641" t="n">
        <v>38.9128</v>
      </c>
      <c r="BE641" t="s">
        <v>1462</v>
      </c>
      <c r="BF641" t="s">
        <v>81</v>
      </c>
      <c r="BG641" t="s"/>
      <c r="BH641" t="s"/>
      <c r="BI641" t="s"/>
      <c r="BJ641" t="s"/>
      <c r="BK641" t="s">
        <v>1463</v>
      </c>
      <c r="BL641" t="s"/>
      <c r="BM641" t="s">
        <v>91</v>
      </c>
      <c r="BN641" t="s"/>
      <c r="BO641" t="s"/>
      <c r="BP641" t="s"/>
      <c r="BQ641" t="s">
        <v>157</v>
      </c>
      <c r="BR641" t="s">
        <v>128</v>
      </c>
    </row>
    <row r="642" spans="1:70">
      <c r="A642" t="s">
        <v>70</v>
      </c>
      <c r="B642" t="s">
        <v>71</v>
      </c>
      <c r="C642" t="s">
        <v>72</v>
      </c>
      <c r="D642" t="n">
        <v>3</v>
      </c>
      <c r="E642" t="s">
        <v>606</v>
      </c>
      <c r="F642" t="n">
        <v>85986</v>
      </c>
      <c r="G642" t="s">
        <v>74</v>
      </c>
      <c r="H642" t="s">
        <v>75</v>
      </c>
      <c r="I642" t="s"/>
      <c r="J642" t="s">
        <v>74</v>
      </c>
      <c r="K642" t="n">
        <v>146.06</v>
      </c>
      <c r="L642" t="s">
        <v>76</v>
      </c>
      <c r="M642" t="s"/>
      <c r="N642" t="s">
        <v>149</v>
      </c>
      <c r="O642" t="s">
        <v>78</v>
      </c>
      <c r="P642" t="s">
        <v>606</v>
      </c>
      <c r="Q642" t="s"/>
      <c r="R642" t="s">
        <v>117</v>
      </c>
      <c r="S642" t="s">
        <v>1464</v>
      </c>
      <c r="T642" t="s">
        <v>81</v>
      </c>
      <c r="U642" t="s">
        <v>82</v>
      </c>
      <c r="V642" t="s">
        <v>83</v>
      </c>
      <c r="W642" t="s">
        <v>134</v>
      </c>
      <c r="X642" t="s"/>
      <c r="Y642" t="s">
        <v>85</v>
      </c>
      <c r="Z642">
        <f>HYPERLINK("https://hotelmonitor-cachepage.eclerx.com/savepage/tk_15440163147151792_sr_2157.html","info")</f>
        <v/>
      </c>
      <c r="AA642" t="n">
        <v>1447</v>
      </c>
      <c r="AB642" t="s">
        <v>627</v>
      </c>
      <c r="AC642" t="s">
        <v>87</v>
      </c>
      <c r="AD642" t="s">
        <v>88</v>
      </c>
      <c r="AE642" t="s"/>
      <c r="AF642" t="s"/>
      <c r="AG642" t="s"/>
      <c r="AH642" t="s">
        <v>1465</v>
      </c>
      <c r="AI642" t="s">
        <v>1464</v>
      </c>
      <c r="AJ642" t="s"/>
      <c r="AK642" t="s">
        <v>90</v>
      </c>
      <c r="AL642" t="s"/>
      <c r="AM642" t="s"/>
      <c r="AN642" t="s">
        <v>90</v>
      </c>
      <c r="AO642" t="s"/>
      <c r="AP642" t="n">
        <v>2</v>
      </c>
      <c r="AQ642" t="s">
        <v>93</v>
      </c>
      <c r="AR642" t="s"/>
      <c r="AS642" t="s">
        <v>1453</v>
      </c>
      <c r="AT642" t="s">
        <v>95</v>
      </c>
      <c r="AU642" t="s">
        <v>90</v>
      </c>
      <c r="AV642" t="s"/>
      <c r="AW642" t="s">
        <v>96</v>
      </c>
      <c r="AX642" t="s"/>
      <c r="AY642" t="n">
        <v>419226</v>
      </c>
      <c r="AZ642" t="s">
        <v>612</v>
      </c>
      <c r="BA642" t="s"/>
      <c r="BB642" t="s"/>
      <c r="BC642" t="n">
        <v>1.43102</v>
      </c>
      <c r="BD642" t="n">
        <v>38.9128</v>
      </c>
      <c r="BE642" t="s">
        <v>1466</v>
      </c>
      <c r="BF642" t="s">
        <v>81</v>
      </c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>
        <v>157</v>
      </c>
      <c r="BR642" t="s">
        <v>128</v>
      </c>
    </row>
    <row r="643" spans="1:70">
      <c r="A643" t="s">
        <v>70</v>
      </c>
      <c r="B643" t="s">
        <v>71</v>
      </c>
      <c r="C643" t="s">
        <v>72</v>
      </c>
      <c r="D643" t="n">
        <v>3</v>
      </c>
      <c r="E643" t="s">
        <v>606</v>
      </c>
      <c r="F643" t="n">
        <v>85986</v>
      </c>
      <c r="G643" t="s">
        <v>74</v>
      </c>
      <c r="H643" t="s">
        <v>75</v>
      </c>
      <c r="I643" t="s"/>
      <c r="J643" t="s">
        <v>74</v>
      </c>
      <c r="K643" t="n">
        <v>146.06</v>
      </c>
      <c r="L643" t="s">
        <v>76</v>
      </c>
      <c r="M643" t="s"/>
      <c r="N643" t="s">
        <v>149</v>
      </c>
      <c r="O643" t="s">
        <v>78</v>
      </c>
      <c r="P643" t="s">
        <v>606</v>
      </c>
      <c r="Q643" t="s"/>
      <c r="R643" t="s">
        <v>117</v>
      </c>
      <c r="S643" t="s">
        <v>1464</v>
      </c>
      <c r="T643" t="s">
        <v>81</v>
      </c>
      <c r="U643" t="s">
        <v>82</v>
      </c>
      <c r="V643" t="s">
        <v>83</v>
      </c>
      <c r="W643" t="s">
        <v>134</v>
      </c>
      <c r="X643" t="s"/>
      <c r="Y643" t="s">
        <v>85</v>
      </c>
      <c r="Z643">
        <f>HYPERLINK("https://hotelmonitor-cachepage.eclerx.com/savepage/tk_15440163147151792_sr_2157.html","info")</f>
        <v/>
      </c>
      <c r="AA643" t="n">
        <v>1447</v>
      </c>
      <c r="AB643" t="s">
        <v>627</v>
      </c>
      <c r="AC643" t="s">
        <v>87</v>
      </c>
      <c r="AD643" t="s">
        <v>88</v>
      </c>
      <c r="AE643" t="s"/>
      <c r="AF643" t="s"/>
      <c r="AG643" t="s"/>
      <c r="AH643" t="s">
        <v>1465</v>
      </c>
      <c r="AI643" t="s">
        <v>1464</v>
      </c>
      <c r="AJ643" t="s"/>
      <c r="AK643" t="s">
        <v>90</v>
      </c>
      <c r="AL643" t="s"/>
      <c r="AM643" t="s"/>
      <c r="AN643" t="s">
        <v>90</v>
      </c>
      <c r="AO643" t="s"/>
      <c r="AP643" t="n">
        <v>2</v>
      </c>
      <c r="AQ643" t="s">
        <v>93</v>
      </c>
      <c r="AR643" t="s"/>
      <c r="AS643" t="s">
        <v>1453</v>
      </c>
      <c r="AT643" t="s">
        <v>95</v>
      </c>
      <c r="AU643" t="s">
        <v>90</v>
      </c>
      <c r="AV643" t="s"/>
      <c r="AW643" t="s">
        <v>96</v>
      </c>
      <c r="AX643" t="s"/>
      <c r="AY643" t="n">
        <v>419226</v>
      </c>
      <c r="AZ643" t="s">
        <v>612</v>
      </c>
      <c r="BA643" t="s"/>
      <c r="BB643" t="s"/>
      <c r="BC643" t="n">
        <v>1.43102</v>
      </c>
      <c r="BD643" t="n">
        <v>38.9128</v>
      </c>
      <c r="BE643" t="s">
        <v>1466</v>
      </c>
      <c r="BF643" t="s">
        <v>81</v>
      </c>
      <c r="BG643" t="s"/>
      <c r="BH643" t="s"/>
      <c r="BI643" t="s"/>
      <c r="BJ643" t="s"/>
      <c r="BK643" t="s">
        <v>1467</v>
      </c>
      <c r="BL643" t="s"/>
      <c r="BM643" t="s">
        <v>91</v>
      </c>
      <c r="BN643" t="s"/>
      <c r="BO643" t="s"/>
      <c r="BP643" t="s"/>
      <c r="BQ643" t="s">
        <v>157</v>
      </c>
      <c r="BR643" t="s">
        <v>128</v>
      </c>
    </row>
    <row r="644" spans="1:70">
      <c r="A644" t="s">
        <v>70</v>
      </c>
      <c r="B644" t="s">
        <v>71</v>
      </c>
      <c r="C644" t="s">
        <v>72</v>
      </c>
      <c r="D644" t="n">
        <v>3</v>
      </c>
      <c r="E644" t="s">
        <v>606</v>
      </c>
      <c r="F644" t="n">
        <v>85986</v>
      </c>
      <c r="G644" t="s">
        <v>74</v>
      </c>
      <c r="H644" t="s">
        <v>75</v>
      </c>
      <c r="I644" t="s"/>
      <c r="J644" t="s">
        <v>74</v>
      </c>
      <c r="K644" t="n">
        <v>150.92</v>
      </c>
      <c r="L644" t="s">
        <v>76</v>
      </c>
      <c r="M644" t="s"/>
      <c r="N644" t="s">
        <v>149</v>
      </c>
      <c r="O644" t="s">
        <v>78</v>
      </c>
      <c r="P644" t="s">
        <v>606</v>
      </c>
      <c r="Q644" t="s"/>
      <c r="R644" t="s">
        <v>117</v>
      </c>
      <c r="S644" t="s">
        <v>1468</v>
      </c>
      <c r="T644" t="s">
        <v>81</v>
      </c>
      <c r="U644" t="s">
        <v>82</v>
      </c>
      <c r="V644" t="s">
        <v>83</v>
      </c>
      <c r="W644" t="s">
        <v>433</v>
      </c>
      <c r="X644" t="s"/>
      <c r="Y644" t="s">
        <v>85</v>
      </c>
      <c r="Z644">
        <f>HYPERLINK("https://hotelmonitor-cachepage.eclerx.com/savepage/tk_15440163147151792_sr_2157.html","info")</f>
        <v/>
      </c>
      <c r="AA644" t="n">
        <v>1447</v>
      </c>
      <c r="AB644" t="s">
        <v>632</v>
      </c>
      <c r="AC644" t="s">
        <v>121</v>
      </c>
      <c r="AD644" t="s">
        <v>88</v>
      </c>
      <c r="AE644" t="s"/>
      <c r="AF644" t="s"/>
      <c r="AG644" t="s"/>
      <c r="AH644" t="s">
        <v>1469</v>
      </c>
      <c r="AI644" t="s">
        <v>1468</v>
      </c>
      <c r="AJ644" t="s"/>
      <c r="AK644" t="s">
        <v>90</v>
      </c>
      <c r="AL644" t="s"/>
      <c r="AM644" t="s"/>
      <c r="AN644" t="s">
        <v>91</v>
      </c>
      <c r="AO644" t="s">
        <v>214</v>
      </c>
      <c r="AP644" t="n">
        <v>2</v>
      </c>
      <c r="AQ644" t="s">
        <v>93</v>
      </c>
      <c r="AR644" t="s"/>
      <c r="AS644" t="s">
        <v>1453</v>
      </c>
      <c r="AT644" t="s">
        <v>95</v>
      </c>
      <c r="AU644" t="s">
        <v>90</v>
      </c>
      <c r="AV644" t="s"/>
      <c r="AW644" t="s">
        <v>96</v>
      </c>
      <c r="AX644" t="s"/>
      <c r="AY644" t="n">
        <v>419226</v>
      </c>
      <c r="AZ644" t="s">
        <v>612</v>
      </c>
      <c r="BA644" t="s"/>
      <c r="BB644" t="s"/>
      <c r="BC644" t="n">
        <v>1.43102</v>
      </c>
      <c r="BD644" t="n">
        <v>38.9128</v>
      </c>
      <c r="BE644" t="s">
        <v>1470</v>
      </c>
      <c r="BF644" t="s">
        <v>81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>
        <v>157</v>
      </c>
      <c r="BR644" t="s">
        <v>128</v>
      </c>
    </row>
    <row r="645" spans="1:70">
      <c r="A645" t="s">
        <v>70</v>
      </c>
      <c r="B645" t="s">
        <v>71</v>
      </c>
      <c r="C645" t="s">
        <v>72</v>
      </c>
      <c r="D645" t="n">
        <v>3</v>
      </c>
      <c r="E645" t="s">
        <v>606</v>
      </c>
      <c r="F645" t="n">
        <v>85986</v>
      </c>
      <c r="G645" t="s">
        <v>74</v>
      </c>
      <c r="H645" t="s">
        <v>75</v>
      </c>
      <c r="I645" t="s"/>
      <c r="J645" t="s">
        <v>74</v>
      </c>
      <c r="K645" t="n">
        <v>150.92</v>
      </c>
      <c r="L645" t="s">
        <v>76</v>
      </c>
      <c r="M645" t="s"/>
      <c r="N645" t="s">
        <v>149</v>
      </c>
      <c r="O645" t="s">
        <v>78</v>
      </c>
      <c r="P645" t="s">
        <v>606</v>
      </c>
      <c r="Q645" t="s"/>
      <c r="R645" t="s">
        <v>117</v>
      </c>
      <c r="S645" t="s">
        <v>1468</v>
      </c>
      <c r="T645" t="s">
        <v>81</v>
      </c>
      <c r="U645" t="s">
        <v>82</v>
      </c>
      <c r="V645" t="s">
        <v>83</v>
      </c>
      <c r="W645" t="s">
        <v>433</v>
      </c>
      <c r="X645" t="s"/>
      <c r="Y645" t="s">
        <v>85</v>
      </c>
      <c r="Z645">
        <f>HYPERLINK("https://hotelmonitor-cachepage.eclerx.com/savepage/tk_15440163147151792_sr_2157.html","info")</f>
        <v/>
      </c>
      <c r="AA645" t="n">
        <v>1447</v>
      </c>
      <c r="AB645" t="s">
        <v>632</v>
      </c>
      <c r="AC645" t="s">
        <v>121</v>
      </c>
      <c r="AD645" t="s">
        <v>88</v>
      </c>
      <c r="AE645" t="s"/>
      <c r="AF645" t="s"/>
      <c r="AG645" t="s"/>
      <c r="AH645" t="s">
        <v>1469</v>
      </c>
      <c r="AI645" t="s">
        <v>1468</v>
      </c>
      <c r="AJ645" t="s"/>
      <c r="AK645" t="s">
        <v>90</v>
      </c>
      <c r="AL645" t="s"/>
      <c r="AM645" t="s"/>
      <c r="AN645" t="s">
        <v>91</v>
      </c>
      <c r="AO645" t="s">
        <v>214</v>
      </c>
      <c r="AP645" t="n">
        <v>2</v>
      </c>
      <c r="AQ645" t="s">
        <v>93</v>
      </c>
      <c r="AR645" t="s"/>
      <c r="AS645" t="s">
        <v>1453</v>
      </c>
      <c r="AT645" t="s">
        <v>95</v>
      </c>
      <c r="AU645" t="s">
        <v>90</v>
      </c>
      <c r="AV645" t="s"/>
      <c r="AW645" t="s">
        <v>96</v>
      </c>
      <c r="AX645" t="s"/>
      <c r="AY645" t="n">
        <v>419226</v>
      </c>
      <c r="AZ645" t="s">
        <v>612</v>
      </c>
      <c r="BA645" t="s"/>
      <c r="BB645" t="s"/>
      <c r="BC645" t="n">
        <v>1.43102</v>
      </c>
      <c r="BD645" t="n">
        <v>38.9128</v>
      </c>
      <c r="BE645" t="s">
        <v>1470</v>
      </c>
      <c r="BF645" t="s">
        <v>81</v>
      </c>
      <c r="BG645" t="s"/>
      <c r="BH645" t="s"/>
      <c r="BI645" t="s"/>
      <c r="BJ645" t="s"/>
      <c r="BK645" t="s">
        <v>1471</v>
      </c>
      <c r="BL645" t="s"/>
      <c r="BM645" t="s">
        <v>91</v>
      </c>
      <c r="BN645" t="s"/>
      <c r="BO645" t="s"/>
      <c r="BP645" t="s"/>
      <c r="BQ645" t="s">
        <v>157</v>
      </c>
      <c r="BR645" t="s">
        <v>128</v>
      </c>
    </row>
    <row r="646" spans="1:70">
      <c r="A646" t="s">
        <v>70</v>
      </c>
      <c r="B646" t="s">
        <v>71</v>
      </c>
      <c r="C646" t="s">
        <v>72</v>
      </c>
      <c r="D646" t="n">
        <v>3</v>
      </c>
      <c r="E646" t="s">
        <v>606</v>
      </c>
      <c r="F646" t="n">
        <v>85986</v>
      </c>
      <c r="G646" t="s">
        <v>74</v>
      </c>
      <c r="H646" t="s">
        <v>75</v>
      </c>
      <c r="I646" t="s"/>
      <c r="J646" t="s">
        <v>74</v>
      </c>
      <c r="K646" t="n">
        <v>179.01</v>
      </c>
      <c r="L646" t="s">
        <v>76</v>
      </c>
      <c r="M646" t="s"/>
      <c r="N646" t="s">
        <v>149</v>
      </c>
      <c r="O646" t="s">
        <v>78</v>
      </c>
      <c r="P646" t="s">
        <v>606</v>
      </c>
      <c r="Q646" t="s"/>
      <c r="R646" t="s">
        <v>117</v>
      </c>
      <c r="S646" t="s">
        <v>1472</v>
      </c>
      <c r="T646" t="s">
        <v>81</v>
      </c>
      <c r="U646" t="s">
        <v>82</v>
      </c>
      <c r="V646" t="s">
        <v>83</v>
      </c>
      <c r="W646" t="s">
        <v>433</v>
      </c>
      <c r="X646" t="s"/>
      <c r="Y646" t="s">
        <v>85</v>
      </c>
      <c r="Z646">
        <f>HYPERLINK("https://hotelmonitor-cachepage.eclerx.com/savepage/tk_15440163147151792_sr_2157.html","info")</f>
        <v/>
      </c>
      <c r="AA646" t="n">
        <v>1447</v>
      </c>
      <c r="AB646" t="s">
        <v>637</v>
      </c>
      <c r="AC646" t="s">
        <v>87</v>
      </c>
      <c r="AD646" t="s">
        <v>88</v>
      </c>
      <c r="AE646" t="s"/>
      <c r="AF646" t="s"/>
      <c r="AG646" t="s"/>
      <c r="AH646" t="s">
        <v>1473</v>
      </c>
      <c r="AI646" t="s">
        <v>1472</v>
      </c>
      <c r="AJ646" t="s"/>
      <c r="AK646" t="s">
        <v>90</v>
      </c>
      <c r="AL646" t="s"/>
      <c r="AM646" t="s"/>
      <c r="AN646" t="s">
        <v>90</v>
      </c>
      <c r="AO646" t="s"/>
      <c r="AP646" t="n">
        <v>2</v>
      </c>
      <c r="AQ646" t="s">
        <v>93</v>
      </c>
      <c r="AR646" t="s"/>
      <c r="AS646" t="s">
        <v>1453</v>
      </c>
      <c r="AT646" t="s">
        <v>95</v>
      </c>
      <c r="AU646" t="s">
        <v>90</v>
      </c>
      <c r="AV646" t="s"/>
      <c r="AW646" t="s">
        <v>96</v>
      </c>
      <c r="AX646" t="s"/>
      <c r="AY646" t="n">
        <v>419226</v>
      </c>
      <c r="AZ646" t="s">
        <v>612</v>
      </c>
      <c r="BA646" t="s"/>
      <c r="BB646" t="s"/>
      <c r="BC646" t="n">
        <v>1.43102</v>
      </c>
      <c r="BD646" t="n">
        <v>38.9128</v>
      </c>
      <c r="BE646" t="s">
        <v>1474</v>
      </c>
      <c r="BF646" t="s">
        <v>81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>
        <v>157</v>
      </c>
      <c r="BR646" t="s">
        <v>128</v>
      </c>
    </row>
    <row r="647" spans="1:70">
      <c r="A647" t="s">
        <v>70</v>
      </c>
      <c r="B647" t="s">
        <v>71</v>
      </c>
      <c r="C647" t="s">
        <v>72</v>
      </c>
      <c r="D647" t="n">
        <v>3</v>
      </c>
      <c r="E647" t="s">
        <v>606</v>
      </c>
      <c r="F647" t="n">
        <v>85986</v>
      </c>
      <c r="G647" t="s">
        <v>74</v>
      </c>
      <c r="H647" t="s">
        <v>75</v>
      </c>
      <c r="I647" t="s"/>
      <c r="J647" t="s">
        <v>74</v>
      </c>
      <c r="K647" t="n">
        <v>179.01</v>
      </c>
      <c r="L647" t="s">
        <v>76</v>
      </c>
      <c r="M647" t="s"/>
      <c r="N647" t="s">
        <v>149</v>
      </c>
      <c r="O647" t="s">
        <v>78</v>
      </c>
      <c r="P647" t="s">
        <v>606</v>
      </c>
      <c r="Q647" t="s"/>
      <c r="R647" t="s">
        <v>117</v>
      </c>
      <c r="S647" t="s">
        <v>1472</v>
      </c>
      <c r="T647" t="s">
        <v>81</v>
      </c>
      <c r="U647" t="s">
        <v>82</v>
      </c>
      <c r="V647" t="s">
        <v>83</v>
      </c>
      <c r="W647" t="s">
        <v>433</v>
      </c>
      <c r="X647" t="s"/>
      <c r="Y647" t="s">
        <v>85</v>
      </c>
      <c r="Z647">
        <f>HYPERLINK("https://hotelmonitor-cachepage.eclerx.com/savepage/tk_15440163147151792_sr_2157.html","info")</f>
        <v/>
      </c>
      <c r="AA647" t="n">
        <v>1447</v>
      </c>
      <c r="AB647" t="s">
        <v>637</v>
      </c>
      <c r="AC647" t="s">
        <v>87</v>
      </c>
      <c r="AD647" t="s">
        <v>88</v>
      </c>
      <c r="AE647" t="s"/>
      <c r="AF647" t="s"/>
      <c r="AG647" t="s"/>
      <c r="AH647" t="s">
        <v>1473</v>
      </c>
      <c r="AI647" t="s">
        <v>1472</v>
      </c>
      <c r="AJ647" t="s"/>
      <c r="AK647" t="s">
        <v>90</v>
      </c>
      <c r="AL647" t="s"/>
      <c r="AM647" t="s"/>
      <c r="AN647" t="s">
        <v>90</v>
      </c>
      <c r="AO647" t="s"/>
      <c r="AP647" t="n">
        <v>2</v>
      </c>
      <c r="AQ647" t="s">
        <v>93</v>
      </c>
      <c r="AR647" t="s"/>
      <c r="AS647" t="s">
        <v>1453</v>
      </c>
      <c r="AT647" t="s">
        <v>95</v>
      </c>
      <c r="AU647" t="s">
        <v>90</v>
      </c>
      <c r="AV647" t="s"/>
      <c r="AW647" t="s">
        <v>96</v>
      </c>
      <c r="AX647" t="s"/>
      <c r="AY647" t="n">
        <v>419226</v>
      </c>
      <c r="AZ647" t="s">
        <v>612</v>
      </c>
      <c r="BA647" t="s"/>
      <c r="BB647" t="s"/>
      <c r="BC647" t="n">
        <v>1.43102</v>
      </c>
      <c r="BD647" t="n">
        <v>38.9128</v>
      </c>
      <c r="BE647" t="s">
        <v>1474</v>
      </c>
      <c r="BF647" t="s">
        <v>81</v>
      </c>
      <c r="BG647" t="s"/>
      <c r="BH647" t="s"/>
      <c r="BI647" t="s"/>
      <c r="BJ647" t="s"/>
      <c r="BK647" t="s">
        <v>1475</v>
      </c>
      <c r="BL647" t="s"/>
      <c r="BM647" t="s">
        <v>91</v>
      </c>
      <c r="BN647" t="s"/>
      <c r="BO647" t="s"/>
      <c r="BP647" t="s"/>
      <c r="BQ647" t="s">
        <v>157</v>
      </c>
      <c r="BR647" t="s">
        <v>128</v>
      </c>
    </row>
    <row r="648" spans="1:70">
      <c r="A648" t="s">
        <v>70</v>
      </c>
      <c r="B648" t="s">
        <v>71</v>
      </c>
      <c r="C648" t="s">
        <v>72</v>
      </c>
      <c r="D648" t="n">
        <v>3</v>
      </c>
      <c r="E648" t="s">
        <v>606</v>
      </c>
      <c r="F648" t="n">
        <v>85986</v>
      </c>
      <c r="G648" t="s">
        <v>74</v>
      </c>
      <c r="H648" t="s">
        <v>75</v>
      </c>
      <c r="I648" t="s"/>
      <c r="J648" t="s">
        <v>74</v>
      </c>
      <c r="K648" t="n">
        <v>98.51000000000001</v>
      </c>
      <c r="L648" t="s">
        <v>76</v>
      </c>
      <c r="M648" t="s"/>
      <c r="N648" t="s">
        <v>641</v>
      </c>
      <c r="O648" t="s">
        <v>78</v>
      </c>
      <c r="P648" t="s">
        <v>606</v>
      </c>
      <c r="Q648" t="s"/>
      <c r="R648" t="s">
        <v>117</v>
      </c>
      <c r="S648" t="s">
        <v>1476</v>
      </c>
      <c r="T648" t="s">
        <v>81</v>
      </c>
      <c r="U648" t="s">
        <v>82</v>
      </c>
      <c r="V648" t="s">
        <v>83</v>
      </c>
      <c r="W648" t="s">
        <v>119</v>
      </c>
      <c r="X648" t="s"/>
      <c r="Y648" t="s">
        <v>85</v>
      </c>
      <c r="Z648">
        <f>HYPERLINK("https://hotelmonitor-cachepage.eclerx.com/savepage/tk_15440163147151792_sr_2157.html","info")</f>
        <v/>
      </c>
      <c r="AA648" t="n">
        <v>1447</v>
      </c>
      <c r="AB648" t="s">
        <v>318</v>
      </c>
      <c r="AC648" t="s">
        <v>87</v>
      </c>
      <c r="AD648" t="s">
        <v>88</v>
      </c>
      <c r="AE648" t="s"/>
      <c r="AF648" t="s"/>
      <c r="AG648" t="s"/>
      <c r="AH648" t="s">
        <v>1477</v>
      </c>
      <c r="AI648" t="s">
        <v>1476</v>
      </c>
      <c r="AJ648" t="s"/>
      <c r="AK648" t="s">
        <v>90</v>
      </c>
      <c r="AL648" t="s"/>
      <c r="AM648" t="s"/>
      <c r="AN648" t="s">
        <v>90</v>
      </c>
      <c r="AO648" t="s"/>
      <c r="AP648" t="n">
        <v>2</v>
      </c>
      <c r="AQ648" t="s">
        <v>93</v>
      </c>
      <c r="AR648" t="s"/>
      <c r="AS648" t="s">
        <v>313</v>
      </c>
      <c r="AT648" t="s">
        <v>95</v>
      </c>
      <c r="AU648" t="s">
        <v>90</v>
      </c>
      <c r="AV648" t="s"/>
      <c r="AW648" t="s">
        <v>96</v>
      </c>
      <c r="AX648" t="s"/>
      <c r="AY648" t="n">
        <v>419226</v>
      </c>
      <c r="AZ648" t="s">
        <v>612</v>
      </c>
      <c r="BA648" t="s"/>
      <c r="BB648" t="s"/>
      <c r="BC648" t="n">
        <v>1.43102</v>
      </c>
      <c r="BD648" t="n">
        <v>38.9128</v>
      </c>
      <c r="BE648" t="s">
        <v>1478</v>
      </c>
      <c r="BF648" t="s">
        <v>81</v>
      </c>
      <c r="BG648" t="s"/>
      <c r="BH648" t="s"/>
      <c r="BI648" t="s"/>
      <c r="BJ648" t="s"/>
      <c r="BK648" t="s">
        <v>1479</v>
      </c>
      <c r="BL648" t="s"/>
      <c r="BM648" t="s">
        <v>91</v>
      </c>
      <c r="BN648" t="s"/>
      <c r="BO648" t="s"/>
      <c r="BP648" t="s"/>
      <c r="BQ648" t="s">
        <v>647</v>
      </c>
      <c r="BR648" t="s">
        <v>128</v>
      </c>
    </row>
    <row r="649" spans="1:70">
      <c r="A649" t="s">
        <v>70</v>
      </c>
      <c r="B649" t="s">
        <v>71</v>
      </c>
      <c r="C649" t="s">
        <v>72</v>
      </c>
      <c r="D649" t="n">
        <v>3</v>
      </c>
      <c r="E649" t="s">
        <v>606</v>
      </c>
      <c r="F649" t="n">
        <v>85986</v>
      </c>
      <c r="G649" t="s">
        <v>74</v>
      </c>
      <c r="H649" t="s">
        <v>75</v>
      </c>
      <c r="I649" t="s"/>
      <c r="J649" t="s">
        <v>74</v>
      </c>
      <c r="K649" t="n">
        <v>98.51000000000001</v>
      </c>
      <c r="L649" t="s">
        <v>76</v>
      </c>
      <c r="M649" t="s"/>
      <c r="N649" t="s">
        <v>641</v>
      </c>
      <c r="O649" t="s">
        <v>78</v>
      </c>
      <c r="P649" t="s">
        <v>606</v>
      </c>
      <c r="Q649" t="s"/>
      <c r="R649" t="s">
        <v>117</v>
      </c>
      <c r="S649" t="s">
        <v>1476</v>
      </c>
      <c r="T649" t="s">
        <v>81</v>
      </c>
      <c r="U649" t="s">
        <v>82</v>
      </c>
      <c r="V649" t="s">
        <v>83</v>
      </c>
      <c r="W649" t="s">
        <v>119</v>
      </c>
      <c r="X649" t="s"/>
      <c r="Y649" t="s">
        <v>85</v>
      </c>
      <c r="Z649">
        <f>HYPERLINK("https://hotelmonitor-cachepage.eclerx.com/savepage/tk_15440163147151792_sr_2157.html","info")</f>
        <v/>
      </c>
      <c r="AA649" t="n">
        <v>1447</v>
      </c>
      <c r="AB649" t="s">
        <v>318</v>
      </c>
      <c r="AC649" t="s">
        <v>87</v>
      </c>
      <c r="AD649" t="s">
        <v>88</v>
      </c>
      <c r="AE649" t="s"/>
      <c r="AF649" t="s"/>
      <c r="AG649" t="s"/>
      <c r="AH649" t="s">
        <v>1477</v>
      </c>
      <c r="AI649" t="s">
        <v>1476</v>
      </c>
      <c r="AJ649" t="s"/>
      <c r="AK649" t="s">
        <v>90</v>
      </c>
      <c r="AL649" t="s"/>
      <c r="AM649" t="s"/>
      <c r="AN649" t="s">
        <v>90</v>
      </c>
      <c r="AO649" t="s"/>
      <c r="AP649" t="n">
        <v>2</v>
      </c>
      <c r="AQ649" t="s">
        <v>93</v>
      </c>
      <c r="AR649" t="s"/>
      <c r="AS649" t="s">
        <v>313</v>
      </c>
      <c r="AT649" t="s">
        <v>95</v>
      </c>
      <c r="AU649" t="s">
        <v>90</v>
      </c>
      <c r="AV649" t="s"/>
      <c r="AW649" t="s">
        <v>96</v>
      </c>
      <c r="AX649" t="s"/>
      <c r="AY649" t="n">
        <v>419226</v>
      </c>
      <c r="AZ649" t="s">
        <v>612</v>
      </c>
      <c r="BA649" t="s"/>
      <c r="BB649" t="s"/>
      <c r="BC649" t="n">
        <v>1.43102</v>
      </c>
      <c r="BD649" t="n">
        <v>38.9128</v>
      </c>
      <c r="BE649" t="s">
        <v>1478</v>
      </c>
      <c r="BF649" t="s">
        <v>81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>
        <v>647</v>
      </c>
      <c r="BR649" t="s">
        <v>128</v>
      </c>
    </row>
    <row r="650" spans="1:70">
      <c r="A650" t="s">
        <v>70</v>
      </c>
      <c r="B650" t="s">
        <v>71</v>
      </c>
      <c r="C650" t="s">
        <v>72</v>
      </c>
      <c r="D650" t="n">
        <v>3</v>
      </c>
      <c r="E650" t="s">
        <v>606</v>
      </c>
      <c r="F650" t="n">
        <v>85986</v>
      </c>
      <c r="G650" t="s">
        <v>74</v>
      </c>
      <c r="H650" t="s">
        <v>75</v>
      </c>
      <c r="I650" t="s"/>
      <c r="J650" t="s">
        <v>74</v>
      </c>
      <c r="K650" t="n">
        <v>127.2</v>
      </c>
      <c r="L650" t="s">
        <v>76</v>
      </c>
      <c r="M650" t="s"/>
      <c r="N650" t="s">
        <v>641</v>
      </c>
      <c r="O650" t="s">
        <v>78</v>
      </c>
      <c r="P650" t="s">
        <v>606</v>
      </c>
      <c r="Q650" t="s"/>
      <c r="R650" t="s">
        <v>117</v>
      </c>
      <c r="S650" t="s">
        <v>1480</v>
      </c>
      <c r="T650" t="s">
        <v>81</v>
      </c>
      <c r="U650" t="s">
        <v>82</v>
      </c>
      <c r="V650" t="s">
        <v>83</v>
      </c>
      <c r="W650" t="s">
        <v>134</v>
      </c>
      <c r="X650" t="s"/>
      <c r="Y650" t="s">
        <v>85</v>
      </c>
      <c r="Z650">
        <f>HYPERLINK("https://hotelmonitor-cachepage.eclerx.com/savepage/tk_15440163147151792_sr_2157.html","info")</f>
        <v/>
      </c>
      <c r="AA650" t="n">
        <v>1447</v>
      </c>
      <c r="AB650" t="s">
        <v>318</v>
      </c>
      <c r="AC650" t="s">
        <v>87</v>
      </c>
      <c r="AD650" t="s">
        <v>88</v>
      </c>
      <c r="AE650" t="s"/>
      <c r="AF650" t="s"/>
      <c r="AG650" t="s"/>
      <c r="AH650" t="s">
        <v>1481</v>
      </c>
      <c r="AI650" t="s">
        <v>1480</v>
      </c>
      <c r="AJ650" t="s"/>
      <c r="AK650" t="s">
        <v>90</v>
      </c>
      <c r="AL650" t="s"/>
      <c r="AM650" t="s"/>
      <c r="AN650" t="s">
        <v>90</v>
      </c>
      <c r="AO650" t="s"/>
      <c r="AP650" t="n">
        <v>2</v>
      </c>
      <c r="AQ650" t="s">
        <v>93</v>
      </c>
      <c r="AR650" t="s"/>
      <c r="AS650" t="s">
        <v>313</v>
      </c>
      <c r="AT650" t="s">
        <v>95</v>
      </c>
      <c r="AU650" t="s">
        <v>90</v>
      </c>
      <c r="AV650" t="s"/>
      <c r="AW650" t="s">
        <v>96</v>
      </c>
      <c r="AX650" t="s"/>
      <c r="AY650" t="n">
        <v>419226</v>
      </c>
      <c r="AZ650" t="s">
        <v>612</v>
      </c>
      <c r="BA650" t="s"/>
      <c r="BB650" t="s"/>
      <c r="BC650" t="n">
        <v>1.43102</v>
      </c>
      <c r="BD650" t="n">
        <v>38.9128</v>
      </c>
      <c r="BE650" t="s">
        <v>1482</v>
      </c>
      <c r="BF650" t="s">
        <v>81</v>
      </c>
      <c r="BG650" t="s"/>
      <c r="BH650" t="s"/>
      <c r="BI650" t="s"/>
      <c r="BJ650" t="s"/>
      <c r="BK650" t="s">
        <v>1483</v>
      </c>
      <c r="BL650" t="s"/>
      <c r="BM650" t="s">
        <v>91</v>
      </c>
      <c r="BN650" t="s"/>
      <c r="BO650" t="s"/>
      <c r="BP650" t="s"/>
      <c r="BQ650" t="s">
        <v>647</v>
      </c>
      <c r="BR650" t="s">
        <v>128</v>
      </c>
    </row>
    <row r="651" spans="1:70">
      <c r="A651" t="s">
        <v>70</v>
      </c>
      <c r="B651" t="s">
        <v>71</v>
      </c>
      <c r="C651" t="s">
        <v>72</v>
      </c>
      <c r="D651" t="n">
        <v>3</v>
      </c>
      <c r="E651" t="s">
        <v>606</v>
      </c>
      <c r="F651" t="n">
        <v>85986</v>
      </c>
      <c r="G651" t="s">
        <v>74</v>
      </c>
      <c r="H651" t="s">
        <v>75</v>
      </c>
      <c r="I651" t="s"/>
      <c r="J651" t="s">
        <v>74</v>
      </c>
      <c r="K651" t="n">
        <v>127.2</v>
      </c>
      <c r="L651" t="s">
        <v>76</v>
      </c>
      <c r="M651" t="s"/>
      <c r="N651" t="s">
        <v>641</v>
      </c>
      <c r="O651" t="s">
        <v>78</v>
      </c>
      <c r="P651" t="s">
        <v>606</v>
      </c>
      <c r="Q651" t="s"/>
      <c r="R651" t="s">
        <v>117</v>
      </c>
      <c r="S651" t="s">
        <v>1480</v>
      </c>
      <c r="T651" t="s">
        <v>81</v>
      </c>
      <c r="U651" t="s">
        <v>82</v>
      </c>
      <c r="V651" t="s">
        <v>83</v>
      </c>
      <c r="W651" t="s">
        <v>134</v>
      </c>
      <c r="X651" t="s"/>
      <c r="Y651" t="s">
        <v>85</v>
      </c>
      <c r="Z651">
        <f>HYPERLINK("https://hotelmonitor-cachepage.eclerx.com/savepage/tk_15440163147151792_sr_2157.html","info")</f>
        <v/>
      </c>
      <c r="AA651" t="n">
        <v>1447</v>
      </c>
      <c r="AB651" t="s">
        <v>318</v>
      </c>
      <c r="AC651" t="s">
        <v>87</v>
      </c>
      <c r="AD651" t="s">
        <v>88</v>
      </c>
      <c r="AE651" t="s"/>
      <c r="AF651" t="s"/>
      <c r="AG651" t="s"/>
      <c r="AH651" t="s">
        <v>1481</v>
      </c>
      <c r="AI651" t="s">
        <v>1480</v>
      </c>
      <c r="AJ651" t="s"/>
      <c r="AK651" t="s">
        <v>90</v>
      </c>
      <c r="AL651" t="s"/>
      <c r="AM651" t="s"/>
      <c r="AN651" t="s">
        <v>90</v>
      </c>
      <c r="AO651" t="s"/>
      <c r="AP651" t="n">
        <v>2</v>
      </c>
      <c r="AQ651" t="s">
        <v>93</v>
      </c>
      <c r="AR651" t="s"/>
      <c r="AS651" t="s">
        <v>313</v>
      </c>
      <c r="AT651" t="s">
        <v>95</v>
      </c>
      <c r="AU651" t="s">
        <v>90</v>
      </c>
      <c r="AV651" t="s"/>
      <c r="AW651" t="s">
        <v>96</v>
      </c>
      <c r="AX651" t="s"/>
      <c r="AY651" t="n">
        <v>419226</v>
      </c>
      <c r="AZ651" t="s">
        <v>612</v>
      </c>
      <c r="BA651" t="s"/>
      <c r="BB651" t="s"/>
      <c r="BC651" t="n">
        <v>1.43102</v>
      </c>
      <c r="BD651" t="n">
        <v>38.9128</v>
      </c>
      <c r="BE651" t="s">
        <v>1482</v>
      </c>
      <c r="BF651" t="s">
        <v>81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>
        <v>647</v>
      </c>
      <c r="BR651" t="s">
        <v>128</v>
      </c>
    </row>
    <row r="652" spans="1:70">
      <c r="A652" t="s">
        <v>70</v>
      </c>
      <c r="B652" t="s">
        <v>71</v>
      </c>
      <c r="C652" t="s">
        <v>72</v>
      </c>
      <c r="D652" t="n">
        <v>3</v>
      </c>
      <c r="E652" t="s">
        <v>606</v>
      </c>
      <c r="F652" t="n">
        <v>85986</v>
      </c>
      <c r="G652" t="s">
        <v>74</v>
      </c>
      <c r="H652" t="s">
        <v>75</v>
      </c>
      <c r="I652" t="s"/>
      <c r="J652" t="s">
        <v>74</v>
      </c>
      <c r="K652" t="n">
        <v>155.9</v>
      </c>
      <c r="L652" t="s">
        <v>76</v>
      </c>
      <c r="M652" t="s"/>
      <c r="N652" t="s">
        <v>641</v>
      </c>
      <c r="O652" t="s">
        <v>78</v>
      </c>
      <c r="P652" t="s">
        <v>606</v>
      </c>
      <c r="Q652" t="s"/>
      <c r="R652" t="s">
        <v>117</v>
      </c>
      <c r="S652" t="s">
        <v>1484</v>
      </c>
      <c r="T652" t="s">
        <v>81</v>
      </c>
      <c r="U652" t="s">
        <v>82</v>
      </c>
      <c r="V652" t="s">
        <v>83</v>
      </c>
      <c r="W652" t="s">
        <v>433</v>
      </c>
      <c r="X652" t="s"/>
      <c r="Y652" t="s">
        <v>85</v>
      </c>
      <c r="Z652">
        <f>HYPERLINK("https://hotelmonitor-cachepage.eclerx.com/savepage/tk_15440163147151792_sr_2157.html","info")</f>
        <v/>
      </c>
      <c r="AA652" t="n">
        <v>1447</v>
      </c>
      <c r="AB652" t="s">
        <v>318</v>
      </c>
      <c r="AC652" t="s">
        <v>87</v>
      </c>
      <c r="AD652" t="s">
        <v>88</v>
      </c>
      <c r="AE652" t="s"/>
      <c r="AF652" t="s"/>
      <c r="AG652" t="s"/>
      <c r="AH652" t="s">
        <v>1485</v>
      </c>
      <c r="AI652" t="s">
        <v>1486</v>
      </c>
      <c r="AJ652" t="s"/>
      <c r="AK652" t="s">
        <v>90</v>
      </c>
      <c r="AL652" t="s"/>
      <c r="AM652" t="s"/>
      <c r="AN652" t="s">
        <v>90</v>
      </c>
      <c r="AO652" t="s"/>
      <c r="AP652" t="n">
        <v>2</v>
      </c>
      <c r="AQ652" t="s">
        <v>93</v>
      </c>
      <c r="AR652" t="s"/>
      <c r="AS652" t="s">
        <v>313</v>
      </c>
      <c r="AT652" t="s">
        <v>95</v>
      </c>
      <c r="AU652" t="s">
        <v>90</v>
      </c>
      <c r="AV652" t="s"/>
      <c r="AW652" t="s">
        <v>96</v>
      </c>
      <c r="AX652" t="s"/>
      <c r="AY652" t="n">
        <v>419226</v>
      </c>
      <c r="AZ652" t="s">
        <v>612</v>
      </c>
      <c r="BA652" t="s"/>
      <c r="BB652" t="s"/>
      <c r="BC652" t="n">
        <v>1.43102</v>
      </c>
      <c r="BD652" t="n">
        <v>38.9128</v>
      </c>
      <c r="BE652" t="s">
        <v>1487</v>
      </c>
      <c r="BF652" t="s">
        <v>81</v>
      </c>
      <c r="BG652" t="s"/>
      <c r="BH652" t="s"/>
      <c r="BI652" t="s"/>
      <c r="BJ652" t="s"/>
      <c r="BK652" t="s">
        <v>1488</v>
      </c>
      <c r="BL652" t="s"/>
      <c r="BM652" t="s">
        <v>91</v>
      </c>
      <c r="BN652" t="s"/>
      <c r="BO652" t="s"/>
      <c r="BP652" t="s"/>
      <c r="BQ652" t="s">
        <v>647</v>
      </c>
      <c r="BR652" t="s">
        <v>128</v>
      </c>
    </row>
    <row r="653" spans="1:70">
      <c r="A653" t="s">
        <v>70</v>
      </c>
      <c r="B653" t="s">
        <v>71</v>
      </c>
      <c r="C653" t="s">
        <v>72</v>
      </c>
      <c r="D653" t="n">
        <v>3</v>
      </c>
      <c r="E653" t="s">
        <v>606</v>
      </c>
      <c r="F653" t="n">
        <v>85986</v>
      </c>
      <c r="G653" t="s">
        <v>74</v>
      </c>
      <c r="H653" t="s">
        <v>75</v>
      </c>
      <c r="I653" t="s"/>
      <c r="J653" t="s">
        <v>74</v>
      </c>
      <c r="K653" t="n">
        <v>155.9</v>
      </c>
      <c r="L653" t="s">
        <v>76</v>
      </c>
      <c r="M653" t="s"/>
      <c r="N653" t="s">
        <v>641</v>
      </c>
      <c r="O653" t="s">
        <v>78</v>
      </c>
      <c r="P653" t="s">
        <v>606</v>
      </c>
      <c r="Q653" t="s"/>
      <c r="R653" t="s">
        <v>117</v>
      </c>
      <c r="S653" t="s">
        <v>1484</v>
      </c>
      <c r="T653" t="s">
        <v>81</v>
      </c>
      <c r="U653" t="s">
        <v>82</v>
      </c>
      <c r="V653" t="s">
        <v>83</v>
      </c>
      <c r="W653" t="s">
        <v>433</v>
      </c>
      <c r="X653" t="s"/>
      <c r="Y653" t="s">
        <v>85</v>
      </c>
      <c r="Z653">
        <f>HYPERLINK("https://hotelmonitor-cachepage.eclerx.com/savepage/tk_15440163147151792_sr_2157.html","info")</f>
        <v/>
      </c>
      <c r="AA653" t="n">
        <v>1447</v>
      </c>
      <c r="AB653" t="s">
        <v>318</v>
      </c>
      <c r="AC653" t="s">
        <v>87</v>
      </c>
      <c r="AD653" t="s">
        <v>88</v>
      </c>
      <c r="AE653" t="s"/>
      <c r="AF653" t="s"/>
      <c r="AG653" t="s"/>
      <c r="AH653" t="s">
        <v>1485</v>
      </c>
      <c r="AI653" t="s">
        <v>1486</v>
      </c>
      <c r="AJ653" t="s"/>
      <c r="AK653" t="s">
        <v>90</v>
      </c>
      <c r="AL653" t="s"/>
      <c r="AM653" t="s"/>
      <c r="AN653" t="s">
        <v>90</v>
      </c>
      <c r="AO653" t="s"/>
      <c r="AP653" t="n">
        <v>2</v>
      </c>
      <c r="AQ653" t="s">
        <v>93</v>
      </c>
      <c r="AR653" t="s"/>
      <c r="AS653" t="s">
        <v>313</v>
      </c>
      <c r="AT653" t="s">
        <v>95</v>
      </c>
      <c r="AU653" t="s">
        <v>90</v>
      </c>
      <c r="AV653" t="s"/>
      <c r="AW653" t="s">
        <v>96</v>
      </c>
      <c r="AX653" t="s"/>
      <c r="AY653" t="n">
        <v>419226</v>
      </c>
      <c r="AZ653" t="s">
        <v>612</v>
      </c>
      <c r="BA653" t="s"/>
      <c r="BB653" t="s"/>
      <c r="BC653" t="n">
        <v>1.43102</v>
      </c>
      <c r="BD653" t="n">
        <v>38.9128</v>
      </c>
      <c r="BE653" t="s">
        <v>1487</v>
      </c>
      <c r="BF653" t="s">
        <v>81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>
        <v>647</v>
      </c>
      <c r="BR653" t="s">
        <v>128</v>
      </c>
    </row>
    <row r="654" spans="1:70">
      <c r="A654" t="s">
        <v>70</v>
      </c>
      <c r="B654" t="s">
        <v>71</v>
      </c>
      <c r="C654" t="s">
        <v>72</v>
      </c>
      <c r="D654" t="n">
        <v>3</v>
      </c>
      <c r="E654" t="s">
        <v>606</v>
      </c>
      <c r="F654" t="n">
        <v>85986</v>
      </c>
      <c r="G654" t="s">
        <v>74</v>
      </c>
      <c r="H654" t="s">
        <v>75</v>
      </c>
      <c r="I654" t="s"/>
      <c r="J654" t="s">
        <v>74</v>
      </c>
      <c r="K654" t="n">
        <v>106.06</v>
      </c>
      <c r="L654" t="s">
        <v>76</v>
      </c>
      <c r="M654" t="s"/>
      <c r="N654" t="s">
        <v>525</v>
      </c>
      <c r="O654" t="s">
        <v>78</v>
      </c>
      <c r="P654" t="s">
        <v>606</v>
      </c>
      <c r="Q654" t="s"/>
      <c r="R654" t="s">
        <v>117</v>
      </c>
      <c r="S654" t="s">
        <v>1489</v>
      </c>
      <c r="T654" t="s">
        <v>81</v>
      </c>
      <c r="U654" t="s">
        <v>82</v>
      </c>
      <c r="V654" t="s">
        <v>83</v>
      </c>
      <c r="W654" t="s">
        <v>119</v>
      </c>
      <c r="X654" t="s"/>
      <c r="Y654" t="s">
        <v>85</v>
      </c>
      <c r="Z654">
        <f>HYPERLINK("https://hotelmonitor-cachepage.eclerx.com/savepage/tk_15440163147151792_sr_2157.html","info")</f>
        <v/>
      </c>
      <c r="AA654" t="n">
        <v>1447</v>
      </c>
      <c r="AB654" t="s">
        <v>344</v>
      </c>
      <c r="AC654" t="s">
        <v>87</v>
      </c>
      <c r="AD654" t="s">
        <v>88</v>
      </c>
      <c r="AE654" t="s"/>
      <c r="AF654" t="s"/>
      <c r="AG654" t="s"/>
      <c r="AH654" t="s">
        <v>1490</v>
      </c>
      <c r="AI654" t="s">
        <v>1489</v>
      </c>
      <c r="AJ654" t="s"/>
      <c r="AK654" t="s">
        <v>90</v>
      </c>
      <c r="AL654" t="s"/>
      <c r="AM654" t="s"/>
      <c r="AN654" t="s">
        <v>90</v>
      </c>
      <c r="AO654" t="s"/>
      <c r="AP654" t="n">
        <v>2</v>
      </c>
      <c r="AQ654" t="s">
        <v>93</v>
      </c>
      <c r="AR654" t="s"/>
      <c r="AS654" t="s">
        <v>179</v>
      </c>
      <c r="AT654" t="s">
        <v>95</v>
      </c>
      <c r="AU654" t="s">
        <v>90</v>
      </c>
      <c r="AV654" t="s"/>
      <c r="AW654" t="s">
        <v>96</v>
      </c>
      <c r="AX654" t="s"/>
      <c r="AY654" t="n">
        <v>419226</v>
      </c>
      <c r="AZ654" t="s">
        <v>612</v>
      </c>
      <c r="BA654" t="s"/>
      <c r="BB654" t="s"/>
      <c r="BC654" t="n">
        <v>1.43102</v>
      </c>
      <c r="BD654" t="n">
        <v>38.9128</v>
      </c>
      <c r="BE654" t="s">
        <v>1491</v>
      </c>
      <c r="BF654" t="s">
        <v>81</v>
      </c>
      <c r="BG654" t="s"/>
      <c r="BH654" t="s"/>
      <c r="BI654" t="s"/>
      <c r="BJ654" t="s"/>
      <c r="BK654" t="s">
        <v>1492</v>
      </c>
      <c r="BL654" t="s"/>
      <c r="BM654" t="s">
        <v>91</v>
      </c>
      <c r="BN654" t="s"/>
      <c r="BO654" t="s"/>
      <c r="BP654" t="s"/>
      <c r="BQ654" t="s">
        <v>531</v>
      </c>
      <c r="BR654" t="s">
        <v>128</v>
      </c>
    </row>
    <row r="655" spans="1:70">
      <c r="A655" t="s">
        <v>70</v>
      </c>
      <c r="B655" t="s">
        <v>71</v>
      </c>
      <c r="C655" t="s">
        <v>72</v>
      </c>
      <c r="D655" t="n">
        <v>3</v>
      </c>
      <c r="E655" t="s">
        <v>606</v>
      </c>
      <c r="F655" t="n">
        <v>85986</v>
      </c>
      <c r="G655" t="s">
        <v>74</v>
      </c>
      <c r="H655" t="s">
        <v>75</v>
      </c>
      <c r="I655" t="s"/>
      <c r="J655" t="s">
        <v>74</v>
      </c>
      <c r="K655" t="n">
        <v>106.06</v>
      </c>
      <c r="L655" t="s">
        <v>76</v>
      </c>
      <c r="M655" t="s"/>
      <c r="N655" t="s">
        <v>525</v>
      </c>
      <c r="O655" t="s">
        <v>78</v>
      </c>
      <c r="P655" t="s">
        <v>606</v>
      </c>
      <c r="Q655" t="s"/>
      <c r="R655" t="s">
        <v>117</v>
      </c>
      <c r="S655" t="s">
        <v>1489</v>
      </c>
      <c r="T655" t="s">
        <v>81</v>
      </c>
      <c r="U655" t="s">
        <v>82</v>
      </c>
      <c r="V655" t="s">
        <v>83</v>
      </c>
      <c r="W655" t="s">
        <v>119</v>
      </c>
      <c r="X655" t="s"/>
      <c r="Y655" t="s">
        <v>85</v>
      </c>
      <c r="Z655">
        <f>HYPERLINK("https://hotelmonitor-cachepage.eclerx.com/savepage/tk_15440163147151792_sr_2157.html","info")</f>
        <v/>
      </c>
      <c r="AA655" t="n">
        <v>1447</v>
      </c>
      <c r="AB655" t="s">
        <v>344</v>
      </c>
      <c r="AC655" t="s">
        <v>87</v>
      </c>
      <c r="AD655" t="s">
        <v>88</v>
      </c>
      <c r="AE655" t="s"/>
      <c r="AF655" t="s"/>
      <c r="AG655" t="s"/>
      <c r="AH655" t="s">
        <v>1490</v>
      </c>
      <c r="AI655" t="s">
        <v>1489</v>
      </c>
      <c r="AJ655" t="s"/>
      <c r="AK655" t="s">
        <v>90</v>
      </c>
      <c r="AL655" t="s"/>
      <c r="AM655" t="s"/>
      <c r="AN655" t="s">
        <v>90</v>
      </c>
      <c r="AO655" t="s"/>
      <c r="AP655" t="n">
        <v>2</v>
      </c>
      <c r="AQ655" t="s">
        <v>93</v>
      </c>
      <c r="AR655" t="s"/>
      <c r="AS655" t="s">
        <v>179</v>
      </c>
      <c r="AT655" t="s">
        <v>95</v>
      </c>
      <c r="AU655" t="s">
        <v>90</v>
      </c>
      <c r="AV655" t="s"/>
      <c r="AW655" t="s">
        <v>96</v>
      </c>
      <c r="AX655" t="s"/>
      <c r="AY655" t="n">
        <v>419226</v>
      </c>
      <c r="AZ655" t="s">
        <v>612</v>
      </c>
      <c r="BA655" t="s"/>
      <c r="BB655" t="s"/>
      <c r="BC655" t="n">
        <v>1.43102</v>
      </c>
      <c r="BD655" t="n">
        <v>38.9128</v>
      </c>
      <c r="BE655" t="s">
        <v>1491</v>
      </c>
      <c r="BF655" t="s">
        <v>81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>
        <v>531</v>
      </c>
      <c r="BR655" t="s">
        <v>128</v>
      </c>
    </row>
    <row r="656" spans="1:70">
      <c r="A656" t="s">
        <v>70</v>
      </c>
      <c r="B656" t="s">
        <v>71</v>
      </c>
      <c r="C656" t="s">
        <v>72</v>
      </c>
      <c r="D656" t="n">
        <v>3</v>
      </c>
      <c r="E656" t="s">
        <v>606</v>
      </c>
      <c r="F656" t="n">
        <v>85986</v>
      </c>
      <c r="G656" t="s">
        <v>74</v>
      </c>
      <c r="H656" t="s">
        <v>75</v>
      </c>
      <c r="I656" t="s"/>
      <c r="J656" t="s">
        <v>74</v>
      </c>
      <c r="K656" t="n">
        <v>136.96</v>
      </c>
      <c r="L656" t="s">
        <v>76</v>
      </c>
      <c r="M656" t="s"/>
      <c r="N656" t="s">
        <v>525</v>
      </c>
      <c r="O656" t="s">
        <v>78</v>
      </c>
      <c r="P656" t="s">
        <v>606</v>
      </c>
      <c r="Q656" t="s"/>
      <c r="R656" t="s">
        <v>117</v>
      </c>
      <c r="S656" t="s">
        <v>1493</v>
      </c>
      <c r="T656" t="s">
        <v>81</v>
      </c>
      <c r="U656" t="s">
        <v>82</v>
      </c>
      <c r="V656" t="s">
        <v>83</v>
      </c>
      <c r="W656" t="s">
        <v>134</v>
      </c>
      <c r="X656" t="s"/>
      <c r="Y656" t="s">
        <v>85</v>
      </c>
      <c r="Z656">
        <f>HYPERLINK("https://hotelmonitor-cachepage.eclerx.com/savepage/tk_15440163147151792_sr_2157.html","info")</f>
        <v/>
      </c>
      <c r="AA656" t="n">
        <v>1447</v>
      </c>
      <c r="AB656" t="s">
        <v>344</v>
      </c>
      <c r="AC656" t="s">
        <v>87</v>
      </c>
      <c r="AD656" t="s">
        <v>88</v>
      </c>
      <c r="AE656" t="s"/>
      <c r="AF656" t="s"/>
      <c r="AG656" t="s"/>
      <c r="AH656" t="s">
        <v>1494</v>
      </c>
      <c r="AI656" t="s">
        <v>1493</v>
      </c>
      <c r="AJ656" t="s"/>
      <c r="AK656" t="s">
        <v>90</v>
      </c>
      <c r="AL656" t="s"/>
      <c r="AM656" t="s"/>
      <c r="AN656" t="s">
        <v>90</v>
      </c>
      <c r="AO656" t="s"/>
      <c r="AP656" t="n">
        <v>2</v>
      </c>
      <c r="AQ656" t="s">
        <v>93</v>
      </c>
      <c r="AR656" t="s"/>
      <c r="AS656" t="s">
        <v>179</v>
      </c>
      <c r="AT656" t="s">
        <v>95</v>
      </c>
      <c r="AU656" t="s">
        <v>90</v>
      </c>
      <c r="AV656" t="s"/>
      <c r="AW656" t="s">
        <v>96</v>
      </c>
      <c r="AX656" t="s"/>
      <c r="AY656" t="n">
        <v>419226</v>
      </c>
      <c r="AZ656" t="s">
        <v>612</v>
      </c>
      <c r="BA656" t="s"/>
      <c r="BB656" t="s"/>
      <c r="BC656" t="n">
        <v>1.43102</v>
      </c>
      <c r="BD656" t="n">
        <v>38.9128</v>
      </c>
      <c r="BE656" t="s">
        <v>1495</v>
      </c>
      <c r="BF656" t="s">
        <v>81</v>
      </c>
      <c r="BG656" t="s"/>
      <c r="BH656" t="s"/>
      <c r="BI656" t="s"/>
      <c r="BJ656" t="s"/>
      <c r="BK656" t="s">
        <v>1496</v>
      </c>
      <c r="BL656" t="s"/>
      <c r="BM656" t="s">
        <v>91</v>
      </c>
      <c r="BN656" t="s"/>
      <c r="BO656" t="s"/>
      <c r="BP656" t="s"/>
      <c r="BQ656" t="s">
        <v>531</v>
      </c>
      <c r="BR656" t="s">
        <v>128</v>
      </c>
    </row>
    <row r="657" spans="1:70">
      <c r="A657" t="s">
        <v>70</v>
      </c>
      <c r="B657" t="s">
        <v>71</v>
      </c>
      <c r="C657" t="s">
        <v>72</v>
      </c>
      <c r="D657" t="n">
        <v>3</v>
      </c>
      <c r="E657" t="s">
        <v>606</v>
      </c>
      <c r="F657" t="n">
        <v>85986</v>
      </c>
      <c r="G657" t="s">
        <v>74</v>
      </c>
      <c r="H657" t="s">
        <v>75</v>
      </c>
      <c r="I657" t="s"/>
      <c r="J657" t="s">
        <v>74</v>
      </c>
      <c r="K657" t="n">
        <v>136.96</v>
      </c>
      <c r="L657" t="s">
        <v>76</v>
      </c>
      <c r="M657" t="s"/>
      <c r="N657" t="s">
        <v>525</v>
      </c>
      <c r="O657" t="s">
        <v>78</v>
      </c>
      <c r="P657" t="s">
        <v>606</v>
      </c>
      <c r="Q657" t="s"/>
      <c r="R657" t="s">
        <v>117</v>
      </c>
      <c r="S657" t="s">
        <v>1493</v>
      </c>
      <c r="T657" t="s">
        <v>81</v>
      </c>
      <c r="U657" t="s">
        <v>82</v>
      </c>
      <c r="V657" t="s">
        <v>83</v>
      </c>
      <c r="W657" t="s">
        <v>134</v>
      </c>
      <c r="X657" t="s"/>
      <c r="Y657" t="s">
        <v>85</v>
      </c>
      <c r="Z657">
        <f>HYPERLINK("https://hotelmonitor-cachepage.eclerx.com/savepage/tk_15440163147151792_sr_2157.html","info")</f>
        <v/>
      </c>
      <c r="AA657" t="n">
        <v>1447</v>
      </c>
      <c r="AB657" t="s">
        <v>344</v>
      </c>
      <c r="AC657" t="s">
        <v>87</v>
      </c>
      <c r="AD657" t="s">
        <v>88</v>
      </c>
      <c r="AE657" t="s"/>
      <c r="AF657" t="s"/>
      <c r="AG657" t="s"/>
      <c r="AH657" t="s">
        <v>1494</v>
      </c>
      <c r="AI657" t="s">
        <v>1493</v>
      </c>
      <c r="AJ657" t="s"/>
      <c r="AK657" t="s">
        <v>90</v>
      </c>
      <c r="AL657" t="s"/>
      <c r="AM657" t="s"/>
      <c r="AN657" t="s">
        <v>90</v>
      </c>
      <c r="AO657" t="s"/>
      <c r="AP657" t="n">
        <v>2</v>
      </c>
      <c r="AQ657" t="s">
        <v>93</v>
      </c>
      <c r="AR657" t="s"/>
      <c r="AS657" t="s">
        <v>179</v>
      </c>
      <c r="AT657" t="s">
        <v>95</v>
      </c>
      <c r="AU657" t="s">
        <v>90</v>
      </c>
      <c r="AV657" t="s"/>
      <c r="AW657" t="s">
        <v>96</v>
      </c>
      <c r="AX657" t="s"/>
      <c r="AY657" t="n">
        <v>419226</v>
      </c>
      <c r="AZ657" t="s">
        <v>612</v>
      </c>
      <c r="BA657" t="s"/>
      <c r="BB657" t="s"/>
      <c r="BC657" t="n">
        <v>1.43102</v>
      </c>
      <c r="BD657" t="n">
        <v>38.9128</v>
      </c>
      <c r="BE657" t="s">
        <v>1495</v>
      </c>
      <c r="BF657" t="s">
        <v>81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>
        <v>531</v>
      </c>
      <c r="BR657" t="s">
        <v>128</v>
      </c>
    </row>
    <row r="658" spans="1:70">
      <c r="A658" t="s">
        <v>70</v>
      </c>
      <c r="B658" t="s">
        <v>71</v>
      </c>
      <c r="C658" t="s">
        <v>72</v>
      </c>
      <c r="D658" t="n">
        <v>3</v>
      </c>
      <c r="E658" t="s">
        <v>606</v>
      </c>
      <c r="F658" t="n">
        <v>85986</v>
      </c>
      <c r="G658" t="s">
        <v>74</v>
      </c>
      <c r="H658" t="s">
        <v>75</v>
      </c>
      <c r="I658" t="s"/>
      <c r="J658" t="s">
        <v>74</v>
      </c>
      <c r="K658" t="n">
        <v>167.85</v>
      </c>
      <c r="L658" t="s">
        <v>76</v>
      </c>
      <c r="M658" t="s"/>
      <c r="N658" t="s">
        <v>525</v>
      </c>
      <c r="O658" t="s">
        <v>78</v>
      </c>
      <c r="P658" t="s">
        <v>606</v>
      </c>
      <c r="Q658" t="s"/>
      <c r="R658" t="s">
        <v>117</v>
      </c>
      <c r="S658" t="s">
        <v>1497</v>
      </c>
      <c r="T658" t="s">
        <v>81</v>
      </c>
      <c r="U658" t="s">
        <v>82</v>
      </c>
      <c r="V658" t="s">
        <v>83</v>
      </c>
      <c r="W658" t="s">
        <v>433</v>
      </c>
      <c r="X658" t="s"/>
      <c r="Y658" t="s">
        <v>85</v>
      </c>
      <c r="Z658">
        <f>HYPERLINK("https://hotelmonitor-cachepage.eclerx.com/savepage/tk_15440163147151792_sr_2157.html","info")</f>
        <v/>
      </c>
      <c r="AA658" t="n">
        <v>1447</v>
      </c>
      <c r="AB658" t="s">
        <v>344</v>
      </c>
      <c r="AC658" t="s">
        <v>87</v>
      </c>
      <c r="AD658" t="s">
        <v>88</v>
      </c>
      <c r="AE658" t="s"/>
      <c r="AF658" t="s"/>
      <c r="AG658" t="s"/>
      <c r="AH658" t="s">
        <v>1498</v>
      </c>
      <c r="AI658" t="s">
        <v>1497</v>
      </c>
      <c r="AJ658" t="s"/>
      <c r="AK658" t="s">
        <v>90</v>
      </c>
      <c r="AL658" t="s"/>
      <c r="AM658" t="s"/>
      <c r="AN658" t="s">
        <v>90</v>
      </c>
      <c r="AO658" t="s"/>
      <c r="AP658" t="n">
        <v>2</v>
      </c>
      <c r="AQ658" t="s">
        <v>93</v>
      </c>
      <c r="AR658" t="s"/>
      <c r="AS658" t="s">
        <v>179</v>
      </c>
      <c r="AT658" t="s">
        <v>95</v>
      </c>
      <c r="AU658" t="s">
        <v>90</v>
      </c>
      <c r="AV658" t="s"/>
      <c r="AW658" t="s">
        <v>96</v>
      </c>
      <c r="AX658" t="s"/>
      <c r="AY658" t="n">
        <v>419226</v>
      </c>
      <c r="AZ658" t="s">
        <v>612</v>
      </c>
      <c r="BA658" t="s"/>
      <c r="BB658" t="s"/>
      <c r="BC658" t="n">
        <v>1.43102</v>
      </c>
      <c r="BD658" t="n">
        <v>38.9128</v>
      </c>
      <c r="BE658" t="s">
        <v>1499</v>
      </c>
      <c r="BF658" t="s">
        <v>81</v>
      </c>
      <c r="BG658" t="s"/>
      <c r="BH658" t="s"/>
      <c r="BI658" t="s"/>
      <c r="BJ658" t="s"/>
      <c r="BK658" t="s">
        <v>1500</v>
      </c>
      <c r="BL658" t="s"/>
      <c r="BM658" t="s">
        <v>91</v>
      </c>
      <c r="BN658" t="s"/>
      <c r="BO658" t="s"/>
      <c r="BP658" t="s"/>
      <c r="BQ658" t="s">
        <v>531</v>
      </c>
      <c r="BR658" t="s">
        <v>128</v>
      </c>
    </row>
    <row r="659" spans="1:70">
      <c r="A659" t="s">
        <v>70</v>
      </c>
      <c r="B659" t="s">
        <v>71</v>
      </c>
      <c r="C659" t="s">
        <v>72</v>
      </c>
      <c r="D659" t="n">
        <v>3</v>
      </c>
      <c r="E659" t="s">
        <v>606</v>
      </c>
      <c r="F659" t="n">
        <v>85986</v>
      </c>
      <c r="G659" t="s">
        <v>74</v>
      </c>
      <c r="H659" t="s">
        <v>75</v>
      </c>
      <c r="I659" t="s"/>
      <c r="J659" t="s">
        <v>74</v>
      </c>
      <c r="K659" t="n">
        <v>167.85</v>
      </c>
      <c r="L659" t="s">
        <v>76</v>
      </c>
      <c r="M659" t="s"/>
      <c r="N659" t="s">
        <v>525</v>
      </c>
      <c r="O659" t="s">
        <v>78</v>
      </c>
      <c r="P659" t="s">
        <v>606</v>
      </c>
      <c r="Q659" t="s"/>
      <c r="R659" t="s">
        <v>117</v>
      </c>
      <c r="S659" t="s">
        <v>1497</v>
      </c>
      <c r="T659" t="s">
        <v>81</v>
      </c>
      <c r="U659" t="s">
        <v>82</v>
      </c>
      <c r="V659" t="s">
        <v>83</v>
      </c>
      <c r="W659" t="s">
        <v>433</v>
      </c>
      <c r="X659" t="s"/>
      <c r="Y659" t="s">
        <v>85</v>
      </c>
      <c r="Z659">
        <f>HYPERLINK("https://hotelmonitor-cachepage.eclerx.com/savepage/tk_15440163147151792_sr_2157.html","info")</f>
        <v/>
      </c>
      <c r="AA659" t="n">
        <v>1447</v>
      </c>
      <c r="AB659" t="s">
        <v>344</v>
      </c>
      <c r="AC659" t="s">
        <v>87</v>
      </c>
      <c r="AD659" t="s">
        <v>88</v>
      </c>
      <c r="AE659" t="s"/>
      <c r="AF659" t="s"/>
      <c r="AG659" t="s"/>
      <c r="AH659" t="s">
        <v>1498</v>
      </c>
      <c r="AI659" t="s">
        <v>1497</v>
      </c>
      <c r="AJ659" t="s"/>
      <c r="AK659" t="s">
        <v>90</v>
      </c>
      <c r="AL659" t="s"/>
      <c r="AM659" t="s"/>
      <c r="AN659" t="s">
        <v>90</v>
      </c>
      <c r="AO659" t="s"/>
      <c r="AP659" t="n">
        <v>2</v>
      </c>
      <c r="AQ659" t="s">
        <v>93</v>
      </c>
      <c r="AR659" t="s"/>
      <c r="AS659" t="s">
        <v>179</v>
      </c>
      <c r="AT659" t="s">
        <v>95</v>
      </c>
      <c r="AU659" t="s">
        <v>90</v>
      </c>
      <c r="AV659" t="s"/>
      <c r="AW659" t="s">
        <v>96</v>
      </c>
      <c r="AX659" t="s"/>
      <c r="AY659" t="n">
        <v>419226</v>
      </c>
      <c r="AZ659" t="s">
        <v>612</v>
      </c>
      <c r="BA659" t="s"/>
      <c r="BB659" t="s"/>
      <c r="BC659" t="n">
        <v>1.43102</v>
      </c>
      <c r="BD659" t="n">
        <v>38.9128</v>
      </c>
      <c r="BE659" t="s">
        <v>1499</v>
      </c>
      <c r="BF659" t="s">
        <v>81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>
        <v>531</v>
      </c>
      <c r="BR659" t="s">
        <v>128</v>
      </c>
    </row>
    <row r="660" spans="1:70">
      <c r="A660" t="s">
        <v>70</v>
      </c>
      <c r="B660" t="s">
        <v>71</v>
      </c>
      <c r="C660" t="s">
        <v>72</v>
      </c>
      <c r="D660" t="n">
        <v>3</v>
      </c>
      <c r="E660" t="s">
        <v>606</v>
      </c>
      <c r="F660" t="n">
        <v>85986</v>
      </c>
      <c r="G660" t="s">
        <v>74</v>
      </c>
      <c r="H660" t="s">
        <v>75</v>
      </c>
      <c r="I660" t="s"/>
      <c r="J660" t="s">
        <v>74</v>
      </c>
      <c r="K660" t="n">
        <v>207.23</v>
      </c>
      <c r="L660" t="s">
        <v>76</v>
      </c>
      <c r="M660" t="s"/>
      <c r="N660" t="s">
        <v>592</v>
      </c>
      <c r="O660" t="s">
        <v>78</v>
      </c>
      <c r="P660" t="s">
        <v>606</v>
      </c>
      <c r="Q660" t="s"/>
      <c r="R660" t="s">
        <v>117</v>
      </c>
      <c r="S660" t="s">
        <v>1501</v>
      </c>
      <c r="T660" t="s">
        <v>81</v>
      </c>
      <c r="U660" t="s">
        <v>82</v>
      </c>
      <c r="V660" t="s">
        <v>83</v>
      </c>
      <c r="W660" t="s">
        <v>119</v>
      </c>
      <c r="X660" t="s"/>
      <c r="Y660" t="s">
        <v>85</v>
      </c>
      <c r="Z660">
        <f>HYPERLINK("https://hotelmonitor-cachepage.eclerx.com/savepage/tk_15440163147151792_sr_2157.html","info")</f>
        <v/>
      </c>
      <c r="AA660" t="n">
        <v>1447</v>
      </c>
      <c r="AB660" t="s">
        <v>318</v>
      </c>
      <c r="AC660" t="s">
        <v>87</v>
      </c>
      <c r="AD660" t="s">
        <v>88</v>
      </c>
      <c r="AE660" t="s"/>
      <c r="AF660" t="s"/>
      <c r="AG660" t="s"/>
      <c r="AH660" t="s">
        <v>1502</v>
      </c>
      <c r="AI660" t="s">
        <v>1501</v>
      </c>
      <c r="AJ660" t="s"/>
      <c r="AK660" t="s">
        <v>90</v>
      </c>
      <c r="AL660" t="s"/>
      <c r="AM660" t="s"/>
      <c r="AN660" t="s">
        <v>90</v>
      </c>
      <c r="AO660" t="s"/>
      <c r="AP660" t="n">
        <v>2</v>
      </c>
      <c r="AQ660" t="s">
        <v>93</v>
      </c>
      <c r="AR660" t="s"/>
      <c r="AS660" t="s">
        <v>313</v>
      </c>
      <c r="AT660" t="s">
        <v>95</v>
      </c>
      <c r="AU660" t="s">
        <v>90</v>
      </c>
      <c r="AV660" t="s"/>
      <c r="AW660" t="s">
        <v>96</v>
      </c>
      <c r="AX660" t="s"/>
      <c r="AY660" t="n">
        <v>419226</v>
      </c>
      <c r="AZ660" t="s">
        <v>612</v>
      </c>
      <c r="BA660" t="s"/>
      <c r="BB660" t="s"/>
      <c r="BC660" t="n">
        <v>1.43102</v>
      </c>
      <c r="BD660" t="n">
        <v>38.9128</v>
      </c>
      <c r="BE660" t="s">
        <v>1503</v>
      </c>
      <c r="BF660" t="s">
        <v>81</v>
      </c>
      <c r="BG660" t="s"/>
      <c r="BH660" t="s"/>
      <c r="BI660" t="s"/>
      <c r="BJ660" t="s"/>
      <c r="BK660" t="s">
        <v>1504</v>
      </c>
      <c r="BL660" t="s"/>
      <c r="BM660" t="s">
        <v>91</v>
      </c>
      <c r="BN660" t="s"/>
      <c r="BO660" t="s"/>
      <c r="BP660" t="s"/>
      <c r="BQ660" t="s">
        <v>597</v>
      </c>
      <c r="BR660" t="s">
        <v>128</v>
      </c>
    </row>
    <row r="661" spans="1:70">
      <c r="A661" t="s">
        <v>70</v>
      </c>
      <c r="B661" t="s">
        <v>71</v>
      </c>
      <c r="C661" t="s">
        <v>72</v>
      </c>
      <c r="D661" t="n">
        <v>3</v>
      </c>
      <c r="E661" t="s">
        <v>606</v>
      </c>
      <c r="F661" t="n">
        <v>85986</v>
      </c>
      <c r="G661" t="s">
        <v>74</v>
      </c>
      <c r="H661" t="s">
        <v>75</v>
      </c>
      <c r="I661" t="s"/>
      <c r="J661" t="s">
        <v>74</v>
      </c>
      <c r="K661" t="n">
        <v>207.23</v>
      </c>
      <c r="L661" t="s">
        <v>76</v>
      </c>
      <c r="M661" t="s"/>
      <c r="N661" t="s">
        <v>592</v>
      </c>
      <c r="O661" t="s">
        <v>78</v>
      </c>
      <c r="P661" t="s">
        <v>606</v>
      </c>
      <c r="Q661" t="s"/>
      <c r="R661" t="s">
        <v>117</v>
      </c>
      <c r="S661" t="s">
        <v>1501</v>
      </c>
      <c r="T661" t="s">
        <v>81</v>
      </c>
      <c r="U661" t="s">
        <v>82</v>
      </c>
      <c r="V661" t="s">
        <v>83</v>
      </c>
      <c r="W661" t="s">
        <v>119</v>
      </c>
      <c r="X661" t="s"/>
      <c r="Y661" t="s">
        <v>85</v>
      </c>
      <c r="Z661">
        <f>HYPERLINK("https://hotelmonitor-cachepage.eclerx.com/savepage/tk_15440163147151792_sr_2157.html","info")</f>
        <v/>
      </c>
      <c r="AA661" t="n">
        <v>1447</v>
      </c>
      <c r="AB661" t="s">
        <v>318</v>
      </c>
      <c r="AC661" t="s">
        <v>87</v>
      </c>
      <c r="AD661" t="s">
        <v>88</v>
      </c>
      <c r="AE661" t="s"/>
      <c r="AF661" t="s"/>
      <c r="AG661" t="s"/>
      <c r="AH661" t="s">
        <v>1502</v>
      </c>
      <c r="AI661" t="s">
        <v>1501</v>
      </c>
      <c r="AJ661" t="s"/>
      <c r="AK661" t="s">
        <v>90</v>
      </c>
      <c r="AL661" t="s"/>
      <c r="AM661" t="s"/>
      <c r="AN661" t="s">
        <v>90</v>
      </c>
      <c r="AO661" t="s"/>
      <c r="AP661" t="n">
        <v>2</v>
      </c>
      <c r="AQ661" t="s">
        <v>93</v>
      </c>
      <c r="AR661" t="s"/>
      <c r="AS661" t="s">
        <v>313</v>
      </c>
      <c r="AT661" t="s">
        <v>95</v>
      </c>
      <c r="AU661" t="s">
        <v>90</v>
      </c>
      <c r="AV661" t="s"/>
      <c r="AW661" t="s">
        <v>96</v>
      </c>
      <c r="AX661" t="s"/>
      <c r="AY661" t="n">
        <v>419226</v>
      </c>
      <c r="AZ661" t="s">
        <v>612</v>
      </c>
      <c r="BA661" t="s"/>
      <c r="BB661" t="s"/>
      <c r="BC661" t="n">
        <v>1.43102</v>
      </c>
      <c r="BD661" t="n">
        <v>38.9128</v>
      </c>
      <c r="BE661" t="s">
        <v>1503</v>
      </c>
      <c r="BF661" t="s">
        <v>81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>
        <v>597</v>
      </c>
      <c r="BR661" t="s">
        <v>128</v>
      </c>
    </row>
    <row r="662" spans="1:70">
      <c r="A662" t="s">
        <v>70</v>
      </c>
      <c r="B662" t="s">
        <v>71</v>
      </c>
      <c r="C662" t="s">
        <v>72</v>
      </c>
      <c r="D662" t="n">
        <v>3</v>
      </c>
      <c r="E662" t="s">
        <v>606</v>
      </c>
      <c r="F662" t="n">
        <v>85986</v>
      </c>
      <c r="G662" t="s">
        <v>74</v>
      </c>
      <c r="H662" t="s">
        <v>75</v>
      </c>
      <c r="I662" t="s"/>
      <c r="J662" t="s">
        <v>74</v>
      </c>
      <c r="K662" t="n">
        <v>235.92</v>
      </c>
      <c r="L662" t="s">
        <v>76</v>
      </c>
      <c r="M662" t="s"/>
      <c r="N662" t="s">
        <v>592</v>
      </c>
      <c r="O662" t="s">
        <v>78</v>
      </c>
      <c r="P662" t="s">
        <v>606</v>
      </c>
      <c r="Q662" t="s"/>
      <c r="R662" t="s">
        <v>117</v>
      </c>
      <c r="S662" t="s">
        <v>1505</v>
      </c>
      <c r="T662" t="s">
        <v>81</v>
      </c>
      <c r="U662" t="s">
        <v>82</v>
      </c>
      <c r="V662" t="s">
        <v>83</v>
      </c>
      <c r="W662" t="s">
        <v>134</v>
      </c>
      <c r="X662" t="s"/>
      <c r="Y662" t="s">
        <v>85</v>
      </c>
      <c r="Z662">
        <f>HYPERLINK("https://hotelmonitor-cachepage.eclerx.com/savepage/tk_15440163147151792_sr_2157.html","info")</f>
        <v/>
      </c>
      <c r="AA662" t="n">
        <v>1447</v>
      </c>
      <c r="AB662" t="s">
        <v>318</v>
      </c>
      <c r="AC662" t="s">
        <v>87</v>
      </c>
      <c r="AD662" t="s">
        <v>88</v>
      </c>
      <c r="AE662" t="s"/>
      <c r="AF662" t="s"/>
      <c r="AG662" t="s"/>
      <c r="AH662" t="s">
        <v>1506</v>
      </c>
      <c r="AI662" t="s">
        <v>1505</v>
      </c>
      <c r="AJ662" t="s"/>
      <c r="AK662" t="s">
        <v>90</v>
      </c>
      <c r="AL662" t="s"/>
      <c r="AM662" t="s"/>
      <c r="AN662" t="s">
        <v>90</v>
      </c>
      <c r="AO662" t="s"/>
      <c r="AP662" t="n">
        <v>2</v>
      </c>
      <c r="AQ662" t="s">
        <v>93</v>
      </c>
      <c r="AR662" t="s"/>
      <c r="AS662" t="s">
        <v>313</v>
      </c>
      <c r="AT662" t="s">
        <v>95</v>
      </c>
      <c r="AU662" t="s">
        <v>90</v>
      </c>
      <c r="AV662" t="s"/>
      <c r="AW662" t="s">
        <v>96</v>
      </c>
      <c r="AX662" t="s"/>
      <c r="AY662" t="n">
        <v>419226</v>
      </c>
      <c r="AZ662" t="s">
        <v>612</v>
      </c>
      <c r="BA662" t="s"/>
      <c r="BB662" t="s"/>
      <c r="BC662" t="n">
        <v>1.43102</v>
      </c>
      <c r="BD662" t="n">
        <v>38.9128</v>
      </c>
      <c r="BE662" t="s">
        <v>1507</v>
      </c>
      <c r="BF662" t="s">
        <v>81</v>
      </c>
      <c r="BG662" t="s"/>
      <c r="BH662" t="s"/>
      <c r="BI662" t="s"/>
      <c r="BJ662" t="s"/>
      <c r="BK662" t="s">
        <v>1508</v>
      </c>
      <c r="BL662" t="s"/>
      <c r="BM662" t="s">
        <v>91</v>
      </c>
      <c r="BN662" t="s"/>
      <c r="BO662" t="s"/>
      <c r="BP662" t="s"/>
      <c r="BQ662" t="s">
        <v>597</v>
      </c>
      <c r="BR662" t="s">
        <v>128</v>
      </c>
    </row>
    <row r="663" spans="1:70">
      <c r="A663" t="s">
        <v>70</v>
      </c>
      <c r="B663" t="s">
        <v>71</v>
      </c>
      <c r="C663" t="s">
        <v>72</v>
      </c>
      <c r="D663" t="n">
        <v>3</v>
      </c>
      <c r="E663" t="s">
        <v>606</v>
      </c>
      <c r="F663" t="n">
        <v>85986</v>
      </c>
      <c r="G663" t="s">
        <v>74</v>
      </c>
      <c r="H663" t="s">
        <v>75</v>
      </c>
      <c r="I663" t="s"/>
      <c r="J663" t="s">
        <v>74</v>
      </c>
      <c r="K663" t="n">
        <v>235.92</v>
      </c>
      <c r="L663" t="s">
        <v>76</v>
      </c>
      <c r="M663" t="s"/>
      <c r="N663" t="s">
        <v>592</v>
      </c>
      <c r="O663" t="s">
        <v>78</v>
      </c>
      <c r="P663" t="s">
        <v>606</v>
      </c>
      <c r="Q663" t="s"/>
      <c r="R663" t="s">
        <v>117</v>
      </c>
      <c r="S663" t="s">
        <v>1505</v>
      </c>
      <c r="T663" t="s">
        <v>81</v>
      </c>
      <c r="U663" t="s">
        <v>82</v>
      </c>
      <c r="V663" t="s">
        <v>83</v>
      </c>
      <c r="W663" t="s">
        <v>134</v>
      </c>
      <c r="X663" t="s"/>
      <c r="Y663" t="s">
        <v>85</v>
      </c>
      <c r="Z663">
        <f>HYPERLINK("https://hotelmonitor-cachepage.eclerx.com/savepage/tk_15440163147151792_sr_2157.html","info")</f>
        <v/>
      </c>
      <c r="AA663" t="n">
        <v>1447</v>
      </c>
      <c r="AB663" t="s">
        <v>318</v>
      </c>
      <c r="AC663" t="s">
        <v>87</v>
      </c>
      <c r="AD663" t="s">
        <v>88</v>
      </c>
      <c r="AE663" t="s"/>
      <c r="AF663" t="s"/>
      <c r="AG663" t="s"/>
      <c r="AH663" t="s">
        <v>1506</v>
      </c>
      <c r="AI663" t="s">
        <v>1505</v>
      </c>
      <c r="AJ663" t="s"/>
      <c r="AK663" t="s">
        <v>90</v>
      </c>
      <c r="AL663" t="s"/>
      <c r="AM663" t="s"/>
      <c r="AN663" t="s">
        <v>90</v>
      </c>
      <c r="AO663" t="s"/>
      <c r="AP663" t="n">
        <v>2</v>
      </c>
      <c r="AQ663" t="s">
        <v>93</v>
      </c>
      <c r="AR663" t="s"/>
      <c r="AS663" t="s">
        <v>313</v>
      </c>
      <c r="AT663" t="s">
        <v>95</v>
      </c>
      <c r="AU663" t="s">
        <v>90</v>
      </c>
      <c r="AV663" t="s"/>
      <c r="AW663" t="s">
        <v>96</v>
      </c>
      <c r="AX663" t="s"/>
      <c r="AY663" t="n">
        <v>419226</v>
      </c>
      <c r="AZ663" t="s">
        <v>612</v>
      </c>
      <c r="BA663" t="s"/>
      <c r="BB663" t="s"/>
      <c r="BC663" t="n">
        <v>1.43102</v>
      </c>
      <c r="BD663" t="n">
        <v>38.9128</v>
      </c>
      <c r="BE663" t="s">
        <v>1507</v>
      </c>
      <c r="BF663" t="s">
        <v>81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>
        <v>597</v>
      </c>
      <c r="BR663" t="s">
        <v>128</v>
      </c>
    </row>
    <row r="664" spans="1:70">
      <c r="A664" t="s">
        <v>70</v>
      </c>
      <c r="B664" t="s">
        <v>71</v>
      </c>
      <c r="C664" t="s">
        <v>72</v>
      </c>
      <c r="D664" t="n">
        <v>3</v>
      </c>
      <c r="E664" t="s">
        <v>606</v>
      </c>
      <c r="F664" t="n">
        <v>85986</v>
      </c>
      <c r="G664" t="s">
        <v>74</v>
      </c>
      <c r="H664" t="s">
        <v>75</v>
      </c>
      <c r="I664" t="s"/>
      <c r="J664" t="s">
        <v>74</v>
      </c>
      <c r="K664" t="n">
        <v>264.62</v>
      </c>
      <c r="L664" t="s">
        <v>76</v>
      </c>
      <c r="M664" t="s"/>
      <c r="N664" t="s">
        <v>592</v>
      </c>
      <c r="O664" t="s">
        <v>78</v>
      </c>
      <c r="P664" t="s">
        <v>606</v>
      </c>
      <c r="Q664" t="s"/>
      <c r="R664" t="s">
        <v>117</v>
      </c>
      <c r="S664" t="s">
        <v>1509</v>
      </c>
      <c r="T664" t="s">
        <v>81</v>
      </c>
      <c r="U664" t="s">
        <v>82</v>
      </c>
      <c r="V664" t="s">
        <v>83</v>
      </c>
      <c r="W664" t="s">
        <v>433</v>
      </c>
      <c r="X664" t="s"/>
      <c r="Y664" t="s">
        <v>85</v>
      </c>
      <c r="Z664">
        <f>HYPERLINK("https://hotelmonitor-cachepage.eclerx.com/savepage/tk_15440163147151792_sr_2157.html","info")</f>
        <v/>
      </c>
      <c r="AA664" t="n">
        <v>1447</v>
      </c>
      <c r="AB664" t="s">
        <v>318</v>
      </c>
      <c r="AC664" t="s">
        <v>87</v>
      </c>
      <c r="AD664" t="s">
        <v>88</v>
      </c>
      <c r="AE664" t="s"/>
      <c r="AF664" t="s"/>
      <c r="AG664" t="s"/>
      <c r="AH664" t="s">
        <v>1510</v>
      </c>
      <c r="AI664" t="s">
        <v>1509</v>
      </c>
      <c r="AJ664" t="s"/>
      <c r="AK664" t="s">
        <v>90</v>
      </c>
      <c r="AL664" t="s"/>
      <c r="AM664" t="s"/>
      <c r="AN664" t="s">
        <v>90</v>
      </c>
      <c r="AO664" t="s"/>
      <c r="AP664" t="n">
        <v>2</v>
      </c>
      <c r="AQ664" t="s">
        <v>93</v>
      </c>
      <c r="AR664" t="s"/>
      <c r="AS664" t="s">
        <v>313</v>
      </c>
      <c r="AT664" t="s">
        <v>95</v>
      </c>
      <c r="AU664" t="s">
        <v>90</v>
      </c>
      <c r="AV664" t="s"/>
      <c r="AW664" t="s">
        <v>96</v>
      </c>
      <c r="AX664" t="s"/>
      <c r="AY664" t="n">
        <v>419226</v>
      </c>
      <c r="AZ664" t="s">
        <v>612</v>
      </c>
      <c r="BA664" t="s"/>
      <c r="BB664" t="s"/>
      <c r="BC664" t="n">
        <v>1.43102</v>
      </c>
      <c r="BD664" t="n">
        <v>38.9128</v>
      </c>
      <c r="BE664" t="s">
        <v>1511</v>
      </c>
      <c r="BF664" t="s">
        <v>81</v>
      </c>
      <c r="BG664" t="s"/>
      <c r="BH664" t="s"/>
      <c r="BI664" t="s"/>
      <c r="BJ664" t="s"/>
      <c r="BK664" t="s">
        <v>1512</v>
      </c>
      <c r="BL664" t="s"/>
      <c r="BM664" t="s">
        <v>91</v>
      </c>
      <c r="BN664" t="s"/>
      <c r="BO664" t="s"/>
      <c r="BP664" t="s"/>
      <c r="BQ664" t="s">
        <v>597</v>
      </c>
      <c r="BR664" t="s">
        <v>128</v>
      </c>
    </row>
    <row r="665" spans="1:70">
      <c r="A665" t="s">
        <v>70</v>
      </c>
      <c r="B665" t="s">
        <v>71</v>
      </c>
      <c r="C665" t="s">
        <v>72</v>
      </c>
      <c r="D665" t="n">
        <v>3</v>
      </c>
      <c r="E665" t="s">
        <v>606</v>
      </c>
      <c r="F665" t="n">
        <v>85986</v>
      </c>
      <c r="G665" t="s">
        <v>74</v>
      </c>
      <c r="H665" t="s">
        <v>75</v>
      </c>
      <c r="I665" t="s"/>
      <c r="J665" t="s">
        <v>74</v>
      </c>
      <c r="K665" t="n">
        <v>264.62</v>
      </c>
      <c r="L665" t="s">
        <v>76</v>
      </c>
      <c r="M665" t="s"/>
      <c r="N665" t="s">
        <v>592</v>
      </c>
      <c r="O665" t="s">
        <v>78</v>
      </c>
      <c r="P665" t="s">
        <v>606</v>
      </c>
      <c r="Q665" t="s"/>
      <c r="R665" t="s">
        <v>117</v>
      </c>
      <c r="S665" t="s">
        <v>1509</v>
      </c>
      <c r="T665" t="s">
        <v>81</v>
      </c>
      <c r="U665" t="s">
        <v>82</v>
      </c>
      <c r="V665" t="s">
        <v>83</v>
      </c>
      <c r="W665" t="s">
        <v>433</v>
      </c>
      <c r="X665" t="s"/>
      <c r="Y665" t="s">
        <v>85</v>
      </c>
      <c r="Z665">
        <f>HYPERLINK("https://hotelmonitor-cachepage.eclerx.com/savepage/tk_15440163147151792_sr_2157.html","info")</f>
        <v/>
      </c>
      <c r="AA665" t="n">
        <v>1447</v>
      </c>
      <c r="AB665" t="s">
        <v>318</v>
      </c>
      <c r="AC665" t="s">
        <v>87</v>
      </c>
      <c r="AD665" t="s">
        <v>88</v>
      </c>
      <c r="AE665" t="s"/>
      <c r="AF665" t="s"/>
      <c r="AG665" t="s"/>
      <c r="AH665" t="s">
        <v>1510</v>
      </c>
      <c r="AI665" t="s">
        <v>1509</v>
      </c>
      <c r="AJ665" t="s"/>
      <c r="AK665" t="s">
        <v>90</v>
      </c>
      <c r="AL665" t="s"/>
      <c r="AM665" t="s"/>
      <c r="AN665" t="s">
        <v>90</v>
      </c>
      <c r="AO665" t="s"/>
      <c r="AP665" t="n">
        <v>2</v>
      </c>
      <c r="AQ665" t="s">
        <v>93</v>
      </c>
      <c r="AR665" t="s"/>
      <c r="AS665" t="s">
        <v>313</v>
      </c>
      <c r="AT665" t="s">
        <v>95</v>
      </c>
      <c r="AU665" t="s">
        <v>90</v>
      </c>
      <c r="AV665" t="s"/>
      <c r="AW665" t="s">
        <v>96</v>
      </c>
      <c r="AX665" t="s"/>
      <c r="AY665" t="n">
        <v>419226</v>
      </c>
      <c r="AZ665" t="s">
        <v>612</v>
      </c>
      <c r="BA665" t="s"/>
      <c r="BB665" t="s"/>
      <c r="BC665" t="n">
        <v>1.43102</v>
      </c>
      <c r="BD665" t="n">
        <v>38.9128</v>
      </c>
      <c r="BE665" t="s">
        <v>1511</v>
      </c>
      <c r="BF665" t="s">
        <v>81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>
        <v>597</v>
      </c>
      <c r="BR665" t="s">
        <v>128</v>
      </c>
    </row>
    <row r="666" spans="1:70">
      <c r="A666" t="s">
        <v>1513</v>
      </c>
      <c r="B666" t="s">
        <v>71</v>
      </c>
      <c r="C666" t="s">
        <v>129</v>
      </c>
      <c r="D666" t="n">
        <v>3</v>
      </c>
      <c r="E666" t="s">
        <v>987</v>
      </c>
      <c r="F666" t="n">
        <v>3996276</v>
      </c>
      <c r="G666" t="s">
        <v>74</v>
      </c>
      <c r="H666" t="s">
        <v>75</v>
      </c>
      <c r="I666" t="s"/>
      <c r="J666" t="s">
        <v>74</v>
      </c>
      <c r="K666" t="n">
        <v>159.79</v>
      </c>
      <c r="L666" t="s">
        <v>76</v>
      </c>
      <c r="M666" t="s"/>
      <c r="N666" t="s">
        <v>115</v>
      </c>
      <c r="O666" t="s">
        <v>78</v>
      </c>
      <c r="P666" t="s">
        <v>987</v>
      </c>
      <c r="Q666" t="s"/>
      <c r="R666" t="s">
        <v>117</v>
      </c>
      <c r="S666" t="s">
        <v>988</v>
      </c>
      <c r="T666" t="s">
        <v>81</v>
      </c>
      <c r="U666" t="s">
        <v>82</v>
      </c>
      <c r="V666" t="s">
        <v>83</v>
      </c>
      <c r="W666" t="s">
        <v>134</v>
      </c>
      <c r="X666" t="s"/>
      <c r="Y666" t="s">
        <v>85</v>
      </c>
      <c r="Z666">
        <f>HYPERLINK("https://hotelmonitor-cachepage.eclerx.com/savepage/tk_15439129596208334_sr_2158.html","info")</f>
        <v/>
      </c>
      <c r="AA666" t="n">
        <v>585184</v>
      </c>
      <c r="AB666" t="s">
        <v>989</v>
      </c>
      <c r="AC666" t="s">
        <v>121</v>
      </c>
      <c r="AD666" t="s">
        <v>88</v>
      </c>
      <c r="AE666" t="s"/>
      <c r="AF666" t="s"/>
      <c r="AG666" t="s"/>
      <c r="AH666" t="s">
        <v>990</v>
      </c>
      <c r="AI666" t="s">
        <v>988</v>
      </c>
      <c r="AJ666" t="s"/>
      <c r="AK666" t="s">
        <v>90</v>
      </c>
      <c r="AL666" t="s"/>
      <c r="AM666" t="s"/>
      <c r="AN666" t="s">
        <v>90</v>
      </c>
      <c r="AO666" t="s"/>
      <c r="AP666" t="n">
        <v>24</v>
      </c>
      <c r="AQ666" t="s">
        <v>93</v>
      </c>
      <c r="AR666" t="s"/>
      <c r="AS666" t="s">
        <v>991</v>
      </c>
      <c r="AT666" t="s">
        <v>95</v>
      </c>
      <c r="AU666" t="s">
        <v>90</v>
      </c>
      <c r="AV666" t="s">
        <v>1514</v>
      </c>
      <c r="AW666" t="s">
        <v>96</v>
      </c>
      <c r="AX666" t="s"/>
      <c r="AY666" t="n">
        <v>4259679</v>
      </c>
      <c r="AZ666" t="s">
        <v>992</v>
      </c>
      <c r="BA666" t="s"/>
      <c r="BB666" t="s"/>
      <c r="BC666" t="n">
        <v>1.29737</v>
      </c>
      <c r="BD666" t="n">
        <v>38.9646</v>
      </c>
      <c r="BE666" t="s">
        <v>993</v>
      </c>
      <c r="BF666" t="s">
        <v>81</v>
      </c>
      <c r="BG666" t="s"/>
      <c r="BH666" t="s"/>
      <c r="BI666" t="s"/>
      <c r="BJ666" t="s"/>
      <c r="BK666" t="s">
        <v>994</v>
      </c>
      <c r="BL666" t="s"/>
      <c r="BM666" t="s">
        <v>91</v>
      </c>
      <c r="BN666" t="s"/>
      <c r="BO666" t="s"/>
      <c r="BP666" t="s"/>
      <c r="BQ666" t="s">
        <v>995</v>
      </c>
      <c r="BR666" t="s">
        <v>703</v>
      </c>
    </row>
    <row r="667" spans="1:70">
      <c r="A667" t="s">
        <v>1513</v>
      </c>
      <c r="B667" t="s">
        <v>71</v>
      </c>
      <c r="C667" t="s">
        <v>129</v>
      </c>
      <c r="D667" t="n">
        <v>3</v>
      </c>
      <c r="E667" t="s">
        <v>987</v>
      </c>
      <c r="F667" t="n">
        <v>3996276</v>
      </c>
      <c r="G667" t="s">
        <v>74</v>
      </c>
      <c r="H667" t="s">
        <v>75</v>
      </c>
      <c r="I667" t="s"/>
      <c r="J667" t="s">
        <v>74</v>
      </c>
      <c r="K667" t="n">
        <v>159.79</v>
      </c>
      <c r="L667" t="s">
        <v>76</v>
      </c>
      <c r="M667" t="s"/>
      <c r="N667" t="s">
        <v>115</v>
      </c>
      <c r="O667" t="s">
        <v>78</v>
      </c>
      <c r="P667" t="s">
        <v>987</v>
      </c>
      <c r="Q667" t="s"/>
      <c r="R667" t="s">
        <v>117</v>
      </c>
      <c r="S667" t="s">
        <v>988</v>
      </c>
      <c r="T667" t="s">
        <v>81</v>
      </c>
      <c r="U667" t="s">
        <v>82</v>
      </c>
      <c r="V667" t="s">
        <v>83</v>
      </c>
      <c r="W667" t="s">
        <v>134</v>
      </c>
      <c r="X667" t="s"/>
      <c r="Y667" t="s">
        <v>85</v>
      </c>
      <c r="Z667">
        <f>HYPERLINK("https://hotelmonitor-cachepage.eclerx.com/savepage/tk_15439129596208334_sr_2158.html","info")</f>
        <v/>
      </c>
      <c r="AA667" t="n">
        <v>585184</v>
      </c>
      <c r="AB667" t="s">
        <v>989</v>
      </c>
      <c r="AC667" t="s">
        <v>121</v>
      </c>
      <c r="AD667" t="s">
        <v>88</v>
      </c>
      <c r="AE667" t="s"/>
      <c r="AF667" t="s"/>
      <c r="AG667" t="s"/>
      <c r="AH667" t="s">
        <v>990</v>
      </c>
      <c r="AI667" t="s">
        <v>988</v>
      </c>
      <c r="AJ667" t="s"/>
      <c r="AK667" t="s">
        <v>90</v>
      </c>
      <c r="AL667" t="s"/>
      <c r="AM667" t="s"/>
      <c r="AN667" t="s">
        <v>90</v>
      </c>
      <c r="AO667" t="s"/>
      <c r="AP667" t="n">
        <v>24</v>
      </c>
      <c r="AQ667" t="s">
        <v>93</v>
      </c>
      <c r="AR667" t="s"/>
      <c r="AS667" t="s">
        <v>991</v>
      </c>
      <c r="AT667" t="s">
        <v>95</v>
      </c>
      <c r="AU667" t="s">
        <v>90</v>
      </c>
      <c r="AV667" t="s">
        <v>1514</v>
      </c>
      <c r="AW667" t="s">
        <v>96</v>
      </c>
      <c r="AX667" t="s"/>
      <c r="AY667" t="n">
        <v>4259679</v>
      </c>
      <c r="AZ667" t="s">
        <v>992</v>
      </c>
      <c r="BA667" t="s"/>
      <c r="BB667" t="s"/>
      <c r="BC667" t="n">
        <v>1.29737</v>
      </c>
      <c r="BD667" t="n">
        <v>38.9646</v>
      </c>
      <c r="BE667" t="s">
        <v>993</v>
      </c>
      <c r="BF667" t="s">
        <v>81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>
        <v>995</v>
      </c>
      <c r="BR667" t="s">
        <v>703</v>
      </c>
    </row>
    <row r="668" spans="1:70">
      <c r="A668" t="s">
        <v>1513</v>
      </c>
      <c r="B668" t="s">
        <v>71</v>
      </c>
      <c r="C668" t="s">
        <v>129</v>
      </c>
      <c r="D668" t="n">
        <v>3</v>
      </c>
      <c r="E668" t="s">
        <v>987</v>
      </c>
      <c r="F668" t="n">
        <v>3996276</v>
      </c>
      <c r="G668" t="s">
        <v>74</v>
      </c>
      <c r="H668" t="s">
        <v>75</v>
      </c>
      <c r="I668" t="s"/>
      <c r="J668" t="s">
        <v>74</v>
      </c>
      <c r="K668" t="n">
        <v>163.63</v>
      </c>
      <c r="L668" t="s">
        <v>76</v>
      </c>
      <c r="M668" t="s"/>
      <c r="N668" t="s">
        <v>209</v>
      </c>
      <c r="O668" t="s">
        <v>78</v>
      </c>
      <c r="P668" t="s">
        <v>987</v>
      </c>
      <c r="Q668" t="s"/>
      <c r="R668" t="s">
        <v>117</v>
      </c>
      <c r="S668" t="s">
        <v>996</v>
      </c>
      <c r="T668" t="s">
        <v>81</v>
      </c>
      <c r="U668" t="s">
        <v>82</v>
      </c>
      <c r="V668" t="s">
        <v>83</v>
      </c>
      <c r="W668" t="s">
        <v>119</v>
      </c>
      <c r="X668" t="s"/>
      <c r="Y668" t="s">
        <v>85</v>
      </c>
      <c r="Z668">
        <f>HYPERLINK("https://hotelmonitor-cachepage.eclerx.com/savepage/tk_15439129596208334_sr_2158.html","info")</f>
        <v/>
      </c>
      <c r="AA668" t="n">
        <v>585184</v>
      </c>
      <c r="AB668" t="s">
        <v>997</v>
      </c>
      <c r="AC668" t="s">
        <v>121</v>
      </c>
      <c r="AD668" t="s">
        <v>88</v>
      </c>
      <c r="AE668" t="s"/>
      <c r="AF668" t="s"/>
      <c r="AG668" t="s"/>
      <c r="AH668" t="s">
        <v>998</v>
      </c>
      <c r="AI668" t="s">
        <v>996</v>
      </c>
      <c r="AJ668" t="s"/>
      <c r="AK668" t="s">
        <v>90</v>
      </c>
      <c r="AL668" t="s"/>
      <c r="AM668" t="s"/>
      <c r="AN668" t="s">
        <v>90</v>
      </c>
      <c r="AO668" t="s"/>
      <c r="AP668" t="n">
        <v>24</v>
      </c>
      <c r="AQ668" t="s">
        <v>93</v>
      </c>
      <c r="AR668" t="s"/>
      <c r="AS668" t="s">
        <v>123</v>
      </c>
      <c r="AT668" t="s">
        <v>95</v>
      </c>
      <c r="AU668" t="s">
        <v>90</v>
      </c>
      <c r="AV668" t="s">
        <v>1514</v>
      </c>
      <c r="AW668" t="s">
        <v>96</v>
      </c>
      <c r="AX668" t="s"/>
      <c r="AY668" t="n">
        <v>4259679</v>
      </c>
      <c r="AZ668" t="s">
        <v>992</v>
      </c>
      <c r="BA668" t="s"/>
      <c r="BB668" t="s"/>
      <c r="BC668" t="n">
        <v>1.29737</v>
      </c>
      <c r="BD668" t="n">
        <v>38.9646</v>
      </c>
      <c r="BE668" t="s">
        <v>999</v>
      </c>
      <c r="BF668" t="s">
        <v>81</v>
      </c>
      <c r="BG668" t="s"/>
      <c r="BH668" t="s"/>
      <c r="BI668" t="s"/>
      <c r="BJ668" t="s"/>
      <c r="BK668" t="s">
        <v>1000</v>
      </c>
      <c r="BL668" t="s"/>
      <c r="BM668" t="s">
        <v>91</v>
      </c>
      <c r="BN668" t="s"/>
      <c r="BO668" t="s"/>
      <c r="BP668" t="s"/>
      <c r="BQ668" t="s">
        <v>1001</v>
      </c>
      <c r="BR668" t="s">
        <v>703</v>
      </c>
    </row>
    <row r="669" spans="1:70">
      <c r="A669" t="s">
        <v>1513</v>
      </c>
      <c r="B669" t="s">
        <v>71</v>
      </c>
      <c r="C669" t="s">
        <v>129</v>
      </c>
      <c r="D669" t="n">
        <v>3</v>
      </c>
      <c r="E669" t="s">
        <v>987</v>
      </c>
      <c r="F669" t="n">
        <v>3996276</v>
      </c>
      <c r="G669" t="s">
        <v>74</v>
      </c>
      <c r="H669" t="s">
        <v>75</v>
      </c>
      <c r="I669" t="s"/>
      <c r="J669" t="s">
        <v>74</v>
      </c>
      <c r="K669" t="n">
        <v>163.63</v>
      </c>
      <c r="L669" t="s">
        <v>76</v>
      </c>
      <c r="M669" t="s"/>
      <c r="N669" t="s">
        <v>209</v>
      </c>
      <c r="O669" t="s">
        <v>78</v>
      </c>
      <c r="P669" t="s">
        <v>987</v>
      </c>
      <c r="Q669" t="s"/>
      <c r="R669" t="s">
        <v>117</v>
      </c>
      <c r="S669" t="s">
        <v>996</v>
      </c>
      <c r="T669" t="s">
        <v>81</v>
      </c>
      <c r="U669" t="s">
        <v>82</v>
      </c>
      <c r="V669" t="s">
        <v>83</v>
      </c>
      <c r="W669" t="s">
        <v>119</v>
      </c>
      <c r="X669" t="s"/>
      <c r="Y669" t="s">
        <v>85</v>
      </c>
      <c r="Z669">
        <f>HYPERLINK("https://hotelmonitor-cachepage.eclerx.com/savepage/tk_15439129596208334_sr_2158.html","info")</f>
        <v/>
      </c>
      <c r="AA669" t="n">
        <v>585184</v>
      </c>
      <c r="AB669" t="s">
        <v>997</v>
      </c>
      <c r="AC669" t="s">
        <v>121</v>
      </c>
      <c r="AD669" t="s">
        <v>88</v>
      </c>
      <c r="AE669" t="s"/>
      <c r="AF669" t="s"/>
      <c r="AG669" t="s"/>
      <c r="AH669" t="s">
        <v>998</v>
      </c>
      <c r="AI669" t="s">
        <v>996</v>
      </c>
      <c r="AJ669" t="s"/>
      <c r="AK669" t="s">
        <v>90</v>
      </c>
      <c r="AL669" t="s"/>
      <c r="AM669" t="s"/>
      <c r="AN669" t="s">
        <v>90</v>
      </c>
      <c r="AO669" t="s"/>
      <c r="AP669" t="n">
        <v>24</v>
      </c>
      <c r="AQ669" t="s">
        <v>93</v>
      </c>
      <c r="AR669" t="s"/>
      <c r="AS669" t="s">
        <v>123</v>
      </c>
      <c r="AT669" t="s">
        <v>95</v>
      </c>
      <c r="AU669" t="s">
        <v>90</v>
      </c>
      <c r="AV669" t="s">
        <v>1514</v>
      </c>
      <c r="AW669" t="s">
        <v>96</v>
      </c>
      <c r="AX669" t="s"/>
      <c r="AY669" t="n">
        <v>4259679</v>
      </c>
      <c r="AZ669" t="s">
        <v>992</v>
      </c>
      <c r="BA669" t="s"/>
      <c r="BB669" t="s"/>
      <c r="BC669" t="n">
        <v>1.29737</v>
      </c>
      <c r="BD669" t="n">
        <v>38.9646</v>
      </c>
      <c r="BE669" t="s">
        <v>999</v>
      </c>
      <c r="BF669" t="s">
        <v>81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>
        <v>1001</v>
      </c>
      <c r="BR669" t="s">
        <v>703</v>
      </c>
    </row>
    <row r="670" spans="1:70">
      <c r="A670" t="s">
        <v>1513</v>
      </c>
      <c r="B670" t="s">
        <v>71</v>
      </c>
      <c r="C670" t="s">
        <v>129</v>
      </c>
      <c r="D670" t="n">
        <v>3</v>
      </c>
      <c r="E670" t="s">
        <v>987</v>
      </c>
      <c r="F670" t="n">
        <v>3996276</v>
      </c>
      <c r="G670" t="s">
        <v>74</v>
      </c>
      <c r="H670" t="s">
        <v>75</v>
      </c>
      <c r="I670" t="s"/>
      <c r="J670" t="s">
        <v>74</v>
      </c>
      <c r="K670" t="n">
        <v>186.71</v>
      </c>
      <c r="L670" t="s">
        <v>76</v>
      </c>
      <c r="M670" t="s"/>
      <c r="N670" t="s">
        <v>209</v>
      </c>
      <c r="O670" t="s">
        <v>78</v>
      </c>
      <c r="P670" t="s">
        <v>987</v>
      </c>
      <c r="Q670" t="s"/>
      <c r="R670" t="s">
        <v>117</v>
      </c>
      <c r="S670" t="s">
        <v>1002</v>
      </c>
      <c r="T670" t="s">
        <v>81</v>
      </c>
      <c r="U670" t="s">
        <v>82</v>
      </c>
      <c r="V670" t="s">
        <v>83</v>
      </c>
      <c r="W670" t="s">
        <v>134</v>
      </c>
      <c r="X670" t="s"/>
      <c r="Y670" t="s">
        <v>85</v>
      </c>
      <c r="Z670">
        <f>HYPERLINK("https://hotelmonitor-cachepage.eclerx.com/savepage/tk_15439129596208334_sr_2158.html","info")</f>
        <v/>
      </c>
      <c r="AA670" t="n">
        <v>585184</v>
      </c>
      <c r="AB670" t="s">
        <v>989</v>
      </c>
      <c r="AC670" t="s">
        <v>121</v>
      </c>
      <c r="AD670" t="s">
        <v>88</v>
      </c>
      <c r="AE670" t="s"/>
      <c r="AF670" t="s"/>
      <c r="AG670" t="s"/>
      <c r="AH670" t="s">
        <v>1003</v>
      </c>
      <c r="AI670" t="s">
        <v>1002</v>
      </c>
      <c r="AJ670" t="s"/>
      <c r="AK670" t="s">
        <v>90</v>
      </c>
      <c r="AL670" t="s"/>
      <c r="AM670" t="s"/>
      <c r="AN670" t="s">
        <v>90</v>
      </c>
      <c r="AO670" t="s"/>
      <c r="AP670" t="n">
        <v>24</v>
      </c>
      <c r="AQ670" t="s">
        <v>93</v>
      </c>
      <c r="AR670" t="s"/>
      <c r="AS670" t="s">
        <v>123</v>
      </c>
      <c r="AT670" t="s">
        <v>95</v>
      </c>
      <c r="AU670" t="s">
        <v>90</v>
      </c>
      <c r="AV670" t="s">
        <v>1514</v>
      </c>
      <c r="AW670" t="s">
        <v>96</v>
      </c>
      <c r="AX670" t="s"/>
      <c r="AY670" t="n">
        <v>4259679</v>
      </c>
      <c r="AZ670" t="s">
        <v>992</v>
      </c>
      <c r="BA670" t="s"/>
      <c r="BB670" t="s"/>
      <c r="BC670" t="n">
        <v>1.29737</v>
      </c>
      <c r="BD670" t="n">
        <v>38.9646</v>
      </c>
      <c r="BE670" t="s">
        <v>1004</v>
      </c>
      <c r="BF670" t="s">
        <v>81</v>
      </c>
      <c r="BG670" t="s"/>
      <c r="BH670" t="s"/>
      <c r="BI670" t="s"/>
      <c r="BJ670" t="s"/>
      <c r="BK670" t="s">
        <v>1005</v>
      </c>
      <c r="BL670" t="s"/>
      <c r="BM670" t="s">
        <v>91</v>
      </c>
      <c r="BN670" t="s"/>
      <c r="BO670" t="s"/>
      <c r="BP670" t="s"/>
      <c r="BQ670" t="s">
        <v>1001</v>
      </c>
      <c r="BR670" t="s">
        <v>703</v>
      </c>
    </row>
    <row r="671" spans="1:70">
      <c r="A671" t="s">
        <v>1513</v>
      </c>
      <c r="B671" t="s">
        <v>71</v>
      </c>
      <c r="C671" t="s">
        <v>129</v>
      </c>
      <c r="D671" t="n">
        <v>3</v>
      </c>
      <c r="E671" t="s">
        <v>987</v>
      </c>
      <c r="F671" t="n">
        <v>3996276</v>
      </c>
      <c r="G671" t="s">
        <v>74</v>
      </c>
      <c r="H671" t="s">
        <v>75</v>
      </c>
      <c r="I671" t="s"/>
      <c r="J671" t="s">
        <v>74</v>
      </c>
      <c r="K671" t="n">
        <v>186.71</v>
      </c>
      <c r="L671" t="s">
        <v>76</v>
      </c>
      <c r="M671" t="s"/>
      <c r="N671" t="s">
        <v>209</v>
      </c>
      <c r="O671" t="s">
        <v>78</v>
      </c>
      <c r="P671" t="s">
        <v>987</v>
      </c>
      <c r="Q671" t="s"/>
      <c r="R671" t="s">
        <v>117</v>
      </c>
      <c r="S671" t="s">
        <v>1002</v>
      </c>
      <c r="T671" t="s">
        <v>81</v>
      </c>
      <c r="U671" t="s">
        <v>82</v>
      </c>
      <c r="V671" t="s">
        <v>83</v>
      </c>
      <c r="W671" t="s">
        <v>134</v>
      </c>
      <c r="X671" t="s"/>
      <c r="Y671" t="s">
        <v>85</v>
      </c>
      <c r="Z671">
        <f>HYPERLINK("https://hotelmonitor-cachepage.eclerx.com/savepage/tk_15439129596208334_sr_2158.html","info")</f>
        <v/>
      </c>
      <c r="AA671" t="n">
        <v>585184</v>
      </c>
      <c r="AB671" t="s">
        <v>989</v>
      </c>
      <c r="AC671" t="s">
        <v>121</v>
      </c>
      <c r="AD671" t="s">
        <v>88</v>
      </c>
      <c r="AE671" t="s"/>
      <c r="AF671" t="s"/>
      <c r="AG671" t="s"/>
      <c r="AH671" t="s">
        <v>1003</v>
      </c>
      <c r="AI671" t="s">
        <v>1002</v>
      </c>
      <c r="AJ671" t="s"/>
      <c r="AK671" t="s">
        <v>90</v>
      </c>
      <c r="AL671" t="s"/>
      <c r="AM671" t="s"/>
      <c r="AN671" t="s">
        <v>90</v>
      </c>
      <c r="AO671" t="s"/>
      <c r="AP671" t="n">
        <v>24</v>
      </c>
      <c r="AQ671" t="s">
        <v>93</v>
      </c>
      <c r="AR671" t="s"/>
      <c r="AS671" t="s">
        <v>123</v>
      </c>
      <c r="AT671" t="s">
        <v>95</v>
      </c>
      <c r="AU671" t="s">
        <v>90</v>
      </c>
      <c r="AV671" t="s">
        <v>1514</v>
      </c>
      <c r="AW671" t="s">
        <v>96</v>
      </c>
      <c r="AX671" t="s"/>
      <c r="AY671" t="n">
        <v>4259679</v>
      </c>
      <c r="AZ671" t="s">
        <v>992</v>
      </c>
      <c r="BA671" t="s"/>
      <c r="BB671" t="s"/>
      <c r="BC671" t="n">
        <v>1.29737</v>
      </c>
      <c r="BD671" t="n">
        <v>38.9646</v>
      </c>
      <c r="BE671" t="s">
        <v>1004</v>
      </c>
      <c r="BF671" t="s">
        <v>81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>
        <v>1001</v>
      </c>
      <c r="BR671" t="s">
        <v>703</v>
      </c>
    </row>
    <row r="672" spans="1:70">
      <c r="A672" t="s">
        <v>1513</v>
      </c>
      <c r="B672" t="s">
        <v>71</v>
      </c>
      <c r="C672" t="s">
        <v>129</v>
      </c>
      <c r="D672" t="n">
        <v>3</v>
      </c>
      <c r="E672" t="s">
        <v>987</v>
      </c>
      <c r="F672" t="n">
        <v>3996276</v>
      </c>
      <c r="G672" t="s">
        <v>74</v>
      </c>
      <c r="H672" t="s">
        <v>75</v>
      </c>
      <c r="I672" t="s"/>
      <c r="J672" t="s">
        <v>74</v>
      </c>
      <c r="K672" t="n">
        <v>177.73</v>
      </c>
      <c r="L672" t="s">
        <v>76</v>
      </c>
      <c r="M672" t="s"/>
      <c r="N672" t="s">
        <v>592</v>
      </c>
      <c r="O672" t="s">
        <v>78</v>
      </c>
      <c r="P672" t="s">
        <v>987</v>
      </c>
      <c r="Q672" t="s"/>
      <c r="R672" t="s">
        <v>117</v>
      </c>
      <c r="S672" t="s">
        <v>1006</v>
      </c>
      <c r="T672" t="s">
        <v>81</v>
      </c>
      <c r="U672" t="s">
        <v>82</v>
      </c>
      <c r="V672" t="s">
        <v>83</v>
      </c>
      <c r="W672" t="s">
        <v>119</v>
      </c>
      <c r="X672" t="s"/>
      <c r="Y672" t="s">
        <v>85</v>
      </c>
      <c r="Z672">
        <f>HYPERLINK("https://hotelmonitor-cachepage.eclerx.com/savepage/tk_15439129596208334_sr_2158.html","info")</f>
        <v/>
      </c>
      <c r="AA672" t="n">
        <v>585184</v>
      </c>
      <c r="AB672" t="s">
        <v>1007</v>
      </c>
      <c r="AC672" t="s">
        <v>87</v>
      </c>
      <c r="AD672" t="s">
        <v>88</v>
      </c>
      <c r="AE672" t="s"/>
      <c r="AF672" t="s"/>
      <c r="AG672" t="s"/>
      <c r="AH672" t="s">
        <v>1008</v>
      </c>
      <c r="AI672" t="s">
        <v>1009</v>
      </c>
      <c r="AJ672" t="s"/>
      <c r="AK672" t="s">
        <v>90</v>
      </c>
      <c r="AL672" t="s"/>
      <c r="AM672" t="s"/>
      <c r="AN672" t="s">
        <v>90</v>
      </c>
      <c r="AO672" t="s"/>
      <c r="AP672" t="n">
        <v>24</v>
      </c>
      <c r="AQ672" t="s">
        <v>93</v>
      </c>
      <c r="AR672" t="s"/>
      <c r="AS672" t="s">
        <v>137</v>
      </c>
      <c r="AT672" t="s">
        <v>95</v>
      </c>
      <c r="AU672" t="s">
        <v>90</v>
      </c>
      <c r="AV672" t="s">
        <v>1514</v>
      </c>
      <c r="AW672" t="s">
        <v>96</v>
      </c>
      <c r="AX672" t="s"/>
      <c r="AY672" t="n">
        <v>4259679</v>
      </c>
      <c r="AZ672" t="s">
        <v>992</v>
      </c>
      <c r="BA672" t="s"/>
      <c r="BB672" t="s"/>
      <c r="BC672" t="n">
        <v>1.29737</v>
      </c>
      <c r="BD672" t="n">
        <v>38.9646</v>
      </c>
      <c r="BE672" t="s">
        <v>1010</v>
      </c>
      <c r="BF672" t="s">
        <v>81</v>
      </c>
      <c r="BG672" t="s"/>
      <c r="BH672" t="s"/>
      <c r="BI672" t="s"/>
      <c r="BJ672" t="s"/>
      <c r="BK672" t="s">
        <v>1011</v>
      </c>
      <c r="BL672" t="s"/>
      <c r="BM672" t="s">
        <v>91</v>
      </c>
      <c r="BN672" t="s"/>
      <c r="BO672" t="s"/>
      <c r="BP672" t="s"/>
      <c r="BQ672" t="s">
        <v>597</v>
      </c>
      <c r="BR672" t="s">
        <v>703</v>
      </c>
    </row>
    <row r="673" spans="1:70">
      <c r="A673" t="s">
        <v>1513</v>
      </c>
      <c r="B673" t="s">
        <v>71</v>
      </c>
      <c r="C673" t="s">
        <v>129</v>
      </c>
      <c r="D673" t="n">
        <v>3</v>
      </c>
      <c r="E673" t="s">
        <v>987</v>
      </c>
      <c r="F673" t="n">
        <v>3996276</v>
      </c>
      <c r="G673" t="s">
        <v>74</v>
      </c>
      <c r="H673" t="s">
        <v>75</v>
      </c>
      <c r="I673" t="s"/>
      <c r="J673" t="s">
        <v>74</v>
      </c>
      <c r="K673" t="n">
        <v>177.73</v>
      </c>
      <c r="L673" t="s">
        <v>76</v>
      </c>
      <c r="M673" t="s"/>
      <c r="N673" t="s">
        <v>592</v>
      </c>
      <c r="O673" t="s">
        <v>78</v>
      </c>
      <c r="P673" t="s">
        <v>987</v>
      </c>
      <c r="Q673" t="s"/>
      <c r="R673" t="s">
        <v>117</v>
      </c>
      <c r="S673" t="s">
        <v>1006</v>
      </c>
      <c r="T673" t="s">
        <v>81</v>
      </c>
      <c r="U673" t="s">
        <v>82</v>
      </c>
      <c r="V673" t="s">
        <v>83</v>
      </c>
      <c r="W673" t="s">
        <v>119</v>
      </c>
      <c r="X673" t="s"/>
      <c r="Y673" t="s">
        <v>85</v>
      </c>
      <c r="Z673">
        <f>HYPERLINK("https://hotelmonitor-cachepage.eclerx.com/savepage/tk_15439129596208334_sr_2158.html","info")</f>
        <v/>
      </c>
      <c r="AA673" t="n">
        <v>585184</v>
      </c>
      <c r="AB673" t="s">
        <v>1007</v>
      </c>
      <c r="AC673" t="s">
        <v>87</v>
      </c>
      <c r="AD673" t="s">
        <v>88</v>
      </c>
      <c r="AE673" t="s"/>
      <c r="AF673" t="s"/>
      <c r="AG673" t="s"/>
      <c r="AH673" t="s">
        <v>1008</v>
      </c>
      <c r="AI673" t="s">
        <v>1009</v>
      </c>
      <c r="AJ673" t="s"/>
      <c r="AK673" t="s">
        <v>90</v>
      </c>
      <c r="AL673" t="s"/>
      <c r="AM673" t="s"/>
      <c r="AN673" t="s">
        <v>90</v>
      </c>
      <c r="AO673" t="s"/>
      <c r="AP673" t="n">
        <v>24</v>
      </c>
      <c r="AQ673" t="s">
        <v>93</v>
      </c>
      <c r="AR673" t="s"/>
      <c r="AS673" t="s">
        <v>137</v>
      </c>
      <c r="AT673" t="s">
        <v>95</v>
      </c>
      <c r="AU673" t="s">
        <v>90</v>
      </c>
      <c r="AV673" t="s">
        <v>1514</v>
      </c>
      <c r="AW673" t="s">
        <v>96</v>
      </c>
      <c r="AX673" t="s"/>
      <c r="AY673" t="n">
        <v>4259679</v>
      </c>
      <c r="AZ673" t="s">
        <v>992</v>
      </c>
      <c r="BA673" t="s"/>
      <c r="BB673" t="s"/>
      <c r="BC673" t="n">
        <v>1.29737</v>
      </c>
      <c r="BD673" t="n">
        <v>38.9646</v>
      </c>
      <c r="BE673" t="s">
        <v>1010</v>
      </c>
      <c r="BF673" t="s">
        <v>81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>
        <v>597</v>
      </c>
      <c r="BR673" t="s">
        <v>703</v>
      </c>
    </row>
    <row r="674" spans="1:70">
      <c r="A674" t="s">
        <v>1513</v>
      </c>
      <c r="B674" t="s">
        <v>71</v>
      </c>
      <c r="C674" t="s">
        <v>129</v>
      </c>
      <c r="D674" t="n">
        <v>3</v>
      </c>
      <c r="E674" t="s">
        <v>987</v>
      </c>
      <c r="F674" t="n">
        <v>3996276</v>
      </c>
      <c r="G674" t="s">
        <v>74</v>
      </c>
      <c r="H674" t="s">
        <v>75</v>
      </c>
      <c r="I674" t="s"/>
      <c r="J674" t="s">
        <v>74</v>
      </c>
      <c r="K674" t="n">
        <v>211.29</v>
      </c>
      <c r="L674" t="s">
        <v>76</v>
      </c>
      <c r="M674" t="s"/>
      <c r="N674" t="s">
        <v>592</v>
      </c>
      <c r="O674" t="s">
        <v>78</v>
      </c>
      <c r="P674" t="s">
        <v>987</v>
      </c>
      <c r="Q674" t="s"/>
      <c r="R674" t="s">
        <v>117</v>
      </c>
      <c r="S674" t="s">
        <v>1012</v>
      </c>
      <c r="T674" t="s">
        <v>81</v>
      </c>
      <c r="U674" t="s">
        <v>82</v>
      </c>
      <c r="V674" t="s">
        <v>83</v>
      </c>
      <c r="W674" t="s">
        <v>134</v>
      </c>
      <c r="X674" t="s"/>
      <c r="Y674" t="s">
        <v>85</v>
      </c>
      <c r="Z674">
        <f>HYPERLINK("https://hotelmonitor-cachepage.eclerx.com/savepage/tk_15439129596208334_sr_2158.html","info")</f>
        <v/>
      </c>
      <c r="AA674" t="n">
        <v>585184</v>
      </c>
      <c r="AB674" t="s">
        <v>1007</v>
      </c>
      <c r="AC674" t="s">
        <v>87</v>
      </c>
      <c r="AD674" t="s">
        <v>88</v>
      </c>
      <c r="AE674" t="s"/>
      <c r="AF674" t="s"/>
      <c r="AG674" t="s"/>
      <c r="AH674" t="s">
        <v>1013</v>
      </c>
      <c r="AI674" t="s">
        <v>1012</v>
      </c>
      <c r="AJ674" t="s"/>
      <c r="AK674" t="s">
        <v>90</v>
      </c>
      <c r="AL674" t="s"/>
      <c r="AM674" t="s"/>
      <c r="AN674" t="s">
        <v>90</v>
      </c>
      <c r="AO674" t="s"/>
      <c r="AP674" t="n">
        <v>24</v>
      </c>
      <c r="AQ674" t="s">
        <v>93</v>
      </c>
      <c r="AR674" t="s"/>
      <c r="AS674" t="s">
        <v>137</v>
      </c>
      <c r="AT674" t="s">
        <v>95</v>
      </c>
      <c r="AU674" t="s">
        <v>90</v>
      </c>
      <c r="AV674" t="s">
        <v>1514</v>
      </c>
      <c r="AW674" t="s">
        <v>96</v>
      </c>
      <c r="AX674" t="s"/>
      <c r="AY674" t="n">
        <v>4259679</v>
      </c>
      <c r="AZ674" t="s">
        <v>992</v>
      </c>
      <c r="BA674" t="s"/>
      <c r="BB674" t="s"/>
      <c r="BC674" t="n">
        <v>1.29737</v>
      </c>
      <c r="BD674" t="n">
        <v>38.9646</v>
      </c>
      <c r="BE674" t="s">
        <v>1014</v>
      </c>
      <c r="BF674" t="s">
        <v>81</v>
      </c>
      <c r="BG674" t="s"/>
      <c r="BH674" t="s"/>
      <c r="BI674" t="s"/>
      <c r="BJ674" t="s"/>
      <c r="BK674" t="s">
        <v>1015</v>
      </c>
      <c r="BL674" t="s"/>
      <c r="BM674" t="s">
        <v>91</v>
      </c>
      <c r="BN674" t="s"/>
      <c r="BO674" t="s"/>
      <c r="BP674" t="s"/>
      <c r="BQ674" t="s">
        <v>597</v>
      </c>
      <c r="BR674" t="s">
        <v>703</v>
      </c>
    </row>
    <row r="675" spans="1:70">
      <c r="A675" t="s">
        <v>1513</v>
      </c>
      <c r="B675" t="s">
        <v>71</v>
      </c>
      <c r="C675" t="s">
        <v>129</v>
      </c>
      <c r="D675" t="n">
        <v>3</v>
      </c>
      <c r="E675" t="s">
        <v>987</v>
      </c>
      <c r="F675" t="n">
        <v>3996276</v>
      </c>
      <c r="G675" t="s">
        <v>74</v>
      </c>
      <c r="H675" t="s">
        <v>75</v>
      </c>
      <c r="I675" t="s"/>
      <c r="J675" t="s">
        <v>74</v>
      </c>
      <c r="K675" t="n">
        <v>211.29</v>
      </c>
      <c r="L675" t="s">
        <v>76</v>
      </c>
      <c r="M675" t="s"/>
      <c r="N675" t="s">
        <v>592</v>
      </c>
      <c r="O675" t="s">
        <v>78</v>
      </c>
      <c r="P675" t="s">
        <v>987</v>
      </c>
      <c r="Q675" t="s"/>
      <c r="R675" t="s">
        <v>117</v>
      </c>
      <c r="S675" t="s">
        <v>1012</v>
      </c>
      <c r="T675" t="s">
        <v>81</v>
      </c>
      <c r="U675" t="s">
        <v>82</v>
      </c>
      <c r="V675" t="s">
        <v>83</v>
      </c>
      <c r="W675" t="s">
        <v>134</v>
      </c>
      <c r="X675" t="s"/>
      <c r="Y675" t="s">
        <v>85</v>
      </c>
      <c r="Z675">
        <f>HYPERLINK("https://hotelmonitor-cachepage.eclerx.com/savepage/tk_15439129596208334_sr_2158.html","info")</f>
        <v/>
      </c>
      <c r="AA675" t="n">
        <v>585184</v>
      </c>
      <c r="AB675" t="s">
        <v>1007</v>
      </c>
      <c r="AC675" t="s">
        <v>87</v>
      </c>
      <c r="AD675" t="s">
        <v>88</v>
      </c>
      <c r="AE675" t="s"/>
      <c r="AF675" t="s"/>
      <c r="AG675" t="s"/>
      <c r="AH675" t="s">
        <v>1013</v>
      </c>
      <c r="AI675" t="s">
        <v>1012</v>
      </c>
      <c r="AJ675" t="s"/>
      <c r="AK675" t="s">
        <v>90</v>
      </c>
      <c r="AL675" t="s"/>
      <c r="AM675" t="s"/>
      <c r="AN675" t="s">
        <v>90</v>
      </c>
      <c r="AO675" t="s"/>
      <c r="AP675" t="n">
        <v>24</v>
      </c>
      <c r="AQ675" t="s">
        <v>93</v>
      </c>
      <c r="AR675" t="s"/>
      <c r="AS675" t="s">
        <v>137</v>
      </c>
      <c r="AT675" t="s">
        <v>95</v>
      </c>
      <c r="AU675" t="s">
        <v>90</v>
      </c>
      <c r="AV675" t="s">
        <v>1514</v>
      </c>
      <c r="AW675" t="s">
        <v>96</v>
      </c>
      <c r="AX675" t="s"/>
      <c r="AY675" t="n">
        <v>4259679</v>
      </c>
      <c r="AZ675" t="s">
        <v>992</v>
      </c>
      <c r="BA675" t="s"/>
      <c r="BB675" t="s"/>
      <c r="BC675" t="n">
        <v>1.29737</v>
      </c>
      <c r="BD675" t="n">
        <v>38.9646</v>
      </c>
      <c r="BE675" t="s">
        <v>1014</v>
      </c>
      <c r="BF675" t="s">
        <v>81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>
        <v>597</v>
      </c>
      <c r="BR675" t="s">
        <v>703</v>
      </c>
    </row>
    <row r="676" spans="1:70">
      <c r="A676" t="s">
        <v>1513</v>
      </c>
      <c r="B676" t="s">
        <v>71</v>
      </c>
      <c r="C676" t="s">
        <v>129</v>
      </c>
      <c r="D676" t="n">
        <v>3</v>
      </c>
      <c r="E676" t="s">
        <v>987</v>
      </c>
      <c r="F676" t="n">
        <v>3996276</v>
      </c>
      <c r="G676" t="s">
        <v>74</v>
      </c>
      <c r="H676" t="s">
        <v>75</v>
      </c>
      <c r="I676" t="s"/>
      <c r="J676" t="s">
        <v>74</v>
      </c>
      <c r="K676" t="n">
        <v>218.53</v>
      </c>
      <c r="L676" t="s">
        <v>76</v>
      </c>
      <c r="M676" t="s"/>
      <c r="N676" t="s">
        <v>1016</v>
      </c>
      <c r="O676" t="s">
        <v>78</v>
      </c>
      <c r="P676" t="s">
        <v>987</v>
      </c>
      <c r="Q676" t="s"/>
      <c r="R676" t="s">
        <v>117</v>
      </c>
      <c r="S676" t="s">
        <v>1017</v>
      </c>
      <c r="T676" t="s">
        <v>81</v>
      </c>
      <c r="U676" t="s">
        <v>82</v>
      </c>
      <c r="V676" t="s">
        <v>83</v>
      </c>
      <c r="W676" t="s">
        <v>119</v>
      </c>
      <c r="X676" t="s"/>
      <c r="Y676" t="s">
        <v>85</v>
      </c>
      <c r="Z676">
        <f>HYPERLINK("https://hotelmonitor-cachepage.eclerx.com/savepage/tk_15439129596208334_sr_2158.html","info")</f>
        <v/>
      </c>
      <c r="AA676" t="n">
        <v>585184</v>
      </c>
      <c r="AB676" t="s">
        <v>1007</v>
      </c>
      <c r="AC676" t="s">
        <v>87</v>
      </c>
      <c r="AD676" t="s">
        <v>88</v>
      </c>
      <c r="AE676" t="s"/>
      <c r="AF676" t="s"/>
      <c r="AG676" t="s"/>
      <c r="AH676" t="s">
        <v>1018</v>
      </c>
      <c r="AI676" t="s">
        <v>1017</v>
      </c>
      <c r="AJ676" t="s"/>
      <c r="AK676" t="s">
        <v>90</v>
      </c>
      <c r="AL676" t="s"/>
      <c r="AM676" t="s"/>
      <c r="AN676" t="s">
        <v>90</v>
      </c>
      <c r="AO676" t="s"/>
      <c r="AP676" t="n">
        <v>24</v>
      </c>
      <c r="AQ676" t="s">
        <v>93</v>
      </c>
      <c r="AR676" t="s"/>
      <c r="AS676" t="s">
        <v>137</v>
      </c>
      <c r="AT676" t="s">
        <v>95</v>
      </c>
      <c r="AU676" t="s">
        <v>90</v>
      </c>
      <c r="AV676" t="s">
        <v>1514</v>
      </c>
      <c r="AW676" t="s">
        <v>96</v>
      </c>
      <c r="AX676" t="s"/>
      <c r="AY676" t="n">
        <v>4259679</v>
      </c>
      <c r="AZ676" t="s">
        <v>992</v>
      </c>
      <c r="BA676" t="s"/>
      <c r="BB676" t="s"/>
      <c r="BC676" t="n">
        <v>1.29737</v>
      </c>
      <c r="BD676" t="n">
        <v>38.9646</v>
      </c>
      <c r="BE676" t="s">
        <v>1019</v>
      </c>
      <c r="BF676" t="s">
        <v>81</v>
      </c>
      <c r="BG676" t="s"/>
      <c r="BH676" t="s"/>
      <c r="BI676" t="s"/>
      <c r="BJ676" t="s"/>
      <c r="BK676" t="s">
        <v>1020</v>
      </c>
      <c r="BL676" t="s"/>
      <c r="BM676" t="s">
        <v>91</v>
      </c>
      <c r="BN676" t="s"/>
      <c r="BO676" t="s"/>
      <c r="BP676" t="s"/>
      <c r="BQ676" t="s">
        <v>1021</v>
      </c>
      <c r="BR676" t="s">
        <v>703</v>
      </c>
    </row>
    <row r="677" spans="1:70">
      <c r="A677" t="s">
        <v>1513</v>
      </c>
      <c r="B677" t="s">
        <v>71</v>
      </c>
      <c r="C677" t="s">
        <v>129</v>
      </c>
      <c r="D677" t="n">
        <v>3</v>
      </c>
      <c r="E677" t="s">
        <v>987</v>
      </c>
      <c r="F677" t="n">
        <v>3996276</v>
      </c>
      <c r="G677" t="s">
        <v>74</v>
      </c>
      <c r="H677" t="s">
        <v>75</v>
      </c>
      <c r="I677" t="s"/>
      <c r="J677" t="s">
        <v>74</v>
      </c>
      <c r="K677" t="n">
        <v>218.53</v>
      </c>
      <c r="L677" t="s">
        <v>76</v>
      </c>
      <c r="M677" t="s"/>
      <c r="N677" t="s">
        <v>1016</v>
      </c>
      <c r="O677" t="s">
        <v>78</v>
      </c>
      <c r="P677" t="s">
        <v>987</v>
      </c>
      <c r="Q677" t="s"/>
      <c r="R677" t="s">
        <v>117</v>
      </c>
      <c r="S677" t="s">
        <v>1017</v>
      </c>
      <c r="T677" t="s">
        <v>81</v>
      </c>
      <c r="U677" t="s">
        <v>82</v>
      </c>
      <c r="V677" t="s">
        <v>83</v>
      </c>
      <c r="W677" t="s">
        <v>119</v>
      </c>
      <c r="X677" t="s"/>
      <c r="Y677" t="s">
        <v>85</v>
      </c>
      <c r="Z677">
        <f>HYPERLINK("https://hotelmonitor-cachepage.eclerx.com/savepage/tk_15439129596208334_sr_2158.html","info")</f>
        <v/>
      </c>
      <c r="AA677" t="n">
        <v>585184</v>
      </c>
      <c r="AB677" t="s">
        <v>1007</v>
      </c>
      <c r="AC677" t="s">
        <v>87</v>
      </c>
      <c r="AD677" t="s">
        <v>88</v>
      </c>
      <c r="AE677" t="s"/>
      <c r="AF677" t="s"/>
      <c r="AG677" t="s"/>
      <c r="AH677" t="s">
        <v>1018</v>
      </c>
      <c r="AI677" t="s">
        <v>1017</v>
      </c>
      <c r="AJ677" t="s"/>
      <c r="AK677" t="s">
        <v>90</v>
      </c>
      <c r="AL677" t="s"/>
      <c r="AM677" t="s"/>
      <c r="AN677" t="s">
        <v>90</v>
      </c>
      <c r="AO677" t="s"/>
      <c r="AP677" t="n">
        <v>24</v>
      </c>
      <c r="AQ677" t="s">
        <v>93</v>
      </c>
      <c r="AR677" t="s"/>
      <c r="AS677" t="s">
        <v>137</v>
      </c>
      <c r="AT677" t="s">
        <v>95</v>
      </c>
      <c r="AU677" t="s">
        <v>90</v>
      </c>
      <c r="AV677" t="s">
        <v>1514</v>
      </c>
      <c r="AW677" t="s">
        <v>96</v>
      </c>
      <c r="AX677" t="s"/>
      <c r="AY677" t="n">
        <v>4259679</v>
      </c>
      <c r="AZ677" t="s">
        <v>992</v>
      </c>
      <c r="BA677" t="s"/>
      <c r="BB677" t="s"/>
      <c r="BC677" t="n">
        <v>1.29737</v>
      </c>
      <c r="BD677" t="n">
        <v>38.9646</v>
      </c>
      <c r="BE677" t="s">
        <v>1019</v>
      </c>
      <c r="BF677" t="s">
        <v>81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>
        <v>1021</v>
      </c>
      <c r="BR677" t="s">
        <v>703</v>
      </c>
    </row>
    <row r="678" spans="1:70">
      <c r="A678" t="s">
        <v>1513</v>
      </c>
      <c r="B678" t="s">
        <v>71</v>
      </c>
      <c r="C678" t="s">
        <v>129</v>
      </c>
      <c r="D678" t="n">
        <v>3</v>
      </c>
      <c r="E678" t="s">
        <v>987</v>
      </c>
      <c r="F678" t="n">
        <v>3996276</v>
      </c>
      <c r="G678" t="s">
        <v>74</v>
      </c>
      <c r="H678" t="s">
        <v>75</v>
      </c>
      <c r="I678" t="s"/>
      <c r="J678" t="s">
        <v>74</v>
      </c>
      <c r="K678" t="n">
        <v>252.09</v>
      </c>
      <c r="L678" t="s">
        <v>76</v>
      </c>
      <c r="M678" t="s"/>
      <c r="N678" t="s">
        <v>1016</v>
      </c>
      <c r="O678" t="s">
        <v>78</v>
      </c>
      <c r="P678" t="s">
        <v>987</v>
      </c>
      <c r="Q678" t="s"/>
      <c r="R678" t="s">
        <v>117</v>
      </c>
      <c r="S678" t="s">
        <v>1022</v>
      </c>
      <c r="T678" t="s">
        <v>81</v>
      </c>
      <c r="U678" t="s">
        <v>82</v>
      </c>
      <c r="V678" t="s">
        <v>83</v>
      </c>
      <c r="W678" t="s">
        <v>134</v>
      </c>
      <c r="X678" t="s"/>
      <c r="Y678" t="s">
        <v>85</v>
      </c>
      <c r="Z678">
        <f>HYPERLINK("https://hotelmonitor-cachepage.eclerx.com/savepage/tk_15439129596208334_sr_2158.html","info")</f>
        <v/>
      </c>
      <c r="AA678" t="n">
        <v>585184</v>
      </c>
      <c r="AB678" t="s">
        <v>1007</v>
      </c>
      <c r="AC678" t="s">
        <v>87</v>
      </c>
      <c r="AD678" t="s">
        <v>88</v>
      </c>
      <c r="AE678" t="s"/>
      <c r="AF678" t="s"/>
      <c r="AG678" t="s"/>
      <c r="AH678" t="s">
        <v>1023</v>
      </c>
      <c r="AI678" t="s">
        <v>1022</v>
      </c>
      <c r="AJ678" t="s"/>
      <c r="AK678" t="s">
        <v>90</v>
      </c>
      <c r="AL678" t="s"/>
      <c r="AM678" t="s"/>
      <c r="AN678" t="s">
        <v>90</v>
      </c>
      <c r="AO678" t="s"/>
      <c r="AP678" t="n">
        <v>24</v>
      </c>
      <c r="AQ678" t="s">
        <v>93</v>
      </c>
      <c r="AR678" t="s"/>
      <c r="AS678" t="s">
        <v>137</v>
      </c>
      <c r="AT678" t="s">
        <v>95</v>
      </c>
      <c r="AU678" t="s">
        <v>90</v>
      </c>
      <c r="AV678" t="s">
        <v>1514</v>
      </c>
      <c r="AW678" t="s">
        <v>96</v>
      </c>
      <c r="AX678" t="s"/>
      <c r="AY678" t="n">
        <v>4259679</v>
      </c>
      <c r="AZ678" t="s">
        <v>992</v>
      </c>
      <c r="BA678" t="s"/>
      <c r="BB678" t="s"/>
      <c r="BC678" t="n">
        <v>1.29737</v>
      </c>
      <c r="BD678" t="n">
        <v>38.9646</v>
      </c>
      <c r="BE678" t="s">
        <v>1024</v>
      </c>
      <c r="BF678" t="s">
        <v>81</v>
      </c>
      <c r="BG678" t="s"/>
      <c r="BH678" t="s"/>
      <c r="BI678" t="s"/>
      <c r="BJ678" t="s"/>
      <c r="BK678" t="s">
        <v>1025</v>
      </c>
      <c r="BL678" t="s"/>
      <c r="BM678" t="s">
        <v>91</v>
      </c>
      <c r="BN678" t="s"/>
      <c r="BO678" t="s"/>
      <c r="BP678" t="s"/>
      <c r="BQ678" t="s">
        <v>1021</v>
      </c>
      <c r="BR678" t="s">
        <v>703</v>
      </c>
    </row>
    <row r="679" spans="1:70">
      <c r="A679" t="s">
        <v>1513</v>
      </c>
      <c r="B679" t="s">
        <v>71</v>
      </c>
      <c r="C679" t="s">
        <v>129</v>
      </c>
      <c r="D679" t="n">
        <v>3</v>
      </c>
      <c r="E679" t="s">
        <v>987</v>
      </c>
      <c r="F679" t="n">
        <v>3996276</v>
      </c>
      <c r="G679" t="s">
        <v>74</v>
      </c>
      <c r="H679" t="s">
        <v>75</v>
      </c>
      <c r="I679" t="s"/>
      <c r="J679" t="s">
        <v>74</v>
      </c>
      <c r="K679" t="n">
        <v>252.09</v>
      </c>
      <c r="L679" t="s">
        <v>76</v>
      </c>
      <c r="M679" t="s"/>
      <c r="N679" t="s">
        <v>1016</v>
      </c>
      <c r="O679" t="s">
        <v>78</v>
      </c>
      <c r="P679" t="s">
        <v>987</v>
      </c>
      <c r="Q679" t="s"/>
      <c r="R679" t="s">
        <v>117</v>
      </c>
      <c r="S679" t="s">
        <v>1022</v>
      </c>
      <c r="T679" t="s">
        <v>81</v>
      </c>
      <c r="U679" t="s">
        <v>82</v>
      </c>
      <c r="V679" t="s">
        <v>83</v>
      </c>
      <c r="W679" t="s">
        <v>134</v>
      </c>
      <c r="X679" t="s"/>
      <c r="Y679" t="s">
        <v>85</v>
      </c>
      <c r="Z679">
        <f>HYPERLINK("https://hotelmonitor-cachepage.eclerx.com/savepage/tk_15439129596208334_sr_2158.html","info")</f>
        <v/>
      </c>
      <c r="AA679" t="n">
        <v>585184</v>
      </c>
      <c r="AB679" t="s">
        <v>1007</v>
      </c>
      <c r="AC679" t="s">
        <v>87</v>
      </c>
      <c r="AD679" t="s">
        <v>88</v>
      </c>
      <c r="AE679" t="s"/>
      <c r="AF679" t="s"/>
      <c r="AG679" t="s"/>
      <c r="AH679" t="s">
        <v>1023</v>
      </c>
      <c r="AI679" t="s">
        <v>1022</v>
      </c>
      <c r="AJ679" t="s"/>
      <c r="AK679" t="s">
        <v>90</v>
      </c>
      <c r="AL679" t="s"/>
      <c r="AM679" t="s"/>
      <c r="AN679" t="s">
        <v>90</v>
      </c>
      <c r="AO679" t="s"/>
      <c r="AP679" t="n">
        <v>24</v>
      </c>
      <c r="AQ679" t="s">
        <v>93</v>
      </c>
      <c r="AR679" t="s"/>
      <c r="AS679" t="s">
        <v>137</v>
      </c>
      <c r="AT679" t="s">
        <v>95</v>
      </c>
      <c r="AU679" t="s">
        <v>90</v>
      </c>
      <c r="AV679" t="s">
        <v>1514</v>
      </c>
      <c r="AW679" t="s">
        <v>96</v>
      </c>
      <c r="AX679" t="s"/>
      <c r="AY679" t="n">
        <v>4259679</v>
      </c>
      <c r="AZ679" t="s">
        <v>992</v>
      </c>
      <c r="BA679" t="s"/>
      <c r="BB679" t="s"/>
      <c r="BC679" t="n">
        <v>1.29737</v>
      </c>
      <c r="BD679" t="n">
        <v>38.9646</v>
      </c>
      <c r="BE679" t="s">
        <v>1024</v>
      </c>
      <c r="BF679" t="s">
        <v>81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>
        <v>1021</v>
      </c>
      <c r="BR679" t="s">
        <v>703</v>
      </c>
    </row>
    <row r="680" spans="1:70">
      <c r="A680" t="s">
        <v>70</v>
      </c>
      <c r="B680" t="s">
        <v>71</v>
      </c>
      <c r="C680" t="s">
        <v>72</v>
      </c>
      <c r="D680" t="n">
        <v>3</v>
      </c>
      <c r="E680" t="s">
        <v>722</v>
      </c>
      <c r="F680" t="n">
        <v>85991</v>
      </c>
      <c r="G680" t="s">
        <v>74</v>
      </c>
      <c r="H680" t="s">
        <v>75</v>
      </c>
      <c r="I680" t="s"/>
      <c r="J680" t="s">
        <v>74</v>
      </c>
      <c r="K680" t="n">
        <v>180</v>
      </c>
      <c r="L680" t="s">
        <v>76</v>
      </c>
      <c r="M680" t="s"/>
      <c r="N680" t="s">
        <v>723</v>
      </c>
      <c r="O680" t="s">
        <v>78</v>
      </c>
      <c r="P680" t="s">
        <v>722</v>
      </c>
      <c r="Q680" t="s"/>
      <c r="R680" t="s">
        <v>724</v>
      </c>
      <c r="S680" t="s">
        <v>1515</v>
      </c>
      <c r="T680" t="s">
        <v>81</v>
      </c>
      <c r="U680" t="s">
        <v>82</v>
      </c>
      <c r="V680" t="s">
        <v>83</v>
      </c>
      <c r="W680" t="s">
        <v>119</v>
      </c>
      <c r="X680" t="s"/>
      <c r="Y680" t="s">
        <v>85</v>
      </c>
      <c r="Z680">
        <f>HYPERLINK("https://hotelmonitor-cachepage.eclerx.com/savepage/tk_15440163147064674_sr_2157.html","info")</f>
        <v/>
      </c>
      <c r="AA680" t="n">
        <v>678</v>
      </c>
      <c r="AB680" t="s">
        <v>726</v>
      </c>
      <c r="AC680" t="s">
        <v>87</v>
      </c>
      <c r="AD680" t="s">
        <v>88</v>
      </c>
      <c r="AE680" t="s"/>
      <c r="AF680" t="s"/>
      <c r="AG680" t="s"/>
      <c r="AH680" t="s">
        <v>1516</v>
      </c>
      <c r="AI680" t="s">
        <v>1517</v>
      </c>
      <c r="AJ680" t="s"/>
      <c r="AK680" t="s">
        <v>90</v>
      </c>
      <c r="AL680" t="s"/>
      <c r="AM680" t="s"/>
      <c r="AN680" t="s">
        <v>90</v>
      </c>
      <c r="AO680" t="s"/>
      <c r="AP680" t="n">
        <v>1</v>
      </c>
      <c r="AQ680" t="s">
        <v>93</v>
      </c>
      <c r="AR680" t="s"/>
      <c r="AS680" t="s">
        <v>94</v>
      </c>
      <c r="AT680" t="s">
        <v>95</v>
      </c>
      <c r="AU680" t="s">
        <v>90</v>
      </c>
      <c r="AV680" t="s"/>
      <c r="AW680" t="s">
        <v>96</v>
      </c>
      <c r="AX680" t="s"/>
      <c r="AY680" t="n">
        <v>426811</v>
      </c>
      <c r="AZ680" t="s">
        <v>729</v>
      </c>
      <c r="BA680" t="s"/>
      <c r="BB680" t="s"/>
      <c r="BC680" t="n">
        <v>1.43478</v>
      </c>
      <c r="BD680" t="n">
        <v>38.91</v>
      </c>
      <c r="BE680" t="s">
        <v>1518</v>
      </c>
      <c r="BF680" t="s">
        <v>81</v>
      </c>
      <c r="BG680" t="s"/>
      <c r="BH680" t="s"/>
      <c r="BI680" t="s"/>
      <c r="BJ680" t="s"/>
      <c r="BK680" t="s">
        <v>1519</v>
      </c>
      <c r="BL680" t="s"/>
      <c r="BM680" t="s">
        <v>91</v>
      </c>
      <c r="BN680" t="s"/>
      <c r="BO680" t="s"/>
      <c r="BP680" t="s"/>
      <c r="BQ680" t="s">
        <v>732</v>
      </c>
      <c r="BR680" t="s">
        <v>128</v>
      </c>
    </row>
    <row r="681" spans="1:70">
      <c r="A681" t="s">
        <v>70</v>
      </c>
      <c r="B681" t="s">
        <v>71</v>
      </c>
      <c r="C681" t="s">
        <v>72</v>
      </c>
      <c r="D681" t="n">
        <v>3</v>
      </c>
      <c r="E681" t="s">
        <v>722</v>
      </c>
      <c r="F681" t="n">
        <v>85991</v>
      </c>
      <c r="G681" t="s">
        <v>74</v>
      </c>
      <c r="H681" t="s">
        <v>75</v>
      </c>
      <c r="I681" t="s"/>
      <c r="J681" t="s">
        <v>74</v>
      </c>
      <c r="K681" t="n">
        <v>225</v>
      </c>
      <c r="L681" t="s">
        <v>76</v>
      </c>
      <c r="M681" t="s"/>
      <c r="N681" t="s">
        <v>723</v>
      </c>
      <c r="O681" t="s">
        <v>78</v>
      </c>
      <c r="P681" t="s">
        <v>722</v>
      </c>
      <c r="Q681" t="s"/>
      <c r="R681" t="s">
        <v>724</v>
      </c>
      <c r="S681" t="s">
        <v>734</v>
      </c>
      <c r="T681" t="s">
        <v>81</v>
      </c>
      <c r="U681" t="s">
        <v>82</v>
      </c>
      <c r="V681" t="s">
        <v>83</v>
      </c>
      <c r="W681" t="s">
        <v>134</v>
      </c>
      <c r="X681" t="s"/>
      <c r="Y681" t="s">
        <v>85</v>
      </c>
      <c r="Z681">
        <f>HYPERLINK("https://hotelmonitor-cachepage.eclerx.com/savepage/tk_15440163147064674_sr_2157.html","info")</f>
        <v/>
      </c>
      <c r="AA681" t="n">
        <v>678</v>
      </c>
      <c r="AB681" t="s">
        <v>1520</v>
      </c>
      <c r="AC681" t="s">
        <v>121</v>
      </c>
      <c r="AD681" t="s">
        <v>88</v>
      </c>
      <c r="AE681" t="s"/>
      <c r="AF681" t="s"/>
      <c r="AG681" t="s"/>
      <c r="AH681" t="s">
        <v>736</v>
      </c>
      <c r="AI681" t="s">
        <v>737</v>
      </c>
      <c r="AJ681" t="s"/>
      <c r="AK681" t="s">
        <v>90</v>
      </c>
      <c r="AL681" t="s"/>
      <c r="AM681" t="s"/>
      <c r="AN681" t="s">
        <v>90</v>
      </c>
      <c r="AO681" t="s"/>
      <c r="AP681" t="n">
        <v>1</v>
      </c>
      <c r="AQ681" t="s">
        <v>93</v>
      </c>
      <c r="AR681" t="s"/>
      <c r="AS681" t="s">
        <v>94</v>
      </c>
      <c r="AT681" t="s">
        <v>95</v>
      </c>
      <c r="AU681" t="s">
        <v>90</v>
      </c>
      <c r="AV681" t="s"/>
      <c r="AW681" t="s">
        <v>96</v>
      </c>
      <c r="AX681" t="s"/>
      <c r="AY681" t="n">
        <v>426811</v>
      </c>
      <c r="AZ681" t="s">
        <v>729</v>
      </c>
      <c r="BA681" t="s"/>
      <c r="BB681" t="s"/>
      <c r="BC681" t="n">
        <v>1.43478</v>
      </c>
      <c r="BD681" t="n">
        <v>38.91</v>
      </c>
      <c r="BE681" t="s">
        <v>738</v>
      </c>
      <c r="BF681" t="s">
        <v>81</v>
      </c>
      <c r="BG681" t="s"/>
      <c r="BH681" t="s"/>
      <c r="BI681" t="s"/>
      <c r="BJ681" t="s"/>
      <c r="BK681" t="s">
        <v>739</v>
      </c>
      <c r="BL681" t="s"/>
      <c r="BM681" t="s">
        <v>91</v>
      </c>
      <c r="BN681" t="s"/>
      <c r="BO681" t="s"/>
      <c r="BP681" t="s"/>
      <c r="BQ681" t="s">
        <v>732</v>
      </c>
      <c r="BR681" t="s">
        <v>128</v>
      </c>
    </row>
    <row r="682" spans="1:70">
      <c r="A682" t="s">
        <v>70</v>
      </c>
      <c r="B682" t="s">
        <v>71</v>
      </c>
      <c r="C682" t="s">
        <v>72</v>
      </c>
      <c r="D682" t="n">
        <v>3</v>
      </c>
      <c r="E682" t="s">
        <v>722</v>
      </c>
      <c r="F682" t="n">
        <v>85991</v>
      </c>
      <c r="G682" t="s">
        <v>74</v>
      </c>
      <c r="H682" t="s">
        <v>75</v>
      </c>
      <c r="I682" t="s"/>
      <c r="J682" t="s">
        <v>74</v>
      </c>
      <c r="K682" t="n">
        <v>250</v>
      </c>
      <c r="L682" t="s">
        <v>76</v>
      </c>
      <c r="M682" t="s"/>
      <c r="N682" t="s">
        <v>723</v>
      </c>
      <c r="O682" t="s">
        <v>78</v>
      </c>
      <c r="P682" t="s">
        <v>722</v>
      </c>
      <c r="Q682" t="s"/>
      <c r="R682" t="s">
        <v>724</v>
      </c>
      <c r="S682" t="s">
        <v>1521</v>
      </c>
      <c r="T682" t="s">
        <v>81</v>
      </c>
      <c r="U682" t="s">
        <v>82</v>
      </c>
      <c r="V682" t="s">
        <v>83</v>
      </c>
      <c r="W682" t="s">
        <v>134</v>
      </c>
      <c r="X682" t="s"/>
      <c r="Y682" t="s">
        <v>85</v>
      </c>
      <c r="Z682">
        <f>HYPERLINK("https://hotelmonitor-cachepage.eclerx.com/savepage/tk_15440163147064674_sr_2157.html","info")</f>
        <v/>
      </c>
      <c r="AA682" t="n">
        <v>678</v>
      </c>
      <c r="AB682" t="s">
        <v>735</v>
      </c>
      <c r="AC682" t="s">
        <v>87</v>
      </c>
      <c r="AD682" t="s">
        <v>88</v>
      </c>
      <c r="AE682" t="s"/>
      <c r="AF682" t="s"/>
      <c r="AG682" t="s"/>
      <c r="AH682" t="s">
        <v>737</v>
      </c>
      <c r="AI682" t="s">
        <v>1522</v>
      </c>
      <c r="AJ682" t="s"/>
      <c r="AK682" t="s">
        <v>90</v>
      </c>
      <c r="AL682" t="s"/>
      <c r="AM682" t="s"/>
      <c r="AN682" t="s">
        <v>90</v>
      </c>
      <c r="AO682" t="s"/>
      <c r="AP682" t="n">
        <v>1</v>
      </c>
      <c r="AQ682" t="s">
        <v>93</v>
      </c>
      <c r="AR682" t="s"/>
      <c r="AS682" t="s">
        <v>94</v>
      </c>
      <c r="AT682" t="s">
        <v>95</v>
      </c>
      <c r="AU682" t="s">
        <v>90</v>
      </c>
      <c r="AV682" t="s"/>
      <c r="AW682" t="s">
        <v>96</v>
      </c>
      <c r="AX682" t="s"/>
      <c r="AY682" t="n">
        <v>426811</v>
      </c>
      <c r="AZ682" t="s">
        <v>729</v>
      </c>
      <c r="BA682" t="s"/>
      <c r="BB682" t="s"/>
      <c r="BC682" t="n">
        <v>1.43478</v>
      </c>
      <c r="BD682" t="n">
        <v>38.91</v>
      </c>
      <c r="BE682" t="s">
        <v>1523</v>
      </c>
      <c r="BF682" t="s">
        <v>81</v>
      </c>
      <c r="BG682" t="s"/>
      <c r="BH682" t="s"/>
      <c r="BI682" t="s"/>
      <c r="BJ682" t="s"/>
      <c r="BK682" t="s">
        <v>1524</v>
      </c>
      <c r="BL682" t="s"/>
      <c r="BM682" t="s">
        <v>91</v>
      </c>
      <c r="BN682" t="s"/>
      <c r="BO682" t="s"/>
      <c r="BP682" t="s"/>
      <c r="BQ682" t="s">
        <v>732</v>
      </c>
      <c r="BR682" t="s">
        <v>128</v>
      </c>
    </row>
    <row r="683" spans="1:70">
      <c r="A683" t="s">
        <v>70</v>
      </c>
      <c r="B683" t="s">
        <v>71</v>
      </c>
      <c r="C683" t="s">
        <v>72</v>
      </c>
      <c r="D683" t="n">
        <v>3</v>
      </c>
      <c r="E683" t="s">
        <v>722</v>
      </c>
      <c r="F683" t="n">
        <v>85991</v>
      </c>
      <c r="G683" t="s">
        <v>74</v>
      </c>
      <c r="H683" t="s">
        <v>75</v>
      </c>
      <c r="I683" t="s"/>
      <c r="J683" t="s">
        <v>74</v>
      </c>
      <c r="K683" t="n">
        <v>180</v>
      </c>
      <c r="L683" t="s">
        <v>76</v>
      </c>
      <c r="M683" t="s"/>
      <c r="N683" t="s">
        <v>740</v>
      </c>
      <c r="O683" t="s">
        <v>78</v>
      </c>
      <c r="P683" t="s">
        <v>722</v>
      </c>
      <c r="Q683" t="s"/>
      <c r="R683" t="s">
        <v>724</v>
      </c>
      <c r="S683" t="s">
        <v>1515</v>
      </c>
      <c r="T683" t="s">
        <v>81</v>
      </c>
      <c r="U683" t="s">
        <v>82</v>
      </c>
      <c r="V683" t="s">
        <v>83</v>
      </c>
      <c r="W683" t="s">
        <v>119</v>
      </c>
      <c r="X683" t="s"/>
      <c r="Y683" t="s">
        <v>85</v>
      </c>
      <c r="Z683">
        <f>HYPERLINK("https://hotelmonitor-cachepage.eclerx.com/savepage/tk_15440163147064674_sr_2157.html","info")</f>
        <v/>
      </c>
      <c r="AA683" t="n">
        <v>678</v>
      </c>
      <c r="AB683" t="s">
        <v>726</v>
      </c>
      <c r="AC683" t="s">
        <v>87</v>
      </c>
      <c r="AD683" t="s">
        <v>88</v>
      </c>
      <c r="AE683" t="s"/>
      <c r="AF683" t="s"/>
      <c r="AG683" t="s"/>
      <c r="AH683" t="s">
        <v>1516</v>
      </c>
      <c r="AI683" t="s">
        <v>1517</v>
      </c>
      <c r="AJ683" t="s"/>
      <c r="AK683" t="s">
        <v>90</v>
      </c>
      <c r="AL683" t="s"/>
      <c r="AM683" t="s"/>
      <c r="AN683" t="s">
        <v>90</v>
      </c>
      <c r="AO683" t="s"/>
      <c r="AP683" t="n">
        <v>1</v>
      </c>
      <c r="AQ683" t="s">
        <v>93</v>
      </c>
      <c r="AR683" t="s"/>
      <c r="AS683" t="s">
        <v>94</v>
      </c>
      <c r="AT683" t="s">
        <v>95</v>
      </c>
      <c r="AU683" t="s">
        <v>90</v>
      </c>
      <c r="AV683" t="s"/>
      <c r="AW683" t="s">
        <v>96</v>
      </c>
      <c r="AX683" t="s"/>
      <c r="AY683" t="n">
        <v>426811</v>
      </c>
      <c r="AZ683" t="s">
        <v>729</v>
      </c>
      <c r="BA683" t="s"/>
      <c r="BB683" t="s"/>
      <c r="BC683" t="n">
        <v>1.43478</v>
      </c>
      <c r="BD683" t="n">
        <v>38.91</v>
      </c>
      <c r="BE683" t="s">
        <v>1518</v>
      </c>
      <c r="BF683" t="s">
        <v>81</v>
      </c>
      <c r="BG683" t="s"/>
      <c r="BH683" t="s"/>
      <c r="BI683" t="s"/>
      <c r="BJ683" t="s"/>
      <c r="BK683" t="s">
        <v>1519</v>
      </c>
      <c r="BL683" t="s"/>
      <c r="BM683" t="s">
        <v>91</v>
      </c>
      <c r="BN683" t="s"/>
      <c r="BO683" t="s"/>
      <c r="BP683" t="s"/>
      <c r="BQ683" t="s">
        <v>741</v>
      </c>
      <c r="BR683" t="s">
        <v>128</v>
      </c>
    </row>
    <row r="684" spans="1:70">
      <c r="A684" t="s">
        <v>70</v>
      </c>
      <c r="B684" t="s">
        <v>71</v>
      </c>
      <c r="C684" t="s">
        <v>72</v>
      </c>
      <c r="D684" t="n">
        <v>3</v>
      </c>
      <c r="E684" t="s">
        <v>722</v>
      </c>
      <c r="F684" t="n">
        <v>85991</v>
      </c>
      <c r="G684" t="s">
        <v>74</v>
      </c>
      <c r="H684" t="s">
        <v>75</v>
      </c>
      <c r="I684" t="s"/>
      <c r="J684" t="s">
        <v>74</v>
      </c>
      <c r="K684" t="n">
        <v>225</v>
      </c>
      <c r="L684" t="s">
        <v>76</v>
      </c>
      <c r="M684" t="s"/>
      <c r="N684" t="s">
        <v>740</v>
      </c>
      <c r="O684" t="s">
        <v>78</v>
      </c>
      <c r="P684" t="s">
        <v>722</v>
      </c>
      <c r="Q684" t="s"/>
      <c r="R684" t="s">
        <v>724</v>
      </c>
      <c r="S684" t="s">
        <v>734</v>
      </c>
      <c r="T684" t="s">
        <v>81</v>
      </c>
      <c r="U684" t="s">
        <v>82</v>
      </c>
      <c r="V684" t="s">
        <v>83</v>
      </c>
      <c r="W684" t="s">
        <v>134</v>
      </c>
      <c r="X684" t="s"/>
      <c r="Y684" t="s">
        <v>85</v>
      </c>
      <c r="Z684">
        <f>HYPERLINK("https://hotelmonitor-cachepage.eclerx.com/savepage/tk_15440163147064674_sr_2157.html","info")</f>
        <v/>
      </c>
      <c r="AA684" t="n">
        <v>678</v>
      </c>
      <c r="AB684" t="s">
        <v>1520</v>
      </c>
      <c r="AC684" t="s">
        <v>121</v>
      </c>
      <c r="AD684" t="s">
        <v>88</v>
      </c>
      <c r="AE684" t="s"/>
      <c r="AF684" t="s"/>
      <c r="AG684" t="s"/>
      <c r="AH684" t="s">
        <v>736</v>
      </c>
      <c r="AI684" t="s">
        <v>737</v>
      </c>
      <c r="AJ684" t="s"/>
      <c r="AK684" t="s">
        <v>90</v>
      </c>
      <c r="AL684" t="s"/>
      <c r="AM684" t="s"/>
      <c r="AN684" t="s">
        <v>90</v>
      </c>
      <c r="AO684" t="s"/>
      <c r="AP684" t="n">
        <v>1</v>
      </c>
      <c r="AQ684" t="s">
        <v>93</v>
      </c>
      <c r="AR684" t="s"/>
      <c r="AS684" t="s">
        <v>94</v>
      </c>
      <c r="AT684" t="s">
        <v>95</v>
      </c>
      <c r="AU684" t="s">
        <v>90</v>
      </c>
      <c r="AV684" t="s"/>
      <c r="AW684" t="s">
        <v>96</v>
      </c>
      <c r="AX684" t="s"/>
      <c r="AY684" t="n">
        <v>426811</v>
      </c>
      <c r="AZ684" t="s">
        <v>729</v>
      </c>
      <c r="BA684" t="s"/>
      <c r="BB684" t="s"/>
      <c r="BC684" t="n">
        <v>1.43478</v>
      </c>
      <c r="BD684" t="n">
        <v>38.91</v>
      </c>
      <c r="BE684" t="s">
        <v>738</v>
      </c>
      <c r="BF684" t="s">
        <v>81</v>
      </c>
      <c r="BG684" t="s"/>
      <c r="BH684" t="s"/>
      <c r="BI684" t="s"/>
      <c r="BJ684" t="s"/>
      <c r="BK684" t="s">
        <v>739</v>
      </c>
      <c r="BL684" t="s"/>
      <c r="BM684" t="s">
        <v>91</v>
      </c>
      <c r="BN684" t="s"/>
      <c r="BO684" t="s"/>
      <c r="BP684" t="s"/>
      <c r="BQ684" t="s">
        <v>741</v>
      </c>
      <c r="BR684" t="s">
        <v>128</v>
      </c>
    </row>
    <row r="685" spans="1:70">
      <c r="A685" t="s">
        <v>70</v>
      </c>
      <c r="B685" t="s">
        <v>71</v>
      </c>
      <c r="C685" t="s">
        <v>72</v>
      </c>
      <c r="D685" t="n">
        <v>3</v>
      </c>
      <c r="E685" t="s">
        <v>722</v>
      </c>
      <c r="F685" t="n">
        <v>85991</v>
      </c>
      <c r="G685" t="s">
        <v>74</v>
      </c>
      <c r="H685" t="s">
        <v>75</v>
      </c>
      <c r="I685" t="s"/>
      <c r="J685" t="s">
        <v>74</v>
      </c>
      <c r="K685" t="n">
        <v>250</v>
      </c>
      <c r="L685" t="s">
        <v>76</v>
      </c>
      <c r="M685" t="s"/>
      <c r="N685" t="s">
        <v>740</v>
      </c>
      <c r="O685" t="s">
        <v>78</v>
      </c>
      <c r="P685" t="s">
        <v>722</v>
      </c>
      <c r="Q685" t="s"/>
      <c r="R685" t="s">
        <v>724</v>
      </c>
      <c r="S685" t="s">
        <v>1521</v>
      </c>
      <c r="T685" t="s">
        <v>81</v>
      </c>
      <c r="U685" t="s">
        <v>82</v>
      </c>
      <c r="V685" t="s">
        <v>83</v>
      </c>
      <c r="W685" t="s">
        <v>134</v>
      </c>
      <c r="X685" t="s"/>
      <c r="Y685" t="s">
        <v>85</v>
      </c>
      <c r="Z685">
        <f>HYPERLINK("https://hotelmonitor-cachepage.eclerx.com/savepage/tk_15440163147064674_sr_2157.html","info")</f>
        <v/>
      </c>
      <c r="AA685" t="n">
        <v>678</v>
      </c>
      <c r="AB685" t="s">
        <v>735</v>
      </c>
      <c r="AC685" t="s">
        <v>87</v>
      </c>
      <c r="AD685" t="s">
        <v>88</v>
      </c>
      <c r="AE685" t="s"/>
      <c r="AF685" t="s"/>
      <c r="AG685" t="s"/>
      <c r="AH685" t="s">
        <v>737</v>
      </c>
      <c r="AI685" t="s">
        <v>1522</v>
      </c>
      <c r="AJ685" t="s"/>
      <c r="AK685" t="s">
        <v>90</v>
      </c>
      <c r="AL685" t="s"/>
      <c r="AM685" t="s"/>
      <c r="AN685" t="s">
        <v>90</v>
      </c>
      <c r="AO685" t="s"/>
      <c r="AP685" t="n">
        <v>1</v>
      </c>
      <c r="AQ685" t="s">
        <v>93</v>
      </c>
      <c r="AR685" t="s"/>
      <c r="AS685" t="s">
        <v>94</v>
      </c>
      <c r="AT685" t="s">
        <v>95</v>
      </c>
      <c r="AU685" t="s">
        <v>90</v>
      </c>
      <c r="AV685" t="s"/>
      <c r="AW685" t="s">
        <v>96</v>
      </c>
      <c r="AX685" t="s"/>
      <c r="AY685" t="n">
        <v>426811</v>
      </c>
      <c r="AZ685" t="s">
        <v>729</v>
      </c>
      <c r="BA685" t="s"/>
      <c r="BB685" t="s"/>
      <c r="BC685" t="n">
        <v>1.43478</v>
      </c>
      <c r="BD685" t="n">
        <v>38.91</v>
      </c>
      <c r="BE685" t="s">
        <v>1523</v>
      </c>
      <c r="BF685" t="s">
        <v>81</v>
      </c>
      <c r="BG685" t="s"/>
      <c r="BH685" t="s"/>
      <c r="BI685" t="s"/>
      <c r="BJ685" t="s"/>
      <c r="BK685" t="s">
        <v>1524</v>
      </c>
      <c r="BL685" t="s"/>
      <c r="BM685" t="s">
        <v>91</v>
      </c>
      <c r="BN685" t="s"/>
      <c r="BO685" t="s"/>
      <c r="BP685" t="s"/>
      <c r="BQ685" t="s">
        <v>741</v>
      </c>
      <c r="BR685" t="s">
        <v>128</v>
      </c>
    </row>
    <row r="686" spans="1:70">
      <c r="A686" t="s">
        <v>70</v>
      </c>
      <c r="B686" t="s">
        <v>71</v>
      </c>
      <c r="C686" t="s">
        <v>72</v>
      </c>
      <c r="D686" t="n">
        <v>3</v>
      </c>
      <c r="E686" t="s">
        <v>722</v>
      </c>
      <c r="F686" t="n">
        <v>85991</v>
      </c>
      <c r="G686" t="s">
        <v>74</v>
      </c>
      <c r="H686" t="s">
        <v>75</v>
      </c>
      <c r="I686" t="s"/>
      <c r="J686" t="s">
        <v>74</v>
      </c>
      <c r="K686" t="n">
        <v>225</v>
      </c>
      <c r="L686" t="s">
        <v>76</v>
      </c>
      <c r="M686" t="s"/>
      <c r="N686" t="s">
        <v>1525</v>
      </c>
      <c r="O686" t="s">
        <v>78</v>
      </c>
      <c r="P686" t="s">
        <v>722</v>
      </c>
      <c r="Q686" t="s"/>
      <c r="R686" t="s">
        <v>724</v>
      </c>
      <c r="S686" t="s">
        <v>734</v>
      </c>
      <c r="T686" t="s">
        <v>81</v>
      </c>
      <c r="U686" t="s">
        <v>82</v>
      </c>
      <c r="V686" t="s">
        <v>83</v>
      </c>
      <c r="W686" t="s">
        <v>119</v>
      </c>
      <c r="X686" t="s"/>
      <c r="Y686" t="s">
        <v>85</v>
      </c>
      <c r="Z686">
        <f>HYPERLINK("https://hotelmonitor-cachepage.eclerx.com/savepage/tk_15440163147064674_sr_2157.html","info")</f>
        <v/>
      </c>
      <c r="AA686" t="n">
        <v>678</v>
      </c>
      <c r="AB686" t="s">
        <v>726</v>
      </c>
      <c r="AC686" t="s">
        <v>87</v>
      </c>
      <c r="AD686" t="s">
        <v>88</v>
      </c>
      <c r="AE686" t="s"/>
      <c r="AF686" t="s"/>
      <c r="AG686" t="s"/>
      <c r="AH686" t="s">
        <v>736</v>
      </c>
      <c r="AI686" t="s">
        <v>737</v>
      </c>
      <c r="AJ686" t="s"/>
      <c r="AK686" t="s">
        <v>90</v>
      </c>
      <c r="AL686" t="s"/>
      <c r="AM686" t="s"/>
      <c r="AN686" t="s">
        <v>90</v>
      </c>
      <c r="AO686" t="s"/>
      <c r="AP686" t="n">
        <v>1</v>
      </c>
      <c r="AQ686" t="s">
        <v>93</v>
      </c>
      <c r="AR686" t="s"/>
      <c r="AS686" t="s">
        <v>94</v>
      </c>
      <c r="AT686" t="s">
        <v>95</v>
      </c>
      <c r="AU686" t="s">
        <v>90</v>
      </c>
      <c r="AV686" t="s"/>
      <c r="AW686" t="s">
        <v>96</v>
      </c>
      <c r="AX686" t="s"/>
      <c r="AY686" t="n">
        <v>426811</v>
      </c>
      <c r="AZ686" t="s">
        <v>729</v>
      </c>
      <c r="BA686" t="s"/>
      <c r="BB686" t="s"/>
      <c r="BC686" t="n">
        <v>1.43478</v>
      </c>
      <c r="BD686" t="n">
        <v>38.91</v>
      </c>
      <c r="BE686" t="s">
        <v>738</v>
      </c>
      <c r="BF686" t="s">
        <v>81</v>
      </c>
      <c r="BG686" t="s"/>
      <c r="BH686" t="s"/>
      <c r="BI686" t="s"/>
      <c r="BJ686" t="s"/>
      <c r="BK686" t="s">
        <v>739</v>
      </c>
      <c r="BL686" t="s"/>
      <c r="BM686" t="s">
        <v>91</v>
      </c>
      <c r="BN686" t="s"/>
      <c r="BO686" t="s"/>
      <c r="BP686" t="s"/>
      <c r="BQ686" t="s">
        <v>1526</v>
      </c>
      <c r="BR686" t="s">
        <v>128</v>
      </c>
    </row>
    <row r="687" spans="1:70">
      <c r="A687" t="s">
        <v>70</v>
      </c>
      <c r="B687" t="s">
        <v>71</v>
      </c>
      <c r="C687" t="s">
        <v>72</v>
      </c>
      <c r="D687" t="n">
        <v>3</v>
      </c>
      <c r="E687" t="s">
        <v>722</v>
      </c>
      <c r="F687" t="n">
        <v>85991</v>
      </c>
      <c r="G687" t="s">
        <v>74</v>
      </c>
      <c r="H687" t="s">
        <v>75</v>
      </c>
      <c r="I687" t="s"/>
      <c r="J687" t="s">
        <v>74</v>
      </c>
      <c r="K687" t="n">
        <v>270</v>
      </c>
      <c r="L687" t="s">
        <v>76</v>
      </c>
      <c r="M687" t="s"/>
      <c r="N687" t="s">
        <v>1525</v>
      </c>
      <c r="O687" t="s">
        <v>78</v>
      </c>
      <c r="P687" t="s">
        <v>722</v>
      </c>
      <c r="Q687" t="s"/>
      <c r="R687" t="s">
        <v>724</v>
      </c>
      <c r="S687" t="s">
        <v>195</v>
      </c>
      <c r="T687" t="s">
        <v>81</v>
      </c>
      <c r="U687" t="s">
        <v>82</v>
      </c>
      <c r="V687" t="s">
        <v>83</v>
      </c>
      <c r="W687" t="s">
        <v>134</v>
      </c>
      <c r="X687" t="s"/>
      <c r="Y687" t="s">
        <v>85</v>
      </c>
      <c r="Z687">
        <f>HYPERLINK("https://hotelmonitor-cachepage.eclerx.com/savepage/tk_15440163147064674_sr_2157.html","info")</f>
        <v/>
      </c>
      <c r="AA687" t="n">
        <v>678</v>
      </c>
      <c r="AB687" t="s">
        <v>1520</v>
      </c>
      <c r="AC687" t="s">
        <v>121</v>
      </c>
      <c r="AD687" t="s">
        <v>88</v>
      </c>
      <c r="AE687" t="s"/>
      <c r="AF687" t="s"/>
      <c r="AG687" t="s"/>
      <c r="AH687" t="s">
        <v>1527</v>
      </c>
      <c r="AI687" t="s">
        <v>1528</v>
      </c>
      <c r="AJ687" t="s"/>
      <c r="AK687" t="s">
        <v>90</v>
      </c>
      <c r="AL687" t="s"/>
      <c r="AM687" t="s"/>
      <c r="AN687" t="s">
        <v>90</v>
      </c>
      <c r="AO687" t="s"/>
      <c r="AP687" t="n">
        <v>1</v>
      </c>
      <c r="AQ687" t="s">
        <v>93</v>
      </c>
      <c r="AR687" t="s"/>
      <c r="AS687" t="s">
        <v>94</v>
      </c>
      <c r="AT687" t="s">
        <v>95</v>
      </c>
      <c r="AU687" t="s">
        <v>90</v>
      </c>
      <c r="AV687" t="s"/>
      <c r="AW687" t="s">
        <v>96</v>
      </c>
      <c r="AX687" t="s"/>
      <c r="AY687" t="n">
        <v>426811</v>
      </c>
      <c r="AZ687" t="s">
        <v>729</v>
      </c>
      <c r="BA687" t="s"/>
      <c r="BB687" t="s"/>
      <c r="BC687" t="n">
        <v>1.43478</v>
      </c>
      <c r="BD687" t="n">
        <v>38.91</v>
      </c>
      <c r="BE687" t="s">
        <v>1529</v>
      </c>
      <c r="BF687" t="s">
        <v>81</v>
      </c>
      <c r="BG687" t="s"/>
      <c r="BH687" t="s"/>
      <c r="BI687" t="s"/>
      <c r="BJ687" t="s"/>
      <c r="BK687" t="s">
        <v>1530</v>
      </c>
      <c r="BL687" t="s"/>
      <c r="BM687" t="s">
        <v>91</v>
      </c>
      <c r="BN687" t="s"/>
      <c r="BO687" t="s"/>
      <c r="BP687" t="s"/>
      <c r="BQ687" t="s">
        <v>1526</v>
      </c>
      <c r="BR687" t="s">
        <v>128</v>
      </c>
    </row>
    <row r="688" spans="1:70">
      <c r="A688" t="s">
        <v>70</v>
      </c>
      <c r="B688" t="s">
        <v>71</v>
      </c>
      <c r="C688" t="s">
        <v>72</v>
      </c>
      <c r="D688" t="n">
        <v>3</v>
      </c>
      <c r="E688" t="s">
        <v>722</v>
      </c>
      <c r="F688" t="n">
        <v>85991</v>
      </c>
      <c r="G688" t="s">
        <v>74</v>
      </c>
      <c r="H688" t="s">
        <v>75</v>
      </c>
      <c r="I688" t="s"/>
      <c r="J688" t="s">
        <v>74</v>
      </c>
      <c r="K688" t="n">
        <v>300</v>
      </c>
      <c r="L688" t="s">
        <v>76</v>
      </c>
      <c r="M688" t="s"/>
      <c r="N688" t="s">
        <v>1525</v>
      </c>
      <c r="O688" t="s">
        <v>78</v>
      </c>
      <c r="P688" t="s">
        <v>722</v>
      </c>
      <c r="Q688" t="s"/>
      <c r="R688" t="s">
        <v>724</v>
      </c>
      <c r="S688" t="s">
        <v>1531</v>
      </c>
      <c r="T688" t="s">
        <v>81</v>
      </c>
      <c r="U688" t="s">
        <v>82</v>
      </c>
      <c r="V688" t="s">
        <v>83</v>
      </c>
      <c r="W688" t="s">
        <v>134</v>
      </c>
      <c r="X688" t="s"/>
      <c r="Y688" t="s">
        <v>85</v>
      </c>
      <c r="Z688">
        <f>HYPERLINK("https://hotelmonitor-cachepage.eclerx.com/savepage/tk_15440163147064674_sr_2157.html","info")</f>
        <v/>
      </c>
      <c r="AA688" t="n">
        <v>678</v>
      </c>
      <c r="AB688" t="s">
        <v>735</v>
      </c>
      <c r="AC688" t="s">
        <v>87</v>
      </c>
      <c r="AD688" t="s">
        <v>88</v>
      </c>
      <c r="AE688" t="s"/>
      <c r="AF688" t="s"/>
      <c r="AG688" t="s"/>
      <c r="AH688" t="s">
        <v>1528</v>
      </c>
      <c r="AI688" t="s">
        <v>1532</v>
      </c>
      <c r="AJ688" t="s"/>
      <c r="AK688" t="s">
        <v>90</v>
      </c>
      <c r="AL688" t="s"/>
      <c r="AM688" t="s"/>
      <c r="AN688" t="s">
        <v>90</v>
      </c>
      <c r="AO688" t="s"/>
      <c r="AP688" t="n">
        <v>1</v>
      </c>
      <c r="AQ688" t="s">
        <v>93</v>
      </c>
      <c r="AR688" t="s"/>
      <c r="AS688" t="s">
        <v>94</v>
      </c>
      <c r="AT688" t="s">
        <v>95</v>
      </c>
      <c r="AU688" t="s">
        <v>90</v>
      </c>
      <c r="AV688" t="s"/>
      <c r="AW688" t="s">
        <v>96</v>
      </c>
      <c r="AX688" t="s"/>
      <c r="AY688" t="n">
        <v>426811</v>
      </c>
      <c r="AZ688" t="s">
        <v>729</v>
      </c>
      <c r="BA688" t="s"/>
      <c r="BB688" t="s"/>
      <c r="BC688" t="n">
        <v>1.43478</v>
      </c>
      <c r="BD688" t="n">
        <v>38.91</v>
      </c>
      <c r="BE688" t="s">
        <v>1533</v>
      </c>
      <c r="BF688" t="s">
        <v>81</v>
      </c>
      <c r="BG688" t="s"/>
      <c r="BH688" t="s"/>
      <c r="BI688" t="s"/>
      <c r="BJ688" t="s"/>
      <c r="BK688" t="s">
        <v>1534</v>
      </c>
      <c r="BL688" t="s"/>
      <c r="BM688" t="s">
        <v>91</v>
      </c>
      <c r="BN688" t="s"/>
      <c r="BO688" t="s"/>
      <c r="BP688" t="s"/>
      <c r="BQ688" t="s">
        <v>1526</v>
      </c>
      <c r="BR688" t="s">
        <v>128</v>
      </c>
    </row>
    <row r="689" spans="1:70">
      <c r="A689" t="s">
        <v>70</v>
      </c>
      <c r="B689" t="s">
        <v>71</v>
      </c>
      <c r="C689" t="s">
        <v>72</v>
      </c>
      <c r="D689" t="n">
        <v>3</v>
      </c>
      <c r="E689" t="s">
        <v>722</v>
      </c>
      <c r="F689" t="n">
        <v>85991</v>
      </c>
      <c r="G689" t="s">
        <v>74</v>
      </c>
      <c r="H689" t="s">
        <v>75</v>
      </c>
      <c r="I689" t="s"/>
      <c r="J689" t="s">
        <v>74</v>
      </c>
      <c r="K689" t="n">
        <v>225.04</v>
      </c>
      <c r="L689" t="s">
        <v>76</v>
      </c>
      <c r="M689" t="s"/>
      <c r="N689" t="s">
        <v>525</v>
      </c>
      <c r="O689" t="s">
        <v>78</v>
      </c>
      <c r="P689" t="s">
        <v>722</v>
      </c>
      <c r="Q689" t="s"/>
      <c r="R689" t="s">
        <v>724</v>
      </c>
      <c r="S689" t="s">
        <v>1535</v>
      </c>
      <c r="T689" t="s">
        <v>81</v>
      </c>
      <c r="U689" t="s">
        <v>82</v>
      </c>
      <c r="V689" t="s">
        <v>83</v>
      </c>
      <c r="W689" t="s">
        <v>119</v>
      </c>
      <c r="X689" t="s"/>
      <c r="Y689" t="s">
        <v>85</v>
      </c>
      <c r="Z689">
        <f>HYPERLINK("https://hotelmonitor-cachepage.eclerx.com/savepage/tk_15440163147064674_sr_2157.html","info")</f>
        <v/>
      </c>
      <c r="AA689" t="n">
        <v>678</v>
      </c>
      <c r="AB689" t="s">
        <v>334</v>
      </c>
      <c r="AC689" t="s">
        <v>121</v>
      </c>
      <c r="AD689" t="s">
        <v>88</v>
      </c>
      <c r="AE689" t="s"/>
      <c r="AF689" t="s"/>
      <c r="AG689" t="s"/>
      <c r="AH689" t="s">
        <v>1536</v>
      </c>
      <c r="AI689" t="s">
        <v>1535</v>
      </c>
      <c r="AJ689" t="s"/>
      <c r="AK689" t="s">
        <v>90</v>
      </c>
      <c r="AL689" t="s"/>
      <c r="AM689" t="s"/>
      <c r="AN689" t="s">
        <v>90</v>
      </c>
      <c r="AO689" t="s"/>
      <c r="AP689" t="n">
        <v>1</v>
      </c>
      <c r="AQ689" t="s">
        <v>93</v>
      </c>
      <c r="AR689" t="s"/>
      <c r="AS689" t="s">
        <v>179</v>
      </c>
      <c r="AT689" t="s">
        <v>95</v>
      </c>
      <c r="AU689" t="s">
        <v>90</v>
      </c>
      <c r="AV689" t="s"/>
      <c r="AW689" t="s">
        <v>96</v>
      </c>
      <c r="AX689" t="s"/>
      <c r="AY689" t="n">
        <v>426811</v>
      </c>
      <c r="AZ689" t="s">
        <v>729</v>
      </c>
      <c r="BA689" t="s"/>
      <c r="BB689" t="s"/>
      <c r="BC689" t="n">
        <v>1.43478</v>
      </c>
      <c r="BD689" t="n">
        <v>38.91</v>
      </c>
      <c r="BE689" t="s">
        <v>1537</v>
      </c>
      <c r="BF689" t="s">
        <v>81</v>
      </c>
      <c r="BG689" t="s"/>
      <c r="BH689" t="s"/>
      <c r="BI689" t="s"/>
      <c r="BJ689" t="s"/>
      <c r="BK689" t="s">
        <v>1538</v>
      </c>
      <c r="BL689" t="s"/>
      <c r="BM689" t="s">
        <v>91</v>
      </c>
      <c r="BN689" t="s"/>
      <c r="BO689" t="s"/>
      <c r="BP689" t="s"/>
      <c r="BQ689" t="s">
        <v>531</v>
      </c>
      <c r="BR689" t="s">
        <v>128</v>
      </c>
    </row>
    <row r="690" spans="1:70">
      <c r="A690" t="s">
        <v>70</v>
      </c>
      <c r="B690" t="s">
        <v>71</v>
      </c>
      <c r="C690" t="s">
        <v>72</v>
      </c>
      <c r="D690" t="n">
        <v>3</v>
      </c>
      <c r="E690" t="s">
        <v>722</v>
      </c>
      <c r="F690" t="n">
        <v>85991</v>
      </c>
      <c r="G690" t="s">
        <v>74</v>
      </c>
      <c r="H690" t="s">
        <v>75</v>
      </c>
      <c r="I690" t="s"/>
      <c r="J690" t="s">
        <v>74</v>
      </c>
      <c r="K690" t="n">
        <v>225.04</v>
      </c>
      <c r="L690" t="s">
        <v>76</v>
      </c>
      <c r="M690" t="s"/>
      <c r="N690" t="s">
        <v>525</v>
      </c>
      <c r="O690" t="s">
        <v>78</v>
      </c>
      <c r="P690" t="s">
        <v>722</v>
      </c>
      <c r="Q690" t="s"/>
      <c r="R690" t="s">
        <v>724</v>
      </c>
      <c r="S690" t="s">
        <v>1535</v>
      </c>
      <c r="T690" t="s">
        <v>81</v>
      </c>
      <c r="U690" t="s">
        <v>82</v>
      </c>
      <c r="V690" t="s">
        <v>83</v>
      </c>
      <c r="W690" t="s">
        <v>119</v>
      </c>
      <c r="X690" t="s"/>
      <c r="Y690" t="s">
        <v>85</v>
      </c>
      <c r="Z690">
        <f>HYPERLINK("https://hotelmonitor-cachepage.eclerx.com/savepage/tk_15440163147064674_sr_2157.html","info")</f>
        <v/>
      </c>
      <c r="AA690" t="n">
        <v>678</v>
      </c>
      <c r="AB690" t="s">
        <v>334</v>
      </c>
      <c r="AC690" t="s">
        <v>121</v>
      </c>
      <c r="AD690" t="s">
        <v>88</v>
      </c>
      <c r="AE690" t="s"/>
      <c r="AF690" t="s"/>
      <c r="AG690" t="s"/>
      <c r="AH690" t="s">
        <v>1536</v>
      </c>
      <c r="AI690" t="s">
        <v>1535</v>
      </c>
      <c r="AJ690" t="s"/>
      <c r="AK690" t="s">
        <v>90</v>
      </c>
      <c r="AL690" t="s"/>
      <c r="AM690" t="s"/>
      <c r="AN690" t="s">
        <v>90</v>
      </c>
      <c r="AO690" t="s"/>
      <c r="AP690" t="n">
        <v>1</v>
      </c>
      <c r="AQ690" t="s">
        <v>93</v>
      </c>
      <c r="AR690" t="s"/>
      <c r="AS690" t="s">
        <v>179</v>
      </c>
      <c r="AT690" t="s">
        <v>95</v>
      </c>
      <c r="AU690" t="s">
        <v>90</v>
      </c>
      <c r="AV690" t="s"/>
      <c r="AW690" t="s">
        <v>96</v>
      </c>
      <c r="AX690" t="s"/>
      <c r="AY690" t="n">
        <v>426811</v>
      </c>
      <c r="AZ690" t="s">
        <v>729</v>
      </c>
      <c r="BA690" t="s"/>
      <c r="BB690" t="s"/>
      <c r="BC690" t="n">
        <v>1.43478</v>
      </c>
      <c r="BD690" t="n">
        <v>38.91</v>
      </c>
      <c r="BE690" t="s">
        <v>1537</v>
      </c>
      <c r="BF690" t="s">
        <v>81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>
        <v>531</v>
      </c>
      <c r="BR690" t="s">
        <v>128</v>
      </c>
    </row>
    <row r="691" spans="1:70">
      <c r="A691" t="s">
        <v>70</v>
      </c>
      <c r="B691" t="s">
        <v>71</v>
      </c>
      <c r="C691" t="s">
        <v>72</v>
      </c>
      <c r="D691" t="n">
        <v>3</v>
      </c>
      <c r="E691" t="s">
        <v>722</v>
      </c>
      <c r="F691" t="n">
        <v>85991</v>
      </c>
      <c r="G691" t="s">
        <v>74</v>
      </c>
      <c r="H691" t="s">
        <v>75</v>
      </c>
      <c r="I691" t="s"/>
      <c r="J691" t="s">
        <v>74</v>
      </c>
      <c r="K691" t="n">
        <v>227.09</v>
      </c>
      <c r="L691" t="s">
        <v>76</v>
      </c>
      <c r="M691" t="s"/>
      <c r="N691" t="s">
        <v>525</v>
      </c>
      <c r="O691" t="s">
        <v>78</v>
      </c>
      <c r="P691" t="s">
        <v>722</v>
      </c>
      <c r="Q691" t="s"/>
      <c r="R691" t="s">
        <v>724</v>
      </c>
      <c r="S691" t="s">
        <v>1539</v>
      </c>
      <c r="T691" t="s">
        <v>81</v>
      </c>
      <c r="U691" t="s">
        <v>82</v>
      </c>
      <c r="V691" t="s">
        <v>83</v>
      </c>
      <c r="W691" t="s">
        <v>119</v>
      </c>
      <c r="X691" t="s"/>
      <c r="Y691" t="s">
        <v>85</v>
      </c>
      <c r="Z691">
        <f>HYPERLINK("https://hotelmonitor-cachepage.eclerx.com/savepage/tk_15440163147064674_sr_2157.html","info")</f>
        <v/>
      </c>
      <c r="AA691" t="n">
        <v>678</v>
      </c>
      <c r="AB691" t="s">
        <v>344</v>
      </c>
      <c r="AC691" t="s">
        <v>87</v>
      </c>
      <c r="AD691" t="s">
        <v>88</v>
      </c>
      <c r="AE691" t="s"/>
      <c r="AF691" t="s"/>
      <c r="AG691" t="s"/>
      <c r="AH691" t="s">
        <v>1540</v>
      </c>
      <c r="AI691" t="s">
        <v>1539</v>
      </c>
      <c r="AJ691" t="s"/>
      <c r="AK691" t="s">
        <v>90</v>
      </c>
      <c r="AL691" t="s"/>
      <c r="AM691" t="s"/>
      <c r="AN691" t="s">
        <v>90</v>
      </c>
      <c r="AO691" t="s"/>
      <c r="AP691" t="n">
        <v>1</v>
      </c>
      <c r="AQ691" t="s">
        <v>93</v>
      </c>
      <c r="AR691" t="s"/>
      <c r="AS691" t="s">
        <v>179</v>
      </c>
      <c r="AT691" t="s">
        <v>95</v>
      </c>
      <c r="AU691" t="s">
        <v>90</v>
      </c>
      <c r="AV691" t="s"/>
      <c r="AW691" t="s">
        <v>96</v>
      </c>
      <c r="AX691" t="s"/>
      <c r="AY691" t="n">
        <v>426811</v>
      </c>
      <c r="AZ691" t="s">
        <v>729</v>
      </c>
      <c r="BA691" t="s"/>
      <c r="BB691" t="s"/>
      <c r="BC691" t="n">
        <v>1.43478</v>
      </c>
      <c r="BD691" t="n">
        <v>38.91</v>
      </c>
      <c r="BE691" t="s">
        <v>1541</v>
      </c>
      <c r="BF691" t="s">
        <v>81</v>
      </c>
      <c r="BG691" t="s"/>
      <c r="BH691" t="s"/>
      <c r="BI691" t="s"/>
      <c r="BJ691" t="s"/>
      <c r="BK691" t="s">
        <v>1542</v>
      </c>
      <c r="BL691" t="s"/>
      <c r="BM691" t="s">
        <v>91</v>
      </c>
      <c r="BN691" t="s"/>
      <c r="BO691" t="s"/>
      <c r="BP691" t="s"/>
      <c r="BQ691" t="s">
        <v>531</v>
      </c>
      <c r="BR691" t="s">
        <v>128</v>
      </c>
    </row>
    <row r="692" spans="1:70">
      <c r="A692" t="s">
        <v>70</v>
      </c>
      <c r="B692" t="s">
        <v>71</v>
      </c>
      <c r="C692" t="s">
        <v>72</v>
      </c>
      <c r="D692" t="n">
        <v>3</v>
      </c>
      <c r="E692" t="s">
        <v>722</v>
      </c>
      <c r="F692" t="n">
        <v>85991</v>
      </c>
      <c r="G692" t="s">
        <v>74</v>
      </c>
      <c r="H692" t="s">
        <v>75</v>
      </c>
      <c r="I692" t="s"/>
      <c r="J692" t="s">
        <v>74</v>
      </c>
      <c r="K692" t="n">
        <v>227.09</v>
      </c>
      <c r="L692" t="s">
        <v>76</v>
      </c>
      <c r="M692" t="s"/>
      <c r="N692" t="s">
        <v>525</v>
      </c>
      <c r="O692" t="s">
        <v>78</v>
      </c>
      <c r="P692" t="s">
        <v>722</v>
      </c>
      <c r="Q692" t="s"/>
      <c r="R692" t="s">
        <v>724</v>
      </c>
      <c r="S692" t="s">
        <v>1539</v>
      </c>
      <c r="T692" t="s">
        <v>81</v>
      </c>
      <c r="U692" t="s">
        <v>82</v>
      </c>
      <c r="V692" t="s">
        <v>83</v>
      </c>
      <c r="W692" t="s">
        <v>119</v>
      </c>
      <c r="X692" t="s"/>
      <c r="Y692" t="s">
        <v>85</v>
      </c>
      <c r="Z692">
        <f>HYPERLINK("https://hotelmonitor-cachepage.eclerx.com/savepage/tk_15440163147064674_sr_2157.html","info")</f>
        <v/>
      </c>
      <c r="AA692" t="n">
        <v>678</v>
      </c>
      <c r="AB692" t="s">
        <v>344</v>
      </c>
      <c r="AC692" t="s">
        <v>87</v>
      </c>
      <c r="AD692" t="s">
        <v>88</v>
      </c>
      <c r="AE692" t="s"/>
      <c r="AF692" t="s"/>
      <c r="AG692" t="s"/>
      <c r="AH692" t="s">
        <v>1540</v>
      </c>
      <c r="AI692" t="s">
        <v>1539</v>
      </c>
      <c r="AJ692" t="s"/>
      <c r="AK692" t="s">
        <v>90</v>
      </c>
      <c r="AL692" t="s"/>
      <c r="AM692" t="s"/>
      <c r="AN692" t="s">
        <v>90</v>
      </c>
      <c r="AO692" t="s"/>
      <c r="AP692" t="n">
        <v>1</v>
      </c>
      <c r="AQ692" t="s">
        <v>93</v>
      </c>
      <c r="AR692" t="s"/>
      <c r="AS692" t="s">
        <v>179</v>
      </c>
      <c r="AT692" t="s">
        <v>95</v>
      </c>
      <c r="AU692" t="s">
        <v>90</v>
      </c>
      <c r="AV692" t="s"/>
      <c r="AW692" t="s">
        <v>96</v>
      </c>
      <c r="AX692" t="s"/>
      <c r="AY692" t="n">
        <v>426811</v>
      </c>
      <c r="AZ692" t="s">
        <v>729</v>
      </c>
      <c r="BA692" t="s"/>
      <c r="BB692" t="s"/>
      <c r="BC692" t="n">
        <v>1.43478</v>
      </c>
      <c r="BD692" t="n">
        <v>38.91</v>
      </c>
      <c r="BE692" t="s">
        <v>1541</v>
      </c>
      <c r="BF692" t="s">
        <v>81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>
        <v>531</v>
      </c>
      <c r="BR692" t="s">
        <v>128</v>
      </c>
    </row>
    <row r="693" spans="1:70">
      <c r="A693" t="s">
        <v>70</v>
      </c>
      <c r="B693" t="s">
        <v>71</v>
      </c>
      <c r="C693" t="s">
        <v>72</v>
      </c>
      <c r="D693" t="n">
        <v>3</v>
      </c>
      <c r="E693" t="s">
        <v>722</v>
      </c>
      <c r="F693" t="n">
        <v>85991</v>
      </c>
      <c r="G693" t="s">
        <v>74</v>
      </c>
      <c r="H693" t="s">
        <v>75</v>
      </c>
      <c r="I693" t="s"/>
      <c r="J693" t="s">
        <v>74</v>
      </c>
      <c r="K693" t="n">
        <v>283.87</v>
      </c>
      <c r="L693" t="s">
        <v>76</v>
      </c>
      <c r="M693" t="s"/>
      <c r="N693" t="s">
        <v>525</v>
      </c>
      <c r="O693" t="s">
        <v>78</v>
      </c>
      <c r="P693" t="s">
        <v>722</v>
      </c>
      <c r="Q693" t="s"/>
      <c r="R693" t="s">
        <v>724</v>
      </c>
      <c r="S693" t="s">
        <v>1543</v>
      </c>
      <c r="T693" t="s">
        <v>81</v>
      </c>
      <c r="U693" t="s">
        <v>82</v>
      </c>
      <c r="V693" t="s">
        <v>83</v>
      </c>
      <c r="W693" t="s">
        <v>134</v>
      </c>
      <c r="X693" t="s"/>
      <c r="Y693" t="s">
        <v>85</v>
      </c>
      <c r="Z693">
        <f>HYPERLINK("https://hotelmonitor-cachepage.eclerx.com/savepage/tk_15440163147064674_sr_2157.html","info")</f>
        <v/>
      </c>
      <c r="AA693" t="n">
        <v>678</v>
      </c>
      <c r="AB693" t="s">
        <v>344</v>
      </c>
      <c r="AC693" t="s">
        <v>87</v>
      </c>
      <c r="AD693" t="s">
        <v>88</v>
      </c>
      <c r="AE693" t="s"/>
      <c r="AF693" t="s"/>
      <c r="AG693" t="s"/>
      <c r="AH693" t="s">
        <v>1544</v>
      </c>
      <c r="AI693" t="s">
        <v>1545</v>
      </c>
      <c r="AJ693" t="s"/>
      <c r="AK693" t="s">
        <v>90</v>
      </c>
      <c r="AL693" t="s"/>
      <c r="AM693" t="s"/>
      <c r="AN693" t="s">
        <v>90</v>
      </c>
      <c r="AO693" t="s"/>
      <c r="AP693" t="n">
        <v>1</v>
      </c>
      <c r="AQ693" t="s">
        <v>93</v>
      </c>
      <c r="AR693" t="s"/>
      <c r="AS693" t="s">
        <v>179</v>
      </c>
      <c r="AT693" t="s">
        <v>95</v>
      </c>
      <c r="AU693" t="s">
        <v>90</v>
      </c>
      <c r="AV693" t="s"/>
      <c r="AW693" t="s">
        <v>96</v>
      </c>
      <c r="AX693" t="s"/>
      <c r="AY693" t="n">
        <v>426811</v>
      </c>
      <c r="AZ693" t="s">
        <v>729</v>
      </c>
      <c r="BA693" t="s"/>
      <c r="BB693" t="s"/>
      <c r="BC693" t="n">
        <v>1.43478</v>
      </c>
      <c r="BD693" t="n">
        <v>38.91</v>
      </c>
      <c r="BE693" t="s">
        <v>1546</v>
      </c>
      <c r="BF693" t="s">
        <v>81</v>
      </c>
      <c r="BG693" t="s"/>
      <c r="BH693" t="s"/>
      <c r="BI693" t="s"/>
      <c r="BJ693" t="s"/>
      <c r="BK693" t="s">
        <v>1547</v>
      </c>
      <c r="BL693" t="s"/>
      <c r="BM693" t="s">
        <v>91</v>
      </c>
      <c r="BN693" t="s"/>
      <c r="BO693" t="s"/>
      <c r="BP693" t="s"/>
      <c r="BQ693" t="s">
        <v>531</v>
      </c>
      <c r="BR693" t="s">
        <v>128</v>
      </c>
    </row>
    <row r="694" spans="1:70">
      <c r="A694" t="s">
        <v>70</v>
      </c>
      <c r="B694" t="s">
        <v>71</v>
      </c>
      <c r="C694" t="s">
        <v>72</v>
      </c>
      <c r="D694" t="n">
        <v>3</v>
      </c>
      <c r="E694" t="s">
        <v>722</v>
      </c>
      <c r="F694" t="n">
        <v>85991</v>
      </c>
      <c r="G694" t="s">
        <v>74</v>
      </c>
      <c r="H694" t="s">
        <v>75</v>
      </c>
      <c r="I694" t="s"/>
      <c r="J694" t="s">
        <v>74</v>
      </c>
      <c r="K694" t="n">
        <v>283.87</v>
      </c>
      <c r="L694" t="s">
        <v>76</v>
      </c>
      <c r="M694" t="s"/>
      <c r="N694" t="s">
        <v>525</v>
      </c>
      <c r="O694" t="s">
        <v>78</v>
      </c>
      <c r="P694" t="s">
        <v>722</v>
      </c>
      <c r="Q694" t="s"/>
      <c r="R694" t="s">
        <v>724</v>
      </c>
      <c r="S694" t="s">
        <v>1543</v>
      </c>
      <c r="T694" t="s">
        <v>81</v>
      </c>
      <c r="U694" t="s">
        <v>82</v>
      </c>
      <c r="V694" t="s">
        <v>83</v>
      </c>
      <c r="W694" t="s">
        <v>134</v>
      </c>
      <c r="X694" t="s"/>
      <c r="Y694" t="s">
        <v>85</v>
      </c>
      <c r="Z694">
        <f>HYPERLINK("https://hotelmonitor-cachepage.eclerx.com/savepage/tk_15440163147064674_sr_2157.html","info")</f>
        <v/>
      </c>
      <c r="AA694" t="n">
        <v>678</v>
      </c>
      <c r="AB694" t="s">
        <v>344</v>
      </c>
      <c r="AC694" t="s">
        <v>87</v>
      </c>
      <c r="AD694" t="s">
        <v>88</v>
      </c>
      <c r="AE694" t="s"/>
      <c r="AF694" t="s"/>
      <c r="AG694" t="s"/>
      <c r="AH694" t="s">
        <v>1544</v>
      </c>
      <c r="AI694" t="s">
        <v>1545</v>
      </c>
      <c r="AJ694" t="s"/>
      <c r="AK694" t="s">
        <v>90</v>
      </c>
      <c r="AL694" t="s"/>
      <c r="AM694" t="s"/>
      <c r="AN694" t="s">
        <v>90</v>
      </c>
      <c r="AO694" t="s"/>
      <c r="AP694" t="n">
        <v>1</v>
      </c>
      <c r="AQ694" t="s">
        <v>93</v>
      </c>
      <c r="AR694" t="s"/>
      <c r="AS694" t="s">
        <v>179</v>
      </c>
      <c r="AT694" t="s">
        <v>95</v>
      </c>
      <c r="AU694" t="s">
        <v>90</v>
      </c>
      <c r="AV694" t="s"/>
      <c r="AW694" t="s">
        <v>96</v>
      </c>
      <c r="AX694" t="s"/>
      <c r="AY694" t="n">
        <v>426811</v>
      </c>
      <c r="AZ694" t="s">
        <v>729</v>
      </c>
      <c r="BA694" t="s"/>
      <c r="BB694" t="s"/>
      <c r="BC694" t="n">
        <v>1.43478</v>
      </c>
      <c r="BD694" t="n">
        <v>38.91</v>
      </c>
      <c r="BE694" t="s">
        <v>1546</v>
      </c>
      <c r="BF694" t="s">
        <v>81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>
        <v>531</v>
      </c>
      <c r="BR694" t="s">
        <v>128</v>
      </c>
    </row>
    <row r="695" spans="1:70">
      <c r="A695" t="s">
        <v>70</v>
      </c>
      <c r="B695" t="s">
        <v>71</v>
      </c>
      <c r="C695" t="s">
        <v>72</v>
      </c>
      <c r="D695" t="n">
        <v>3</v>
      </c>
      <c r="E695" t="s">
        <v>722</v>
      </c>
      <c r="F695" t="n">
        <v>85991</v>
      </c>
      <c r="G695" t="s">
        <v>74</v>
      </c>
      <c r="H695" t="s">
        <v>75</v>
      </c>
      <c r="I695" t="s"/>
      <c r="J695" t="s">
        <v>74</v>
      </c>
      <c r="K695" t="n">
        <v>270</v>
      </c>
      <c r="L695" t="s">
        <v>76</v>
      </c>
      <c r="M695" t="s"/>
      <c r="N695" t="s">
        <v>742</v>
      </c>
      <c r="O695" t="s">
        <v>78</v>
      </c>
      <c r="P695" t="s">
        <v>722</v>
      </c>
      <c r="Q695" t="s"/>
      <c r="R695" t="s">
        <v>724</v>
      </c>
      <c r="S695" t="s">
        <v>195</v>
      </c>
      <c r="T695" t="s">
        <v>81</v>
      </c>
      <c r="U695" t="s">
        <v>82</v>
      </c>
      <c r="V695" t="s">
        <v>83</v>
      </c>
      <c r="W695" t="s">
        <v>119</v>
      </c>
      <c r="X695" t="s"/>
      <c r="Y695" t="s">
        <v>85</v>
      </c>
      <c r="Z695">
        <f>HYPERLINK("https://hotelmonitor-cachepage.eclerx.com/savepage/tk_15440163147064674_sr_2157.html","info")</f>
        <v/>
      </c>
      <c r="AA695" t="n">
        <v>678</v>
      </c>
      <c r="AB695" t="s">
        <v>726</v>
      </c>
      <c r="AC695" t="s">
        <v>87</v>
      </c>
      <c r="AD695" t="s">
        <v>88</v>
      </c>
      <c r="AE695" t="s"/>
      <c r="AF695" t="s"/>
      <c r="AG695" t="s"/>
      <c r="AH695" t="s">
        <v>1527</v>
      </c>
      <c r="AI695" t="s">
        <v>1528</v>
      </c>
      <c r="AJ695" t="s"/>
      <c r="AK695" t="s">
        <v>90</v>
      </c>
      <c r="AL695" t="s"/>
      <c r="AM695" t="s"/>
      <c r="AN695" t="s">
        <v>90</v>
      </c>
      <c r="AO695" t="s"/>
      <c r="AP695" t="n">
        <v>1</v>
      </c>
      <c r="AQ695" t="s">
        <v>93</v>
      </c>
      <c r="AR695" t="s"/>
      <c r="AS695" t="s">
        <v>94</v>
      </c>
      <c r="AT695" t="s">
        <v>95</v>
      </c>
      <c r="AU695" t="s">
        <v>90</v>
      </c>
      <c r="AV695" t="s"/>
      <c r="AW695" t="s">
        <v>96</v>
      </c>
      <c r="AX695" t="s"/>
      <c r="AY695" t="n">
        <v>426811</v>
      </c>
      <c r="AZ695" t="s">
        <v>729</v>
      </c>
      <c r="BA695" t="s"/>
      <c r="BB695" t="s"/>
      <c r="BC695" t="n">
        <v>1.43478</v>
      </c>
      <c r="BD695" t="n">
        <v>38.91</v>
      </c>
      <c r="BE695" t="s">
        <v>1529</v>
      </c>
      <c r="BF695" t="s">
        <v>81</v>
      </c>
      <c r="BG695" t="s"/>
      <c r="BH695" t="s"/>
      <c r="BI695" t="s"/>
      <c r="BJ695" t="s"/>
      <c r="BK695" t="s">
        <v>1530</v>
      </c>
      <c r="BL695" t="s"/>
      <c r="BM695" t="s">
        <v>91</v>
      </c>
      <c r="BN695" t="s"/>
      <c r="BO695" t="s"/>
      <c r="BP695" t="s"/>
      <c r="BQ695" t="s">
        <v>748</v>
      </c>
      <c r="BR695" t="s">
        <v>128</v>
      </c>
    </row>
    <row r="696" spans="1:70">
      <c r="A696" t="s">
        <v>70</v>
      </c>
      <c r="B696" t="s">
        <v>71</v>
      </c>
      <c r="C696" t="s">
        <v>72</v>
      </c>
      <c r="D696" t="n">
        <v>3</v>
      </c>
      <c r="E696" t="s">
        <v>722</v>
      </c>
      <c r="F696" t="n">
        <v>85991</v>
      </c>
      <c r="G696" t="s">
        <v>74</v>
      </c>
      <c r="H696" t="s">
        <v>75</v>
      </c>
      <c r="I696" t="s"/>
      <c r="J696" t="s">
        <v>74</v>
      </c>
      <c r="K696" t="n">
        <v>315</v>
      </c>
      <c r="L696" t="s">
        <v>76</v>
      </c>
      <c r="M696" t="s"/>
      <c r="N696" t="s">
        <v>742</v>
      </c>
      <c r="O696" t="s">
        <v>78</v>
      </c>
      <c r="P696" t="s">
        <v>722</v>
      </c>
      <c r="Q696" t="s"/>
      <c r="R696" t="s">
        <v>724</v>
      </c>
      <c r="S696" t="s">
        <v>1548</v>
      </c>
      <c r="T696" t="s">
        <v>81</v>
      </c>
      <c r="U696" t="s">
        <v>82</v>
      </c>
      <c r="V696" t="s">
        <v>83</v>
      </c>
      <c r="W696" t="s">
        <v>134</v>
      </c>
      <c r="X696" t="s"/>
      <c r="Y696" t="s">
        <v>85</v>
      </c>
      <c r="Z696">
        <f>HYPERLINK("https://hotelmonitor-cachepage.eclerx.com/savepage/tk_15440163147064674_sr_2157.html","info")</f>
        <v/>
      </c>
      <c r="AA696" t="n">
        <v>678</v>
      </c>
      <c r="AB696" t="s">
        <v>1520</v>
      </c>
      <c r="AC696" t="s">
        <v>121</v>
      </c>
      <c r="AD696" t="s">
        <v>88</v>
      </c>
      <c r="AE696" t="s"/>
      <c r="AF696" t="s"/>
      <c r="AG696" t="s"/>
      <c r="AH696" t="s">
        <v>1549</v>
      </c>
      <c r="AI696" t="s">
        <v>1550</v>
      </c>
      <c r="AJ696" t="s"/>
      <c r="AK696" t="s">
        <v>90</v>
      </c>
      <c r="AL696" t="s"/>
      <c r="AM696" t="s"/>
      <c r="AN696" t="s">
        <v>90</v>
      </c>
      <c r="AO696" t="s"/>
      <c r="AP696" t="n">
        <v>1</v>
      </c>
      <c r="AQ696" t="s">
        <v>93</v>
      </c>
      <c r="AR696" t="s"/>
      <c r="AS696" t="s">
        <v>94</v>
      </c>
      <c r="AT696" t="s">
        <v>95</v>
      </c>
      <c r="AU696" t="s">
        <v>90</v>
      </c>
      <c r="AV696" t="s"/>
      <c r="AW696" t="s">
        <v>96</v>
      </c>
      <c r="AX696" t="s"/>
      <c r="AY696" t="n">
        <v>426811</v>
      </c>
      <c r="AZ696" t="s">
        <v>729</v>
      </c>
      <c r="BA696" t="s"/>
      <c r="BB696" t="s"/>
      <c r="BC696" t="n">
        <v>1.43478</v>
      </c>
      <c r="BD696" t="n">
        <v>38.91</v>
      </c>
      <c r="BE696" t="s">
        <v>1551</v>
      </c>
      <c r="BF696" t="s">
        <v>81</v>
      </c>
      <c r="BG696" t="s"/>
      <c r="BH696" t="s"/>
      <c r="BI696" t="s"/>
      <c r="BJ696" t="s"/>
      <c r="BK696" t="s">
        <v>1552</v>
      </c>
      <c r="BL696" t="s"/>
      <c r="BM696" t="s">
        <v>91</v>
      </c>
      <c r="BN696" t="s"/>
      <c r="BO696" t="s"/>
      <c r="BP696" t="s"/>
      <c r="BQ696" t="s">
        <v>748</v>
      </c>
      <c r="BR696" t="s">
        <v>128</v>
      </c>
    </row>
    <row r="697" spans="1:70">
      <c r="A697" t="s">
        <v>70</v>
      </c>
      <c r="B697" t="s">
        <v>71</v>
      </c>
      <c r="C697" t="s">
        <v>72</v>
      </c>
      <c r="D697" t="n">
        <v>3</v>
      </c>
      <c r="E697" t="s">
        <v>722</v>
      </c>
      <c r="F697" t="n">
        <v>85991</v>
      </c>
      <c r="G697" t="s">
        <v>74</v>
      </c>
      <c r="H697" t="s">
        <v>75</v>
      </c>
      <c r="I697" t="s"/>
      <c r="J697" t="s">
        <v>74</v>
      </c>
      <c r="K697" t="n">
        <v>350</v>
      </c>
      <c r="L697" t="s">
        <v>76</v>
      </c>
      <c r="M697" t="s"/>
      <c r="N697" t="s">
        <v>742</v>
      </c>
      <c r="O697" t="s">
        <v>78</v>
      </c>
      <c r="P697" t="s">
        <v>722</v>
      </c>
      <c r="Q697" t="s"/>
      <c r="R697" t="s">
        <v>724</v>
      </c>
      <c r="S697" t="s">
        <v>1553</v>
      </c>
      <c r="T697" t="s">
        <v>81</v>
      </c>
      <c r="U697" t="s">
        <v>82</v>
      </c>
      <c r="V697" t="s">
        <v>83</v>
      </c>
      <c r="W697" t="s">
        <v>134</v>
      </c>
      <c r="X697" t="s"/>
      <c r="Y697" t="s">
        <v>85</v>
      </c>
      <c r="Z697">
        <f>HYPERLINK("https://hotelmonitor-cachepage.eclerx.com/savepage/tk_15440163147064674_sr_2157.html","info")</f>
        <v/>
      </c>
      <c r="AA697" t="n">
        <v>678</v>
      </c>
      <c r="AB697" t="s">
        <v>735</v>
      </c>
      <c r="AC697" t="s">
        <v>87</v>
      </c>
      <c r="AD697" t="s">
        <v>88</v>
      </c>
      <c r="AE697" t="s"/>
      <c r="AF697" t="s"/>
      <c r="AG697" t="s"/>
      <c r="AH697" t="s">
        <v>1550</v>
      </c>
      <c r="AI697" t="s">
        <v>1554</v>
      </c>
      <c r="AJ697" t="s"/>
      <c r="AK697" t="s">
        <v>90</v>
      </c>
      <c r="AL697" t="s"/>
      <c r="AM697" t="s"/>
      <c r="AN697" t="s">
        <v>90</v>
      </c>
      <c r="AO697" t="s"/>
      <c r="AP697" t="n">
        <v>1</v>
      </c>
      <c r="AQ697" t="s">
        <v>93</v>
      </c>
      <c r="AR697" t="s"/>
      <c r="AS697" t="s">
        <v>94</v>
      </c>
      <c r="AT697" t="s">
        <v>95</v>
      </c>
      <c r="AU697" t="s">
        <v>90</v>
      </c>
      <c r="AV697" t="s"/>
      <c r="AW697" t="s">
        <v>96</v>
      </c>
      <c r="AX697" t="s"/>
      <c r="AY697" t="n">
        <v>426811</v>
      </c>
      <c r="AZ697" t="s">
        <v>729</v>
      </c>
      <c r="BA697" t="s"/>
      <c r="BB697" t="s"/>
      <c r="BC697" t="n">
        <v>1.43478</v>
      </c>
      <c r="BD697" t="n">
        <v>38.91</v>
      </c>
      <c r="BE697" t="s">
        <v>1555</v>
      </c>
      <c r="BF697" t="s">
        <v>81</v>
      </c>
      <c r="BG697" t="s"/>
      <c r="BH697" t="s"/>
      <c r="BI697" t="s"/>
      <c r="BJ697" t="s"/>
      <c r="BK697" t="s">
        <v>1556</v>
      </c>
      <c r="BL697" t="s"/>
      <c r="BM697" t="s">
        <v>91</v>
      </c>
      <c r="BN697" t="s"/>
      <c r="BO697" t="s"/>
      <c r="BP697" t="s"/>
      <c r="BQ697" t="s">
        <v>748</v>
      </c>
      <c r="BR697" t="s">
        <v>128</v>
      </c>
    </row>
    <row r="698" spans="1:70">
      <c r="A698" t="s">
        <v>70</v>
      </c>
      <c r="B698" t="s">
        <v>71</v>
      </c>
      <c r="C698" t="s">
        <v>72</v>
      </c>
      <c r="D698" t="n">
        <v>3</v>
      </c>
      <c r="E698" t="s">
        <v>722</v>
      </c>
      <c r="F698" t="n">
        <v>85991</v>
      </c>
      <c r="G698" t="s">
        <v>74</v>
      </c>
      <c r="H698" t="s">
        <v>75</v>
      </c>
      <c r="I698" t="s"/>
      <c r="J698" t="s">
        <v>74</v>
      </c>
      <c r="K698" t="n">
        <v>281.3</v>
      </c>
      <c r="L698" t="s">
        <v>76</v>
      </c>
      <c r="M698" t="s"/>
      <c r="N698" t="s">
        <v>1557</v>
      </c>
      <c r="O698" t="s">
        <v>78</v>
      </c>
      <c r="P698" t="s">
        <v>722</v>
      </c>
      <c r="Q698" t="s"/>
      <c r="R698" t="s">
        <v>724</v>
      </c>
      <c r="S698" t="s">
        <v>1558</v>
      </c>
      <c r="T698" t="s">
        <v>81</v>
      </c>
      <c r="U698" t="s">
        <v>82</v>
      </c>
      <c r="V698" t="s">
        <v>83</v>
      </c>
      <c r="W698" t="s">
        <v>119</v>
      </c>
      <c r="X698" t="s"/>
      <c r="Y698" t="s">
        <v>85</v>
      </c>
      <c r="Z698">
        <f>HYPERLINK("https://hotelmonitor-cachepage.eclerx.com/savepage/tk_15440163147064674_sr_2157.html","info")</f>
        <v/>
      </c>
      <c r="AA698" t="n">
        <v>678</v>
      </c>
      <c r="AB698" t="s">
        <v>334</v>
      </c>
      <c r="AC698" t="s">
        <v>121</v>
      </c>
      <c r="AD698" t="s">
        <v>88</v>
      </c>
      <c r="AE698" t="s"/>
      <c r="AF698" t="s"/>
      <c r="AG698" t="s"/>
      <c r="AH698" t="s">
        <v>1559</v>
      </c>
      <c r="AI698" t="s">
        <v>1558</v>
      </c>
      <c r="AJ698" t="s"/>
      <c r="AK698" t="s">
        <v>90</v>
      </c>
      <c r="AL698" t="s"/>
      <c r="AM698" t="s"/>
      <c r="AN698" t="s">
        <v>90</v>
      </c>
      <c r="AO698" t="s"/>
      <c r="AP698" t="n">
        <v>1</v>
      </c>
      <c r="AQ698" t="s">
        <v>93</v>
      </c>
      <c r="AR698" t="s"/>
      <c r="AS698" t="s">
        <v>179</v>
      </c>
      <c r="AT698" t="s">
        <v>95</v>
      </c>
      <c r="AU698" t="s">
        <v>90</v>
      </c>
      <c r="AV698" t="s"/>
      <c r="AW698" t="s">
        <v>96</v>
      </c>
      <c r="AX698" t="s"/>
      <c r="AY698" t="n">
        <v>426811</v>
      </c>
      <c r="AZ698" t="s">
        <v>729</v>
      </c>
      <c r="BA698" t="s"/>
      <c r="BB698" t="s"/>
      <c r="BC698" t="n">
        <v>1.43478</v>
      </c>
      <c r="BD698" t="n">
        <v>38.91</v>
      </c>
      <c r="BE698" t="s">
        <v>1560</v>
      </c>
      <c r="BF698" t="s">
        <v>81</v>
      </c>
      <c r="BG698" t="s"/>
      <c r="BH698" t="s"/>
      <c r="BI698" t="s"/>
      <c r="BJ698" t="s"/>
      <c r="BK698" t="s">
        <v>1561</v>
      </c>
      <c r="BL698" t="s"/>
      <c r="BM698" t="s">
        <v>91</v>
      </c>
      <c r="BN698" t="s"/>
      <c r="BO698" t="s"/>
      <c r="BP698" t="s"/>
      <c r="BQ698" t="s">
        <v>1562</v>
      </c>
      <c r="BR698" t="s">
        <v>128</v>
      </c>
    </row>
    <row r="699" spans="1:70">
      <c r="A699" t="s">
        <v>70</v>
      </c>
      <c r="B699" t="s">
        <v>71</v>
      </c>
      <c r="C699" t="s">
        <v>72</v>
      </c>
      <c r="D699" t="n">
        <v>3</v>
      </c>
      <c r="E699" t="s">
        <v>722</v>
      </c>
      <c r="F699" t="n">
        <v>85991</v>
      </c>
      <c r="G699" t="s">
        <v>74</v>
      </c>
      <c r="H699" t="s">
        <v>75</v>
      </c>
      <c r="I699" t="s"/>
      <c r="J699" t="s">
        <v>74</v>
      </c>
      <c r="K699" t="n">
        <v>281.3</v>
      </c>
      <c r="L699" t="s">
        <v>76</v>
      </c>
      <c r="M699" t="s"/>
      <c r="N699" t="s">
        <v>1557</v>
      </c>
      <c r="O699" t="s">
        <v>78</v>
      </c>
      <c r="P699" t="s">
        <v>722</v>
      </c>
      <c r="Q699" t="s"/>
      <c r="R699" t="s">
        <v>724</v>
      </c>
      <c r="S699" t="s">
        <v>1558</v>
      </c>
      <c r="T699" t="s">
        <v>81</v>
      </c>
      <c r="U699" t="s">
        <v>82</v>
      </c>
      <c r="V699" t="s">
        <v>83</v>
      </c>
      <c r="W699" t="s">
        <v>119</v>
      </c>
      <c r="X699" t="s"/>
      <c r="Y699" t="s">
        <v>85</v>
      </c>
      <c r="Z699">
        <f>HYPERLINK("https://hotelmonitor-cachepage.eclerx.com/savepage/tk_15440163147064674_sr_2157.html","info")</f>
        <v/>
      </c>
      <c r="AA699" t="n">
        <v>678</v>
      </c>
      <c r="AB699" t="s">
        <v>334</v>
      </c>
      <c r="AC699" t="s">
        <v>121</v>
      </c>
      <c r="AD699" t="s">
        <v>88</v>
      </c>
      <c r="AE699" t="s"/>
      <c r="AF699" t="s"/>
      <c r="AG699" t="s"/>
      <c r="AH699" t="s">
        <v>1559</v>
      </c>
      <c r="AI699" t="s">
        <v>1558</v>
      </c>
      <c r="AJ699" t="s"/>
      <c r="AK699" t="s">
        <v>90</v>
      </c>
      <c r="AL699" t="s"/>
      <c r="AM699" t="s"/>
      <c r="AN699" t="s">
        <v>90</v>
      </c>
      <c r="AO699" t="s"/>
      <c r="AP699" t="n">
        <v>1</v>
      </c>
      <c r="AQ699" t="s">
        <v>93</v>
      </c>
      <c r="AR699" t="s"/>
      <c r="AS699" t="s">
        <v>179</v>
      </c>
      <c r="AT699" t="s">
        <v>95</v>
      </c>
      <c r="AU699" t="s">
        <v>90</v>
      </c>
      <c r="AV699" t="s"/>
      <c r="AW699" t="s">
        <v>96</v>
      </c>
      <c r="AX699" t="s"/>
      <c r="AY699" t="n">
        <v>426811</v>
      </c>
      <c r="AZ699" t="s">
        <v>729</v>
      </c>
      <c r="BA699" t="s"/>
      <c r="BB699" t="s"/>
      <c r="BC699" t="n">
        <v>1.43478</v>
      </c>
      <c r="BD699" t="n">
        <v>38.91</v>
      </c>
      <c r="BE699" t="s">
        <v>1560</v>
      </c>
      <c r="BF699" t="s">
        <v>81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>
        <v>1562</v>
      </c>
      <c r="BR699" t="s">
        <v>128</v>
      </c>
    </row>
    <row r="700" spans="1:70">
      <c r="A700" t="s">
        <v>70</v>
      </c>
      <c r="B700" t="s">
        <v>71</v>
      </c>
      <c r="C700" t="s">
        <v>72</v>
      </c>
      <c r="D700" t="n">
        <v>3</v>
      </c>
      <c r="E700" t="s">
        <v>722</v>
      </c>
      <c r="F700" t="n">
        <v>85991</v>
      </c>
      <c r="G700" t="s">
        <v>74</v>
      </c>
      <c r="H700" t="s">
        <v>75</v>
      </c>
      <c r="I700" t="s"/>
      <c r="J700" t="s">
        <v>74</v>
      </c>
      <c r="K700" t="n">
        <v>283.87</v>
      </c>
      <c r="L700" t="s">
        <v>76</v>
      </c>
      <c r="M700" t="s"/>
      <c r="N700" t="s">
        <v>1557</v>
      </c>
      <c r="O700" t="s">
        <v>78</v>
      </c>
      <c r="P700" t="s">
        <v>722</v>
      </c>
      <c r="Q700" t="s"/>
      <c r="R700" t="s">
        <v>724</v>
      </c>
      <c r="S700" t="s">
        <v>1543</v>
      </c>
      <c r="T700" t="s">
        <v>81</v>
      </c>
      <c r="U700" t="s">
        <v>82</v>
      </c>
      <c r="V700" t="s">
        <v>83</v>
      </c>
      <c r="W700" t="s">
        <v>119</v>
      </c>
      <c r="X700" t="s"/>
      <c r="Y700" t="s">
        <v>85</v>
      </c>
      <c r="Z700">
        <f>HYPERLINK("https://hotelmonitor-cachepage.eclerx.com/savepage/tk_15440163147064674_sr_2157.html","info")</f>
        <v/>
      </c>
      <c r="AA700" t="n">
        <v>678</v>
      </c>
      <c r="AB700" t="s">
        <v>344</v>
      </c>
      <c r="AC700" t="s">
        <v>87</v>
      </c>
      <c r="AD700" t="s">
        <v>88</v>
      </c>
      <c r="AE700" t="s"/>
      <c r="AF700" t="s"/>
      <c r="AG700" t="s"/>
      <c r="AH700" t="s">
        <v>1544</v>
      </c>
      <c r="AI700" t="s">
        <v>1545</v>
      </c>
      <c r="AJ700" t="s"/>
      <c r="AK700" t="s">
        <v>90</v>
      </c>
      <c r="AL700" t="s"/>
      <c r="AM700" t="s"/>
      <c r="AN700" t="s">
        <v>90</v>
      </c>
      <c r="AO700" t="s"/>
      <c r="AP700" t="n">
        <v>1</v>
      </c>
      <c r="AQ700" t="s">
        <v>93</v>
      </c>
      <c r="AR700" t="s"/>
      <c r="AS700" t="s">
        <v>179</v>
      </c>
      <c r="AT700" t="s">
        <v>95</v>
      </c>
      <c r="AU700" t="s">
        <v>90</v>
      </c>
      <c r="AV700" t="s"/>
      <c r="AW700" t="s">
        <v>96</v>
      </c>
      <c r="AX700" t="s"/>
      <c r="AY700" t="n">
        <v>426811</v>
      </c>
      <c r="AZ700" t="s">
        <v>729</v>
      </c>
      <c r="BA700" t="s"/>
      <c r="BB700" t="s"/>
      <c r="BC700" t="n">
        <v>1.43478</v>
      </c>
      <c r="BD700" t="n">
        <v>38.91</v>
      </c>
      <c r="BE700" t="s">
        <v>1546</v>
      </c>
      <c r="BF700" t="s">
        <v>81</v>
      </c>
      <c r="BG700" t="s"/>
      <c r="BH700" t="s"/>
      <c r="BI700" t="s"/>
      <c r="BJ700" t="s"/>
      <c r="BK700" t="s">
        <v>1547</v>
      </c>
      <c r="BL700" t="s"/>
      <c r="BM700" t="s">
        <v>91</v>
      </c>
      <c r="BN700" t="s"/>
      <c r="BO700" t="s"/>
      <c r="BP700" t="s"/>
      <c r="BQ700" t="s">
        <v>1562</v>
      </c>
      <c r="BR700" t="s">
        <v>128</v>
      </c>
    </row>
    <row r="701" spans="1:70">
      <c r="A701" t="s">
        <v>70</v>
      </c>
      <c r="B701" t="s">
        <v>71</v>
      </c>
      <c r="C701" t="s">
        <v>72</v>
      </c>
      <c r="D701" t="n">
        <v>3</v>
      </c>
      <c r="E701" t="s">
        <v>722</v>
      </c>
      <c r="F701" t="n">
        <v>85991</v>
      </c>
      <c r="G701" t="s">
        <v>74</v>
      </c>
      <c r="H701" t="s">
        <v>75</v>
      </c>
      <c r="I701" t="s"/>
      <c r="J701" t="s">
        <v>74</v>
      </c>
      <c r="K701" t="n">
        <v>283.87</v>
      </c>
      <c r="L701" t="s">
        <v>76</v>
      </c>
      <c r="M701" t="s"/>
      <c r="N701" t="s">
        <v>1557</v>
      </c>
      <c r="O701" t="s">
        <v>78</v>
      </c>
      <c r="P701" t="s">
        <v>722</v>
      </c>
      <c r="Q701" t="s"/>
      <c r="R701" t="s">
        <v>724</v>
      </c>
      <c r="S701" t="s">
        <v>1543</v>
      </c>
      <c r="T701" t="s">
        <v>81</v>
      </c>
      <c r="U701" t="s">
        <v>82</v>
      </c>
      <c r="V701" t="s">
        <v>83</v>
      </c>
      <c r="W701" t="s">
        <v>119</v>
      </c>
      <c r="X701" t="s"/>
      <c r="Y701" t="s">
        <v>85</v>
      </c>
      <c r="Z701">
        <f>HYPERLINK("https://hotelmonitor-cachepage.eclerx.com/savepage/tk_15440163147064674_sr_2157.html","info")</f>
        <v/>
      </c>
      <c r="AA701" t="n">
        <v>678</v>
      </c>
      <c r="AB701" t="s">
        <v>344</v>
      </c>
      <c r="AC701" t="s">
        <v>87</v>
      </c>
      <c r="AD701" t="s">
        <v>88</v>
      </c>
      <c r="AE701" t="s"/>
      <c r="AF701" t="s"/>
      <c r="AG701" t="s"/>
      <c r="AH701" t="s">
        <v>1544</v>
      </c>
      <c r="AI701" t="s">
        <v>1545</v>
      </c>
      <c r="AJ701" t="s"/>
      <c r="AK701" t="s">
        <v>90</v>
      </c>
      <c r="AL701" t="s"/>
      <c r="AM701" t="s"/>
      <c r="AN701" t="s">
        <v>90</v>
      </c>
      <c r="AO701" t="s"/>
      <c r="AP701" t="n">
        <v>1</v>
      </c>
      <c r="AQ701" t="s">
        <v>93</v>
      </c>
      <c r="AR701" t="s"/>
      <c r="AS701" t="s">
        <v>179</v>
      </c>
      <c r="AT701" t="s">
        <v>95</v>
      </c>
      <c r="AU701" t="s">
        <v>90</v>
      </c>
      <c r="AV701" t="s"/>
      <c r="AW701" t="s">
        <v>96</v>
      </c>
      <c r="AX701" t="s"/>
      <c r="AY701" t="n">
        <v>426811</v>
      </c>
      <c r="AZ701" t="s">
        <v>729</v>
      </c>
      <c r="BA701" t="s"/>
      <c r="BB701" t="s"/>
      <c r="BC701" t="n">
        <v>1.43478</v>
      </c>
      <c r="BD701" t="n">
        <v>38.91</v>
      </c>
      <c r="BE701" t="s">
        <v>1546</v>
      </c>
      <c r="BF701" t="s">
        <v>81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>
        <v>1562</v>
      </c>
      <c r="BR701" t="s">
        <v>128</v>
      </c>
    </row>
    <row r="702" spans="1:70">
      <c r="A702" t="s">
        <v>70</v>
      </c>
      <c r="B702" t="s">
        <v>71</v>
      </c>
      <c r="C702" t="s">
        <v>72</v>
      </c>
      <c r="D702" t="n">
        <v>3</v>
      </c>
      <c r="E702" t="s">
        <v>722</v>
      </c>
      <c r="F702" t="n">
        <v>85991</v>
      </c>
      <c r="G702" t="s">
        <v>74</v>
      </c>
      <c r="H702" t="s">
        <v>75</v>
      </c>
      <c r="I702" t="s"/>
      <c r="J702" t="s">
        <v>74</v>
      </c>
      <c r="K702" t="n">
        <v>340.63</v>
      </c>
      <c r="L702" t="s">
        <v>76</v>
      </c>
      <c r="M702" t="s"/>
      <c r="N702" t="s">
        <v>1557</v>
      </c>
      <c r="O702" t="s">
        <v>78</v>
      </c>
      <c r="P702" t="s">
        <v>722</v>
      </c>
      <c r="Q702" t="s"/>
      <c r="R702" t="s">
        <v>724</v>
      </c>
      <c r="S702" t="s">
        <v>1563</v>
      </c>
      <c r="T702" t="s">
        <v>81</v>
      </c>
      <c r="U702" t="s">
        <v>82</v>
      </c>
      <c r="V702" t="s">
        <v>83</v>
      </c>
      <c r="W702" t="s">
        <v>134</v>
      </c>
      <c r="X702" t="s"/>
      <c r="Y702" t="s">
        <v>85</v>
      </c>
      <c r="Z702">
        <f>HYPERLINK("https://hotelmonitor-cachepage.eclerx.com/savepage/tk_15440163147064674_sr_2157.html","info")</f>
        <v/>
      </c>
      <c r="AA702" t="n">
        <v>678</v>
      </c>
      <c r="AB702" t="s">
        <v>344</v>
      </c>
      <c r="AC702" t="s">
        <v>87</v>
      </c>
      <c r="AD702" t="s">
        <v>88</v>
      </c>
      <c r="AE702" t="s"/>
      <c r="AF702" t="s"/>
      <c r="AG702" t="s"/>
      <c r="AH702" t="s">
        <v>1564</v>
      </c>
      <c r="AI702" t="s">
        <v>1565</v>
      </c>
      <c r="AJ702" t="s"/>
      <c r="AK702" t="s">
        <v>90</v>
      </c>
      <c r="AL702" t="s"/>
      <c r="AM702" t="s"/>
      <c r="AN702" t="s">
        <v>90</v>
      </c>
      <c r="AO702" t="s"/>
      <c r="AP702" t="n">
        <v>1</v>
      </c>
      <c r="AQ702" t="s">
        <v>93</v>
      </c>
      <c r="AR702" t="s"/>
      <c r="AS702" t="s">
        <v>179</v>
      </c>
      <c r="AT702" t="s">
        <v>95</v>
      </c>
      <c r="AU702" t="s">
        <v>90</v>
      </c>
      <c r="AV702" t="s"/>
      <c r="AW702" t="s">
        <v>96</v>
      </c>
      <c r="AX702" t="s"/>
      <c r="AY702" t="n">
        <v>426811</v>
      </c>
      <c r="AZ702" t="s">
        <v>729</v>
      </c>
      <c r="BA702" t="s"/>
      <c r="BB702" t="s"/>
      <c r="BC702" t="n">
        <v>1.43478</v>
      </c>
      <c r="BD702" t="n">
        <v>38.91</v>
      </c>
      <c r="BE702" t="s">
        <v>1566</v>
      </c>
      <c r="BF702" t="s">
        <v>81</v>
      </c>
      <c r="BG702" t="s"/>
      <c r="BH702" t="s"/>
      <c r="BI702" t="s"/>
      <c r="BJ702" t="s"/>
      <c r="BK702" t="s">
        <v>1567</v>
      </c>
      <c r="BL702" t="s"/>
      <c r="BM702" t="s">
        <v>91</v>
      </c>
      <c r="BN702" t="s"/>
      <c r="BO702" t="s"/>
      <c r="BP702" t="s"/>
      <c r="BQ702" t="s">
        <v>1562</v>
      </c>
      <c r="BR702" t="s">
        <v>128</v>
      </c>
    </row>
    <row r="703" spans="1:70">
      <c r="A703" t="s">
        <v>70</v>
      </c>
      <c r="B703" t="s">
        <v>71</v>
      </c>
      <c r="C703" t="s">
        <v>72</v>
      </c>
      <c r="D703" t="n">
        <v>3</v>
      </c>
      <c r="E703" t="s">
        <v>722</v>
      </c>
      <c r="F703" t="n">
        <v>85991</v>
      </c>
      <c r="G703" t="s">
        <v>74</v>
      </c>
      <c r="H703" t="s">
        <v>75</v>
      </c>
      <c r="I703" t="s"/>
      <c r="J703" t="s">
        <v>74</v>
      </c>
      <c r="K703" t="n">
        <v>340.63</v>
      </c>
      <c r="L703" t="s">
        <v>76</v>
      </c>
      <c r="M703" t="s"/>
      <c r="N703" t="s">
        <v>1557</v>
      </c>
      <c r="O703" t="s">
        <v>78</v>
      </c>
      <c r="P703" t="s">
        <v>722</v>
      </c>
      <c r="Q703" t="s"/>
      <c r="R703" t="s">
        <v>724</v>
      </c>
      <c r="S703" t="s">
        <v>1563</v>
      </c>
      <c r="T703" t="s">
        <v>81</v>
      </c>
      <c r="U703" t="s">
        <v>82</v>
      </c>
      <c r="V703" t="s">
        <v>83</v>
      </c>
      <c r="W703" t="s">
        <v>134</v>
      </c>
      <c r="X703" t="s"/>
      <c r="Y703" t="s">
        <v>85</v>
      </c>
      <c r="Z703">
        <f>HYPERLINK("https://hotelmonitor-cachepage.eclerx.com/savepage/tk_15440163147064674_sr_2157.html","info")</f>
        <v/>
      </c>
      <c r="AA703" t="n">
        <v>678</v>
      </c>
      <c r="AB703" t="s">
        <v>344</v>
      </c>
      <c r="AC703" t="s">
        <v>87</v>
      </c>
      <c r="AD703" t="s">
        <v>88</v>
      </c>
      <c r="AE703" t="s"/>
      <c r="AF703" t="s"/>
      <c r="AG703" t="s"/>
      <c r="AH703" t="s">
        <v>1564</v>
      </c>
      <c r="AI703" t="s">
        <v>1565</v>
      </c>
      <c r="AJ703" t="s"/>
      <c r="AK703" t="s">
        <v>90</v>
      </c>
      <c r="AL703" t="s"/>
      <c r="AM703" t="s"/>
      <c r="AN703" t="s">
        <v>90</v>
      </c>
      <c r="AO703" t="s"/>
      <c r="AP703" t="n">
        <v>1</v>
      </c>
      <c r="AQ703" t="s">
        <v>93</v>
      </c>
      <c r="AR703" t="s"/>
      <c r="AS703" t="s">
        <v>179</v>
      </c>
      <c r="AT703" t="s">
        <v>95</v>
      </c>
      <c r="AU703" t="s">
        <v>90</v>
      </c>
      <c r="AV703" t="s"/>
      <c r="AW703" t="s">
        <v>96</v>
      </c>
      <c r="AX703" t="s"/>
      <c r="AY703" t="n">
        <v>426811</v>
      </c>
      <c r="AZ703" t="s">
        <v>729</v>
      </c>
      <c r="BA703" t="s"/>
      <c r="BB703" t="s"/>
      <c r="BC703" t="n">
        <v>1.43478</v>
      </c>
      <c r="BD703" t="n">
        <v>38.91</v>
      </c>
      <c r="BE703" t="s">
        <v>1566</v>
      </c>
      <c r="BF703" t="s">
        <v>81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>
        <v>1562</v>
      </c>
      <c r="BR703" t="s">
        <v>128</v>
      </c>
    </row>
    <row r="704" spans="1:70">
      <c r="A704" t="s">
        <v>70</v>
      </c>
      <c r="B704" t="s">
        <v>71</v>
      </c>
      <c r="C704" t="s">
        <v>72</v>
      </c>
      <c r="D704" t="n">
        <v>3</v>
      </c>
      <c r="E704" t="s">
        <v>722</v>
      </c>
      <c r="F704" t="n">
        <v>85991</v>
      </c>
      <c r="G704" t="s">
        <v>74</v>
      </c>
      <c r="H704" t="s">
        <v>75</v>
      </c>
      <c r="I704" t="s"/>
      <c r="J704" t="s">
        <v>74</v>
      </c>
      <c r="K704" t="n">
        <v>337.57</v>
      </c>
      <c r="L704" t="s">
        <v>76</v>
      </c>
      <c r="M704" t="s"/>
      <c r="N704" t="s">
        <v>1568</v>
      </c>
      <c r="O704" t="s">
        <v>78</v>
      </c>
      <c r="P704" t="s">
        <v>722</v>
      </c>
      <c r="Q704" t="s"/>
      <c r="R704" t="s">
        <v>724</v>
      </c>
      <c r="S704" t="s">
        <v>1569</v>
      </c>
      <c r="T704" t="s">
        <v>81</v>
      </c>
      <c r="U704" t="s">
        <v>82</v>
      </c>
      <c r="V704" t="s">
        <v>83</v>
      </c>
      <c r="W704" t="s">
        <v>119</v>
      </c>
      <c r="X704" t="s"/>
      <c r="Y704" t="s">
        <v>85</v>
      </c>
      <c r="Z704">
        <f>HYPERLINK("https://hotelmonitor-cachepage.eclerx.com/savepage/tk_15440163147064674_sr_2157.html","info")</f>
        <v/>
      </c>
      <c r="AA704" t="n">
        <v>678</v>
      </c>
      <c r="AB704" t="s">
        <v>334</v>
      </c>
      <c r="AC704" t="s">
        <v>121</v>
      </c>
      <c r="AD704" t="s">
        <v>88</v>
      </c>
      <c r="AE704" t="s"/>
      <c r="AF704" t="s"/>
      <c r="AG704" t="s"/>
      <c r="AH704" t="s">
        <v>1570</v>
      </c>
      <c r="AI704" t="s">
        <v>1571</v>
      </c>
      <c r="AJ704" t="s"/>
      <c r="AK704" t="s">
        <v>90</v>
      </c>
      <c r="AL704" t="s"/>
      <c r="AM704" t="s"/>
      <c r="AN704" t="s">
        <v>90</v>
      </c>
      <c r="AO704" t="s"/>
      <c r="AP704" t="n">
        <v>1</v>
      </c>
      <c r="AQ704" t="s">
        <v>93</v>
      </c>
      <c r="AR704" t="s"/>
      <c r="AS704" t="s">
        <v>179</v>
      </c>
      <c r="AT704" t="s">
        <v>95</v>
      </c>
      <c r="AU704" t="s">
        <v>90</v>
      </c>
      <c r="AV704" t="s"/>
      <c r="AW704" t="s">
        <v>96</v>
      </c>
      <c r="AX704" t="s"/>
      <c r="AY704" t="n">
        <v>426811</v>
      </c>
      <c r="AZ704" t="s">
        <v>729</v>
      </c>
      <c r="BA704" t="s"/>
      <c r="BB704" t="s"/>
      <c r="BC704" t="n">
        <v>1.43478</v>
      </c>
      <c r="BD704" t="n">
        <v>38.91</v>
      </c>
      <c r="BE704" t="s">
        <v>1572</v>
      </c>
      <c r="BF704" t="s">
        <v>81</v>
      </c>
      <c r="BG704" t="s"/>
      <c r="BH704" t="s"/>
      <c r="BI704" t="s"/>
      <c r="BJ704" t="s"/>
      <c r="BK704" t="s">
        <v>1573</v>
      </c>
      <c r="BL704" t="s"/>
      <c r="BM704" t="s">
        <v>91</v>
      </c>
      <c r="BN704" t="s"/>
      <c r="BO704" t="s"/>
      <c r="BP704" t="s"/>
      <c r="BQ704" t="s">
        <v>1574</v>
      </c>
      <c r="BR704" t="s">
        <v>128</v>
      </c>
    </row>
    <row r="705" spans="1:70">
      <c r="A705" t="s">
        <v>70</v>
      </c>
      <c r="B705" t="s">
        <v>71</v>
      </c>
      <c r="C705" t="s">
        <v>72</v>
      </c>
      <c r="D705" t="n">
        <v>3</v>
      </c>
      <c r="E705" t="s">
        <v>722</v>
      </c>
      <c r="F705" t="n">
        <v>85991</v>
      </c>
      <c r="G705" t="s">
        <v>74</v>
      </c>
      <c r="H705" t="s">
        <v>75</v>
      </c>
      <c r="I705" t="s"/>
      <c r="J705" t="s">
        <v>74</v>
      </c>
      <c r="K705" t="n">
        <v>337.57</v>
      </c>
      <c r="L705" t="s">
        <v>76</v>
      </c>
      <c r="M705" t="s"/>
      <c r="N705" t="s">
        <v>1568</v>
      </c>
      <c r="O705" t="s">
        <v>78</v>
      </c>
      <c r="P705" t="s">
        <v>722</v>
      </c>
      <c r="Q705" t="s"/>
      <c r="R705" t="s">
        <v>724</v>
      </c>
      <c r="S705" t="s">
        <v>1569</v>
      </c>
      <c r="T705" t="s">
        <v>81</v>
      </c>
      <c r="U705" t="s">
        <v>82</v>
      </c>
      <c r="V705" t="s">
        <v>83</v>
      </c>
      <c r="W705" t="s">
        <v>119</v>
      </c>
      <c r="X705" t="s"/>
      <c r="Y705" t="s">
        <v>85</v>
      </c>
      <c r="Z705">
        <f>HYPERLINK("https://hotelmonitor-cachepage.eclerx.com/savepage/tk_15440163147064674_sr_2157.html","info")</f>
        <v/>
      </c>
      <c r="AA705" t="n">
        <v>678</v>
      </c>
      <c r="AB705" t="s">
        <v>334</v>
      </c>
      <c r="AC705" t="s">
        <v>121</v>
      </c>
      <c r="AD705" t="s">
        <v>88</v>
      </c>
      <c r="AE705" t="s"/>
      <c r="AF705" t="s"/>
      <c r="AG705" t="s"/>
      <c r="AH705" t="s">
        <v>1570</v>
      </c>
      <c r="AI705" t="s">
        <v>1571</v>
      </c>
      <c r="AJ705" t="s"/>
      <c r="AK705" t="s">
        <v>90</v>
      </c>
      <c r="AL705" t="s"/>
      <c r="AM705" t="s"/>
      <c r="AN705" t="s">
        <v>90</v>
      </c>
      <c r="AO705" t="s"/>
      <c r="AP705" t="n">
        <v>1</v>
      </c>
      <c r="AQ705" t="s">
        <v>93</v>
      </c>
      <c r="AR705" t="s"/>
      <c r="AS705" t="s">
        <v>179</v>
      </c>
      <c r="AT705" t="s">
        <v>95</v>
      </c>
      <c r="AU705" t="s">
        <v>90</v>
      </c>
      <c r="AV705" t="s"/>
      <c r="AW705" t="s">
        <v>96</v>
      </c>
      <c r="AX705" t="s"/>
      <c r="AY705" t="n">
        <v>426811</v>
      </c>
      <c r="AZ705" t="s">
        <v>729</v>
      </c>
      <c r="BA705" t="s"/>
      <c r="BB705" t="s"/>
      <c r="BC705" t="n">
        <v>1.43478</v>
      </c>
      <c r="BD705" t="n">
        <v>38.91</v>
      </c>
      <c r="BE705" t="s">
        <v>1572</v>
      </c>
      <c r="BF705" t="s">
        <v>81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>
        <v>1574</v>
      </c>
      <c r="BR705" t="s">
        <v>128</v>
      </c>
    </row>
    <row r="706" spans="1:70">
      <c r="A706" t="s">
        <v>70</v>
      </c>
      <c r="B706" t="s">
        <v>71</v>
      </c>
      <c r="C706" t="s">
        <v>72</v>
      </c>
      <c r="D706" t="n">
        <v>3</v>
      </c>
      <c r="E706" t="s">
        <v>722</v>
      </c>
      <c r="F706" t="n">
        <v>85991</v>
      </c>
      <c r="G706" t="s">
        <v>74</v>
      </c>
      <c r="H706" t="s">
        <v>75</v>
      </c>
      <c r="I706" t="s"/>
      <c r="J706" t="s">
        <v>74</v>
      </c>
      <c r="K706" t="n">
        <v>340.63</v>
      </c>
      <c r="L706" t="s">
        <v>76</v>
      </c>
      <c r="M706" t="s"/>
      <c r="N706" t="s">
        <v>1568</v>
      </c>
      <c r="O706" t="s">
        <v>78</v>
      </c>
      <c r="P706" t="s">
        <v>722</v>
      </c>
      <c r="Q706" t="s"/>
      <c r="R706" t="s">
        <v>724</v>
      </c>
      <c r="S706" t="s">
        <v>1563</v>
      </c>
      <c r="T706" t="s">
        <v>81</v>
      </c>
      <c r="U706" t="s">
        <v>82</v>
      </c>
      <c r="V706" t="s">
        <v>83</v>
      </c>
      <c r="W706" t="s">
        <v>119</v>
      </c>
      <c r="X706" t="s"/>
      <c r="Y706" t="s">
        <v>85</v>
      </c>
      <c r="Z706">
        <f>HYPERLINK("https://hotelmonitor-cachepage.eclerx.com/savepage/tk_15440163147064674_sr_2157.html","info")</f>
        <v/>
      </c>
      <c r="AA706" t="n">
        <v>678</v>
      </c>
      <c r="AB706" t="s">
        <v>344</v>
      </c>
      <c r="AC706" t="s">
        <v>87</v>
      </c>
      <c r="AD706" t="s">
        <v>88</v>
      </c>
      <c r="AE706" t="s"/>
      <c r="AF706" t="s"/>
      <c r="AG706" t="s"/>
      <c r="AH706" t="s">
        <v>1564</v>
      </c>
      <c r="AI706" t="s">
        <v>1565</v>
      </c>
      <c r="AJ706" t="s"/>
      <c r="AK706" t="s">
        <v>90</v>
      </c>
      <c r="AL706" t="s"/>
      <c r="AM706" t="s"/>
      <c r="AN706" t="s">
        <v>90</v>
      </c>
      <c r="AO706" t="s"/>
      <c r="AP706" t="n">
        <v>1</v>
      </c>
      <c r="AQ706" t="s">
        <v>93</v>
      </c>
      <c r="AR706" t="s"/>
      <c r="AS706" t="s">
        <v>179</v>
      </c>
      <c r="AT706" t="s">
        <v>95</v>
      </c>
      <c r="AU706" t="s">
        <v>90</v>
      </c>
      <c r="AV706" t="s"/>
      <c r="AW706" t="s">
        <v>96</v>
      </c>
      <c r="AX706" t="s"/>
      <c r="AY706" t="n">
        <v>426811</v>
      </c>
      <c r="AZ706" t="s">
        <v>729</v>
      </c>
      <c r="BA706" t="s"/>
      <c r="BB706" t="s"/>
      <c r="BC706" t="n">
        <v>1.43478</v>
      </c>
      <c r="BD706" t="n">
        <v>38.91</v>
      </c>
      <c r="BE706" t="s">
        <v>1566</v>
      </c>
      <c r="BF706" t="s">
        <v>81</v>
      </c>
      <c r="BG706" t="s"/>
      <c r="BH706" t="s"/>
      <c r="BI706" t="s"/>
      <c r="BJ706" t="s"/>
      <c r="BK706" t="s">
        <v>1567</v>
      </c>
      <c r="BL706" t="s"/>
      <c r="BM706" t="s">
        <v>91</v>
      </c>
      <c r="BN706" t="s"/>
      <c r="BO706" t="s"/>
      <c r="BP706" t="s"/>
      <c r="BQ706" t="s">
        <v>1574</v>
      </c>
      <c r="BR706" t="s">
        <v>128</v>
      </c>
    </row>
    <row r="707" spans="1:70">
      <c r="A707" t="s">
        <v>70</v>
      </c>
      <c r="B707" t="s">
        <v>71</v>
      </c>
      <c r="C707" t="s">
        <v>72</v>
      </c>
      <c r="D707" t="n">
        <v>3</v>
      </c>
      <c r="E707" t="s">
        <v>722</v>
      </c>
      <c r="F707" t="n">
        <v>85991</v>
      </c>
      <c r="G707" t="s">
        <v>74</v>
      </c>
      <c r="H707" t="s">
        <v>75</v>
      </c>
      <c r="I707" t="s"/>
      <c r="J707" t="s">
        <v>74</v>
      </c>
      <c r="K707" t="n">
        <v>340.63</v>
      </c>
      <c r="L707" t="s">
        <v>76</v>
      </c>
      <c r="M707" t="s"/>
      <c r="N707" t="s">
        <v>1568</v>
      </c>
      <c r="O707" t="s">
        <v>78</v>
      </c>
      <c r="P707" t="s">
        <v>722</v>
      </c>
      <c r="Q707" t="s"/>
      <c r="R707" t="s">
        <v>724</v>
      </c>
      <c r="S707" t="s">
        <v>1563</v>
      </c>
      <c r="T707" t="s">
        <v>81</v>
      </c>
      <c r="U707" t="s">
        <v>82</v>
      </c>
      <c r="V707" t="s">
        <v>83</v>
      </c>
      <c r="W707" t="s">
        <v>119</v>
      </c>
      <c r="X707" t="s"/>
      <c r="Y707" t="s">
        <v>85</v>
      </c>
      <c r="Z707">
        <f>HYPERLINK("https://hotelmonitor-cachepage.eclerx.com/savepage/tk_15440163147064674_sr_2157.html","info")</f>
        <v/>
      </c>
      <c r="AA707" t="n">
        <v>678</v>
      </c>
      <c r="AB707" t="s">
        <v>344</v>
      </c>
      <c r="AC707" t="s">
        <v>87</v>
      </c>
      <c r="AD707" t="s">
        <v>88</v>
      </c>
      <c r="AE707" t="s"/>
      <c r="AF707" t="s"/>
      <c r="AG707" t="s"/>
      <c r="AH707" t="s">
        <v>1564</v>
      </c>
      <c r="AI707" t="s">
        <v>1565</v>
      </c>
      <c r="AJ707" t="s"/>
      <c r="AK707" t="s">
        <v>90</v>
      </c>
      <c r="AL707" t="s"/>
      <c r="AM707" t="s"/>
      <c r="AN707" t="s">
        <v>90</v>
      </c>
      <c r="AO707" t="s"/>
      <c r="AP707" t="n">
        <v>1</v>
      </c>
      <c r="AQ707" t="s">
        <v>93</v>
      </c>
      <c r="AR707" t="s"/>
      <c r="AS707" t="s">
        <v>179</v>
      </c>
      <c r="AT707" t="s">
        <v>95</v>
      </c>
      <c r="AU707" t="s">
        <v>90</v>
      </c>
      <c r="AV707" t="s"/>
      <c r="AW707" t="s">
        <v>96</v>
      </c>
      <c r="AX707" t="s"/>
      <c r="AY707" t="n">
        <v>426811</v>
      </c>
      <c r="AZ707" t="s">
        <v>729</v>
      </c>
      <c r="BA707" t="s"/>
      <c r="BB707" t="s"/>
      <c r="BC707" t="n">
        <v>1.43478</v>
      </c>
      <c r="BD707" t="n">
        <v>38.91</v>
      </c>
      <c r="BE707" t="s">
        <v>1566</v>
      </c>
      <c r="BF707" t="s">
        <v>81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>
        <v>1574</v>
      </c>
      <c r="BR707" t="s">
        <v>128</v>
      </c>
    </row>
    <row r="708" spans="1:70">
      <c r="A708" t="s">
        <v>70</v>
      </c>
      <c r="B708" t="s">
        <v>71</v>
      </c>
      <c r="C708" t="s">
        <v>72</v>
      </c>
      <c r="D708" t="n">
        <v>3</v>
      </c>
      <c r="E708" t="s">
        <v>722</v>
      </c>
      <c r="F708" t="n">
        <v>85991</v>
      </c>
      <c r="G708" t="s">
        <v>74</v>
      </c>
      <c r="H708" t="s">
        <v>75</v>
      </c>
      <c r="I708" t="s"/>
      <c r="J708" t="s">
        <v>74</v>
      </c>
      <c r="K708" t="n">
        <v>397.41</v>
      </c>
      <c r="L708" t="s">
        <v>76</v>
      </c>
      <c r="M708" t="s"/>
      <c r="N708" t="s">
        <v>1568</v>
      </c>
      <c r="O708" t="s">
        <v>78</v>
      </c>
      <c r="P708" t="s">
        <v>722</v>
      </c>
      <c r="Q708" t="s"/>
      <c r="R708" t="s">
        <v>724</v>
      </c>
      <c r="S708" t="s">
        <v>1575</v>
      </c>
      <c r="T708" t="s">
        <v>81</v>
      </c>
      <c r="U708" t="s">
        <v>82</v>
      </c>
      <c r="V708" t="s">
        <v>83</v>
      </c>
      <c r="W708" t="s">
        <v>134</v>
      </c>
      <c r="X708" t="s"/>
      <c r="Y708" t="s">
        <v>85</v>
      </c>
      <c r="Z708">
        <f>HYPERLINK("https://hotelmonitor-cachepage.eclerx.com/savepage/tk_15440163147064674_sr_2157.html","info")</f>
        <v/>
      </c>
      <c r="AA708" t="n">
        <v>678</v>
      </c>
      <c r="AB708" t="s">
        <v>344</v>
      </c>
      <c r="AC708" t="s">
        <v>87</v>
      </c>
      <c r="AD708" t="s">
        <v>88</v>
      </c>
      <c r="AE708" t="s"/>
      <c r="AF708" t="s"/>
      <c r="AG708" t="s"/>
      <c r="AH708" t="s">
        <v>1576</v>
      </c>
      <c r="AI708" t="s">
        <v>1575</v>
      </c>
      <c r="AJ708" t="s"/>
      <c r="AK708" t="s">
        <v>90</v>
      </c>
      <c r="AL708" t="s"/>
      <c r="AM708" t="s"/>
      <c r="AN708" t="s">
        <v>90</v>
      </c>
      <c r="AO708" t="s"/>
      <c r="AP708" t="n">
        <v>1</v>
      </c>
      <c r="AQ708" t="s">
        <v>93</v>
      </c>
      <c r="AR708" t="s"/>
      <c r="AS708" t="s">
        <v>179</v>
      </c>
      <c r="AT708" t="s">
        <v>95</v>
      </c>
      <c r="AU708" t="s">
        <v>90</v>
      </c>
      <c r="AV708" t="s"/>
      <c r="AW708" t="s">
        <v>96</v>
      </c>
      <c r="AX708" t="s"/>
      <c r="AY708" t="n">
        <v>426811</v>
      </c>
      <c r="AZ708" t="s">
        <v>729</v>
      </c>
      <c r="BA708" t="s"/>
      <c r="BB708" t="s"/>
      <c r="BC708" t="n">
        <v>1.43478</v>
      </c>
      <c r="BD708" t="n">
        <v>38.91</v>
      </c>
      <c r="BE708" t="s">
        <v>1577</v>
      </c>
      <c r="BF708" t="s">
        <v>81</v>
      </c>
      <c r="BG708" t="s"/>
      <c r="BH708" t="s"/>
      <c r="BI708" t="s"/>
      <c r="BJ708" t="s"/>
      <c r="BK708" t="s">
        <v>1578</v>
      </c>
      <c r="BL708" t="s"/>
      <c r="BM708" t="s">
        <v>91</v>
      </c>
      <c r="BN708" t="s"/>
      <c r="BO708" t="s"/>
      <c r="BP708" t="s"/>
      <c r="BQ708" t="s">
        <v>1574</v>
      </c>
      <c r="BR708" t="s">
        <v>128</v>
      </c>
    </row>
    <row r="709" spans="1:70">
      <c r="A709" t="s">
        <v>70</v>
      </c>
      <c r="B709" t="s">
        <v>71</v>
      </c>
      <c r="C709" t="s">
        <v>72</v>
      </c>
      <c r="D709" t="n">
        <v>3</v>
      </c>
      <c r="E709" t="s">
        <v>722</v>
      </c>
      <c r="F709" t="n">
        <v>85991</v>
      </c>
      <c r="G709" t="s">
        <v>74</v>
      </c>
      <c r="H709" t="s">
        <v>75</v>
      </c>
      <c r="I709" t="s"/>
      <c r="J709" t="s">
        <v>74</v>
      </c>
      <c r="K709" t="n">
        <v>397.41</v>
      </c>
      <c r="L709" t="s">
        <v>76</v>
      </c>
      <c r="M709" t="s"/>
      <c r="N709" t="s">
        <v>1568</v>
      </c>
      <c r="O709" t="s">
        <v>78</v>
      </c>
      <c r="P709" t="s">
        <v>722</v>
      </c>
      <c r="Q709" t="s"/>
      <c r="R709" t="s">
        <v>724</v>
      </c>
      <c r="S709" t="s">
        <v>1575</v>
      </c>
      <c r="T709" t="s">
        <v>81</v>
      </c>
      <c r="U709" t="s">
        <v>82</v>
      </c>
      <c r="V709" t="s">
        <v>83</v>
      </c>
      <c r="W709" t="s">
        <v>134</v>
      </c>
      <c r="X709" t="s"/>
      <c r="Y709" t="s">
        <v>85</v>
      </c>
      <c r="Z709">
        <f>HYPERLINK("https://hotelmonitor-cachepage.eclerx.com/savepage/tk_15440163147064674_sr_2157.html","info")</f>
        <v/>
      </c>
      <c r="AA709" t="n">
        <v>678</v>
      </c>
      <c r="AB709" t="s">
        <v>344</v>
      </c>
      <c r="AC709" t="s">
        <v>87</v>
      </c>
      <c r="AD709" t="s">
        <v>88</v>
      </c>
      <c r="AE709" t="s"/>
      <c r="AF709" t="s"/>
      <c r="AG709" t="s"/>
      <c r="AH709" t="s">
        <v>1576</v>
      </c>
      <c r="AI709" t="s">
        <v>1575</v>
      </c>
      <c r="AJ709" t="s"/>
      <c r="AK709" t="s">
        <v>90</v>
      </c>
      <c r="AL709" t="s"/>
      <c r="AM709" t="s"/>
      <c r="AN709" t="s">
        <v>90</v>
      </c>
      <c r="AO709" t="s"/>
      <c r="AP709" t="n">
        <v>1</v>
      </c>
      <c r="AQ709" t="s">
        <v>93</v>
      </c>
      <c r="AR709" t="s"/>
      <c r="AS709" t="s">
        <v>179</v>
      </c>
      <c r="AT709" t="s">
        <v>95</v>
      </c>
      <c r="AU709" t="s">
        <v>90</v>
      </c>
      <c r="AV709" t="s"/>
      <c r="AW709" t="s">
        <v>96</v>
      </c>
      <c r="AX709" t="s"/>
      <c r="AY709" t="n">
        <v>426811</v>
      </c>
      <c r="AZ709" t="s">
        <v>729</v>
      </c>
      <c r="BA709" t="s"/>
      <c r="BB709" t="s"/>
      <c r="BC709" t="n">
        <v>1.43478</v>
      </c>
      <c r="BD709" t="n">
        <v>38.91</v>
      </c>
      <c r="BE709" t="s">
        <v>1577</v>
      </c>
      <c r="BF709" t="s">
        <v>81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>
        <v>1574</v>
      </c>
      <c r="BR709" t="s">
        <v>128</v>
      </c>
    </row>
    <row r="710" spans="1:70">
      <c r="A710" t="s">
        <v>70</v>
      </c>
      <c r="B710" t="s">
        <v>71</v>
      </c>
      <c r="C710" t="s">
        <v>72</v>
      </c>
      <c r="D710" t="n">
        <v>3</v>
      </c>
      <c r="E710" t="s">
        <v>722</v>
      </c>
      <c r="F710" t="n">
        <v>85991</v>
      </c>
      <c r="G710" t="s">
        <v>74</v>
      </c>
      <c r="H710" t="s">
        <v>75</v>
      </c>
      <c r="I710" t="s"/>
      <c r="J710" t="s">
        <v>74</v>
      </c>
      <c r="K710" t="n">
        <v>363.77</v>
      </c>
      <c r="L710" t="s">
        <v>76</v>
      </c>
      <c r="M710" t="s"/>
      <c r="N710" t="s">
        <v>948</v>
      </c>
      <c r="O710" t="s">
        <v>78</v>
      </c>
      <c r="P710" t="s">
        <v>722</v>
      </c>
      <c r="Q710" t="s"/>
      <c r="R710" t="s">
        <v>724</v>
      </c>
      <c r="S710" t="s">
        <v>1579</v>
      </c>
      <c r="T710" t="s">
        <v>81</v>
      </c>
      <c r="U710" t="s">
        <v>82</v>
      </c>
      <c r="V710" t="s">
        <v>83</v>
      </c>
      <c r="W710" t="s">
        <v>119</v>
      </c>
      <c r="X710" t="s"/>
      <c r="Y710" t="s">
        <v>85</v>
      </c>
      <c r="Z710">
        <f>HYPERLINK("https://hotelmonitor-cachepage.eclerx.com/savepage/tk_15440163147064674_sr_2157.html","info")</f>
        <v/>
      </c>
      <c r="AA710" t="n">
        <v>678</v>
      </c>
      <c r="AB710" t="s">
        <v>323</v>
      </c>
      <c r="AC710" t="s">
        <v>87</v>
      </c>
      <c r="AD710" t="s">
        <v>88</v>
      </c>
      <c r="AE710" t="s"/>
      <c r="AF710" t="s"/>
      <c r="AG710" t="s"/>
      <c r="AH710" t="s">
        <v>1580</v>
      </c>
      <c r="AI710" t="s">
        <v>1579</v>
      </c>
      <c r="AJ710" t="s"/>
      <c r="AK710" t="s">
        <v>90</v>
      </c>
      <c r="AL710" t="s"/>
      <c r="AM710" t="s"/>
      <c r="AN710" t="s">
        <v>90</v>
      </c>
      <c r="AO710" t="s"/>
      <c r="AP710" t="n">
        <v>1</v>
      </c>
      <c r="AQ710" t="s">
        <v>93</v>
      </c>
      <c r="AR710" t="s"/>
      <c r="AS710" t="s">
        <v>179</v>
      </c>
      <c r="AT710" t="s">
        <v>95</v>
      </c>
      <c r="AU710" t="s">
        <v>91</v>
      </c>
      <c r="AV710" t="s"/>
      <c r="AW710" t="s">
        <v>96</v>
      </c>
      <c r="AX710" t="s"/>
      <c r="AY710" t="n">
        <v>426811</v>
      </c>
      <c r="AZ710" t="s">
        <v>729</v>
      </c>
      <c r="BA710" t="s"/>
      <c r="BB710" t="s"/>
      <c r="BC710" t="n">
        <v>1.43478</v>
      </c>
      <c r="BD710" t="n">
        <v>38.91</v>
      </c>
      <c r="BE710" t="s">
        <v>1581</v>
      </c>
      <c r="BF710" t="s">
        <v>81</v>
      </c>
      <c r="BG710" t="s"/>
      <c r="BH710" t="s"/>
      <c r="BI710" t="s"/>
      <c r="BJ710" t="s"/>
      <c r="BK710" t="s">
        <v>1582</v>
      </c>
      <c r="BL710" t="s"/>
      <c r="BM710" t="s">
        <v>91</v>
      </c>
      <c r="BN710" t="s"/>
      <c r="BO710" t="s"/>
      <c r="BP710" t="s"/>
      <c r="BQ710" t="s">
        <v>953</v>
      </c>
      <c r="BR710" t="s">
        <v>128</v>
      </c>
    </row>
    <row r="711" spans="1:70">
      <c r="A711" t="s">
        <v>70</v>
      </c>
      <c r="B711" t="s">
        <v>71</v>
      </c>
      <c r="C711" t="s">
        <v>72</v>
      </c>
      <c r="D711" t="n">
        <v>3</v>
      </c>
      <c r="E711" t="s">
        <v>722</v>
      </c>
      <c r="F711" t="n">
        <v>85991</v>
      </c>
      <c r="G711" t="s">
        <v>74</v>
      </c>
      <c r="H711" t="s">
        <v>75</v>
      </c>
      <c r="I711" t="s"/>
      <c r="J711" t="s">
        <v>74</v>
      </c>
      <c r="K711" t="n">
        <v>363.77</v>
      </c>
      <c r="L711" t="s">
        <v>76</v>
      </c>
      <c r="M711" t="s"/>
      <c r="N711" t="s">
        <v>948</v>
      </c>
      <c r="O711" t="s">
        <v>78</v>
      </c>
      <c r="P711" t="s">
        <v>722</v>
      </c>
      <c r="Q711" t="s"/>
      <c r="R711" t="s">
        <v>724</v>
      </c>
      <c r="S711" t="s">
        <v>1579</v>
      </c>
      <c r="T711" t="s">
        <v>81</v>
      </c>
      <c r="U711" t="s">
        <v>82</v>
      </c>
      <c r="V711" t="s">
        <v>83</v>
      </c>
      <c r="W711" t="s">
        <v>119</v>
      </c>
      <c r="X711" t="s"/>
      <c r="Y711" t="s">
        <v>85</v>
      </c>
      <c r="Z711">
        <f>HYPERLINK("https://hotelmonitor-cachepage.eclerx.com/savepage/tk_15440163147064674_sr_2157.html","info")</f>
        <v/>
      </c>
      <c r="AA711" t="n">
        <v>678</v>
      </c>
      <c r="AB711" t="s">
        <v>323</v>
      </c>
      <c r="AC711" t="s">
        <v>87</v>
      </c>
      <c r="AD711" t="s">
        <v>88</v>
      </c>
      <c r="AE711" t="s"/>
      <c r="AF711" t="s"/>
      <c r="AG711" t="s"/>
      <c r="AH711" t="s">
        <v>1580</v>
      </c>
      <c r="AI711" t="s">
        <v>1579</v>
      </c>
      <c r="AJ711" t="s"/>
      <c r="AK711" t="s">
        <v>90</v>
      </c>
      <c r="AL711" t="s"/>
      <c r="AM711" t="s"/>
      <c r="AN711" t="s">
        <v>90</v>
      </c>
      <c r="AO711" t="s"/>
      <c r="AP711" t="n">
        <v>1</v>
      </c>
      <c r="AQ711" t="s">
        <v>93</v>
      </c>
      <c r="AR711" t="s"/>
      <c r="AS711" t="s">
        <v>179</v>
      </c>
      <c r="AT711" t="s">
        <v>95</v>
      </c>
      <c r="AU711" t="s">
        <v>91</v>
      </c>
      <c r="AV711" t="s"/>
      <c r="AW711" t="s">
        <v>96</v>
      </c>
      <c r="AX711" t="s"/>
      <c r="AY711" t="n">
        <v>426811</v>
      </c>
      <c r="AZ711" t="s">
        <v>729</v>
      </c>
      <c r="BA711" t="s"/>
      <c r="BB711" t="s"/>
      <c r="BC711" t="n">
        <v>1.43478</v>
      </c>
      <c r="BD711" t="n">
        <v>38.91</v>
      </c>
      <c r="BE711" t="s">
        <v>1581</v>
      </c>
      <c r="BF711" t="s">
        <v>81</v>
      </c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>
        <v>953</v>
      </c>
      <c r="BR711" t="s">
        <v>128</v>
      </c>
    </row>
    <row r="712" spans="1:70">
      <c r="A712" t="s">
        <v>70</v>
      </c>
      <c r="B712" t="s">
        <v>71</v>
      </c>
      <c r="C712" t="s">
        <v>72</v>
      </c>
      <c r="D712" t="n">
        <v>3</v>
      </c>
      <c r="E712" t="s">
        <v>722</v>
      </c>
      <c r="F712" t="n">
        <v>85991</v>
      </c>
      <c r="G712" t="s">
        <v>74</v>
      </c>
      <c r="H712" t="s">
        <v>75</v>
      </c>
      <c r="I712" t="s"/>
      <c r="J712" t="s">
        <v>74</v>
      </c>
      <c r="K712" t="n">
        <v>371.14</v>
      </c>
      <c r="L712" t="s">
        <v>76</v>
      </c>
      <c r="M712" t="s"/>
      <c r="N712" t="s">
        <v>948</v>
      </c>
      <c r="O712" t="s">
        <v>78</v>
      </c>
      <c r="P712" t="s">
        <v>722</v>
      </c>
      <c r="Q712" t="s"/>
      <c r="R712" t="s">
        <v>724</v>
      </c>
      <c r="S712" t="s">
        <v>1583</v>
      </c>
      <c r="T712" t="s">
        <v>81</v>
      </c>
      <c r="U712" t="s">
        <v>82</v>
      </c>
      <c r="V712" t="s">
        <v>83</v>
      </c>
      <c r="W712" t="s">
        <v>119</v>
      </c>
      <c r="X712" t="s"/>
      <c r="Y712" t="s">
        <v>85</v>
      </c>
      <c r="Z712">
        <f>HYPERLINK("https://hotelmonitor-cachepage.eclerx.com/savepage/tk_15440163147064674_sr_2157.html","info")</f>
        <v/>
      </c>
      <c r="AA712" t="n">
        <v>678</v>
      </c>
      <c r="AB712" t="s">
        <v>334</v>
      </c>
      <c r="AC712" t="s">
        <v>121</v>
      </c>
      <c r="AD712" t="s">
        <v>88</v>
      </c>
      <c r="AE712" t="s"/>
      <c r="AF712" t="s"/>
      <c r="AG712" t="s"/>
      <c r="AH712" t="s">
        <v>1584</v>
      </c>
      <c r="AI712" t="s">
        <v>1583</v>
      </c>
      <c r="AJ712" t="s"/>
      <c r="AK712" t="s">
        <v>90</v>
      </c>
      <c r="AL712" t="s"/>
      <c r="AM712" t="s"/>
      <c r="AN712" t="s">
        <v>90</v>
      </c>
      <c r="AO712" t="s"/>
      <c r="AP712" t="n">
        <v>1</v>
      </c>
      <c r="AQ712" t="s">
        <v>93</v>
      </c>
      <c r="AR712" t="s"/>
      <c r="AS712" t="s">
        <v>179</v>
      </c>
      <c r="AT712" t="s">
        <v>95</v>
      </c>
      <c r="AU712" t="s">
        <v>90</v>
      </c>
      <c r="AV712" t="s"/>
      <c r="AW712" t="s">
        <v>96</v>
      </c>
      <c r="AX712" t="s"/>
      <c r="AY712" t="n">
        <v>426811</v>
      </c>
      <c r="AZ712" t="s">
        <v>729</v>
      </c>
      <c r="BA712" t="s"/>
      <c r="BB712" t="s"/>
      <c r="BC712" t="n">
        <v>1.43478</v>
      </c>
      <c r="BD712" t="n">
        <v>38.91</v>
      </c>
      <c r="BE712" t="s">
        <v>1585</v>
      </c>
      <c r="BF712" t="s">
        <v>81</v>
      </c>
      <c r="BG712" t="s"/>
      <c r="BH712" t="s"/>
      <c r="BI712" t="s"/>
      <c r="BJ712" t="s"/>
      <c r="BK712" t="s">
        <v>1586</v>
      </c>
      <c r="BL712" t="s"/>
      <c r="BM712" t="s">
        <v>91</v>
      </c>
      <c r="BN712" t="s"/>
      <c r="BO712" t="s"/>
      <c r="BP712" t="s"/>
      <c r="BQ712" t="s">
        <v>953</v>
      </c>
      <c r="BR712" t="s">
        <v>128</v>
      </c>
    </row>
    <row r="713" spans="1:70">
      <c r="A713" t="s">
        <v>70</v>
      </c>
      <c r="B713" t="s">
        <v>71</v>
      </c>
      <c r="C713" t="s">
        <v>72</v>
      </c>
      <c r="D713" t="n">
        <v>3</v>
      </c>
      <c r="E713" t="s">
        <v>722</v>
      </c>
      <c r="F713" t="n">
        <v>85991</v>
      </c>
      <c r="G713" t="s">
        <v>74</v>
      </c>
      <c r="H713" t="s">
        <v>75</v>
      </c>
      <c r="I713" t="s"/>
      <c r="J713" t="s">
        <v>74</v>
      </c>
      <c r="K713" t="n">
        <v>371.14</v>
      </c>
      <c r="L713" t="s">
        <v>76</v>
      </c>
      <c r="M713" t="s"/>
      <c r="N713" t="s">
        <v>948</v>
      </c>
      <c r="O713" t="s">
        <v>78</v>
      </c>
      <c r="P713" t="s">
        <v>722</v>
      </c>
      <c r="Q713" t="s"/>
      <c r="R713" t="s">
        <v>724</v>
      </c>
      <c r="S713" t="s">
        <v>1583</v>
      </c>
      <c r="T713" t="s">
        <v>81</v>
      </c>
      <c r="U713" t="s">
        <v>82</v>
      </c>
      <c r="V713" t="s">
        <v>83</v>
      </c>
      <c r="W713" t="s">
        <v>119</v>
      </c>
      <c r="X713" t="s"/>
      <c r="Y713" t="s">
        <v>85</v>
      </c>
      <c r="Z713">
        <f>HYPERLINK("https://hotelmonitor-cachepage.eclerx.com/savepage/tk_15440163147064674_sr_2157.html","info")</f>
        <v/>
      </c>
      <c r="AA713" t="n">
        <v>678</v>
      </c>
      <c r="AB713" t="s">
        <v>334</v>
      </c>
      <c r="AC713" t="s">
        <v>121</v>
      </c>
      <c r="AD713" t="s">
        <v>88</v>
      </c>
      <c r="AE713" t="s"/>
      <c r="AF713" t="s"/>
      <c r="AG713" t="s"/>
      <c r="AH713" t="s">
        <v>1584</v>
      </c>
      <c r="AI713" t="s">
        <v>1583</v>
      </c>
      <c r="AJ713" t="s"/>
      <c r="AK713" t="s">
        <v>90</v>
      </c>
      <c r="AL713" t="s"/>
      <c r="AM713" t="s"/>
      <c r="AN713" t="s">
        <v>90</v>
      </c>
      <c r="AO713" t="s"/>
      <c r="AP713" t="n">
        <v>1</v>
      </c>
      <c r="AQ713" t="s">
        <v>93</v>
      </c>
      <c r="AR713" t="s"/>
      <c r="AS713" t="s">
        <v>179</v>
      </c>
      <c r="AT713" t="s">
        <v>95</v>
      </c>
      <c r="AU713" t="s">
        <v>90</v>
      </c>
      <c r="AV713" t="s"/>
      <c r="AW713" t="s">
        <v>96</v>
      </c>
      <c r="AX713" t="s"/>
      <c r="AY713" t="n">
        <v>426811</v>
      </c>
      <c r="AZ713" t="s">
        <v>729</v>
      </c>
      <c r="BA713" t="s"/>
      <c r="BB713" t="s"/>
      <c r="BC713" t="n">
        <v>1.43478</v>
      </c>
      <c r="BD713" t="n">
        <v>38.91</v>
      </c>
      <c r="BE713" t="s">
        <v>1585</v>
      </c>
      <c r="BF713" t="s">
        <v>81</v>
      </c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>
        <v>953</v>
      </c>
      <c r="BR713" t="s">
        <v>128</v>
      </c>
    </row>
    <row r="714" spans="1:70">
      <c r="A714" t="s">
        <v>70</v>
      </c>
      <c r="B714" t="s">
        <v>71</v>
      </c>
      <c r="C714" t="s">
        <v>72</v>
      </c>
      <c r="D714" t="n">
        <v>3</v>
      </c>
      <c r="E714" t="s">
        <v>722</v>
      </c>
      <c r="F714" t="n">
        <v>85991</v>
      </c>
      <c r="G714" t="s">
        <v>74</v>
      </c>
      <c r="H714" t="s">
        <v>75</v>
      </c>
      <c r="I714" t="s"/>
      <c r="J714" t="s">
        <v>74</v>
      </c>
      <c r="K714" t="n">
        <v>540</v>
      </c>
      <c r="L714" t="s">
        <v>76</v>
      </c>
      <c r="M714" t="s"/>
      <c r="N714" t="s">
        <v>759</v>
      </c>
      <c r="O714" t="s">
        <v>78</v>
      </c>
      <c r="P714" t="s">
        <v>722</v>
      </c>
      <c r="Q714" t="s"/>
      <c r="R714" t="s">
        <v>724</v>
      </c>
      <c r="S714" t="s">
        <v>1587</v>
      </c>
      <c r="T714" t="s">
        <v>81</v>
      </c>
      <c r="U714" t="s">
        <v>82</v>
      </c>
      <c r="V714" t="s">
        <v>83</v>
      </c>
      <c r="W714" t="s">
        <v>119</v>
      </c>
      <c r="X714" t="s"/>
      <c r="Y714" t="s">
        <v>85</v>
      </c>
      <c r="Z714">
        <f>HYPERLINK("https://hotelmonitor-cachepage.eclerx.com/savepage/tk_15440163147064674_sr_2157.html","info")</f>
        <v/>
      </c>
      <c r="AA714" t="n">
        <v>678</v>
      </c>
      <c r="AB714" t="s">
        <v>726</v>
      </c>
      <c r="AC714" t="s">
        <v>87</v>
      </c>
      <c r="AD714" t="s">
        <v>88</v>
      </c>
      <c r="AE714" t="s"/>
      <c r="AF714" t="s"/>
      <c r="AG714" t="s"/>
      <c r="AH714" t="s">
        <v>1588</v>
      </c>
      <c r="AI714" t="s">
        <v>1589</v>
      </c>
      <c r="AJ714" t="s"/>
      <c r="AK714" t="s">
        <v>90</v>
      </c>
      <c r="AL714" t="s"/>
      <c r="AM714" t="s"/>
      <c r="AN714" t="s">
        <v>90</v>
      </c>
      <c r="AO714" t="s"/>
      <c r="AP714" t="n">
        <v>1</v>
      </c>
      <c r="AQ714" t="s">
        <v>93</v>
      </c>
      <c r="AR714" t="s"/>
      <c r="AS714" t="s">
        <v>94</v>
      </c>
      <c r="AT714" t="s">
        <v>95</v>
      </c>
      <c r="AU714" t="s">
        <v>90</v>
      </c>
      <c r="AV714" t="s"/>
      <c r="AW714" t="s">
        <v>96</v>
      </c>
      <c r="AX714" t="s"/>
      <c r="AY714" t="n">
        <v>426811</v>
      </c>
      <c r="AZ714" t="s">
        <v>729</v>
      </c>
      <c r="BA714" t="s"/>
      <c r="BB714" t="s"/>
      <c r="BC714" t="n">
        <v>1.43478</v>
      </c>
      <c r="BD714" t="n">
        <v>38.91</v>
      </c>
      <c r="BE714" t="s">
        <v>1590</v>
      </c>
      <c r="BF714" t="s">
        <v>81</v>
      </c>
      <c r="BG714" t="s"/>
      <c r="BH714" t="s"/>
      <c r="BI714" t="s"/>
      <c r="BJ714" t="s"/>
      <c r="BK714" t="s">
        <v>1591</v>
      </c>
      <c r="BL714" t="s"/>
      <c r="BM714" t="s">
        <v>91</v>
      </c>
      <c r="BN714" t="s"/>
      <c r="BO714" t="s"/>
      <c r="BP714" t="s"/>
      <c r="BQ714" t="s">
        <v>765</v>
      </c>
      <c r="BR714" t="s">
        <v>128</v>
      </c>
    </row>
    <row r="715" spans="1:70">
      <c r="A715" t="s">
        <v>70</v>
      </c>
      <c r="B715" t="s">
        <v>71</v>
      </c>
      <c r="C715" t="s">
        <v>72</v>
      </c>
      <c r="D715" t="n">
        <v>3</v>
      </c>
      <c r="E715" t="s">
        <v>722</v>
      </c>
      <c r="F715" t="n">
        <v>85991</v>
      </c>
      <c r="G715" t="s">
        <v>74</v>
      </c>
      <c r="H715" t="s">
        <v>75</v>
      </c>
      <c r="I715" t="s"/>
      <c r="J715" t="s">
        <v>74</v>
      </c>
      <c r="K715" t="n">
        <v>585</v>
      </c>
      <c r="L715" t="s">
        <v>76</v>
      </c>
      <c r="M715" t="s"/>
      <c r="N715" t="s">
        <v>759</v>
      </c>
      <c r="O715" t="s">
        <v>78</v>
      </c>
      <c r="P715" t="s">
        <v>722</v>
      </c>
      <c r="Q715" t="s"/>
      <c r="R715" t="s">
        <v>724</v>
      </c>
      <c r="S715" t="s">
        <v>1592</v>
      </c>
      <c r="T715" t="s">
        <v>81</v>
      </c>
      <c r="U715" t="s">
        <v>82</v>
      </c>
      <c r="V715" t="s">
        <v>83</v>
      </c>
      <c r="W715" t="s">
        <v>134</v>
      </c>
      <c r="X715" t="s"/>
      <c r="Y715" t="s">
        <v>85</v>
      </c>
      <c r="Z715">
        <f>HYPERLINK("https://hotelmonitor-cachepage.eclerx.com/savepage/tk_15440163147064674_sr_2157.html","info")</f>
        <v/>
      </c>
      <c r="AA715" t="n">
        <v>678</v>
      </c>
      <c r="AB715" t="s">
        <v>1520</v>
      </c>
      <c r="AC715" t="s">
        <v>121</v>
      </c>
      <c r="AD715" t="s">
        <v>88</v>
      </c>
      <c r="AE715" t="s"/>
      <c r="AF715" t="s"/>
      <c r="AG715" t="s"/>
      <c r="AH715" t="s">
        <v>1593</v>
      </c>
      <c r="AI715" t="s">
        <v>1594</v>
      </c>
      <c r="AJ715" t="s"/>
      <c r="AK715" t="s">
        <v>90</v>
      </c>
      <c r="AL715" t="s"/>
      <c r="AM715" t="s"/>
      <c r="AN715" t="s">
        <v>90</v>
      </c>
      <c r="AO715" t="s"/>
      <c r="AP715" t="n">
        <v>1</v>
      </c>
      <c r="AQ715" t="s">
        <v>93</v>
      </c>
      <c r="AR715" t="s"/>
      <c r="AS715" t="s">
        <v>94</v>
      </c>
      <c r="AT715" t="s">
        <v>95</v>
      </c>
      <c r="AU715" t="s">
        <v>90</v>
      </c>
      <c r="AV715" t="s"/>
      <c r="AW715" t="s">
        <v>96</v>
      </c>
      <c r="AX715" t="s"/>
      <c r="AY715" t="n">
        <v>426811</v>
      </c>
      <c r="AZ715" t="s">
        <v>729</v>
      </c>
      <c r="BA715" t="s"/>
      <c r="BB715" t="s"/>
      <c r="BC715" t="n">
        <v>1.43478</v>
      </c>
      <c r="BD715" t="n">
        <v>38.91</v>
      </c>
      <c r="BE715" t="s">
        <v>1595</v>
      </c>
      <c r="BF715" t="s">
        <v>81</v>
      </c>
      <c r="BG715" t="s"/>
      <c r="BH715" t="s"/>
      <c r="BI715" t="s"/>
      <c r="BJ715" t="s"/>
      <c r="BK715" t="s">
        <v>1596</v>
      </c>
      <c r="BL715" t="s"/>
      <c r="BM715" t="s">
        <v>91</v>
      </c>
      <c r="BN715" t="s"/>
      <c r="BO715" t="s"/>
      <c r="BP715" t="s"/>
      <c r="BQ715" t="s">
        <v>765</v>
      </c>
      <c r="BR715" t="s">
        <v>128</v>
      </c>
    </row>
    <row r="716" spans="1:70">
      <c r="A716" t="s">
        <v>70</v>
      </c>
      <c r="B716" t="s">
        <v>71</v>
      </c>
      <c r="C716" t="s">
        <v>72</v>
      </c>
      <c r="D716" t="n">
        <v>3</v>
      </c>
      <c r="E716" t="s">
        <v>722</v>
      </c>
      <c r="F716" t="n">
        <v>85991</v>
      </c>
      <c r="G716" t="s">
        <v>74</v>
      </c>
      <c r="H716" t="s">
        <v>75</v>
      </c>
      <c r="I716" t="s"/>
      <c r="J716" t="s">
        <v>74</v>
      </c>
      <c r="K716" t="n">
        <v>650</v>
      </c>
      <c r="L716" t="s">
        <v>76</v>
      </c>
      <c r="M716" t="s"/>
      <c r="N716" t="s">
        <v>759</v>
      </c>
      <c r="O716" t="s">
        <v>78</v>
      </c>
      <c r="P716" t="s">
        <v>722</v>
      </c>
      <c r="Q716" t="s"/>
      <c r="R716" t="s">
        <v>724</v>
      </c>
      <c r="S716" t="s">
        <v>1597</v>
      </c>
      <c r="T716" t="s">
        <v>81</v>
      </c>
      <c r="U716" t="s">
        <v>82</v>
      </c>
      <c r="V716" t="s">
        <v>83</v>
      </c>
      <c r="W716" t="s">
        <v>134</v>
      </c>
      <c r="X716" t="s"/>
      <c r="Y716" t="s">
        <v>85</v>
      </c>
      <c r="Z716">
        <f>HYPERLINK("https://hotelmonitor-cachepage.eclerx.com/savepage/tk_15440163147064674_sr_2157.html","info")</f>
        <v/>
      </c>
      <c r="AA716" t="n">
        <v>678</v>
      </c>
      <c r="AB716" t="s">
        <v>735</v>
      </c>
      <c r="AC716" t="s">
        <v>87</v>
      </c>
      <c r="AD716" t="s">
        <v>88</v>
      </c>
      <c r="AE716" t="s"/>
      <c r="AF716" t="s"/>
      <c r="AG716" t="s"/>
      <c r="AH716" t="s">
        <v>1594</v>
      </c>
      <c r="AI716" t="s">
        <v>1598</v>
      </c>
      <c r="AJ716" t="s"/>
      <c r="AK716" t="s">
        <v>90</v>
      </c>
      <c r="AL716" t="s"/>
      <c r="AM716" t="s"/>
      <c r="AN716" t="s">
        <v>90</v>
      </c>
      <c r="AO716" t="s"/>
      <c r="AP716" t="n">
        <v>1</v>
      </c>
      <c r="AQ716" t="s">
        <v>93</v>
      </c>
      <c r="AR716" t="s"/>
      <c r="AS716" t="s">
        <v>94</v>
      </c>
      <c r="AT716" t="s">
        <v>95</v>
      </c>
      <c r="AU716" t="s">
        <v>90</v>
      </c>
      <c r="AV716" t="s"/>
      <c r="AW716" t="s">
        <v>96</v>
      </c>
      <c r="AX716" t="s"/>
      <c r="AY716" t="n">
        <v>426811</v>
      </c>
      <c r="AZ716" t="s">
        <v>729</v>
      </c>
      <c r="BA716" t="s"/>
      <c r="BB716" t="s"/>
      <c r="BC716" t="n">
        <v>1.43478</v>
      </c>
      <c r="BD716" t="n">
        <v>38.91</v>
      </c>
      <c r="BE716" t="s">
        <v>1599</v>
      </c>
      <c r="BF716" t="s">
        <v>81</v>
      </c>
      <c r="BG716" t="s"/>
      <c r="BH716" t="s"/>
      <c r="BI716" t="s"/>
      <c r="BJ716" t="s"/>
      <c r="BK716" t="s">
        <v>1600</v>
      </c>
      <c r="BL716" t="s"/>
      <c r="BM716" t="s">
        <v>91</v>
      </c>
      <c r="BN716" t="s"/>
      <c r="BO716" t="s"/>
      <c r="BP716" t="s"/>
      <c r="BQ716" t="s">
        <v>765</v>
      </c>
      <c r="BR716" t="s">
        <v>128</v>
      </c>
    </row>
    <row r="717" spans="1:70">
      <c r="A717" t="s">
        <v>70</v>
      </c>
      <c r="B717" t="s">
        <v>71</v>
      </c>
      <c r="C717" t="s">
        <v>72</v>
      </c>
      <c r="D717" t="n">
        <v>3</v>
      </c>
      <c r="E717" t="s">
        <v>722</v>
      </c>
      <c r="F717" t="n">
        <v>85991</v>
      </c>
      <c r="G717" t="s">
        <v>74</v>
      </c>
      <c r="H717" t="s">
        <v>75</v>
      </c>
      <c r="I717" t="s"/>
      <c r="J717" t="s">
        <v>74</v>
      </c>
      <c r="K717" t="n">
        <v>675.13</v>
      </c>
      <c r="L717" t="s">
        <v>76</v>
      </c>
      <c r="M717" t="s"/>
      <c r="N717" t="s">
        <v>1016</v>
      </c>
      <c r="O717" t="s">
        <v>78</v>
      </c>
      <c r="P717" t="s">
        <v>722</v>
      </c>
      <c r="Q717" t="s"/>
      <c r="R717" t="s">
        <v>724</v>
      </c>
      <c r="S717" t="s">
        <v>1601</v>
      </c>
      <c r="T717" t="s">
        <v>81</v>
      </c>
      <c r="U717" t="s">
        <v>82</v>
      </c>
      <c r="V717" t="s">
        <v>83</v>
      </c>
      <c r="W717" t="s">
        <v>119</v>
      </c>
      <c r="X717" t="s"/>
      <c r="Y717" t="s">
        <v>85</v>
      </c>
      <c r="Z717">
        <f>HYPERLINK("https://hotelmonitor-cachepage.eclerx.com/savepage/tk_15440163147064674_sr_2157.html","info")</f>
        <v/>
      </c>
      <c r="AA717" t="n">
        <v>678</v>
      </c>
      <c r="AB717" t="s">
        <v>334</v>
      </c>
      <c r="AC717" t="s">
        <v>121</v>
      </c>
      <c r="AD717" t="s">
        <v>88</v>
      </c>
      <c r="AE717" t="s"/>
      <c r="AF717" t="s"/>
      <c r="AG717" t="s"/>
      <c r="AH717" t="s">
        <v>1602</v>
      </c>
      <c r="AI717" t="s">
        <v>1603</v>
      </c>
      <c r="AJ717" t="s"/>
      <c r="AK717" t="s">
        <v>90</v>
      </c>
      <c r="AL717" t="s"/>
      <c r="AM717" t="s"/>
      <c r="AN717" t="s">
        <v>90</v>
      </c>
      <c r="AO717" t="s"/>
      <c r="AP717" t="n">
        <v>1</v>
      </c>
      <c r="AQ717" t="s">
        <v>93</v>
      </c>
      <c r="AR717" t="s"/>
      <c r="AS717" t="s">
        <v>179</v>
      </c>
      <c r="AT717" t="s">
        <v>95</v>
      </c>
      <c r="AU717" t="s">
        <v>90</v>
      </c>
      <c r="AV717" t="s"/>
      <c r="AW717" t="s">
        <v>96</v>
      </c>
      <c r="AX717" t="s"/>
      <c r="AY717" t="n">
        <v>426811</v>
      </c>
      <c r="AZ717" t="s">
        <v>729</v>
      </c>
      <c r="BA717" t="s"/>
      <c r="BB717" t="s"/>
      <c r="BC717" t="n">
        <v>1.43478</v>
      </c>
      <c r="BD717" t="n">
        <v>38.91</v>
      </c>
      <c r="BE717" t="s">
        <v>1604</v>
      </c>
      <c r="BF717" t="s">
        <v>81</v>
      </c>
      <c r="BG717" t="s"/>
      <c r="BH717" t="s"/>
      <c r="BI717" t="s"/>
      <c r="BJ717" t="s"/>
      <c r="BK717" t="s">
        <v>1605</v>
      </c>
      <c r="BL717" t="s"/>
      <c r="BM717" t="s">
        <v>91</v>
      </c>
      <c r="BN717" t="s"/>
      <c r="BO717" t="s"/>
      <c r="BP717" t="s"/>
      <c r="BQ717" t="s">
        <v>1021</v>
      </c>
      <c r="BR717" t="s">
        <v>128</v>
      </c>
    </row>
    <row r="718" spans="1:70">
      <c r="A718" t="s">
        <v>70</v>
      </c>
      <c r="B718" t="s">
        <v>71</v>
      </c>
      <c r="C718" t="s">
        <v>72</v>
      </c>
      <c r="D718" t="n">
        <v>3</v>
      </c>
      <c r="E718" t="s">
        <v>722</v>
      </c>
      <c r="F718" t="n">
        <v>85991</v>
      </c>
      <c r="G718" t="s">
        <v>74</v>
      </c>
      <c r="H718" t="s">
        <v>75</v>
      </c>
      <c r="I718" t="s"/>
      <c r="J718" t="s">
        <v>74</v>
      </c>
      <c r="K718" t="n">
        <v>675.13</v>
      </c>
      <c r="L718" t="s">
        <v>76</v>
      </c>
      <c r="M718" t="s"/>
      <c r="N718" t="s">
        <v>1016</v>
      </c>
      <c r="O718" t="s">
        <v>78</v>
      </c>
      <c r="P718" t="s">
        <v>722</v>
      </c>
      <c r="Q718" t="s"/>
      <c r="R718" t="s">
        <v>724</v>
      </c>
      <c r="S718" t="s">
        <v>1601</v>
      </c>
      <c r="T718" t="s">
        <v>81</v>
      </c>
      <c r="U718" t="s">
        <v>82</v>
      </c>
      <c r="V718" t="s">
        <v>83</v>
      </c>
      <c r="W718" t="s">
        <v>119</v>
      </c>
      <c r="X718" t="s"/>
      <c r="Y718" t="s">
        <v>85</v>
      </c>
      <c r="Z718">
        <f>HYPERLINK("https://hotelmonitor-cachepage.eclerx.com/savepage/tk_15440163147064674_sr_2157.html","info")</f>
        <v/>
      </c>
      <c r="AA718" t="n">
        <v>678</v>
      </c>
      <c r="AB718" t="s">
        <v>334</v>
      </c>
      <c r="AC718" t="s">
        <v>121</v>
      </c>
      <c r="AD718" t="s">
        <v>88</v>
      </c>
      <c r="AE718" t="s"/>
      <c r="AF718" t="s"/>
      <c r="AG718" t="s"/>
      <c r="AH718" t="s">
        <v>1602</v>
      </c>
      <c r="AI718" t="s">
        <v>1603</v>
      </c>
      <c r="AJ718" t="s"/>
      <c r="AK718" t="s">
        <v>90</v>
      </c>
      <c r="AL718" t="s"/>
      <c r="AM718" t="s"/>
      <c r="AN718" t="s">
        <v>90</v>
      </c>
      <c r="AO718" t="s"/>
      <c r="AP718" t="n">
        <v>1</v>
      </c>
      <c r="AQ718" t="s">
        <v>93</v>
      </c>
      <c r="AR718" t="s"/>
      <c r="AS718" t="s">
        <v>179</v>
      </c>
      <c r="AT718" t="s">
        <v>95</v>
      </c>
      <c r="AU718" t="s">
        <v>90</v>
      </c>
      <c r="AV718" t="s"/>
      <c r="AW718" t="s">
        <v>96</v>
      </c>
      <c r="AX718" t="s"/>
      <c r="AY718" t="n">
        <v>426811</v>
      </c>
      <c r="AZ718" t="s">
        <v>729</v>
      </c>
      <c r="BA718" t="s"/>
      <c r="BB718" t="s"/>
      <c r="BC718" t="n">
        <v>1.43478</v>
      </c>
      <c r="BD718" t="n">
        <v>38.91</v>
      </c>
      <c r="BE718" t="s">
        <v>1604</v>
      </c>
      <c r="BF718" t="s">
        <v>81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>
        <v>1021</v>
      </c>
      <c r="BR718" t="s">
        <v>128</v>
      </c>
    </row>
    <row r="719" spans="1:70">
      <c r="A719" t="s">
        <v>70</v>
      </c>
      <c r="B719" t="s">
        <v>71</v>
      </c>
      <c r="C719" t="s">
        <v>72</v>
      </c>
      <c r="D719" t="n">
        <v>3</v>
      </c>
      <c r="E719" t="s">
        <v>722</v>
      </c>
      <c r="F719" t="n">
        <v>85991</v>
      </c>
      <c r="G719" t="s">
        <v>74</v>
      </c>
      <c r="H719" t="s">
        <v>75</v>
      </c>
      <c r="I719" t="s"/>
      <c r="J719" t="s">
        <v>74</v>
      </c>
      <c r="K719" t="n">
        <v>681.27</v>
      </c>
      <c r="L719" t="s">
        <v>76</v>
      </c>
      <c r="M719" t="s"/>
      <c r="N719" t="s">
        <v>1016</v>
      </c>
      <c r="O719" t="s">
        <v>78</v>
      </c>
      <c r="P719" t="s">
        <v>722</v>
      </c>
      <c r="Q719" t="s"/>
      <c r="R719" t="s">
        <v>724</v>
      </c>
      <c r="S719" t="s">
        <v>1606</v>
      </c>
      <c r="T719" t="s">
        <v>81</v>
      </c>
      <c r="U719" t="s">
        <v>82</v>
      </c>
      <c r="V719" t="s">
        <v>83</v>
      </c>
      <c r="W719" t="s">
        <v>119</v>
      </c>
      <c r="X719" t="s"/>
      <c r="Y719" t="s">
        <v>85</v>
      </c>
      <c r="Z719">
        <f>HYPERLINK("https://hotelmonitor-cachepage.eclerx.com/savepage/tk_15440163147064674_sr_2157.html","info")</f>
        <v/>
      </c>
      <c r="AA719" t="n">
        <v>678</v>
      </c>
      <c r="AB719" t="s">
        <v>344</v>
      </c>
      <c r="AC719" t="s">
        <v>87</v>
      </c>
      <c r="AD719" t="s">
        <v>88</v>
      </c>
      <c r="AE719" t="s"/>
      <c r="AF719" t="s"/>
      <c r="AG719" t="s"/>
      <c r="AH719" t="s">
        <v>1607</v>
      </c>
      <c r="AI719" t="s">
        <v>1606</v>
      </c>
      <c r="AJ719" t="s"/>
      <c r="AK719" t="s">
        <v>90</v>
      </c>
      <c r="AL719" t="s"/>
      <c r="AM719" t="s"/>
      <c r="AN719" t="s">
        <v>90</v>
      </c>
      <c r="AO719" t="s"/>
      <c r="AP719" t="n">
        <v>1</v>
      </c>
      <c r="AQ719" t="s">
        <v>93</v>
      </c>
      <c r="AR719" t="s"/>
      <c r="AS719" t="s">
        <v>179</v>
      </c>
      <c r="AT719" t="s">
        <v>95</v>
      </c>
      <c r="AU719" t="s">
        <v>90</v>
      </c>
      <c r="AV719" t="s"/>
      <c r="AW719" t="s">
        <v>96</v>
      </c>
      <c r="AX719" t="s"/>
      <c r="AY719" t="n">
        <v>426811</v>
      </c>
      <c r="AZ719" t="s">
        <v>729</v>
      </c>
      <c r="BA719" t="s"/>
      <c r="BB719" t="s"/>
      <c r="BC719" t="n">
        <v>1.43478</v>
      </c>
      <c r="BD719" t="n">
        <v>38.91</v>
      </c>
      <c r="BE719" t="s">
        <v>1608</v>
      </c>
      <c r="BF719" t="s">
        <v>81</v>
      </c>
      <c r="BG719" t="s"/>
      <c r="BH719" t="s"/>
      <c r="BI719" t="s"/>
      <c r="BJ719" t="s"/>
      <c r="BK719" t="s">
        <v>1609</v>
      </c>
      <c r="BL719" t="s"/>
      <c r="BM719" t="s">
        <v>91</v>
      </c>
      <c r="BN719" t="s"/>
      <c r="BO719" t="s"/>
      <c r="BP719" t="s"/>
      <c r="BQ719" t="s">
        <v>1021</v>
      </c>
      <c r="BR719" t="s">
        <v>128</v>
      </c>
    </row>
    <row r="720" spans="1:70">
      <c r="A720" t="s">
        <v>70</v>
      </c>
      <c r="B720" t="s">
        <v>71</v>
      </c>
      <c r="C720" t="s">
        <v>72</v>
      </c>
      <c r="D720" t="n">
        <v>3</v>
      </c>
      <c r="E720" t="s">
        <v>722</v>
      </c>
      <c r="F720" t="n">
        <v>85991</v>
      </c>
      <c r="G720" t="s">
        <v>74</v>
      </c>
      <c r="H720" t="s">
        <v>75</v>
      </c>
      <c r="I720" t="s"/>
      <c r="J720" t="s">
        <v>74</v>
      </c>
      <c r="K720" t="n">
        <v>681.27</v>
      </c>
      <c r="L720" t="s">
        <v>76</v>
      </c>
      <c r="M720" t="s"/>
      <c r="N720" t="s">
        <v>1016</v>
      </c>
      <c r="O720" t="s">
        <v>78</v>
      </c>
      <c r="P720" t="s">
        <v>722</v>
      </c>
      <c r="Q720" t="s"/>
      <c r="R720" t="s">
        <v>724</v>
      </c>
      <c r="S720" t="s">
        <v>1606</v>
      </c>
      <c r="T720" t="s">
        <v>81</v>
      </c>
      <c r="U720" t="s">
        <v>82</v>
      </c>
      <c r="V720" t="s">
        <v>83</v>
      </c>
      <c r="W720" t="s">
        <v>119</v>
      </c>
      <c r="X720" t="s"/>
      <c r="Y720" t="s">
        <v>85</v>
      </c>
      <c r="Z720">
        <f>HYPERLINK("https://hotelmonitor-cachepage.eclerx.com/savepage/tk_15440163147064674_sr_2157.html","info")</f>
        <v/>
      </c>
      <c r="AA720" t="n">
        <v>678</v>
      </c>
      <c r="AB720" t="s">
        <v>344</v>
      </c>
      <c r="AC720" t="s">
        <v>87</v>
      </c>
      <c r="AD720" t="s">
        <v>88</v>
      </c>
      <c r="AE720" t="s"/>
      <c r="AF720" t="s"/>
      <c r="AG720" t="s"/>
      <c r="AH720" t="s">
        <v>1607</v>
      </c>
      <c r="AI720" t="s">
        <v>1606</v>
      </c>
      <c r="AJ720" t="s"/>
      <c r="AK720" t="s">
        <v>90</v>
      </c>
      <c r="AL720" t="s"/>
      <c r="AM720" t="s"/>
      <c r="AN720" t="s">
        <v>90</v>
      </c>
      <c r="AO720" t="s"/>
      <c r="AP720" t="n">
        <v>1</v>
      </c>
      <c r="AQ720" t="s">
        <v>93</v>
      </c>
      <c r="AR720" t="s"/>
      <c r="AS720" t="s">
        <v>179</v>
      </c>
      <c r="AT720" t="s">
        <v>95</v>
      </c>
      <c r="AU720" t="s">
        <v>90</v>
      </c>
      <c r="AV720" t="s"/>
      <c r="AW720" t="s">
        <v>96</v>
      </c>
      <c r="AX720" t="s"/>
      <c r="AY720" t="n">
        <v>426811</v>
      </c>
      <c r="AZ720" t="s">
        <v>729</v>
      </c>
      <c r="BA720" t="s"/>
      <c r="BB720" t="s"/>
      <c r="BC720" t="n">
        <v>1.43478</v>
      </c>
      <c r="BD720" t="n">
        <v>38.91</v>
      </c>
      <c r="BE720" t="s">
        <v>1608</v>
      </c>
      <c r="BF720" t="s">
        <v>81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>
        <v>1021</v>
      </c>
      <c r="BR720" t="s">
        <v>128</v>
      </c>
    </row>
    <row r="721" spans="1:70">
      <c r="A721" t="s">
        <v>70</v>
      </c>
      <c r="B721" t="s">
        <v>71</v>
      </c>
      <c r="C721" t="s">
        <v>72</v>
      </c>
      <c r="D721" t="n">
        <v>3</v>
      </c>
      <c r="E721" t="s">
        <v>722</v>
      </c>
      <c r="F721" t="n">
        <v>85991</v>
      </c>
      <c r="G721" t="s">
        <v>74</v>
      </c>
      <c r="H721" t="s">
        <v>75</v>
      </c>
      <c r="I721" t="s"/>
      <c r="J721" t="s">
        <v>74</v>
      </c>
      <c r="K721" t="n">
        <v>738.05</v>
      </c>
      <c r="L721" t="s">
        <v>76</v>
      </c>
      <c r="M721" t="s"/>
      <c r="N721" t="s">
        <v>1016</v>
      </c>
      <c r="O721" t="s">
        <v>78</v>
      </c>
      <c r="P721" t="s">
        <v>722</v>
      </c>
      <c r="Q721" t="s"/>
      <c r="R721" t="s">
        <v>724</v>
      </c>
      <c r="S721" t="s">
        <v>1610</v>
      </c>
      <c r="T721" t="s">
        <v>81</v>
      </c>
      <c r="U721" t="s">
        <v>82</v>
      </c>
      <c r="V721" t="s">
        <v>83</v>
      </c>
      <c r="W721" t="s">
        <v>134</v>
      </c>
      <c r="X721" t="s"/>
      <c r="Y721" t="s">
        <v>85</v>
      </c>
      <c r="Z721">
        <f>HYPERLINK("https://hotelmonitor-cachepage.eclerx.com/savepage/tk_15440163147064674_sr_2157.html","info")</f>
        <v/>
      </c>
      <c r="AA721" t="n">
        <v>678</v>
      </c>
      <c r="AB721" t="s">
        <v>344</v>
      </c>
      <c r="AC721" t="s">
        <v>87</v>
      </c>
      <c r="AD721" t="s">
        <v>88</v>
      </c>
      <c r="AE721" t="s"/>
      <c r="AF721" t="s"/>
      <c r="AG721" t="s"/>
      <c r="AH721" t="s">
        <v>1611</v>
      </c>
      <c r="AI721" t="s">
        <v>1610</v>
      </c>
      <c r="AJ721" t="s"/>
      <c r="AK721" t="s">
        <v>90</v>
      </c>
      <c r="AL721" t="s"/>
      <c r="AM721" t="s"/>
      <c r="AN721" t="s">
        <v>90</v>
      </c>
      <c r="AO721" t="s"/>
      <c r="AP721" t="n">
        <v>1</v>
      </c>
      <c r="AQ721" t="s">
        <v>93</v>
      </c>
      <c r="AR721" t="s"/>
      <c r="AS721" t="s">
        <v>179</v>
      </c>
      <c r="AT721" t="s">
        <v>95</v>
      </c>
      <c r="AU721" t="s">
        <v>90</v>
      </c>
      <c r="AV721" t="s"/>
      <c r="AW721" t="s">
        <v>96</v>
      </c>
      <c r="AX721" t="s"/>
      <c r="AY721" t="n">
        <v>426811</v>
      </c>
      <c r="AZ721" t="s">
        <v>729</v>
      </c>
      <c r="BA721" t="s"/>
      <c r="BB721" t="s"/>
      <c r="BC721" t="n">
        <v>1.43478</v>
      </c>
      <c r="BD721" t="n">
        <v>38.91</v>
      </c>
      <c r="BE721" t="s">
        <v>1612</v>
      </c>
      <c r="BF721" t="s">
        <v>81</v>
      </c>
      <c r="BG721" t="s"/>
      <c r="BH721" t="s"/>
      <c r="BI721" t="s"/>
      <c r="BJ721" t="s"/>
      <c r="BK721" t="s">
        <v>1613</v>
      </c>
      <c r="BL721" t="s"/>
      <c r="BM721" t="s">
        <v>91</v>
      </c>
      <c r="BN721" t="s"/>
      <c r="BO721" t="s"/>
      <c r="BP721" t="s"/>
      <c r="BQ721" t="s">
        <v>1021</v>
      </c>
      <c r="BR721" t="s">
        <v>128</v>
      </c>
    </row>
    <row r="722" spans="1:70">
      <c r="A722" t="s">
        <v>70</v>
      </c>
      <c r="B722" t="s">
        <v>71</v>
      </c>
      <c r="C722" t="s">
        <v>72</v>
      </c>
      <c r="D722" t="n">
        <v>3</v>
      </c>
      <c r="E722" t="s">
        <v>722</v>
      </c>
      <c r="F722" t="n">
        <v>85991</v>
      </c>
      <c r="G722" t="s">
        <v>74</v>
      </c>
      <c r="H722" t="s">
        <v>75</v>
      </c>
      <c r="I722" t="s"/>
      <c r="J722" t="s">
        <v>74</v>
      </c>
      <c r="K722" t="n">
        <v>738.05</v>
      </c>
      <c r="L722" t="s">
        <v>76</v>
      </c>
      <c r="M722" t="s"/>
      <c r="N722" t="s">
        <v>1016</v>
      </c>
      <c r="O722" t="s">
        <v>78</v>
      </c>
      <c r="P722" t="s">
        <v>722</v>
      </c>
      <c r="Q722" t="s"/>
      <c r="R722" t="s">
        <v>724</v>
      </c>
      <c r="S722" t="s">
        <v>1610</v>
      </c>
      <c r="T722" t="s">
        <v>81</v>
      </c>
      <c r="U722" t="s">
        <v>82</v>
      </c>
      <c r="V722" t="s">
        <v>83</v>
      </c>
      <c r="W722" t="s">
        <v>134</v>
      </c>
      <c r="X722" t="s"/>
      <c r="Y722" t="s">
        <v>85</v>
      </c>
      <c r="Z722">
        <f>HYPERLINK("https://hotelmonitor-cachepage.eclerx.com/savepage/tk_15440163147064674_sr_2157.html","info")</f>
        <v/>
      </c>
      <c r="AA722" t="n">
        <v>678</v>
      </c>
      <c r="AB722" t="s">
        <v>344</v>
      </c>
      <c r="AC722" t="s">
        <v>87</v>
      </c>
      <c r="AD722" t="s">
        <v>88</v>
      </c>
      <c r="AE722" t="s"/>
      <c r="AF722" t="s"/>
      <c r="AG722" t="s"/>
      <c r="AH722" t="s">
        <v>1611</v>
      </c>
      <c r="AI722" t="s">
        <v>1610</v>
      </c>
      <c r="AJ722" t="s"/>
      <c r="AK722" t="s">
        <v>90</v>
      </c>
      <c r="AL722" t="s"/>
      <c r="AM722" t="s"/>
      <c r="AN722" t="s">
        <v>90</v>
      </c>
      <c r="AO722" t="s"/>
      <c r="AP722" t="n">
        <v>1</v>
      </c>
      <c r="AQ722" t="s">
        <v>93</v>
      </c>
      <c r="AR722" t="s"/>
      <c r="AS722" t="s">
        <v>179</v>
      </c>
      <c r="AT722" t="s">
        <v>95</v>
      </c>
      <c r="AU722" t="s">
        <v>90</v>
      </c>
      <c r="AV722" t="s"/>
      <c r="AW722" t="s">
        <v>96</v>
      </c>
      <c r="AX722" t="s"/>
      <c r="AY722" t="n">
        <v>426811</v>
      </c>
      <c r="AZ722" t="s">
        <v>729</v>
      </c>
      <c r="BA722" t="s"/>
      <c r="BB722" t="s"/>
      <c r="BC722" t="n">
        <v>1.43478</v>
      </c>
      <c r="BD722" t="n">
        <v>38.91</v>
      </c>
      <c r="BE722" t="s">
        <v>1612</v>
      </c>
      <c r="BF722" t="s">
        <v>81</v>
      </c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>
        <v>1021</v>
      </c>
      <c r="BR722" t="s">
        <v>128</v>
      </c>
    </row>
    <row r="723" spans="1:70">
      <c r="A723" t="s">
        <v>70</v>
      </c>
      <c r="B723" t="s">
        <v>71</v>
      </c>
      <c r="C723" t="s">
        <v>72</v>
      </c>
      <c r="D723" t="n">
        <v>3</v>
      </c>
      <c r="E723" t="s">
        <v>722</v>
      </c>
      <c r="F723" t="n">
        <v>85991</v>
      </c>
      <c r="G723" t="s">
        <v>74</v>
      </c>
      <c r="H723" t="s">
        <v>75</v>
      </c>
      <c r="I723" t="s"/>
      <c r="J723" t="s">
        <v>74</v>
      </c>
      <c r="K723" t="n">
        <v>727.55</v>
      </c>
      <c r="L723" t="s">
        <v>76</v>
      </c>
      <c r="M723" t="s"/>
      <c r="N723" t="s">
        <v>1401</v>
      </c>
      <c r="O723" t="s">
        <v>78</v>
      </c>
      <c r="P723" t="s">
        <v>722</v>
      </c>
      <c r="Q723" t="s"/>
      <c r="R723" t="s">
        <v>724</v>
      </c>
      <c r="S723" t="s">
        <v>1614</v>
      </c>
      <c r="T723" t="s">
        <v>81</v>
      </c>
      <c r="U723" t="s">
        <v>82</v>
      </c>
      <c r="V723" t="s">
        <v>83</v>
      </c>
      <c r="W723" t="s">
        <v>119</v>
      </c>
      <c r="X723" t="s"/>
      <c r="Y723" t="s">
        <v>85</v>
      </c>
      <c r="Z723">
        <f>HYPERLINK("https://hotelmonitor-cachepage.eclerx.com/savepage/tk_15440163147064674_sr_2157.html","info")</f>
        <v/>
      </c>
      <c r="AA723" t="n">
        <v>678</v>
      </c>
      <c r="AB723" t="s">
        <v>323</v>
      </c>
      <c r="AC723" t="s">
        <v>87</v>
      </c>
      <c r="AD723" t="s">
        <v>88</v>
      </c>
      <c r="AE723" t="s"/>
      <c r="AF723" t="s"/>
      <c r="AG723" t="s"/>
      <c r="AH723" t="s">
        <v>1615</v>
      </c>
      <c r="AI723" t="s">
        <v>1614</v>
      </c>
      <c r="AJ723" t="s"/>
      <c r="AK723" t="s">
        <v>90</v>
      </c>
      <c r="AL723" t="s"/>
      <c r="AM723" t="s"/>
      <c r="AN723" t="s">
        <v>90</v>
      </c>
      <c r="AO723" t="s"/>
      <c r="AP723" t="n">
        <v>1</v>
      </c>
      <c r="AQ723" t="s">
        <v>93</v>
      </c>
      <c r="AR723" t="s"/>
      <c r="AS723" t="s">
        <v>179</v>
      </c>
      <c r="AT723" t="s">
        <v>95</v>
      </c>
      <c r="AU723" t="s">
        <v>91</v>
      </c>
      <c r="AV723" t="s"/>
      <c r="AW723" t="s">
        <v>96</v>
      </c>
      <c r="AX723" t="s"/>
      <c r="AY723" t="n">
        <v>426811</v>
      </c>
      <c r="AZ723" t="s">
        <v>729</v>
      </c>
      <c r="BA723" t="s"/>
      <c r="BB723" t="s"/>
      <c r="BC723" t="n">
        <v>1.43478</v>
      </c>
      <c r="BD723" t="n">
        <v>38.91</v>
      </c>
      <c r="BE723" t="s">
        <v>1616</v>
      </c>
      <c r="BF723" t="s">
        <v>81</v>
      </c>
      <c r="BG723" t="s"/>
      <c r="BH723" t="s"/>
      <c r="BI723" t="s"/>
      <c r="BJ723" t="s"/>
      <c r="BK723" t="s">
        <v>1617</v>
      </c>
      <c r="BL723" t="s"/>
      <c r="BM723" t="s">
        <v>91</v>
      </c>
      <c r="BN723" t="s"/>
      <c r="BO723" t="s"/>
      <c r="BP723" t="s"/>
      <c r="BQ723" t="s">
        <v>1406</v>
      </c>
      <c r="BR723" t="s">
        <v>128</v>
      </c>
    </row>
    <row r="724" spans="1:70">
      <c r="A724" t="s">
        <v>70</v>
      </c>
      <c r="B724" t="s">
        <v>71</v>
      </c>
      <c r="C724" t="s">
        <v>72</v>
      </c>
      <c r="D724" t="n">
        <v>3</v>
      </c>
      <c r="E724" t="s">
        <v>722</v>
      </c>
      <c r="F724" t="n">
        <v>85991</v>
      </c>
      <c r="G724" t="s">
        <v>74</v>
      </c>
      <c r="H724" t="s">
        <v>75</v>
      </c>
      <c r="I724" t="s"/>
      <c r="J724" t="s">
        <v>74</v>
      </c>
      <c r="K724" t="n">
        <v>727.55</v>
      </c>
      <c r="L724" t="s">
        <v>76</v>
      </c>
      <c r="M724" t="s"/>
      <c r="N724" t="s">
        <v>1401</v>
      </c>
      <c r="O724" t="s">
        <v>78</v>
      </c>
      <c r="P724" t="s">
        <v>722</v>
      </c>
      <c r="Q724" t="s"/>
      <c r="R724" t="s">
        <v>724</v>
      </c>
      <c r="S724" t="s">
        <v>1614</v>
      </c>
      <c r="T724" t="s">
        <v>81</v>
      </c>
      <c r="U724" t="s">
        <v>82</v>
      </c>
      <c r="V724" t="s">
        <v>83</v>
      </c>
      <c r="W724" t="s">
        <v>119</v>
      </c>
      <c r="X724" t="s"/>
      <c r="Y724" t="s">
        <v>85</v>
      </c>
      <c r="Z724">
        <f>HYPERLINK("https://hotelmonitor-cachepage.eclerx.com/savepage/tk_15440163147064674_sr_2157.html","info")</f>
        <v/>
      </c>
      <c r="AA724" t="n">
        <v>678</v>
      </c>
      <c r="AB724" t="s">
        <v>323</v>
      </c>
      <c r="AC724" t="s">
        <v>87</v>
      </c>
      <c r="AD724" t="s">
        <v>88</v>
      </c>
      <c r="AE724" t="s"/>
      <c r="AF724" t="s"/>
      <c r="AG724" t="s"/>
      <c r="AH724" t="s">
        <v>1615</v>
      </c>
      <c r="AI724" t="s">
        <v>1614</v>
      </c>
      <c r="AJ724" t="s"/>
      <c r="AK724" t="s">
        <v>90</v>
      </c>
      <c r="AL724" t="s"/>
      <c r="AM724" t="s"/>
      <c r="AN724" t="s">
        <v>90</v>
      </c>
      <c r="AO724" t="s"/>
      <c r="AP724" t="n">
        <v>1</v>
      </c>
      <c r="AQ724" t="s">
        <v>93</v>
      </c>
      <c r="AR724" t="s"/>
      <c r="AS724" t="s">
        <v>179</v>
      </c>
      <c r="AT724" t="s">
        <v>95</v>
      </c>
      <c r="AU724" t="s">
        <v>91</v>
      </c>
      <c r="AV724" t="s"/>
      <c r="AW724" t="s">
        <v>96</v>
      </c>
      <c r="AX724" t="s"/>
      <c r="AY724" t="n">
        <v>426811</v>
      </c>
      <c r="AZ724" t="s">
        <v>729</v>
      </c>
      <c r="BA724" t="s"/>
      <c r="BB724" t="s"/>
      <c r="BC724" t="n">
        <v>1.43478</v>
      </c>
      <c r="BD724" t="n">
        <v>38.91</v>
      </c>
      <c r="BE724" t="s">
        <v>1616</v>
      </c>
      <c r="BF724" t="s">
        <v>81</v>
      </c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>
        <v>1406</v>
      </c>
      <c r="BR724" t="s">
        <v>128</v>
      </c>
    </row>
    <row r="725" spans="1:70">
      <c r="A725" t="s">
        <v>70</v>
      </c>
      <c r="B725" t="s">
        <v>71</v>
      </c>
      <c r="C725" t="s">
        <v>72</v>
      </c>
      <c r="D725" t="n">
        <v>3</v>
      </c>
      <c r="E725" t="s">
        <v>722</v>
      </c>
      <c r="F725" t="n">
        <v>85991</v>
      </c>
      <c r="G725" t="s">
        <v>74</v>
      </c>
      <c r="H725" t="s">
        <v>75</v>
      </c>
      <c r="I725" t="s"/>
      <c r="J725" t="s">
        <v>74</v>
      </c>
      <c r="K725" t="n">
        <v>742.28</v>
      </c>
      <c r="L725" t="s">
        <v>76</v>
      </c>
      <c r="M725" t="s"/>
      <c r="N725" t="s">
        <v>1401</v>
      </c>
      <c r="O725" t="s">
        <v>78</v>
      </c>
      <c r="P725" t="s">
        <v>722</v>
      </c>
      <c r="Q725" t="s"/>
      <c r="R725" t="s">
        <v>724</v>
      </c>
      <c r="S725" t="s">
        <v>1618</v>
      </c>
      <c r="T725" t="s">
        <v>81</v>
      </c>
      <c r="U725" t="s">
        <v>82</v>
      </c>
      <c r="V725" t="s">
        <v>83</v>
      </c>
      <c r="W725" t="s">
        <v>119</v>
      </c>
      <c r="X725" t="s"/>
      <c r="Y725" t="s">
        <v>85</v>
      </c>
      <c r="Z725">
        <f>HYPERLINK("https://hotelmonitor-cachepage.eclerx.com/savepage/tk_15440163147064674_sr_2157.html","info")</f>
        <v/>
      </c>
      <c r="AA725" t="n">
        <v>678</v>
      </c>
      <c r="AB725" t="s">
        <v>334</v>
      </c>
      <c r="AC725" t="s">
        <v>121</v>
      </c>
      <c r="AD725" t="s">
        <v>88</v>
      </c>
      <c r="AE725" t="s"/>
      <c r="AF725" t="s"/>
      <c r="AG725" t="s"/>
      <c r="AH725" t="s">
        <v>1619</v>
      </c>
      <c r="AI725" t="s">
        <v>1618</v>
      </c>
      <c r="AJ725" t="s"/>
      <c r="AK725" t="s">
        <v>90</v>
      </c>
      <c r="AL725" t="s"/>
      <c r="AM725" t="s"/>
      <c r="AN725" t="s">
        <v>90</v>
      </c>
      <c r="AO725" t="s"/>
      <c r="AP725" t="n">
        <v>1</v>
      </c>
      <c r="AQ725" t="s">
        <v>93</v>
      </c>
      <c r="AR725" t="s"/>
      <c r="AS725" t="s">
        <v>179</v>
      </c>
      <c r="AT725" t="s">
        <v>95</v>
      </c>
      <c r="AU725" t="s">
        <v>90</v>
      </c>
      <c r="AV725" t="s"/>
      <c r="AW725" t="s">
        <v>96</v>
      </c>
      <c r="AX725" t="s"/>
      <c r="AY725" t="n">
        <v>426811</v>
      </c>
      <c r="AZ725" t="s">
        <v>729</v>
      </c>
      <c r="BA725" t="s"/>
      <c r="BB725" t="s"/>
      <c r="BC725" t="n">
        <v>1.43478</v>
      </c>
      <c r="BD725" t="n">
        <v>38.91</v>
      </c>
      <c r="BE725" t="s">
        <v>1620</v>
      </c>
      <c r="BF725" t="s">
        <v>81</v>
      </c>
      <c r="BG725" t="s"/>
      <c r="BH725" t="s"/>
      <c r="BI725" t="s"/>
      <c r="BJ725" t="s"/>
      <c r="BK725" t="s">
        <v>1621</v>
      </c>
      <c r="BL725" t="s"/>
      <c r="BM725" t="s">
        <v>91</v>
      </c>
      <c r="BN725" t="s"/>
      <c r="BO725" t="s"/>
      <c r="BP725" t="s"/>
      <c r="BQ725" t="s">
        <v>1406</v>
      </c>
      <c r="BR725" t="s">
        <v>128</v>
      </c>
    </row>
    <row r="726" spans="1:70">
      <c r="A726" t="s">
        <v>70</v>
      </c>
      <c r="B726" t="s">
        <v>71</v>
      </c>
      <c r="C726" t="s">
        <v>72</v>
      </c>
      <c r="D726" t="n">
        <v>3</v>
      </c>
      <c r="E726" t="s">
        <v>722</v>
      </c>
      <c r="F726" t="n">
        <v>85991</v>
      </c>
      <c r="G726" t="s">
        <v>74</v>
      </c>
      <c r="H726" t="s">
        <v>75</v>
      </c>
      <c r="I726" t="s"/>
      <c r="J726" t="s">
        <v>74</v>
      </c>
      <c r="K726" t="n">
        <v>742.28</v>
      </c>
      <c r="L726" t="s">
        <v>76</v>
      </c>
      <c r="M726" t="s"/>
      <c r="N726" t="s">
        <v>1401</v>
      </c>
      <c r="O726" t="s">
        <v>78</v>
      </c>
      <c r="P726" t="s">
        <v>722</v>
      </c>
      <c r="Q726" t="s"/>
      <c r="R726" t="s">
        <v>724</v>
      </c>
      <c r="S726" t="s">
        <v>1618</v>
      </c>
      <c r="T726" t="s">
        <v>81</v>
      </c>
      <c r="U726" t="s">
        <v>82</v>
      </c>
      <c r="V726" t="s">
        <v>83</v>
      </c>
      <c r="W726" t="s">
        <v>119</v>
      </c>
      <c r="X726" t="s"/>
      <c r="Y726" t="s">
        <v>85</v>
      </c>
      <c r="Z726">
        <f>HYPERLINK("https://hotelmonitor-cachepage.eclerx.com/savepage/tk_15440163147064674_sr_2157.html","info")</f>
        <v/>
      </c>
      <c r="AA726" t="n">
        <v>678</v>
      </c>
      <c r="AB726" t="s">
        <v>334</v>
      </c>
      <c r="AC726" t="s">
        <v>121</v>
      </c>
      <c r="AD726" t="s">
        <v>88</v>
      </c>
      <c r="AE726" t="s"/>
      <c r="AF726" t="s"/>
      <c r="AG726" t="s"/>
      <c r="AH726" t="s">
        <v>1619</v>
      </c>
      <c r="AI726" t="s">
        <v>1618</v>
      </c>
      <c r="AJ726" t="s"/>
      <c r="AK726" t="s">
        <v>90</v>
      </c>
      <c r="AL726" t="s"/>
      <c r="AM726" t="s"/>
      <c r="AN726" t="s">
        <v>90</v>
      </c>
      <c r="AO726" t="s"/>
      <c r="AP726" t="n">
        <v>1</v>
      </c>
      <c r="AQ726" t="s">
        <v>93</v>
      </c>
      <c r="AR726" t="s"/>
      <c r="AS726" t="s">
        <v>179</v>
      </c>
      <c r="AT726" t="s">
        <v>95</v>
      </c>
      <c r="AU726" t="s">
        <v>90</v>
      </c>
      <c r="AV726" t="s"/>
      <c r="AW726" t="s">
        <v>96</v>
      </c>
      <c r="AX726" t="s"/>
      <c r="AY726" t="n">
        <v>426811</v>
      </c>
      <c r="AZ726" t="s">
        <v>729</v>
      </c>
      <c r="BA726" t="s"/>
      <c r="BB726" t="s"/>
      <c r="BC726" t="n">
        <v>1.43478</v>
      </c>
      <c r="BD726" t="n">
        <v>38.91</v>
      </c>
      <c r="BE726" t="s">
        <v>1620</v>
      </c>
      <c r="BF726" t="s">
        <v>81</v>
      </c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>
        <v>1406</v>
      </c>
      <c r="BR726" t="s">
        <v>128</v>
      </c>
    </row>
    <row r="727" spans="1:70">
      <c r="A727" t="s">
        <v>70</v>
      </c>
      <c r="B727" t="s">
        <v>71</v>
      </c>
      <c r="C727" t="s">
        <v>72</v>
      </c>
      <c r="D727" t="n">
        <v>3</v>
      </c>
      <c r="E727" t="s">
        <v>1622</v>
      </c>
      <c r="F727" t="n">
        <v>5956516</v>
      </c>
      <c r="G727" t="s">
        <v>74</v>
      </c>
      <c r="H727" t="s">
        <v>75</v>
      </c>
      <c r="I727" t="s"/>
      <c r="J727" t="s">
        <v>74</v>
      </c>
      <c r="K727" t="n">
        <v>394.52</v>
      </c>
      <c r="L727" t="s">
        <v>76</v>
      </c>
      <c r="M727" t="s"/>
      <c r="N727" t="s">
        <v>1623</v>
      </c>
      <c r="O727" t="s">
        <v>78</v>
      </c>
      <c r="P727" t="s">
        <v>1622</v>
      </c>
      <c r="Q727" t="s"/>
      <c r="R727" t="s">
        <v>724</v>
      </c>
      <c r="S727" t="s">
        <v>1624</v>
      </c>
      <c r="T727" t="s">
        <v>81</v>
      </c>
      <c r="U727" t="s">
        <v>82</v>
      </c>
      <c r="V727" t="s">
        <v>83</v>
      </c>
      <c r="W727" t="s">
        <v>134</v>
      </c>
      <c r="X727" t="s"/>
      <c r="Y727" t="s">
        <v>85</v>
      </c>
      <c r="Z727">
        <f>HYPERLINK("https://hotelmonitor-cachepage.eclerx.com/savepage/tk_15440163148148959_sr_2157.html","info")</f>
        <v/>
      </c>
      <c r="AA727" t="n">
        <v>577465</v>
      </c>
      <c r="AB727" t="s">
        <v>1007</v>
      </c>
      <c r="AC727" t="s">
        <v>87</v>
      </c>
      <c r="AD727" t="s">
        <v>88</v>
      </c>
      <c r="AE727" t="s"/>
      <c r="AF727" t="s"/>
      <c r="AG727" t="s"/>
      <c r="AH727" t="s">
        <v>1625</v>
      </c>
      <c r="AI727" t="s">
        <v>1624</v>
      </c>
      <c r="AJ727" t="s"/>
      <c r="AK727" t="s">
        <v>90</v>
      </c>
      <c r="AL727" t="s"/>
      <c r="AM727" t="s"/>
      <c r="AN727" t="s">
        <v>90</v>
      </c>
      <c r="AO727" t="s"/>
      <c r="AP727" t="n">
        <v>18</v>
      </c>
      <c r="AQ727" t="s">
        <v>93</v>
      </c>
      <c r="AR727" t="s"/>
      <c r="AS727" t="s">
        <v>1626</v>
      </c>
      <c r="AT727" t="s">
        <v>95</v>
      </c>
      <c r="AU727" t="s">
        <v>90</v>
      </c>
      <c r="AV727" t="s"/>
      <c r="AW727" t="s">
        <v>96</v>
      </c>
      <c r="AX727" t="s"/>
      <c r="AY727" t="n">
        <v>5957202</v>
      </c>
      <c r="AZ727" t="s">
        <v>1627</v>
      </c>
      <c r="BA727" t="s"/>
      <c r="BB727" t="s"/>
      <c r="BC727" t="n">
        <v>1.22262</v>
      </c>
      <c r="BD727" t="n">
        <v>38.9519</v>
      </c>
      <c r="BE727" t="s">
        <v>1628</v>
      </c>
      <c r="BF727" t="s">
        <v>81</v>
      </c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>
        <v>1629</v>
      </c>
      <c r="BR727" t="s">
        <v>1630</v>
      </c>
    </row>
    <row r="728" spans="1:70">
      <c r="A728" t="s">
        <v>70</v>
      </c>
      <c r="B728" t="s">
        <v>71</v>
      </c>
      <c r="C728" t="s">
        <v>72</v>
      </c>
      <c r="D728" t="n">
        <v>3</v>
      </c>
      <c r="E728" t="s">
        <v>1622</v>
      </c>
      <c r="F728" t="n">
        <v>5956516</v>
      </c>
      <c r="G728" t="s">
        <v>74</v>
      </c>
      <c r="H728" t="s">
        <v>75</v>
      </c>
      <c r="I728" t="s"/>
      <c r="J728" t="s">
        <v>74</v>
      </c>
      <c r="K728" t="n">
        <v>394.52</v>
      </c>
      <c r="L728" t="s">
        <v>76</v>
      </c>
      <c r="M728" t="s"/>
      <c r="N728" t="s">
        <v>1623</v>
      </c>
      <c r="O728" t="s">
        <v>78</v>
      </c>
      <c r="P728" t="s">
        <v>1622</v>
      </c>
      <c r="Q728" t="s"/>
      <c r="R728" t="s">
        <v>724</v>
      </c>
      <c r="S728" t="s">
        <v>1624</v>
      </c>
      <c r="T728" t="s">
        <v>81</v>
      </c>
      <c r="U728" t="s">
        <v>82</v>
      </c>
      <c r="V728" t="s">
        <v>83</v>
      </c>
      <c r="W728" t="s">
        <v>134</v>
      </c>
      <c r="X728" t="s"/>
      <c r="Y728" t="s">
        <v>85</v>
      </c>
      <c r="Z728">
        <f>HYPERLINK("https://hotelmonitor-cachepage.eclerx.com/savepage/tk_15440163148148959_sr_2157.html","info")</f>
        <v/>
      </c>
      <c r="AA728" t="n">
        <v>577465</v>
      </c>
      <c r="AB728" t="s">
        <v>1007</v>
      </c>
      <c r="AC728" t="s">
        <v>87</v>
      </c>
      <c r="AD728" t="s">
        <v>88</v>
      </c>
      <c r="AE728" t="s"/>
      <c r="AF728" t="s"/>
      <c r="AG728" t="s"/>
      <c r="AH728" t="s">
        <v>1625</v>
      </c>
      <c r="AI728" t="s">
        <v>1624</v>
      </c>
      <c r="AJ728" t="s"/>
      <c r="AK728" t="s">
        <v>90</v>
      </c>
      <c r="AL728" t="s"/>
      <c r="AM728" t="s"/>
      <c r="AN728" t="s">
        <v>90</v>
      </c>
      <c r="AO728" t="s"/>
      <c r="AP728" t="n">
        <v>18</v>
      </c>
      <c r="AQ728" t="s">
        <v>93</v>
      </c>
      <c r="AR728" t="s"/>
      <c r="AS728" t="s">
        <v>1626</v>
      </c>
      <c r="AT728" t="s">
        <v>95</v>
      </c>
      <c r="AU728" t="s">
        <v>90</v>
      </c>
      <c r="AV728" t="s"/>
      <c r="AW728" t="s">
        <v>96</v>
      </c>
      <c r="AX728" t="s"/>
      <c r="AY728" t="n">
        <v>5957202</v>
      </c>
      <c r="AZ728" t="s">
        <v>1627</v>
      </c>
      <c r="BA728" t="s"/>
      <c r="BB728" t="s"/>
      <c r="BC728" t="n">
        <v>1.22262</v>
      </c>
      <c r="BD728" t="n">
        <v>38.9519</v>
      </c>
      <c r="BE728" t="s">
        <v>1628</v>
      </c>
      <c r="BF728" t="s">
        <v>81</v>
      </c>
      <c r="BG728" t="s"/>
      <c r="BH728" t="s"/>
      <c r="BI728" t="s"/>
      <c r="BJ728" t="s"/>
      <c r="BK728" t="s">
        <v>1631</v>
      </c>
      <c r="BL728" t="s"/>
      <c r="BM728" t="s">
        <v>91</v>
      </c>
      <c r="BN728" t="s"/>
      <c r="BO728" t="s"/>
      <c r="BP728" t="s"/>
      <c r="BQ728" t="s">
        <v>1629</v>
      </c>
      <c r="BR728" t="s">
        <v>1630</v>
      </c>
    </row>
    <row r="729" spans="1:70">
      <c r="A729" t="s">
        <v>70</v>
      </c>
      <c r="B729" t="s">
        <v>71</v>
      </c>
      <c r="C729" t="s">
        <v>72</v>
      </c>
      <c r="D729" t="n">
        <v>3</v>
      </c>
      <c r="E729" t="s">
        <v>1622</v>
      </c>
      <c r="F729" t="n">
        <v>5956516</v>
      </c>
      <c r="G729" t="s">
        <v>74</v>
      </c>
      <c r="H729" t="s">
        <v>75</v>
      </c>
      <c r="I729" t="s"/>
      <c r="J729" t="s">
        <v>74</v>
      </c>
      <c r="K729" t="n">
        <v>449.91</v>
      </c>
      <c r="L729" t="s">
        <v>76</v>
      </c>
      <c r="M729" t="s"/>
      <c r="N729" t="s">
        <v>1632</v>
      </c>
      <c r="O729" t="s">
        <v>78</v>
      </c>
      <c r="P729" t="s">
        <v>1622</v>
      </c>
      <c r="Q729" t="s"/>
      <c r="R729" t="s">
        <v>724</v>
      </c>
      <c r="S729" t="s">
        <v>1633</v>
      </c>
      <c r="T729" t="s">
        <v>81</v>
      </c>
      <c r="U729" t="s">
        <v>82</v>
      </c>
      <c r="V729" t="s">
        <v>83</v>
      </c>
      <c r="W729" t="s">
        <v>134</v>
      </c>
      <c r="X729" t="s"/>
      <c r="Y729" t="s">
        <v>85</v>
      </c>
      <c r="Z729">
        <f>HYPERLINK("https://hotelmonitor-cachepage.eclerx.com/savepage/tk_15440163148148959_sr_2157.html","info")</f>
        <v/>
      </c>
      <c r="AA729" t="n">
        <v>577465</v>
      </c>
      <c r="AB729" t="s">
        <v>1007</v>
      </c>
      <c r="AC729" t="s">
        <v>87</v>
      </c>
      <c r="AD729" t="s">
        <v>88</v>
      </c>
      <c r="AE729" t="s"/>
      <c r="AF729" t="s"/>
      <c r="AG729" t="s"/>
      <c r="AH729" t="s">
        <v>1634</v>
      </c>
      <c r="AI729" t="s">
        <v>1633</v>
      </c>
      <c r="AJ729" t="s"/>
      <c r="AK729" t="s">
        <v>90</v>
      </c>
      <c r="AL729" t="s"/>
      <c r="AM729" t="s"/>
      <c r="AN729" t="s">
        <v>90</v>
      </c>
      <c r="AO729" t="s"/>
      <c r="AP729" t="n">
        <v>18</v>
      </c>
      <c r="AQ729" t="s">
        <v>93</v>
      </c>
      <c r="AR729" t="s"/>
      <c r="AS729" t="s">
        <v>1626</v>
      </c>
      <c r="AT729" t="s">
        <v>95</v>
      </c>
      <c r="AU729" t="s">
        <v>90</v>
      </c>
      <c r="AV729" t="s"/>
      <c r="AW729" t="s">
        <v>96</v>
      </c>
      <c r="AX729" t="s"/>
      <c r="AY729" t="n">
        <v>5957202</v>
      </c>
      <c r="AZ729" t="s">
        <v>1627</v>
      </c>
      <c r="BA729" t="s"/>
      <c r="BB729" t="s"/>
      <c r="BC729" t="n">
        <v>1.22262</v>
      </c>
      <c r="BD729" t="n">
        <v>38.9519</v>
      </c>
      <c r="BE729" t="s">
        <v>1635</v>
      </c>
      <c r="BF729" t="s">
        <v>81</v>
      </c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>
        <v>1636</v>
      </c>
      <c r="BR729" t="s">
        <v>1630</v>
      </c>
    </row>
    <row r="730" spans="1:70">
      <c r="A730" t="s">
        <v>70</v>
      </c>
      <c r="B730" t="s">
        <v>71</v>
      </c>
      <c r="C730" t="s">
        <v>72</v>
      </c>
      <c r="D730" t="n">
        <v>3</v>
      </c>
      <c r="E730" t="s">
        <v>1622</v>
      </c>
      <c r="F730" t="n">
        <v>5956516</v>
      </c>
      <c r="G730" t="s">
        <v>74</v>
      </c>
      <c r="H730" t="s">
        <v>75</v>
      </c>
      <c r="I730" t="s"/>
      <c r="J730" t="s">
        <v>74</v>
      </c>
      <c r="K730" t="n">
        <v>449.91</v>
      </c>
      <c r="L730" t="s">
        <v>76</v>
      </c>
      <c r="M730" t="s"/>
      <c r="N730" t="s">
        <v>1632</v>
      </c>
      <c r="O730" t="s">
        <v>78</v>
      </c>
      <c r="P730" t="s">
        <v>1622</v>
      </c>
      <c r="Q730" t="s"/>
      <c r="R730" t="s">
        <v>724</v>
      </c>
      <c r="S730" t="s">
        <v>1633</v>
      </c>
      <c r="T730" t="s">
        <v>81</v>
      </c>
      <c r="U730" t="s">
        <v>82</v>
      </c>
      <c r="V730" t="s">
        <v>83</v>
      </c>
      <c r="W730" t="s">
        <v>134</v>
      </c>
      <c r="X730" t="s"/>
      <c r="Y730" t="s">
        <v>85</v>
      </c>
      <c r="Z730">
        <f>HYPERLINK("https://hotelmonitor-cachepage.eclerx.com/savepage/tk_15440163148148959_sr_2157.html","info")</f>
        <v/>
      </c>
      <c r="AA730" t="n">
        <v>577465</v>
      </c>
      <c r="AB730" t="s">
        <v>1007</v>
      </c>
      <c r="AC730" t="s">
        <v>87</v>
      </c>
      <c r="AD730" t="s">
        <v>88</v>
      </c>
      <c r="AE730" t="s"/>
      <c r="AF730" t="s"/>
      <c r="AG730" t="s"/>
      <c r="AH730" t="s">
        <v>1634</v>
      </c>
      <c r="AI730" t="s">
        <v>1633</v>
      </c>
      <c r="AJ730" t="s"/>
      <c r="AK730" t="s">
        <v>90</v>
      </c>
      <c r="AL730" t="s"/>
      <c r="AM730" t="s"/>
      <c r="AN730" t="s">
        <v>90</v>
      </c>
      <c r="AO730" t="s"/>
      <c r="AP730" t="n">
        <v>18</v>
      </c>
      <c r="AQ730" t="s">
        <v>93</v>
      </c>
      <c r="AR730" t="s"/>
      <c r="AS730" t="s">
        <v>1626</v>
      </c>
      <c r="AT730" t="s">
        <v>95</v>
      </c>
      <c r="AU730" t="s">
        <v>90</v>
      </c>
      <c r="AV730" t="s"/>
      <c r="AW730" t="s">
        <v>96</v>
      </c>
      <c r="AX730" t="s"/>
      <c r="AY730" t="n">
        <v>5957202</v>
      </c>
      <c r="AZ730" t="s">
        <v>1627</v>
      </c>
      <c r="BA730" t="s"/>
      <c r="BB730" t="s"/>
      <c r="BC730" t="n">
        <v>1.22262</v>
      </c>
      <c r="BD730" t="n">
        <v>38.9519</v>
      </c>
      <c r="BE730" t="s">
        <v>1635</v>
      </c>
      <c r="BF730" t="s">
        <v>81</v>
      </c>
      <c r="BG730" t="s"/>
      <c r="BH730" t="s"/>
      <c r="BI730" t="s"/>
      <c r="BJ730" t="s"/>
      <c r="BK730" t="s">
        <v>1637</v>
      </c>
      <c r="BL730" t="s"/>
      <c r="BM730" t="s">
        <v>91</v>
      </c>
      <c r="BN730" t="s"/>
      <c r="BO730" t="s"/>
      <c r="BP730" t="s"/>
      <c r="BQ730" t="s">
        <v>1636</v>
      </c>
      <c r="BR730" t="s">
        <v>1630</v>
      </c>
    </row>
    <row r="731" spans="1:70">
      <c r="A731" t="s">
        <v>70</v>
      </c>
      <c r="B731" t="s">
        <v>71</v>
      </c>
      <c r="C731" t="s">
        <v>72</v>
      </c>
      <c r="D731" t="n">
        <v>3</v>
      </c>
      <c r="E731" t="s">
        <v>1622</v>
      </c>
      <c r="F731" t="n">
        <v>5956516</v>
      </c>
      <c r="G731" t="s">
        <v>74</v>
      </c>
      <c r="H731" t="s">
        <v>75</v>
      </c>
      <c r="I731" t="s"/>
      <c r="J731" t="s">
        <v>74</v>
      </c>
      <c r="K731" t="n">
        <v>506.66</v>
      </c>
      <c r="L731" t="s">
        <v>76</v>
      </c>
      <c r="M731" t="s"/>
      <c r="N731" t="s">
        <v>1638</v>
      </c>
      <c r="O731" t="s">
        <v>78</v>
      </c>
      <c r="P731" t="s">
        <v>1622</v>
      </c>
      <c r="Q731" t="s"/>
      <c r="R731" t="s">
        <v>724</v>
      </c>
      <c r="S731" t="s">
        <v>1639</v>
      </c>
      <c r="T731" t="s">
        <v>81</v>
      </c>
      <c r="U731" t="s">
        <v>82</v>
      </c>
      <c r="V731" t="s">
        <v>83</v>
      </c>
      <c r="W731" t="s">
        <v>134</v>
      </c>
      <c r="X731" t="s"/>
      <c r="Y731" t="s">
        <v>85</v>
      </c>
      <c r="Z731">
        <f>HYPERLINK("https://hotelmonitor-cachepage.eclerx.com/savepage/tk_15440163148148959_sr_2157.html","info")</f>
        <v/>
      </c>
      <c r="AA731" t="n">
        <v>577465</v>
      </c>
      <c r="AB731" t="s">
        <v>1007</v>
      </c>
      <c r="AC731" t="s">
        <v>87</v>
      </c>
      <c r="AD731" t="s">
        <v>88</v>
      </c>
      <c r="AE731" t="s"/>
      <c r="AF731" t="s"/>
      <c r="AG731" t="s"/>
      <c r="AH731" t="s">
        <v>1640</v>
      </c>
      <c r="AI731" t="s">
        <v>1639</v>
      </c>
      <c r="AJ731" t="s"/>
      <c r="AK731" t="s">
        <v>90</v>
      </c>
      <c r="AL731" t="s"/>
      <c r="AM731" t="s"/>
      <c r="AN731" t="s">
        <v>90</v>
      </c>
      <c r="AO731" t="s"/>
      <c r="AP731" t="n">
        <v>18</v>
      </c>
      <c r="AQ731" t="s">
        <v>93</v>
      </c>
      <c r="AR731" t="s"/>
      <c r="AS731" t="s">
        <v>1626</v>
      </c>
      <c r="AT731" t="s">
        <v>95</v>
      </c>
      <c r="AU731" t="s">
        <v>90</v>
      </c>
      <c r="AV731" t="s"/>
      <c r="AW731" t="s">
        <v>96</v>
      </c>
      <c r="AX731" t="s"/>
      <c r="AY731" t="n">
        <v>5957202</v>
      </c>
      <c r="AZ731" t="s">
        <v>1627</v>
      </c>
      <c r="BA731" t="s"/>
      <c r="BB731" t="s"/>
      <c r="BC731" t="n">
        <v>1.22262</v>
      </c>
      <c r="BD731" t="n">
        <v>38.9519</v>
      </c>
      <c r="BE731" t="s">
        <v>1641</v>
      </c>
      <c r="BF731" t="s">
        <v>81</v>
      </c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>
        <v>1642</v>
      </c>
      <c r="BR731" t="s">
        <v>1630</v>
      </c>
    </row>
    <row r="732" spans="1:70">
      <c r="A732" t="s">
        <v>70</v>
      </c>
      <c r="B732" t="s">
        <v>71</v>
      </c>
      <c r="C732" t="s">
        <v>72</v>
      </c>
      <c r="D732" t="n">
        <v>3</v>
      </c>
      <c r="E732" t="s">
        <v>1622</v>
      </c>
      <c r="F732" t="n">
        <v>5956516</v>
      </c>
      <c r="G732" t="s">
        <v>74</v>
      </c>
      <c r="H732" t="s">
        <v>75</v>
      </c>
      <c r="I732" t="s"/>
      <c r="J732" t="s">
        <v>74</v>
      </c>
      <c r="K732" t="n">
        <v>506.66</v>
      </c>
      <c r="L732" t="s">
        <v>76</v>
      </c>
      <c r="M732" t="s"/>
      <c r="N732" t="s">
        <v>1638</v>
      </c>
      <c r="O732" t="s">
        <v>78</v>
      </c>
      <c r="P732" t="s">
        <v>1622</v>
      </c>
      <c r="Q732" t="s"/>
      <c r="R732" t="s">
        <v>724</v>
      </c>
      <c r="S732" t="s">
        <v>1639</v>
      </c>
      <c r="T732" t="s">
        <v>81</v>
      </c>
      <c r="U732" t="s">
        <v>82</v>
      </c>
      <c r="V732" t="s">
        <v>83</v>
      </c>
      <c r="W732" t="s">
        <v>134</v>
      </c>
      <c r="X732" t="s"/>
      <c r="Y732" t="s">
        <v>85</v>
      </c>
      <c r="Z732">
        <f>HYPERLINK("https://hotelmonitor-cachepage.eclerx.com/savepage/tk_15440163148148959_sr_2157.html","info")</f>
        <v/>
      </c>
      <c r="AA732" t="n">
        <v>577465</v>
      </c>
      <c r="AB732" t="s">
        <v>1007</v>
      </c>
      <c r="AC732" t="s">
        <v>87</v>
      </c>
      <c r="AD732" t="s">
        <v>88</v>
      </c>
      <c r="AE732" t="s"/>
      <c r="AF732" t="s"/>
      <c r="AG732" t="s"/>
      <c r="AH732" t="s">
        <v>1640</v>
      </c>
      <c r="AI732" t="s">
        <v>1639</v>
      </c>
      <c r="AJ732" t="s"/>
      <c r="AK732" t="s">
        <v>90</v>
      </c>
      <c r="AL732" t="s"/>
      <c r="AM732" t="s"/>
      <c r="AN732" t="s">
        <v>90</v>
      </c>
      <c r="AO732" t="s"/>
      <c r="AP732" t="n">
        <v>18</v>
      </c>
      <c r="AQ732" t="s">
        <v>93</v>
      </c>
      <c r="AR732" t="s"/>
      <c r="AS732" t="s">
        <v>1626</v>
      </c>
      <c r="AT732" t="s">
        <v>95</v>
      </c>
      <c r="AU732" t="s">
        <v>90</v>
      </c>
      <c r="AV732" t="s"/>
      <c r="AW732" t="s">
        <v>96</v>
      </c>
      <c r="AX732" t="s"/>
      <c r="AY732" t="n">
        <v>5957202</v>
      </c>
      <c r="AZ732" t="s">
        <v>1627</v>
      </c>
      <c r="BA732" t="s"/>
      <c r="BB732" t="s"/>
      <c r="BC732" t="n">
        <v>1.22262</v>
      </c>
      <c r="BD732" t="n">
        <v>38.9519</v>
      </c>
      <c r="BE732" t="s">
        <v>1641</v>
      </c>
      <c r="BF732" t="s">
        <v>81</v>
      </c>
      <c r="BG732" t="s"/>
      <c r="BH732" t="s"/>
      <c r="BI732" t="s"/>
      <c r="BJ732" t="s"/>
      <c r="BK732" t="s">
        <v>1643</v>
      </c>
      <c r="BL732" t="s"/>
      <c r="BM732" t="s">
        <v>91</v>
      </c>
      <c r="BN732" t="s"/>
      <c r="BO732" t="s"/>
      <c r="BP732" t="s"/>
      <c r="BQ732" t="s">
        <v>1642</v>
      </c>
      <c r="BR732" t="s">
        <v>1630</v>
      </c>
    </row>
    <row r="733" spans="1:70">
      <c r="A733" t="s">
        <v>70</v>
      </c>
      <c r="B733" t="s">
        <v>71</v>
      </c>
      <c r="C733" t="s">
        <v>72</v>
      </c>
      <c r="D733" t="n">
        <v>3</v>
      </c>
      <c r="E733" t="s">
        <v>1622</v>
      </c>
      <c r="F733" t="n">
        <v>5956516</v>
      </c>
      <c r="G733" t="s">
        <v>74</v>
      </c>
      <c r="H733" t="s">
        <v>75</v>
      </c>
      <c r="I733" t="s"/>
      <c r="J733" t="s">
        <v>74</v>
      </c>
      <c r="K733" t="n">
        <v>506.66</v>
      </c>
      <c r="L733" t="s">
        <v>76</v>
      </c>
      <c r="M733" t="s"/>
      <c r="N733" t="s">
        <v>1644</v>
      </c>
      <c r="O733" t="s">
        <v>78</v>
      </c>
      <c r="P733" t="s">
        <v>1622</v>
      </c>
      <c r="Q733" t="s"/>
      <c r="R733" t="s">
        <v>724</v>
      </c>
      <c r="S733" t="s">
        <v>1639</v>
      </c>
      <c r="T733" t="s">
        <v>81</v>
      </c>
      <c r="U733" t="s">
        <v>82</v>
      </c>
      <c r="V733" t="s">
        <v>83</v>
      </c>
      <c r="W733" t="s">
        <v>134</v>
      </c>
      <c r="X733" t="s"/>
      <c r="Y733" t="s">
        <v>85</v>
      </c>
      <c r="Z733">
        <f>HYPERLINK("https://hotelmonitor-cachepage.eclerx.com/savepage/tk_15440163148148959_sr_2157.html","info")</f>
        <v/>
      </c>
      <c r="AA733" t="n">
        <v>577465</v>
      </c>
      <c r="AB733" t="s">
        <v>1007</v>
      </c>
      <c r="AC733" t="s">
        <v>87</v>
      </c>
      <c r="AD733" t="s">
        <v>88</v>
      </c>
      <c r="AE733" t="s"/>
      <c r="AF733" t="s"/>
      <c r="AG733" t="s"/>
      <c r="AH733" t="s">
        <v>1640</v>
      </c>
      <c r="AI733" t="s">
        <v>1639</v>
      </c>
      <c r="AJ733" t="s"/>
      <c r="AK733" t="s">
        <v>90</v>
      </c>
      <c r="AL733" t="s"/>
      <c r="AM733" t="s"/>
      <c r="AN733" t="s">
        <v>90</v>
      </c>
      <c r="AO733" t="s"/>
      <c r="AP733" t="n">
        <v>18</v>
      </c>
      <c r="AQ733" t="s">
        <v>93</v>
      </c>
      <c r="AR733" t="s"/>
      <c r="AS733" t="s">
        <v>674</v>
      </c>
      <c r="AT733" t="s">
        <v>95</v>
      </c>
      <c r="AU733" t="s">
        <v>90</v>
      </c>
      <c r="AV733" t="s"/>
      <c r="AW733" t="s">
        <v>96</v>
      </c>
      <c r="AX733" t="s"/>
      <c r="AY733" t="n">
        <v>5957202</v>
      </c>
      <c r="AZ733" t="s">
        <v>1627</v>
      </c>
      <c r="BA733" t="s"/>
      <c r="BB733" t="s"/>
      <c r="BC733" t="n">
        <v>1.22262</v>
      </c>
      <c r="BD733" t="n">
        <v>38.9519</v>
      </c>
      <c r="BE733" t="s">
        <v>1641</v>
      </c>
      <c r="BF733" t="s">
        <v>81</v>
      </c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>
        <v>1645</v>
      </c>
      <c r="BR733" t="s">
        <v>1630</v>
      </c>
    </row>
    <row r="734" spans="1:70">
      <c r="A734" t="s">
        <v>70</v>
      </c>
      <c r="B734" t="s">
        <v>71</v>
      </c>
      <c r="C734" t="s">
        <v>72</v>
      </c>
      <c r="D734" t="n">
        <v>3</v>
      </c>
      <c r="E734" t="s">
        <v>1622</v>
      </c>
      <c r="F734" t="n">
        <v>5956516</v>
      </c>
      <c r="G734" t="s">
        <v>74</v>
      </c>
      <c r="H734" t="s">
        <v>75</v>
      </c>
      <c r="I734" t="s"/>
      <c r="J734" t="s">
        <v>74</v>
      </c>
      <c r="K734" t="n">
        <v>506.66</v>
      </c>
      <c r="L734" t="s">
        <v>76</v>
      </c>
      <c r="M734" t="s"/>
      <c r="N734" t="s">
        <v>1644</v>
      </c>
      <c r="O734" t="s">
        <v>78</v>
      </c>
      <c r="P734" t="s">
        <v>1622</v>
      </c>
      <c r="Q734" t="s"/>
      <c r="R734" t="s">
        <v>724</v>
      </c>
      <c r="S734" t="s">
        <v>1639</v>
      </c>
      <c r="T734" t="s">
        <v>81</v>
      </c>
      <c r="U734" t="s">
        <v>82</v>
      </c>
      <c r="V734" t="s">
        <v>83</v>
      </c>
      <c r="W734" t="s">
        <v>134</v>
      </c>
      <c r="X734" t="s"/>
      <c r="Y734" t="s">
        <v>85</v>
      </c>
      <c r="Z734">
        <f>HYPERLINK("https://hotelmonitor-cachepage.eclerx.com/savepage/tk_15440163148148959_sr_2157.html","info")</f>
        <v/>
      </c>
      <c r="AA734" t="n">
        <v>577465</v>
      </c>
      <c r="AB734" t="s">
        <v>1007</v>
      </c>
      <c r="AC734" t="s">
        <v>87</v>
      </c>
      <c r="AD734" t="s">
        <v>88</v>
      </c>
      <c r="AE734" t="s"/>
      <c r="AF734" t="s"/>
      <c r="AG734" t="s"/>
      <c r="AH734" t="s">
        <v>1640</v>
      </c>
      <c r="AI734" t="s">
        <v>1639</v>
      </c>
      <c r="AJ734" t="s"/>
      <c r="AK734" t="s">
        <v>90</v>
      </c>
      <c r="AL734" t="s"/>
      <c r="AM734" t="s"/>
      <c r="AN734" t="s">
        <v>90</v>
      </c>
      <c r="AO734" t="s"/>
      <c r="AP734" t="n">
        <v>18</v>
      </c>
      <c r="AQ734" t="s">
        <v>93</v>
      </c>
      <c r="AR734" t="s"/>
      <c r="AS734" t="s">
        <v>674</v>
      </c>
      <c r="AT734" t="s">
        <v>95</v>
      </c>
      <c r="AU734" t="s">
        <v>90</v>
      </c>
      <c r="AV734" t="s"/>
      <c r="AW734" t="s">
        <v>96</v>
      </c>
      <c r="AX734" t="s"/>
      <c r="AY734" t="n">
        <v>5957202</v>
      </c>
      <c r="AZ734" t="s">
        <v>1627</v>
      </c>
      <c r="BA734" t="s"/>
      <c r="BB734" t="s"/>
      <c r="BC734" t="n">
        <v>1.22262</v>
      </c>
      <c r="BD734" t="n">
        <v>38.9519</v>
      </c>
      <c r="BE734" t="s">
        <v>1641</v>
      </c>
      <c r="BF734" t="s">
        <v>81</v>
      </c>
      <c r="BG734" t="s"/>
      <c r="BH734" t="s"/>
      <c r="BI734" t="s"/>
      <c r="BJ734" t="s"/>
      <c r="BK734" t="s">
        <v>1643</v>
      </c>
      <c r="BL734" t="s"/>
      <c r="BM734" t="s">
        <v>91</v>
      </c>
      <c r="BN734" t="s"/>
      <c r="BO734" t="s"/>
      <c r="BP734" t="s"/>
      <c r="BQ734" t="s">
        <v>1645</v>
      </c>
      <c r="BR734" t="s">
        <v>1630</v>
      </c>
    </row>
    <row r="735" spans="1:70">
      <c r="A735" t="s">
        <v>70</v>
      </c>
      <c r="B735" t="s">
        <v>71</v>
      </c>
      <c r="C735" t="s">
        <v>72</v>
      </c>
      <c r="D735" t="n">
        <v>3</v>
      </c>
      <c r="E735" t="s">
        <v>1622</v>
      </c>
      <c r="F735" t="n">
        <v>5956516</v>
      </c>
      <c r="G735" t="s">
        <v>74</v>
      </c>
      <c r="H735" t="s">
        <v>75</v>
      </c>
      <c r="I735" t="s"/>
      <c r="J735" t="s">
        <v>74</v>
      </c>
      <c r="K735" t="n">
        <v>732.29</v>
      </c>
      <c r="L735" t="s">
        <v>76</v>
      </c>
      <c r="M735" t="s"/>
      <c r="N735" t="s">
        <v>1646</v>
      </c>
      <c r="O735" t="s">
        <v>78</v>
      </c>
      <c r="P735" t="s">
        <v>1622</v>
      </c>
      <c r="Q735" t="s"/>
      <c r="R735" t="s">
        <v>724</v>
      </c>
      <c r="S735" t="s">
        <v>1647</v>
      </c>
      <c r="T735" t="s">
        <v>81</v>
      </c>
      <c r="U735" t="s">
        <v>82</v>
      </c>
      <c r="V735" t="s">
        <v>83</v>
      </c>
      <c r="W735" t="s">
        <v>134</v>
      </c>
      <c r="X735" t="s"/>
      <c r="Y735" t="s">
        <v>85</v>
      </c>
      <c r="Z735">
        <f>HYPERLINK("https://hotelmonitor-cachepage.eclerx.com/savepage/tk_15440163148148959_sr_2157.html","info")</f>
        <v/>
      </c>
      <c r="AA735" t="n">
        <v>577465</v>
      </c>
      <c r="AB735" t="s">
        <v>1007</v>
      </c>
      <c r="AC735" t="s">
        <v>87</v>
      </c>
      <c r="AD735" t="s">
        <v>88</v>
      </c>
      <c r="AE735" t="s"/>
      <c r="AF735" t="s"/>
      <c r="AG735" t="s"/>
      <c r="AH735" t="s">
        <v>1648</v>
      </c>
      <c r="AI735" t="s">
        <v>1647</v>
      </c>
      <c r="AJ735" t="s"/>
      <c r="AK735" t="s">
        <v>90</v>
      </c>
      <c r="AL735" t="s"/>
      <c r="AM735" t="s"/>
      <c r="AN735" t="s">
        <v>90</v>
      </c>
      <c r="AO735" t="s"/>
      <c r="AP735" t="n">
        <v>18</v>
      </c>
      <c r="AQ735" t="s">
        <v>93</v>
      </c>
      <c r="AR735" t="s"/>
      <c r="AS735" t="s">
        <v>674</v>
      </c>
      <c r="AT735" t="s">
        <v>95</v>
      </c>
      <c r="AU735" t="s">
        <v>90</v>
      </c>
      <c r="AV735" t="s"/>
      <c r="AW735" t="s">
        <v>96</v>
      </c>
      <c r="AX735" t="s"/>
      <c r="AY735" t="n">
        <v>5957202</v>
      </c>
      <c r="AZ735" t="s">
        <v>1627</v>
      </c>
      <c r="BA735" t="s"/>
      <c r="BB735" t="s"/>
      <c r="BC735" t="n">
        <v>1.22262</v>
      </c>
      <c r="BD735" t="n">
        <v>38.9519</v>
      </c>
      <c r="BE735" t="s">
        <v>1649</v>
      </c>
      <c r="BF735" t="s">
        <v>81</v>
      </c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>
        <v>1650</v>
      </c>
      <c r="BR735" t="s">
        <v>1630</v>
      </c>
    </row>
    <row r="736" spans="1:70">
      <c r="A736" t="s">
        <v>70</v>
      </c>
      <c r="B736" t="s">
        <v>71</v>
      </c>
      <c r="C736" t="s">
        <v>72</v>
      </c>
      <c r="D736" t="n">
        <v>3</v>
      </c>
      <c r="E736" t="s">
        <v>1622</v>
      </c>
      <c r="F736" t="n">
        <v>5956516</v>
      </c>
      <c r="G736" t="s">
        <v>74</v>
      </c>
      <c r="H736" t="s">
        <v>75</v>
      </c>
      <c r="I736" t="s"/>
      <c r="J736" t="s">
        <v>74</v>
      </c>
      <c r="K736" t="n">
        <v>732.29</v>
      </c>
      <c r="L736" t="s">
        <v>76</v>
      </c>
      <c r="M736" t="s"/>
      <c r="N736" t="s">
        <v>1646</v>
      </c>
      <c r="O736" t="s">
        <v>78</v>
      </c>
      <c r="P736" t="s">
        <v>1622</v>
      </c>
      <c r="Q736" t="s"/>
      <c r="R736" t="s">
        <v>724</v>
      </c>
      <c r="S736" t="s">
        <v>1647</v>
      </c>
      <c r="T736" t="s">
        <v>81</v>
      </c>
      <c r="U736" t="s">
        <v>82</v>
      </c>
      <c r="V736" t="s">
        <v>83</v>
      </c>
      <c r="W736" t="s">
        <v>134</v>
      </c>
      <c r="X736" t="s"/>
      <c r="Y736" t="s">
        <v>85</v>
      </c>
      <c r="Z736">
        <f>HYPERLINK("https://hotelmonitor-cachepage.eclerx.com/savepage/tk_15440163148148959_sr_2157.html","info")</f>
        <v/>
      </c>
      <c r="AA736" t="n">
        <v>577465</v>
      </c>
      <c r="AB736" t="s">
        <v>1007</v>
      </c>
      <c r="AC736" t="s">
        <v>87</v>
      </c>
      <c r="AD736" t="s">
        <v>88</v>
      </c>
      <c r="AE736" t="s"/>
      <c r="AF736" t="s"/>
      <c r="AG736" t="s"/>
      <c r="AH736" t="s">
        <v>1648</v>
      </c>
      <c r="AI736" t="s">
        <v>1647</v>
      </c>
      <c r="AJ736" t="s"/>
      <c r="AK736" t="s">
        <v>90</v>
      </c>
      <c r="AL736" t="s"/>
      <c r="AM736" t="s"/>
      <c r="AN736" t="s">
        <v>90</v>
      </c>
      <c r="AO736" t="s"/>
      <c r="AP736" t="n">
        <v>18</v>
      </c>
      <c r="AQ736" t="s">
        <v>93</v>
      </c>
      <c r="AR736" t="s"/>
      <c r="AS736" t="s">
        <v>674</v>
      </c>
      <c r="AT736" t="s">
        <v>95</v>
      </c>
      <c r="AU736" t="s">
        <v>90</v>
      </c>
      <c r="AV736" t="s"/>
      <c r="AW736" t="s">
        <v>96</v>
      </c>
      <c r="AX736" t="s"/>
      <c r="AY736" t="n">
        <v>5957202</v>
      </c>
      <c r="AZ736" t="s">
        <v>1627</v>
      </c>
      <c r="BA736" t="s"/>
      <c r="BB736" t="s"/>
      <c r="BC736" t="n">
        <v>1.22262</v>
      </c>
      <c r="BD736" t="n">
        <v>38.9519</v>
      </c>
      <c r="BE736" t="s">
        <v>1649</v>
      </c>
      <c r="BF736" t="s">
        <v>81</v>
      </c>
      <c r="BG736" t="s"/>
      <c r="BH736" t="s"/>
      <c r="BI736" t="s"/>
      <c r="BJ736" t="s"/>
      <c r="BK736" t="s">
        <v>1651</v>
      </c>
      <c r="BL736" t="s"/>
      <c r="BM736" t="s">
        <v>91</v>
      </c>
      <c r="BN736" t="s"/>
      <c r="BO736" t="s"/>
      <c r="BP736" t="s"/>
      <c r="BQ736" t="s">
        <v>1650</v>
      </c>
      <c r="BR736" t="s">
        <v>1630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2018-12-05T14:37:14Z</dcterms:created>
  <dcterms:modified xmlns:dcterms="http://purl.org/dc/terms/" xmlns:xsi="http://www.w3.org/2001/XMLSchema-instance" xsi:type="dcterms:W3CDTF">2018-12-05T14:37:14Z</dcterms:modified>
</cp:coreProperties>
</file>