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<sst xmlns="http://schemas.openxmlformats.org/spreadsheetml/2006/main" uniqueCount="657">
  <si>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</si>
  <si>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</si>
  <si>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</si>
  <si>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</si>
  <si>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</si>
  <si>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</si>
  <si>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</si>
  <si>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</si>
  <si>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</si>
  <si>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</si>
  <si>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</si>
  <si>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</si>
  <si>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</si>
  <si>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</si>
  <si>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</si>
  <si>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</si>
  <si>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</si>
  <si>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</si>
  <si>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</si>
  <si>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</si>
  <si>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</si>
  <si>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</si>
  <si>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</si>
  <si>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</si>
  <si>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</si>
  <si>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</si>
  <si>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</si>
  <si>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</si>
  <si>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</si>
  <si>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</si>
  <si>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</si>
  <si>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</si>
  <si>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</si>
  <si>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</si>
  <si>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</si>
  <si>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</si>
  <si>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</si>
  <si>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</si>
  <si>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</si>
  <si>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</si>
  <si>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</si>
  <si>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</si>
  <si>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</si>
  <si>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</si>
  <si>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</si>
  <si>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</si>
  <si>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</si>
  <si>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</si>
  <si>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</si>
  <si>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</si>
  <si>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</si>
  <si>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</si>
  <si>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</si>
  <si>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</si>
  <si>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</si>
  <si>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</si>
  <si>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</si>
  <si>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</si>
  <si>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</si>
  <si>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</si>
  <si>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</si>
  <si>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</si>
  <si>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</si>
  <si>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</si>
  <si>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</si>
  <si>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</si>
  <si>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</si>
  <si>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</si>
  <si>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</si>
  <si>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</si>
  <si>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13:16</t>
  </si>
  <si>
    <t>TravelRepublic</t>
  </si>
  <si>
    <t>17/02/2019</t>
  </si>
  <si>
    <t>Mvuvi Resort</t>
  </si>
  <si>
    <t>UK</t>
  </si>
  <si>
    <t>ZNZ</t>
  </si>
  <si>
    <t>TZ</t>
  </si>
  <si>
    <t>0</t>
  </si>
  <si>
    <t>Standard Double Or Twin Room</t>
  </si>
  <si>
    <t>X09</t>
  </si>
  <si>
    <t>1</t>
  </si>
  <si>
    <t>4EST</t>
  </si>
  <si>
    <t>254.00</t>
  </si>
  <si>
    <t>GBP</t>
  </si>
  <si>
    <t>No</t>
  </si>
  <si>
    <t>Available</t>
  </si>
  <si>
    <t>HB</t>
  </si>
  <si>
    <t>Completed</t>
  </si>
  <si>
    <t xml:space="preserve"> </t>
  </si>
  <si>
    <t>N</t>
  </si>
  <si>
    <t>Y</t>
  </si>
  <si>
    <t>Non-refundable</t>
  </si>
  <si>
    <t>Free</t>
  </si>
  <si>
    <t>2 Adt</t>
  </si>
  <si>
    <t>East Coast, Kiwengwa 2698</t>
  </si>
  <si>
    <t>Zanzibar, Tanzania</t>
  </si>
  <si>
    <t>Deluxe Double Room</t>
  </si>
  <si>
    <t>338.00</t>
  </si>
  <si>
    <t>Superior Double Room</t>
  </si>
  <si>
    <t>370.00</t>
  </si>
  <si>
    <t>Deluxe Triple Room</t>
  </si>
  <si>
    <t>481.00</t>
  </si>
  <si>
    <t>Superior Triple Room</t>
  </si>
  <si>
    <t>527.00</t>
  </si>
  <si>
    <t>Superior Quadruple Room</t>
  </si>
  <si>
    <t>686.00</t>
  </si>
  <si>
    <t>Pongwe Beach Hotel</t>
  </si>
  <si>
    <t>Double Garden View</t>
  </si>
  <si>
    <t>3EST</t>
  </si>
  <si>
    <t>14611.00</t>
  </si>
  <si>
    <t>BB</t>
  </si>
  <si>
    <t>P.O. Box 297 .,   .</t>
  </si>
  <si>
    <t>Double Beach Front</t>
  </si>
  <si>
    <t>14713.00</t>
  </si>
  <si>
    <t>Spice Island Hotel &amp; Resort</t>
  </si>
  <si>
    <t>Standard Room</t>
  </si>
  <si>
    <t>261.00</t>
  </si>
  <si>
    <t>Main Road Paje 2484</t>
  </si>
  <si>
    <t>Superior Room</t>
  </si>
  <si>
    <t>298.00</t>
  </si>
  <si>
    <t>333.00</t>
  </si>
  <si>
    <t>Comfort Room</t>
  </si>
  <si>
    <t>342.00</t>
  </si>
  <si>
    <t>371.00</t>
  </si>
  <si>
    <t>Premier Room</t>
  </si>
  <si>
    <t>394.00</t>
  </si>
  <si>
    <t>414.00</t>
  </si>
  <si>
    <t>466.00</t>
  </si>
  <si>
    <t>Al Johari</t>
  </si>
  <si>
    <t>Standard Double Room</t>
  </si>
  <si>
    <t>117.00</t>
  </si>
  <si>
    <t>116 Shangani (Stone Town), Zanzibar Town</t>
  </si>
  <si>
    <t>Zanzi Resort</t>
  </si>
  <si>
    <t>Traditional Bungalow, 1 Double Bed, Patio, Garden Area</t>
  </si>
  <si>
    <t>5EST</t>
  </si>
  <si>
    <t>Kama; Selem, .</t>
  </si>
  <si>
    <t>Zanzibar Beach Resort</t>
  </si>
  <si>
    <t>Standard Room, Garden View</t>
  </si>
  <si>
    <t>159.00</t>
  </si>
  <si>
    <t>Mazizini, Zanzibar Town</t>
  </si>
  <si>
    <t>169.00</t>
  </si>
  <si>
    <t>Chalet, Sea View</t>
  </si>
  <si>
    <t>180.00</t>
  </si>
  <si>
    <t>191.00</t>
  </si>
  <si>
    <t>242.00</t>
  </si>
  <si>
    <t>FB</t>
  </si>
  <si>
    <t>263.00</t>
  </si>
  <si>
    <t>269.00</t>
  </si>
  <si>
    <t>293.00</t>
  </si>
  <si>
    <t>Doubletree Hilton Zanzibar</t>
  </si>
  <si>
    <t>473.00</t>
  </si>
  <si>
    <t>RO</t>
  </si>
  <si>
    <t>Nungwi Village,P.O. Box 2651, Nungwi, Zanzibar. 2651</t>
  </si>
  <si>
    <t>Standard Room Pool View</t>
  </si>
  <si>
    <t>504.00</t>
  </si>
  <si>
    <t xml:space="preserve">Twin Room Pool View </t>
  </si>
  <si>
    <t>535.00</t>
  </si>
  <si>
    <t>Doubletree By Hilton Zanzibar - Stone Town</t>
  </si>
  <si>
    <t>315.00</t>
  </si>
  <si>
    <t xml:space="preserve">90 / 90A Shanghani,Zanzibar City. </t>
  </si>
  <si>
    <t>Deluxe Room</t>
  </si>
  <si>
    <t>354.00</t>
  </si>
  <si>
    <t>393.00</t>
  </si>
  <si>
    <t>Suite</t>
  </si>
  <si>
    <t>433.00</t>
  </si>
  <si>
    <t>472.00</t>
  </si>
  <si>
    <t>511.00</t>
  </si>
  <si>
    <t>550.00</t>
  </si>
  <si>
    <t>Mermainds Cove Beach Resort and Spa</t>
  </si>
  <si>
    <t>Double Room</t>
  </si>
  <si>
    <t>2EST</t>
  </si>
  <si>
    <t>111.00</t>
  </si>
  <si>
    <t>Uroa Village, P.O. Box 4858, Uroa</t>
  </si>
  <si>
    <t>Twin Room</t>
  </si>
  <si>
    <t>153.00</t>
  </si>
  <si>
    <t>Triple Room</t>
  </si>
  <si>
    <t>194.00</t>
  </si>
  <si>
    <t>222.00</t>
  </si>
  <si>
    <t>AI</t>
  </si>
  <si>
    <t>256.00</t>
  </si>
  <si>
    <t>360.00</t>
  </si>
  <si>
    <t>The Sands Beach Resort</t>
  </si>
  <si>
    <t>Double Sea View</t>
  </si>
  <si>
    <t>476.00</t>
  </si>
  <si>
    <t>P.O Box 791 Zanzibar, Pingwe,. .</t>
  </si>
  <si>
    <t>Villa Sea View</t>
  </si>
  <si>
    <t>540.00</t>
  </si>
  <si>
    <t>562.00</t>
  </si>
  <si>
    <t>625.00</t>
  </si>
  <si>
    <t>Michamvi Sunset Bay</t>
  </si>
  <si>
    <t>Double Standard</t>
  </si>
  <si>
    <t>Sunset Beach track, Michamvi Kae, P.O. Box 798,. 798</t>
  </si>
  <si>
    <t>Deluxe Room, Sea View</t>
  </si>
  <si>
    <t>429.00</t>
  </si>
  <si>
    <t>482.00</t>
  </si>
  <si>
    <t>491.00</t>
  </si>
  <si>
    <t>526.00</t>
  </si>
  <si>
    <t>547.00</t>
  </si>
  <si>
    <t>Serena Inn</t>
  </si>
  <si>
    <t>614.00</t>
  </si>
  <si>
    <t>Stone Town,Zanzibar.</t>
  </si>
  <si>
    <t>650.00</t>
  </si>
  <si>
    <t>652.00</t>
  </si>
  <si>
    <t>Standard</t>
  </si>
  <si>
    <t>689.00</t>
  </si>
  <si>
    <t>Standard Double</t>
  </si>
  <si>
    <t>696.00</t>
  </si>
  <si>
    <t>745.00</t>
  </si>
  <si>
    <t>768.00</t>
  </si>
  <si>
    <t>783.00</t>
  </si>
  <si>
    <t>827.00</t>
  </si>
  <si>
    <t>835.00</t>
  </si>
  <si>
    <t>876.00</t>
  </si>
  <si>
    <t>913.00</t>
  </si>
  <si>
    <t>974.00</t>
  </si>
  <si>
    <t>1006.00</t>
  </si>
  <si>
    <t>Executive Suite</t>
  </si>
  <si>
    <t>1192.00</t>
  </si>
  <si>
    <t>Seyyida Hotel and Spa</t>
  </si>
  <si>
    <t>247.00</t>
  </si>
  <si>
    <t>Kijangwani, Zanzibar Town,</t>
  </si>
  <si>
    <t>268.00</t>
  </si>
  <si>
    <t>274.00</t>
  </si>
  <si>
    <t>297.00</t>
  </si>
  <si>
    <t>387.00</t>
  </si>
  <si>
    <t>Deluxe Two Bedroom Apartment</t>
  </si>
  <si>
    <t>431.00</t>
  </si>
  <si>
    <t>505.00</t>
  </si>
  <si>
    <t>Family Room Standard</t>
  </si>
  <si>
    <t>538.00</t>
  </si>
  <si>
    <t>616.00</t>
  </si>
  <si>
    <t>655.00</t>
  </si>
  <si>
    <t>Villa Fleur De Lys, Zanzibar</t>
  </si>
  <si>
    <t>Deluxe Room, Ocean View</t>
  </si>
  <si>
    <t>182.00</t>
  </si>
  <si>
    <t>Makunduchi, P.O.BOX 44, Zanzibar 00000</t>
  </si>
  <si>
    <t>203.00</t>
  </si>
  <si>
    <t>232.00</t>
  </si>
  <si>
    <t>288.00</t>
  </si>
  <si>
    <t>Gold Zanzibar Beach House &amp; Spa</t>
  </si>
  <si>
    <t>Villa</t>
  </si>
  <si>
    <t>1446.00</t>
  </si>
  <si>
    <t>Kendwa (North Coast), Zanzibar - Tanzania Po Box 1543</t>
  </si>
  <si>
    <t>1559.00</t>
  </si>
  <si>
    <t>1808.00</t>
  </si>
  <si>
    <t>1914.00</t>
  </si>
  <si>
    <t>Jungle Villa</t>
  </si>
  <si>
    <t>2272.00</t>
  </si>
  <si>
    <t>2386.00</t>
  </si>
  <si>
    <t>Sea Cliff Resort and Spa</t>
  </si>
  <si>
    <t xml:space="preserve">Deluxe Room </t>
  </si>
  <si>
    <t>510.00</t>
  </si>
  <si>
    <t>Kama Village, Mangapwani, Zanzibar Tanzania 1763</t>
  </si>
  <si>
    <t>590.00</t>
  </si>
  <si>
    <t>643.00</t>
  </si>
  <si>
    <t>Jafferji House And Spa</t>
  </si>
  <si>
    <t>Signature Suite</t>
  </si>
  <si>
    <t>205.00</t>
  </si>
  <si>
    <t>GIZENGA STREET,170 3181</t>
  </si>
  <si>
    <t>Superior Suite</t>
  </si>
  <si>
    <t>260.00</t>
  </si>
  <si>
    <t>294.00</t>
  </si>
  <si>
    <t>Deluxe Suite</t>
  </si>
  <si>
    <t>324.00</t>
  </si>
  <si>
    <t>464.00</t>
  </si>
  <si>
    <t>Diamonds Star Of The East</t>
  </si>
  <si>
    <t>2209.00</t>
  </si>
  <si>
    <t>NUNGWI ROAD,</t>
  </si>
  <si>
    <t>2372.00</t>
  </si>
  <si>
    <t>Karafuu Hotel Beach Resort</t>
  </si>
  <si>
    <t>385.00</t>
  </si>
  <si>
    <t>71 Kae Beach Rd, Michamvi 00000</t>
  </si>
  <si>
    <t>Double Deluxe</t>
  </si>
  <si>
    <t>424.00</t>
  </si>
  <si>
    <t>453.00</t>
  </si>
  <si>
    <t>Double Superior</t>
  </si>
  <si>
    <t>463.00</t>
  </si>
  <si>
    <t>530.00</t>
  </si>
  <si>
    <t>Junior Suite Standard</t>
  </si>
  <si>
    <t>Garden Room</t>
  </si>
  <si>
    <t>591.00</t>
  </si>
  <si>
    <t>606.00</t>
  </si>
  <si>
    <t>Junior Suite</t>
  </si>
  <si>
    <t>607.00</t>
  </si>
  <si>
    <t>Bondeni Pool Room</t>
  </si>
  <si>
    <t>654.00</t>
  </si>
  <si>
    <t>657.00</t>
  </si>
  <si>
    <t>680.00</t>
  </si>
  <si>
    <t>719.00</t>
  </si>
  <si>
    <t>Beyt Al Salaam</t>
  </si>
  <si>
    <t>115.00</t>
  </si>
  <si>
    <t>Kelele Square,, Stone Town, Zanzibar PO Box 3120</t>
  </si>
  <si>
    <t>127.00</t>
  </si>
  <si>
    <t>139.00</t>
  </si>
  <si>
    <t>142.00</t>
  </si>
  <si>
    <t>154.00</t>
  </si>
  <si>
    <t>157.00</t>
  </si>
  <si>
    <t>166.00</t>
  </si>
  <si>
    <t>178.00</t>
  </si>
  <si>
    <t>188.00</t>
  </si>
  <si>
    <t>193.00</t>
  </si>
  <si>
    <t>207.00</t>
  </si>
  <si>
    <t>220.00</t>
  </si>
  <si>
    <t>234.00</t>
  </si>
  <si>
    <t>Double</t>
  </si>
  <si>
    <t>275.00</t>
  </si>
  <si>
    <t>289.00</t>
  </si>
  <si>
    <t>303.00</t>
  </si>
  <si>
    <t>Superior Double</t>
  </si>
  <si>
    <t>Melia Zanzibar</t>
  </si>
  <si>
    <t>Standard Room Terrace Partial Sea View</t>
  </si>
  <si>
    <t>702.00</t>
  </si>
  <si>
    <t>P.o. Box 3140, Kiwengwa</t>
  </si>
  <si>
    <t>Standard Garden Room</t>
  </si>
  <si>
    <t>858.00</t>
  </si>
  <si>
    <t>Ocean View Bungalow</t>
  </si>
  <si>
    <t>996.00</t>
  </si>
  <si>
    <t>1222.00</t>
  </si>
  <si>
    <t>1386.00</t>
  </si>
  <si>
    <t>Mbweni Ruins Hotel</t>
  </si>
  <si>
    <t>Superior Twin Room</t>
  </si>
  <si>
    <t>302.00</t>
  </si>
  <si>
    <t>MBWENI STREET, KIEMBE SAMAKIE WARD,143/93 2542</t>
  </si>
  <si>
    <t>Superior Family Room</t>
  </si>
  <si>
    <t>348.00</t>
  </si>
  <si>
    <t>Pakachi Beach Resort &amp; Hotel</t>
  </si>
  <si>
    <t>90.00</t>
  </si>
  <si>
    <t>Paje Road, Jambiani 0000</t>
  </si>
  <si>
    <t>Apartment, 2 Bedrooms</t>
  </si>
  <si>
    <t>Apartment, 1 Bedroom</t>
  </si>
  <si>
    <t>Family Bungalow</t>
  </si>
  <si>
    <t>Al-Minar Hotel</t>
  </si>
  <si>
    <t>Executive Room</t>
  </si>
  <si>
    <t>125.00</t>
  </si>
  <si>
    <t>SHANGANI STONE TOWN ZANZIBAR TANZANIA Plot 96,SHANGANI S 4858</t>
  </si>
  <si>
    <t>Standard Twin Room</t>
  </si>
  <si>
    <t>Dhow Inn</t>
  </si>
  <si>
    <t>381.00</t>
  </si>
  <si>
    <t>PAJE BEACH,</t>
  </si>
  <si>
    <t>395.00</t>
  </si>
  <si>
    <t>The Residence Zanzibar</t>
  </si>
  <si>
    <t>Luxury Garden Pool Villa</t>
  </si>
  <si>
    <t>951.00</t>
  </si>
  <si>
    <t>MCHAMGAMLE, KIZIMKAZI, PO BOX 2404</t>
  </si>
  <si>
    <t>Luxury Ocean Front Pool Villa</t>
  </si>
  <si>
    <t>1002.00</t>
  </si>
  <si>
    <t>1110.00</t>
  </si>
  <si>
    <t>1123.00</t>
  </si>
  <si>
    <t>1266.00</t>
  </si>
  <si>
    <t>1285.00</t>
  </si>
  <si>
    <t>Prestige Ocean Front Pool Villa</t>
  </si>
  <si>
    <t>1467.00</t>
  </si>
  <si>
    <t>1652.00</t>
  </si>
  <si>
    <t>1797.00</t>
  </si>
  <si>
    <t>Matemwe Retreat</t>
  </si>
  <si>
    <t>908.00</t>
  </si>
  <si>
    <t>Matemwe Beach, Matemwe</t>
  </si>
  <si>
    <t>Smiles Beach Hotel</t>
  </si>
  <si>
    <t>250.00</t>
  </si>
  <si>
    <t>North Coast of Zanzibar; Nungwi,</t>
  </si>
  <si>
    <t>312.00</t>
  </si>
  <si>
    <t>Azanzi Beach Hotel</t>
  </si>
  <si>
    <t>Classic Double Room, 1 King Bed</t>
  </si>
  <si>
    <t>277.00</t>
  </si>
  <si>
    <t>MATEMWE, NORTH EAST COAST, 0255</t>
  </si>
  <si>
    <t>347.00</t>
  </si>
  <si>
    <t>416.00</t>
  </si>
  <si>
    <t>462.00</t>
  </si>
  <si>
    <t>471.00</t>
  </si>
  <si>
    <t>524.00</t>
  </si>
  <si>
    <t>585.00</t>
  </si>
  <si>
    <t>647.00</t>
  </si>
  <si>
    <t>Family Room, 2 Bedrooms</t>
  </si>
  <si>
    <t>693.00</t>
  </si>
  <si>
    <t>804.00</t>
  </si>
  <si>
    <t>1017.00</t>
  </si>
  <si>
    <t>1140.00</t>
  </si>
  <si>
    <t>1402.00</t>
  </si>
  <si>
    <t>Family Room Superior Capacity 4</t>
  </si>
  <si>
    <t>Suite Honeymoon</t>
  </si>
  <si>
    <t>1431.00</t>
  </si>
  <si>
    <t>Ras Michamvi</t>
  </si>
  <si>
    <t>Standard Double Room, 1 King Bed, Garden View</t>
  </si>
  <si>
    <t>216.00</t>
  </si>
  <si>
    <t>RAS MICHAMVI - P.O. BOX 635,</t>
  </si>
  <si>
    <t>Deluxe Double Or Twin Room, 2 Twin Beds, Ocean View</t>
  </si>
  <si>
    <t>217.00</t>
  </si>
  <si>
    <t>Standard Triple Room, 3 Twin Beds, Garden View</t>
  </si>
  <si>
    <t>237.00</t>
  </si>
  <si>
    <t>Deluxe Double Room, 1 King Bed, Ocean View</t>
  </si>
  <si>
    <t>246.00</t>
  </si>
  <si>
    <t>Deluxe Triple Room, 3 Twin Beds, Ocean View</t>
  </si>
  <si>
    <t>1946.00</t>
  </si>
  <si>
    <t>Double Ocean View</t>
  </si>
  <si>
    <t>2019.00</t>
  </si>
  <si>
    <t>2063.00</t>
  </si>
  <si>
    <t>La Madrugada Beach Hotel &amp; Resort</t>
  </si>
  <si>
    <t>97.00</t>
  </si>
  <si>
    <t>Beach Road, Makunduchi 1574</t>
  </si>
  <si>
    <t>102.00</t>
  </si>
  <si>
    <t>Comfort Room A/C</t>
  </si>
  <si>
    <t>121.00</t>
  </si>
  <si>
    <t>128.00</t>
  </si>
  <si>
    <t>150.00</t>
  </si>
  <si>
    <t>176.00</t>
  </si>
  <si>
    <t>185.00</t>
  </si>
  <si>
    <t>Family Room</t>
  </si>
  <si>
    <t>192.00</t>
  </si>
  <si>
    <t>211.00</t>
  </si>
  <si>
    <t>213.00</t>
  </si>
  <si>
    <t>251.00</t>
  </si>
  <si>
    <t>267.00</t>
  </si>
  <si>
    <t>272.00</t>
  </si>
  <si>
    <t>280.00</t>
  </si>
  <si>
    <t>286.00</t>
  </si>
  <si>
    <t>Family Room Sleeps 6</t>
  </si>
  <si>
    <t>300.00</t>
  </si>
  <si>
    <t>Family Room Capacity 6</t>
  </si>
  <si>
    <t>323.00</t>
  </si>
  <si>
    <t>344.00</t>
  </si>
  <si>
    <t>349.00</t>
  </si>
  <si>
    <t>350.00</t>
  </si>
  <si>
    <t>384.00</t>
  </si>
  <si>
    <t>396.00</t>
  </si>
  <si>
    <t>447.00</t>
  </si>
  <si>
    <t>The Swahili House</t>
  </si>
  <si>
    <t>KIPONDA ST, STONE TOWN,N/A 3705</t>
  </si>
  <si>
    <t>1499.00</t>
  </si>
  <si>
    <t>1574.00</t>
  </si>
  <si>
    <t>1619.00</t>
  </si>
  <si>
    <t>Diamonds Mapenzi Beach</t>
  </si>
  <si>
    <t xml:space="preserve">Superior Room </t>
  </si>
  <si>
    <t>552.00</t>
  </si>
  <si>
    <t>Mahonda Po Box 100, Kiwengwa</t>
  </si>
  <si>
    <t>Coral Rock Hotel</t>
  </si>
  <si>
    <t>Deluxe Triple</t>
  </si>
  <si>
    <t>JAMBIANI,. 32000</t>
  </si>
  <si>
    <t>Deluxe Room (Double/Twin/Single)</t>
  </si>
  <si>
    <t>Superior Sea View Patio Double/Single</t>
  </si>
  <si>
    <t>Superior Rooftop (Double/Single)</t>
  </si>
  <si>
    <t>Superior Triple Rooftop</t>
  </si>
  <si>
    <t>Superior Triple Beach Terrace</t>
  </si>
  <si>
    <t>Superior Villa With Sea View</t>
  </si>
  <si>
    <t>560.00</t>
  </si>
  <si>
    <t>Dhow Palace Hotel</t>
  </si>
  <si>
    <t>Twin Standard</t>
  </si>
  <si>
    <t>164.00</t>
  </si>
  <si>
    <t>BHAGANI STREET, KENYATTA ROAD, SHANGANI,   3974</t>
  </si>
  <si>
    <t>183.00</t>
  </si>
  <si>
    <t>Triple Standard</t>
  </si>
  <si>
    <t>228.00</t>
  </si>
  <si>
    <t>301.00</t>
  </si>
  <si>
    <t>304.00</t>
  </si>
  <si>
    <t>335.00</t>
  </si>
  <si>
    <t>343.00</t>
  </si>
  <si>
    <t>Kichanga Lodge</t>
  </si>
  <si>
    <t>Bungalow Classic Garden View</t>
  </si>
  <si>
    <t>MICHAMVI ZANZIBAR,N/A 2424</t>
  </si>
  <si>
    <t>Bungalow Classic Ocean View</t>
  </si>
  <si>
    <t>380.00</t>
  </si>
  <si>
    <t>Villa Classic Ocean Front</t>
  </si>
  <si>
    <t>458.00</t>
  </si>
  <si>
    <t>Anna Of Zanzibar</t>
  </si>
  <si>
    <t>1026.00</t>
  </si>
  <si>
    <t>South East Coast, Bwejuu 3185</t>
  </si>
  <si>
    <t>Bellevue Guesthouse</t>
  </si>
  <si>
    <t>110.00</t>
  </si>
  <si>
    <t>South East Coast, Bwejuu</t>
  </si>
  <si>
    <t>Standard Bungalow, Pool View</t>
  </si>
  <si>
    <t>129.00</t>
  </si>
  <si>
    <t>Deluxe Bungalow, Garden Area</t>
  </si>
  <si>
    <t>137.00</t>
  </si>
  <si>
    <t>Essque Zalu Zanzibar</t>
  </si>
  <si>
    <t>Garden Suite</t>
  </si>
  <si>
    <t>784.00</t>
  </si>
  <si>
    <t>Nungwi Village, Nungwi 3151</t>
  </si>
  <si>
    <t>832.00</t>
  </si>
  <si>
    <t>Ocean View Suite</t>
  </si>
  <si>
    <t>961.00</t>
  </si>
  <si>
    <t>Superior Garden Suite</t>
  </si>
  <si>
    <t>962.00</t>
  </si>
  <si>
    <t>1020.00</t>
  </si>
  <si>
    <t>Seafront Suite</t>
  </si>
  <si>
    <t>1131.00</t>
  </si>
  <si>
    <t>1200.00</t>
  </si>
  <si>
    <t>1370.00</t>
  </si>
  <si>
    <t>1475.00</t>
  </si>
  <si>
    <t>1660.00</t>
  </si>
  <si>
    <t>Garden View Villa</t>
  </si>
  <si>
    <t>3585.00</t>
  </si>
  <si>
    <t>3808.00</t>
  </si>
  <si>
    <t>Ocean View Villa</t>
  </si>
  <si>
    <t>3966.00</t>
  </si>
  <si>
    <t>4214.00</t>
  </si>
  <si>
    <t>Seafront Villa</t>
  </si>
  <si>
    <t>4361.00</t>
  </si>
  <si>
    <t>4678.00</t>
  </si>
  <si>
    <t>Ocean View Villa (4 Bedroom)</t>
  </si>
  <si>
    <t>4743.00</t>
  </si>
  <si>
    <t>5039.00</t>
  </si>
  <si>
    <t>14462.00</t>
  </si>
  <si>
    <t>Zanzibar Grand Palace Hotel</t>
  </si>
  <si>
    <t>144.00</t>
  </si>
  <si>
    <t>MALINDI ROAD. PBOX 271, 25524</t>
  </si>
  <si>
    <t>155.00</t>
  </si>
  <si>
    <t>Triple Deluxe</t>
  </si>
  <si>
    <t>204.00</t>
  </si>
  <si>
    <t>215.00</t>
  </si>
  <si>
    <t>262.00</t>
  </si>
  <si>
    <t>322.00</t>
  </si>
  <si>
    <t>Zanzibar Hotel</t>
  </si>
  <si>
    <t>Twin Deluxe</t>
  </si>
  <si>
    <t>BAGANI STREET. PO BOX 3246 1,1 .</t>
  </si>
  <si>
    <t>Mazsons Hotel</t>
  </si>
  <si>
    <t>112.00</t>
  </si>
  <si>
    <t>Shangani, Zanzibar,111111 11111</t>
  </si>
  <si>
    <t>Double Promo</t>
  </si>
  <si>
    <t>196.00</t>
  </si>
  <si>
    <t>Double Executive</t>
  </si>
  <si>
    <t>235.00</t>
  </si>
  <si>
    <t>Fumba Beach Lodge</t>
  </si>
  <si>
    <t>MENAI BAY CONSERVATION,3705</t>
  </si>
  <si>
    <t>Double Luxury</t>
  </si>
  <si>
    <t>Kilima Kidogo Lodge</t>
  </si>
  <si>
    <t>Deluxe Double Garden Facing</t>
  </si>
  <si>
    <t>Jambiani Road, Paje</t>
  </si>
  <si>
    <t>Deluxe Tripple Garden Facing</t>
  </si>
  <si>
    <t>Deluxe 2 Room Garden Villa</t>
  </si>
  <si>
    <t>Casa Del Mar Hotel Zanzibar</t>
  </si>
  <si>
    <t>118.00</t>
  </si>
  <si>
    <t>Jambiani, Zanzibar 4146</t>
  </si>
  <si>
    <t>Uroa Bay Beach Resort</t>
  </si>
  <si>
    <t>716.00</t>
  </si>
  <si>
    <t>P.O. Box 2675, 2675</t>
  </si>
  <si>
    <t>773.00</t>
  </si>
  <si>
    <t>831.00</t>
  </si>
  <si>
    <t>842.00</t>
  </si>
  <si>
    <t>Mbuyuni Beach Village</t>
  </si>
  <si>
    <t>81.00</t>
  </si>
  <si>
    <t>East Coast of Zanzibar, Jambiani</t>
  </si>
  <si>
    <t>Standard Double Room, 1 Bedroom</t>
  </si>
  <si>
    <t>88.00</t>
  </si>
  <si>
    <t>Golden Tulip Zanzibar Resort</t>
  </si>
  <si>
    <t>Double Superior City View</t>
  </si>
  <si>
    <t>161.00</t>
  </si>
  <si>
    <t>Beit-el-raas street, Malawi Road,31 4087</t>
  </si>
  <si>
    <t>179.00</t>
  </si>
  <si>
    <t>Double Superior Ocean View</t>
  </si>
  <si>
    <t>186.00</t>
  </si>
  <si>
    <t>Double With Jacuzzi</t>
  </si>
  <si>
    <t>206.00</t>
  </si>
  <si>
    <t>239.00</t>
  </si>
  <si>
    <t>Double City View One Bedroom</t>
  </si>
  <si>
    <t>244.00</t>
  </si>
  <si>
    <t>265.00</t>
  </si>
  <si>
    <t>Double Ocean Front One Bedroom</t>
  </si>
  <si>
    <t>271.00</t>
  </si>
  <si>
    <t>283.00</t>
  </si>
  <si>
    <t>314.00</t>
  </si>
  <si>
    <t>316.00</t>
  </si>
  <si>
    <t>341.00</t>
  </si>
  <si>
    <t>345.00</t>
  </si>
  <si>
    <t>352.00</t>
  </si>
  <si>
    <t>357.00</t>
  </si>
  <si>
    <t>361.00</t>
  </si>
  <si>
    <t>Suite Ocean Front Two Bedrooms</t>
  </si>
  <si>
    <t>366.00</t>
  </si>
  <si>
    <t>379.00</t>
  </si>
  <si>
    <t>383.00</t>
  </si>
  <si>
    <t>399.00</t>
  </si>
  <si>
    <t>401.00</t>
  </si>
  <si>
    <t>407.00</t>
  </si>
  <si>
    <t>422.00</t>
  </si>
  <si>
    <t>444.00</t>
  </si>
  <si>
    <t>469.00</t>
  </si>
  <si>
    <t>493.00</t>
  </si>
  <si>
    <t>521.00</t>
  </si>
  <si>
    <t>579.00</t>
  </si>
  <si>
    <t>Sunset Kendwa</t>
  </si>
  <si>
    <t>Kendwa Beach, North Cost of Zanzibar, Kendwa</t>
  </si>
  <si>
    <t>Park Hyatt Zanzibar</t>
  </si>
  <si>
    <t>Park Room</t>
  </si>
  <si>
    <t>PO Box 4255, Shangani Street, Stone Town 4055</t>
  </si>
  <si>
    <t>Park View Room</t>
  </si>
  <si>
    <t>671.00</t>
  </si>
  <si>
    <t>694.00</t>
  </si>
  <si>
    <t>Park Deluxe Room</t>
  </si>
  <si>
    <t>762.00</t>
  </si>
  <si>
    <t>808.00</t>
  </si>
  <si>
    <t>859.00</t>
  </si>
  <si>
    <t>921.00</t>
  </si>
  <si>
    <t>967.00</t>
  </si>
  <si>
    <t>1018.00</t>
  </si>
  <si>
    <t>1080.00</t>
  </si>
  <si>
    <t>African Sun Sand Sea Resort &amp; Spa</t>
  </si>
  <si>
    <t>158.00</t>
  </si>
  <si>
    <t>Bwejuu,72111 72111</t>
  </si>
  <si>
    <t>Superior Twin Room With Garden View</t>
  </si>
  <si>
    <t>Comfotable Garden View Room</t>
  </si>
  <si>
    <t>200.00</t>
  </si>
  <si>
    <t>Triple Rooms With Balcony</t>
  </si>
  <si>
    <t>226.00</t>
  </si>
  <si>
    <t>Upstairs Or Down Stairs Sea Or Pool Facing Room</t>
  </si>
  <si>
    <t>245.00</t>
  </si>
  <si>
    <t>Matemwe Lodge</t>
  </si>
  <si>
    <t>Sea View Chalet (With Mezzanine)</t>
  </si>
  <si>
    <t>619.00</t>
  </si>
  <si>
    <t>Matemwe Lodge 1000</t>
  </si>
  <si>
    <t>673.00</t>
  </si>
  <si>
    <t>710.00</t>
  </si>
  <si>
    <t>Ndame Beach Lodge</t>
  </si>
  <si>
    <t>136.00</t>
  </si>
  <si>
    <t>Paje beach, Paje</t>
  </si>
  <si>
    <t xml:space="preserve">Large Family Room </t>
  </si>
  <si>
    <t>270.00</t>
  </si>
  <si>
    <t>Villa Kiva Boutique Hotel</t>
  </si>
  <si>
    <t>172.00</t>
  </si>
  <si>
    <t>Matemwe, Matemwe 3151</t>
  </si>
  <si>
    <t>259.00</t>
  </si>
  <si>
    <t>Maru Maru Hotel</t>
  </si>
  <si>
    <t>Standard Room, 1 Queen Bed</t>
  </si>
  <si>
    <t>Plot 397-400; Gizenga Street; Shangani; Stone Town Zanzibar 4053 4053</t>
  </si>
  <si>
    <t>Double King Size Bed</t>
  </si>
  <si>
    <t>Queen  Room</t>
  </si>
  <si>
    <t>Double King Size Bed - Bed And Breakfast</t>
  </si>
  <si>
    <t>King  Room</t>
  </si>
  <si>
    <t>266.00</t>
  </si>
  <si>
    <t>Double Or Twin Queen Size Bed</t>
  </si>
  <si>
    <t>276.00</t>
  </si>
  <si>
    <t>Double Or Twin Queen Size Bed - Bed And Breakfast</t>
  </si>
  <si>
    <t>282.00</t>
  </si>
  <si>
    <t>290.00</t>
  </si>
  <si>
    <t>Queen Size Bed Twin</t>
  </si>
  <si>
    <t>Queen Room</t>
  </si>
  <si>
    <t>King Room</t>
  </si>
  <si>
    <t>327.00</t>
  </si>
  <si>
    <t>Standard King New Wing</t>
  </si>
  <si>
    <t>Family  Room Bed And Breakfast</t>
  </si>
  <si>
    <t>551.00</t>
  </si>
  <si>
    <t>568.00</t>
  </si>
  <si>
    <t>Family Room Standard - Bed And Breakfast</t>
  </si>
  <si>
    <t>582.00</t>
  </si>
  <si>
    <t>Standard Family</t>
  </si>
  <si>
    <t>611.00</t>
  </si>
  <si>
    <t>Family Family Courtyard View</t>
  </si>
  <si>
    <t>648.00</t>
  </si>
  <si>
    <t>Bluebay Beach Resort And Spa</t>
  </si>
  <si>
    <t>PO Box 3276, Zanzibar, Kiwenga, North Coast 3276</t>
  </si>
  <si>
    <t>434.00</t>
  </si>
  <si>
    <t>494.00</t>
  </si>
  <si>
    <t>507.00</t>
  </si>
  <si>
    <t>517.00</t>
  </si>
  <si>
    <t>531.00</t>
  </si>
  <si>
    <t>548.00</t>
  </si>
  <si>
    <t>615.00</t>
  </si>
  <si>
    <t>670.00</t>
  </si>
  <si>
    <t>684.00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</si>
</sst>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4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127</v>
      </c>
      <c r="L2" t="s">
        <v>77</v>
      </c>
      <c r="M2" t="s"/>
      <c r="N2" t="s">
        <v>78</v>
      </c>
      <c r="O2" t="s">
        <v>79</v>
      </c>
      <c r="P2" t="s">
        <v>73</v>
      </c>
      <c r="Q2" t="s">
        <v>80</v>
      </c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HYPERLINK("https://hotel-media.eclerx.com/savepage/tk_15477976649226882_sr_947.html","info")</f>
        <v/>
      </c>
      <c r="AA2" t="n">
        <v>-2993087</v>
      </c>
      <c r="AB2" t="s"/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90</v>
      </c>
      <c r="AO2" t="s">
        <v>91</v>
      </c>
      <c r="AP2" t="n">
        <v>35</v>
      </c>
      <c r="AQ2" t="s">
        <v>92</v>
      </c>
      <c r="AR2" t="s"/>
      <c r="AS2" t="s"/>
      <c r="AT2" t="s">
        <v>93</v>
      </c>
      <c r="AU2" t="s"/>
      <c r="AV2" t="s"/>
      <c r="AW2" t="s"/>
      <c r="AX2" t="s"/>
      <c r="AY2" t="n">
        <v>2993087</v>
      </c>
      <c r="AZ2" t="s">
        <v>94</v>
      </c>
      <c r="BA2" t="s"/>
      <c r="BB2" t="n">
        <v>4198005</v>
      </c>
      <c r="BC2" t="n">
        <v>-5.9851</v>
      </c>
      <c r="BD2" t="n">
        <v>-5.9851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169</v>
      </c>
      <c r="L3" t="s">
        <v>77</v>
      </c>
      <c r="M3" t="s"/>
      <c r="N3" t="s">
        <v>96</v>
      </c>
      <c r="O3" t="s">
        <v>79</v>
      </c>
      <c r="P3" t="s">
        <v>73</v>
      </c>
      <c r="Q3" t="s">
        <v>80</v>
      </c>
      <c r="R3" t="s">
        <v>81</v>
      </c>
      <c r="S3" t="s">
        <v>97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HYPERLINK("https://hotel-media.eclerx.com/savepage/tk_15477976649226882_sr_947.html","info")</f>
        <v/>
      </c>
      <c r="AA3" t="n">
        <v>-2993087</v>
      </c>
      <c r="AB3" t="s"/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90</v>
      </c>
      <c r="AO3" t="s">
        <v>91</v>
      </c>
      <c r="AP3" t="n">
        <v>35</v>
      </c>
      <c r="AQ3" t="s">
        <v>92</v>
      </c>
      <c r="AR3" t="s"/>
      <c r="AS3" t="s"/>
      <c r="AT3" t="s">
        <v>93</v>
      </c>
      <c r="AU3" t="s"/>
      <c r="AV3" t="s"/>
      <c r="AW3" t="s"/>
      <c r="AX3" t="s"/>
      <c r="AY3" t="n">
        <v>2993087</v>
      </c>
      <c r="AZ3" t="s">
        <v>94</v>
      </c>
      <c r="BA3" t="s"/>
      <c r="BB3" t="n">
        <v>4198005</v>
      </c>
      <c r="BC3" t="n">
        <v>-5.9851</v>
      </c>
      <c r="BD3" t="n">
        <v>-5.9851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185</v>
      </c>
      <c r="L4" t="s">
        <v>77</v>
      </c>
      <c r="M4" t="s"/>
      <c r="N4" t="s">
        <v>98</v>
      </c>
      <c r="O4" t="s">
        <v>79</v>
      </c>
      <c r="P4" t="s">
        <v>73</v>
      </c>
      <c r="Q4" t="s">
        <v>80</v>
      </c>
      <c r="R4" t="s">
        <v>81</v>
      </c>
      <c r="S4" t="s">
        <v>99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HYPERLINK("https://hotel-media.eclerx.com/savepage/tk_15477976649226882_sr_947.html","info")</f>
        <v/>
      </c>
      <c r="AA4" t="n">
        <v>-2993087</v>
      </c>
      <c r="AB4" t="s"/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90</v>
      </c>
      <c r="AO4" t="s">
        <v>91</v>
      </c>
      <c r="AP4" t="n">
        <v>35</v>
      </c>
      <c r="AQ4" t="s">
        <v>92</v>
      </c>
      <c r="AR4" t="s"/>
      <c r="AS4" t="s"/>
      <c r="AT4" t="s">
        <v>93</v>
      </c>
      <c r="AU4" t="s"/>
      <c r="AV4" t="s"/>
      <c r="AW4" t="s"/>
      <c r="AX4" t="s"/>
      <c r="AY4" t="n">
        <v>2993087</v>
      </c>
      <c r="AZ4" t="s">
        <v>94</v>
      </c>
      <c r="BA4" t="s"/>
      <c r="BB4" t="n">
        <v>4198005</v>
      </c>
      <c r="BC4" t="n">
        <v>-5.9851</v>
      </c>
      <c r="BD4" t="n">
        <v>-5.9851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240.5</v>
      </c>
      <c r="L5" t="s">
        <v>77</v>
      </c>
      <c r="M5" t="s"/>
      <c r="N5" t="s">
        <v>100</v>
      </c>
      <c r="O5" t="s">
        <v>79</v>
      </c>
      <c r="P5" t="s">
        <v>73</v>
      </c>
      <c r="Q5" t="s">
        <v>80</v>
      </c>
      <c r="R5" t="s">
        <v>81</v>
      </c>
      <c r="S5" t="s">
        <v>101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HYPERLINK("https://hotel-media.eclerx.com/savepage/tk_15477976649226882_sr_947.html","info")</f>
        <v/>
      </c>
      <c r="AA5" t="n">
        <v>-2993087</v>
      </c>
      <c r="AB5" t="s"/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90</v>
      </c>
      <c r="AO5" t="s">
        <v>91</v>
      </c>
      <c r="AP5" t="n">
        <v>35</v>
      </c>
      <c r="AQ5" t="s">
        <v>92</v>
      </c>
      <c r="AR5" t="s"/>
      <c r="AS5" t="s"/>
      <c r="AT5" t="s">
        <v>93</v>
      </c>
      <c r="AU5" t="s"/>
      <c r="AV5" t="s"/>
      <c r="AW5" t="s"/>
      <c r="AX5" t="s"/>
      <c r="AY5" t="n">
        <v>2993087</v>
      </c>
      <c r="AZ5" t="s">
        <v>94</v>
      </c>
      <c r="BA5" t="s"/>
      <c r="BB5" t="n">
        <v>4198005</v>
      </c>
      <c r="BC5" t="n">
        <v>-5.9851</v>
      </c>
      <c r="BD5" t="n">
        <v>-5.9851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263.5</v>
      </c>
      <c r="L6" t="s">
        <v>77</v>
      </c>
      <c r="M6" t="s"/>
      <c r="N6" t="s">
        <v>102</v>
      </c>
      <c r="O6" t="s">
        <v>79</v>
      </c>
      <c r="P6" t="s">
        <v>73</v>
      </c>
      <c r="Q6" t="s">
        <v>80</v>
      </c>
      <c r="R6" t="s">
        <v>81</v>
      </c>
      <c r="S6" t="s">
        <v>103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HYPERLINK("https://hotel-media.eclerx.com/savepage/tk_15477976649226882_sr_947.html","info")</f>
        <v/>
      </c>
      <c r="AA6" t="n">
        <v>-2993087</v>
      </c>
      <c r="AB6" t="s"/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90</v>
      </c>
      <c r="AO6" t="s">
        <v>91</v>
      </c>
      <c r="AP6" t="n">
        <v>35</v>
      </c>
      <c r="AQ6" t="s">
        <v>92</v>
      </c>
      <c r="AR6" t="s"/>
      <c r="AS6" t="s"/>
      <c r="AT6" t="s">
        <v>93</v>
      </c>
      <c r="AU6" t="s"/>
      <c r="AV6" t="s"/>
      <c r="AW6" t="s"/>
      <c r="AX6" t="s"/>
      <c r="AY6" t="n">
        <v>2993087</v>
      </c>
      <c r="AZ6" t="s">
        <v>94</v>
      </c>
      <c r="BA6" t="s"/>
      <c r="BB6" t="n">
        <v>4198005</v>
      </c>
      <c r="BC6" t="n">
        <v>-5.9851</v>
      </c>
      <c r="BD6" t="n">
        <v>-5.9851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343</v>
      </c>
      <c r="L7" t="s">
        <v>77</v>
      </c>
      <c r="M7" t="s"/>
      <c r="N7" t="s">
        <v>104</v>
      </c>
      <c r="O7" t="s">
        <v>79</v>
      </c>
      <c r="P7" t="s">
        <v>73</v>
      </c>
      <c r="Q7" t="s">
        <v>80</v>
      </c>
      <c r="R7" t="s">
        <v>81</v>
      </c>
      <c r="S7" t="s">
        <v>105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HYPERLINK("https://hotel-media.eclerx.com/savepage/tk_15477976649226882_sr_947.html","info")</f>
        <v/>
      </c>
      <c r="AA7" t="n">
        <v>-2993087</v>
      </c>
      <c r="AB7" t="s"/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90</v>
      </c>
      <c r="AO7" t="s">
        <v>91</v>
      </c>
      <c r="AP7" t="n">
        <v>35</v>
      </c>
      <c r="AQ7" t="s">
        <v>92</v>
      </c>
      <c r="AR7" t="s"/>
      <c r="AS7" t="s"/>
      <c r="AT7" t="s">
        <v>93</v>
      </c>
      <c r="AU7" t="s"/>
      <c r="AV7" t="s"/>
      <c r="AW7" t="s"/>
      <c r="AX7" t="s"/>
      <c r="AY7" t="n">
        <v>2993087</v>
      </c>
      <c r="AZ7" t="s">
        <v>94</v>
      </c>
      <c r="BA7" t="s"/>
      <c r="BB7" t="n">
        <v>4198005</v>
      </c>
      <c r="BC7" t="n">
        <v>-5.9851</v>
      </c>
      <c r="BD7" t="n">
        <v>-5.9851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106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7305.5</v>
      </c>
      <c r="L8" t="s">
        <v>77</v>
      </c>
      <c r="M8" t="s"/>
      <c r="N8" t="s">
        <v>107</v>
      </c>
      <c r="O8" t="s">
        <v>79</v>
      </c>
      <c r="P8" t="s">
        <v>106</v>
      </c>
      <c r="Q8" t="s">
        <v>80</v>
      </c>
      <c r="R8" t="s">
        <v>108</v>
      </c>
      <c r="S8" t="s">
        <v>109</v>
      </c>
      <c r="T8" t="s">
        <v>83</v>
      </c>
      <c r="U8" t="s">
        <v>84</v>
      </c>
      <c r="V8" t="s">
        <v>85</v>
      </c>
      <c r="W8" t="s">
        <v>110</v>
      </c>
      <c r="X8" t="s"/>
      <c r="Y8" t="s">
        <v>87</v>
      </c>
      <c r="Z8">
        <f>HYPERLINK("https://hotel-media.eclerx.com/savepage/tk_15477976699581258_sr_947.html","info")</f>
        <v/>
      </c>
      <c r="AA8" t="n">
        <v>-10130665</v>
      </c>
      <c r="AB8" t="s"/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89</v>
      </c>
      <c r="AO8" t="s"/>
      <c r="AP8" t="n">
        <v>39</v>
      </c>
      <c r="AQ8" t="s">
        <v>92</v>
      </c>
      <c r="AR8" t="s"/>
      <c r="AS8" t="s"/>
      <c r="AT8" t="s">
        <v>93</v>
      </c>
      <c r="AU8" t="s"/>
      <c r="AV8" t="s"/>
      <c r="AW8" t="s"/>
      <c r="AX8" t="s"/>
      <c r="AY8" t="n">
        <v>10130665</v>
      </c>
      <c r="AZ8" t="s">
        <v>111</v>
      </c>
      <c r="BA8" t="s"/>
      <c r="BB8" t="n">
        <v>4626078</v>
      </c>
      <c r="BC8" t="n">
        <v>39.4066</v>
      </c>
      <c r="BD8" t="n">
        <v>-6.0357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106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7305.5</v>
      </c>
      <c r="L9" t="s">
        <v>77</v>
      </c>
      <c r="M9" t="s"/>
      <c r="N9" t="s">
        <v>112</v>
      </c>
      <c r="O9" t="s">
        <v>79</v>
      </c>
      <c r="P9" t="s">
        <v>106</v>
      </c>
      <c r="Q9" t="s">
        <v>80</v>
      </c>
      <c r="R9" t="s">
        <v>108</v>
      </c>
      <c r="S9" t="s">
        <v>109</v>
      </c>
      <c r="T9" t="s">
        <v>83</v>
      </c>
      <c r="U9" t="s">
        <v>84</v>
      </c>
      <c r="V9" t="s">
        <v>85</v>
      </c>
      <c r="W9" t="s">
        <v>110</v>
      </c>
      <c r="X9" t="s"/>
      <c r="Y9" t="s">
        <v>87</v>
      </c>
      <c r="Z9">
        <f>HYPERLINK("https://hotel-media.eclerx.com/savepage/tk_15477976699581258_sr_947.html","info")</f>
        <v/>
      </c>
      <c r="AA9" t="n">
        <v>-10130665</v>
      </c>
      <c r="AB9" t="s"/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89</v>
      </c>
      <c r="AO9" t="s"/>
      <c r="AP9" t="n">
        <v>39</v>
      </c>
      <c r="AQ9" t="s">
        <v>92</v>
      </c>
      <c r="AR9" t="s"/>
      <c r="AS9" t="s"/>
      <c r="AT9" t="s">
        <v>93</v>
      </c>
      <c r="AU9" t="s"/>
      <c r="AV9" t="s"/>
      <c r="AW9" t="s"/>
      <c r="AX9" t="s"/>
      <c r="AY9" t="n">
        <v>10130665</v>
      </c>
      <c r="AZ9" t="s">
        <v>111</v>
      </c>
      <c r="BA9" t="s"/>
      <c r="BB9" t="n">
        <v>4626078</v>
      </c>
      <c r="BC9" t="n">
        <v>39.4066</v>
      </c>
      <c r="BD9" t="n">
        <v>-6.0357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106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7356.5</v>
      </c>
      <c r="L10" t="s">
        <v>77</v>
      </c>
      <c r="M10" t="s"/>
      <c r="N10" t="s">
        <v>107</v>
      </c>
      <c r="O10" t="s">
        <v>79</v>
      </c>
      <c r="P10" t="s">
        <v>106</v>
      </c>
      <c r="Q10" t="s">
        <v>80</v>
      </c>
      <c r="R10" t="s">
        <v>108</v>
      </c>
      <c r="S10" t="s">
        <v>113</v>
      </c>
      <c r="T10" t="s">
        <v>83</v>
      </c>
      <c r="U10" t="s">
        <v>84</v>
      </c>
      <c r="V10" t="s">
        <v>85</v>
      </c>
      <c r="W10" t="s">
        <v>86</v>
      </c>
      <c r="X10" t="s"/>
      <c r="Y10" t="s">
        <v>87</v>
      </c>
      <c r="Z10">
        <f>HYPERLINK("https://hotel-media.eclerx.com/savepage/tk_15477976699581258_sr_947.html","info")</f>
        <v/>
      </c>
      <c r="AA10" t="n">
        <v>-10130665</v>
      </c>
      <c r="AB10" t="s"/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89</v>
      </c>
      <c r="AO10" t="s"/>
      <c r="AP10" t="n">
        <v>39</v>
      </c>
      <c r="AQ10" t="s">
        <v>92</v>
      </c>
      <c r="AR10" t="s"/>
      <c r="AS10" t="s"/>
      <c r="AT10" t="s">
        <v>93</v>
      </c>
      <c r="AU10" t="s"/>
      <c r="AV10" t="s"/>
      <c r="AW10" t="s"/>
      <c r="AX10" t="s"/>
      <c r="AY10" t="n">
        <v>10130665</v>
      </c>
      <c r="AZ10" t="s">
        <v>111</v>
      </c>
      <c r="BA10" t="s"/>
      <c r="BB10" t="n">
        <v>4626078</v>
      </c>
      <c r="BC10" t="n">
        <v>39.4066</v>
      </c>
      <c r="BD10" t="n">
        <v>-6.0357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106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7356.5</v>
      </c>
      <c r="L11" t="s">
        <v>77</v>
      </c>
      <c r="M11" t="s"/>
      <c r="N11" t="s">
        <v>112</v>
      </c>
      <c r="O11" t="s">
        <v>79</v>
      </c>
      <c r="P11" t="s">
        <v>106</v>
      </c>
      <c r="Q11" t="s">
        <v>80</v>
      </c>
      <c r="R11" t="s">
        <v>108</v>
      </c>
      <c r="S11" t="s">
        <v>113</v>
      </c>
      <c r="T11" t="s">
        <v>83</v>
      </c>
      <c r="U11" t="s">
        <v>84</v>
      </c>
      <c r="V11" t="s">
        <v>85</v>
      </c>
      <c r="W11" t="s">
        <v>86</v>
      </c>
      <c r="X11" t="s"/>
      <c r="Y11" t="s">
        <v>87</v>
      </c>
      <c r="Z11">
        <f>HYPERLINK("https://hotel-media.eclerx.com/savepage/tk_15477976699581258_sr_947.html","info")</f>
        <v/>
      </c>
      <c r="AA11" t="n">
        <v>-10130665</v>
      </c>
      <c r="AB11" t="s"/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89</v>
      </c>
      <c r="AO11" t="s"/>
      <c r="AP11" t="n">
        <v>39</v>
      </c>
      <c r="AQ11" t="s">
        <v>92</v>
      </c>
      <c r="AR11" t="s"/>
      <c r="AS11" t="s"/>
      <c r="AT11" t="s">
        <v>93</v>
      </c>
      <c r="AU11" t="s"/>
      <c r="AV11" t="s"/>
      <c r="AW11" t="s"/>
      <c r="AX11" t="s"/>
      <c r="AY11" t="n">
        <v>10130665</v>
      </c>
      <c r="AZ11" t="s">
        <v>111</v>
      </c>
      <c r="BA11" t="s"/>
      <c r="BB11" t="n">
        <v>4626078</v>
      </c>
      <c r="BC11" t="n">
        <v>39.4066</v>
      </c>
      <c r="BD11" t="n">
        <v>-6.0357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114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130.5</v>
      </c>
      <c r="L12" t="s">
        <v>77</v>
      </c>
      <c r="M12" t="s"/>
      <c r="N12" t="s">
        <v>115</v>
      </c>
      <c r="O12" t="s">
        <v>79</v>
      </c>
      <c r="P12" t="s">
        <v>114</v>
      </c>
      <c r="Q12" t="s">
        <v>80</v>
      </c>
      <c r="R12" t="s">
        <v>81</v>
      </c>
      <c r="S12" t="s">
        <v>116</v>
      </c>
      <c r="T12" t="s">
        <v>83</v>
      </c>
      <c r="U12" t="s">
        <v>84</v>
      </c>
      <c r="V12" t="s">
        <v>85</v>
      </c>
      <c r="W12" t="s">
        <v>110</v>
      </c>
      <c r="X12" t="s"/>
      <c r="Y12" t="s">
        <v>87</v>
      </c>
      <c r="Z12">
        <f>HYPERLINK("https://hotel-media.eclerx.com/savepage/tk_15477976774528043_sr_947.html","info")</f>
        <v/>
      </c>
      <c r="AA12" t="n">
        <v>-2330138</v>
      </c>
      <c r="AB12" t="s"/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90</v>
      </c>
      <c r="AO12" t="s">
        <v>91</v>
      </c>
      <c r="AP12" t="n">
        <v>45</v>
      </c>
      <c r="AQ12" t="s">
        <v>92</v>
      </c>
      <c r="AR12" t="s"/>
      <c r="AS12" t="s"/>
      <c r="AT12" t="s">
        <v>93</v>
      </c>
      <c r="AU12" t="s"/>
      <c r="AV12" t="s"/>
      <c r="AW12" t="s"/>
      <c r="AX12" t="s"/>
      <c r="AY12" t="n">
        <v>2330138</v>
      </c>
      <c r="AZ12" t="s">
        <v>117</v>
      </c>
      <c r="BA12" t="s"/>
      <c r="BB12" t="n">
        <v>4196604</v>
      </c>
      <c r="BC12" t="n">
        <v>-6.2963</v>
      </c>
      <c r="BD12" t="n">
        <v>-6.2963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114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149</v>
      </c>
      <c r="L13" t="s">
        <v>77</v>
      </c>
      <c r="M13" t="s"/>
      <c r="N13" t="s">
        <v>118</v>
      </c>
      <c r="O13" t="s">
        <v>79</v>
      </c>
      <c r="P13" t="s">
        <v>114</v>
      </c>
      <c r="Q13" t="s">
        <v>80</v>
      </c>
      <c r="R13" t="s">
        <v>81</v>
      </c>
      <c r="S13" t="s">
        <v>119</v>
      </c>
      <c r="T13" t="s">
        <v>83</v>
      </c>
      <c r="U13" t="s">
        <v>84</v>
      </c>
      <c r="V13" t="s">
        <v>85</v>
      </c>
      <c r="W13" t="s">
        <v>110</v>
      </c>
      <c r="X13" t="s"/>
      <c r="Y13" t="s">
        <v>87</v>
      </c>
      <c r="Z13">
        <f>HYPERLINK("https://hotel-media.eclerx.com/savepage/tk_15477976774528043_sr_947.html","info")</f>
        <v/>
      </c>
      <c r="AA13" t="n">
        <v>-2330138</v>
      </c>
      <c r="AB13" t="s"/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90</v>
      </c>
      <c r="AO13" t="s">
        <v>91</v>
      </c>
      <c r="AP13" t="n">
        <v>45</v>
      </c>
      <c r="AQ13" t="s">
        <v>92</v>
      </c>
      <c r="AR13" t="s"/>
      <c r="AS13" t="s"/>
      <c r="AT13" t="s">
        <v>93</v>
      </c>
      <c r="AU13" t="s"/>
      <c r="AV13" t="s"/>
      <c r="AW13" t="s"/>
      <c r="AX13" t="s"/>
      <c r="AY13" t="n">
        <v>2330138</v>
      </c>
      <c r="AZ13" t="s">
        <v>117</v>
      </c>
      <c r="BA13" t="s"/>
      <c r="BB13" t="n">
        <v>4196604</v>
      </c>
      <c r="BC13" t="n">
        <v>-6.2963</v>
      </c>
      <c r="BD13" t="n">
        <v>-6.2963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114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166.5</v>
      </c>
      <c r="L14" t="s">
        <v>77</v>
      </c>
      <c r="M14" t="s"/>
      <c r="N14" t="s">
        <v>115</v>
      </c>
      <c r="O14" t="s">
        <v>79</v>
      </c>
      <c r="P14" t="s">
        <v>114</v>
      </c>
      <c r="Q14" t="s">
        <v>80</v>
      </c>
      <c r="R14" t="s">
        <v>81</v>
      </c>
      <c r="S14" t="s">
        <v>120</v>
      </c>
      <c r="T14" t="s">
        <v>83</v>
      </c>
      <c r="U14" t="s">
        <v>84</v>
      </c>
      <c r="V14" t="s">
        <v>85</v>
      </c>
      <c r="W14" t="s">
        <v>86</v>
      </c>
      <c r="X14" t="s"/>
      <c r="Y14" t="s">
        <v>87</v>
      </c>
      <c r="Z14">
        <f>HYPERLINK("https://hotel-media.eclerx.com/savepage/tk_15477976774528043_sr_947.html","info")</f>
        <v/>
      </c>
      <c r="AA14" t="n">
        <v>-2330138</v>
      </c>
      <c r="AB14" t="s"/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90</v>
      </c>
      <c r="AO14" t="s">
        <v>91</v>
      </c>
      <c r="AP14" t="n">
        <v>45</v>
      </c>
      <c r="AQ14" t="s">
        <v>92</v>
      </c>
      <c r="AR14" t="s"/>
      <c r="AS14" t="s"/>
      <c r="AT14" t="s">
        <v>93</v>
      </c>
      <c r="AU14" t="s"/>
      <c r="AV14" t="s"/>
      <c r="AW14" t="s"/>
      <c r="AX14" t="s"/>
      <c r="AY14" t="n">
        <v>2330138</v>
      </c>
      <c r="AZ14" t="s">
        <v>117</v>
      </c>
      <c r="BA14" t="s"/>
      <c r="BB14" t="n">
        <v>4196604</v>
      </c>
      <c r="BC14" t="n">
        <v>-6.2963</v>
      </c>
      <c r="BD14" t="n">
        <v>-6.2963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114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171</v>
      </c>
      <c r="L15" t="s">
        <v>77</v>
      </c>
      <c r="M15" t="s"/>
      <c r="N15" t="s">
        <v>121</v>
      </c>
      <c r="O15" t="s">
        <v>79</v>
      </c>
      <c r="P15" t="s">
        <v>114</v>
      </c>
      <c r="Q15" t="s">
        <v>80</v>
      </c>
      <c r="R15" t="s">
        <v>81</v>
      </c>
      <c r="S15" t="s">
        <v>122</v>
      </c>
      <c r="T15" t="s">
        <v>83</v>
      </c>
      <c r="U15" t="s">
        <v>84</v>
      </c>
      <c r="V15" t="s">
        <v>85</v>
      </c>
      <c r="W15" t="s">
        <v>110</v>
      </c>
      <c r="X15" t="s"/>
      <c r="Y15" t="s">
        <v>87</v>
      </c>
      <c r="Z15">
        <f>HYPERLINK("https://hotel-media.eclerx.com/savepage/tk_15477976774528043_sr_947.html","info")</f>
        <v/>
      </c>
      <c r="AA15" t="n">
        <v>-2330138</v>
      </c>
      <c r="AB15" t="s"/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90</v>
      </c>
      <c r="AO15" t="s">
        <v>91</v>
      </c>
      <c r="AP15" t="n">
        <v>45</v>
      </c>
      <c r="AQ15" t="s">
        <v>92</v>
      </c>
      <c r="AR15" t="s"/>
      <c r="AS15" t="s"/>
      <c r="AT15" t="s">
        <v>93</v>
      </c>
      <c r="AU15" t="s"/>
      <c r="AV15" t="s"/>
      <c r="AW15" t="s"/>
      <c r="AX15" t="s"/>
      <c r="AY15" t="n">
        <v>2330138</v>
      </c>
      <c r="AZ15" t="s">
        <v>117</v>
      </c>
      <c r="BA15" t="s"/>
      <c r="BB15" t="n">
        <v>4196604</v>
      </c>
      <c r="BC15" t="n">
        <v>-6.2963</v>
      </c>
      <c r="BD15" t="n">
        <v>-6.2963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114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185.5</v>
      </c>
      <c r="L16" t="s">
        <v>77</v>
      </c>
      <c r="M16" t="s"/>
      <c r="N16" t="s">
        <v>118</v>
      </c>
      <c r="O16" t="s">
        <v>79</v>
      </c>
      <c r="P16" t="s">
        <v>114</v>
      </c>
      <c r="Q16" t="s">
        <v>80</v>
      </c>
      <c r="R16" t="s">
        <v>81</v>
      </c>
      <c r="S16" t="s">
        <v>123</v>
      </c>
      <c r="T16" t="s">
        <v>83</v>
      </c>
      <c r="U16" t="s">
        <v>84</v>
      </c>
      <c r="V16" t="s">
        <v>85</v>
      </c>
      <c r="W16" t="s">
        <v>86</v>
      </c>
      <c r="X16" t="s"/>
      <c r="Y16" t="s">
        <v>87</v>
      </c>
      <c r="Z16">
        <f>HYPERLINK("https://hotel-media.eclerx.com/savepage/tk_15477976774528043_sr_947.html","info")</f>
        <v/>
      </c>
      <c r="AA16" t="n">
        <v>-2330138</v>
      </c>
      <c r="AB16" t="s"/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90</v>
      </c>
      <c r="AO16" t="s">
        <v>91</v>
      </c>
      <c r="AP16" t="n">
        <v>45</v>
      </c>
      <c r="AQ16" t="s">
        <v>92</v>
      </c>
      <c r="AR16" t="s"/>
      <c r="AS16" t="s"/>
      <c r="AT16" t="s">
        <v>93</v>
      </c>
      <c r="AU16" t="s"/>
      <c r="AV16" t="s"/>
      <c r="AW16" t="s"/>
      <c r="AX16" t="s"/>
      <c r="AY16" t="n">
        <v>2330138</v>
      </c>
      <c r="AZ16" t="s">
        <v>117</v>
      </c>
      <c r="BA16" t="s"/>
      <c r="BB16" t="n">
        <v>4196604</v>
      </c>
      <c r="BC16" t="n">
        <v>-6.2963</v>
      </c>
      <c r="BD16" t="n">
        <v>-6.2963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114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197</v>
      </c>
      <c r="L17" t="s">
        <v>77</v>
      </c>
      <c r="M17" t="s"/>
      <c r="N17" t="s">
        <v>124</v>
      </c>
      <c r="O17" t="s">
        <v>79</v>
      </c>
      <c r="P17" t="s">
        <v>114</v>
      </c>
      <c r="Q17" t="s">
        <v>80</v>
      </c>
      <c r="R17" t="s">
        <v>81</v>
      </c>
      <c r="S17" t="s">
        <v>125</v>
      </c>
      <c r="T17" t="s">
        <v>83</v>
      </c>
      <c r="U17" t="s">
        <v>84</v>
      </c>
      <c r="V17" t="s">
        <v>85</v>
      </c>
      <c r="W17" t="s">
        <v>110</v>
      </c>
      <c r="X17" t="s"/>
      <c r="Y17" t="s">
        <v>87</v>
      </c>
      <c r="Z17">
        <f>HYPERLINK("https://hotel-media.eclerx.com/savepage/tk_15477976774528043_sr_947.html","info")</f>
        <v/>
      </c>
      <c r="AA17" t="n">
        <v>-2330138</v>
      </c>
      <c r="AB17" t="s"/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90</v>
      </c>
      <c r="AO17" t="s">
        <v>91</v>
      </c>
      <c r="AP17" t="n">
        <v>45</v>
      </c>
      <c r="AQ17" t="s">
        <v>92</v>
      </c>
      <c r="AR17" t="s"/>
      <c r="AS17" t="s"/>
      <c r="AT17" t="s">
        <v>93</v>
      </c>
      <c r="AU17" t="s"/>
      <c r="AV17" t="s"/>
      <c r="AW17" t="s"/>
      <c r="AX17" t="s"/>
      <c r="AY17" t="n">
        <v>2330138</v>
      </c>
      <c r="AZ17" t="s">
        <v>117</v>
      </c>
      <c r="BA17" t="s"/>
      <c r="BB17" t="n">
        <v>4196604</v>
      </c>
      <c r="BC17" t="n">
        <v>-6.2963</v>
      </c>
      <c r="BD17" t="n">
        <v>-6.2963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114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207</v>
      </c>
      <c r="L18" t="s">
        <v>77</v>
      </c>
      <c r="M18" t="s"/>
      <c r="N18" t="s">
        <v>121</v>
      </c>
      <c r="O18" t="s">
        <v>79</v>
      </c>
      <c r="P18" t="s">
        <v>114</v>
      </c>
      <c r="Q18" t="s">
        <v>80</v>
      </c>
      <c r="R18" t="s">
        <v>81</v>
      </c>
      <c r="S18" t="s">
        <v>126</v>
      </c>
      <c r="T18" t="s">
        <v>83</v>
      </c>
      <c r="U18" t="s">
        <v>84</v>
      </c>
      <c r="V18" t="s">
        <v>85</v>
      </c>
      <c r="W18" t="s">
        <v>86</v>
      </c>
      <c r="X18" t="s"/>
      <c r="Y18" t="s">
        <v>87</v>
      </c>
      <c r="Z18">
        <f>HYPERLINK("https://hotel-media.eclerx.com/savepage/tk_15477976774528043_sr_947.html","info")</f>
        <v/>
      </c>
      <c r="AA18" t="n">
        <v>-2330138</v>
      </c>
      <c r="AB18" t="s"/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90</v>
      </c>
      <c r="AO18" t="s">
        <v>91</v>
      </c>
      <c r="AP18" t="n">
        <v>45</v>
      </c>
      <c r="AQ18" t="s">
        <v>92</v>
      </c>
      <c r="AR18" t="s"/>
      <c r="AS18" t="s"/>
      <c r="AT18" t="s">
        <v>93</v>
      </c>
      <c r="AU18" t="s"/>
      <c r="AV18" t="s"/>
      <c r="AW18" t="s"/>
      <c r="AX18" t="s"/>
      <c r="AY18" t="n">
        <v>2330138</v>
      </c>
      <c r="AZ18" t="s">
        <v>117</v>
      </c>
      <c r="BA18" t="s"/>
      <c r="BB18" t="n">
        <v>4196604</v>
      </c>
      <c r="BC18" t="n">
        <v>-6.2963</v>
      </c>
      <c r="BD18" t="n">
        <v>-6.2963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114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233</v>
      </c>
      <c r="L19" t="s">
        <v>77</v>
      </c>
      <c r="M19" t="s"/>
      <c r="N19" t="s">
        <v>124</v>
      </c>
      <c r="O19" t="s">
        <v>79</v>
      </c>
      <c r="P19" t="s">
        <v>114</v>
      </c>
      <c r="Q19" t="s">
        <v>80</v>
      </c>
      <c r="R19" t="s">
        <v>81</v>
      </c>
      <c r="S19" t="s">
        <v>127</v>
      </c>
      <c r="T19" t="s">
        <v>83</v>
      </c>
      <c r="U19" t="s">
        <v>84</v>
      </c>
      <c r="V19" t="s">
        <v>85</v>
      </c>
      <c r="W19" t="s">
        <v>86</v>
      </c>
      <c r="X19" t="s"/>
      <c r="Y19" t="s">
        <v>87</v>
      </c>
      <c r="Z19">
        <f>HYPERLINK("https://hotel-media.eclerx.com/savepage/tk_15477976774528043_sr_947.html","info")</f>
        <v/>
      </c>
      <c r="AA19" t="n">
        <v>-2330138</v>
      </c>
      <c r="AB19" t="s"/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90</v>
      </c>
      <c r="AO19" t="s">
        <v>91</v>
      </c>
      <c r="AP19" t="n">
        <v>45</v>
      </c>
      <c r="AQ19" t="s">
        <v>92</v>
      </c>
      <c r="AR19" t="s"/>
      <c r="AS19" t="s"/>
      <c r="AT19" t="s">
        <v>93</v>
      </c>
      <c r="AU19" t="s"/>
      <c r="AV19" t="s"/>
      <c r="AW19" t="s"/>
      <c r="AX19" t="s"/>
      <c r="AY19" t="n">
        <v>2330138</v>
      </c>
      <c r="AZ19" t="s">
        <v>117</v>
      </c>
      <c r="BA19" t="s"/>
      <c r="BB19" t="n">
        <v>4196604</v>
      </c>
      <c r="BC19" t="n">
        <v>-6.2963</v>
      </c>
      <c r="BD19" t="n">
        <v>-6.2963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128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58.5</v>
      </c>
      <c r="L20" t="s">
        <v>77</v>
      </c>
      <c r="M20" t="s"/>
      <c r="N20" t="s">
        <v>129</v>
      </c>
      <c r="O20" t="s">
        <v>79</v>
      </c>
      <c r="P20" t="s">
        <v>128</v>
      </c>
      <c r="Q20" t="s">
        <v>80</v>
      </c>
      <c r="R20" t="s">
        <v>108</v>
      </c>
      <c r="S20" t="s">
        <v>130</v>
      </c>
      <c r="T20" t="s">
        <v>83</v>
      </c>
      <c r="U20" t="s">
        <v>84</v>
      </c>
      <c r="V20" t="s">
        <v>85</v>
      </c>
      <c r="W20" t="s">
        <v>110</v>
      </c>
      <c r="X20" t="s"/>
      <c r="Y20" t="s">
        <v>87</v>
      </c>
      <c r="Z20">
        <f>HYPERLINK("https://hotel-media.eclerx.com/savepage/tk_15477976229499872_sr_947.html","info")</f>
        <v/>
      </c>
      <c r="AA20" t="n">
        <v>-2993067</v>
      </c>
      <c r="AB20" t="s"/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89</v>
      </c>
      <c r="AO20" t="s"/>
      <c r="AP20" t="n">
        <v>2</v>
      </c>
      <c r="AQ20" t="s">
        <v>92</v>
      </c>
      <c r="AR20" t="s"/>
      <c r="AS20" t="s"/>
      <c r="AT20" t="s">
        <v>93</v>
      </c>
      <c r="AU20" t="s"/>
      <c r="AV20" t="s"/>
      <c r="AW20" t="s"/>
      <c r="AX20" t="s"/>
      <c r="AY20" t="n">
        <v>2993067</v>
      </c>
      <c r="AZ20" t="s">
        <v>131</v>
      </c>
      <c r="BA20" t="s"/>
      <c r="BB20" t="n">
        <v>2939921</v>
      </c>
      <c r="BC20" t="n">
        <v>-6.1632</v>
      </c>
      <c r="BD20" t="n">
        <v>-6.1632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132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233</v>
      </c>
      <c r="L21" t="s">
        <v>77</v>
      </c>
      <c r="M21" t="s"/>
      <c r="N21" t="s">
        <v>133</v>
      </c>
      <c r="O21" t="s">
        <v>79</v>
      </c>
      <c r="P21" t="s">
        <v>132</v>
      </c>
      <c r="Q21" t="s">
        <v>80</v>
      </c>
      <c r="R21" t="s">
        <v>134</v>
      </c>
      <c r="S21" t="s">
        <v>127</v>
      </c>
      <c r="T21" t="s">
        <v>83</v>
      </c>
      <c r="U21" t="s">
        <v>84</v>
      </c>
      <c r="V21" t="s">
        <v>85</v>
      </c>
      <c r="W21" t="s">
        <v>86</v>
      </c>
      <c r="X21" t="s"/>
      <c r="Y21" t="s">
        <v>87</v>
      </c>
      <c r="Z21">
        <f>HYPERLINK("https://hotel-media.eclerx.com/savepage/tk_1547797687700497_sr_947.html","info")</f>
        <v/>
      </c>
      <c r="AA21" t="n">
        <v>-2330446</v>
      </c>
      <c r="AB21" t="s"/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90</v>
      </c>
      <c r="AO21" t="s">
        <v>91</v>
      </c>
      <c r="AP21" t="n">
        <v>53</v>
      </c>
      <c r="AQ21" t="s">
        <v>92</v>
      </c>
      <c r="AR21" t="s"/>
      <c r="AS21" t="s"/>
      <c r="AT21" t="s">
        <v>93</v>
      </c>
      <c r="AU21" t="s"/>
      <c r="AV21" t="s"/>
      <c r="AW21" t="s"/>
      <c r="AX21" t="s"/>
      <c r="AY21" t="n">
        <v>2330446</v>
      </c>
      <c r="AZ21" t="s">
        <v>135</v>
      </c>
      <c r="BA21" t="s"/>
      <c r="BB21" t="n">
        <v>3699897</v>
      </c>
      <c r="BC21" t="n">
        <v>-6.0499</v>
      </c>
      <c r="BD21" t="n">
        <v>-6.0499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136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79.5</v>
      </c>
      <c r="L22" t="s">
        <v>77</v>
      </c>
      <c r="M22" t="s"/>
      <c r="N22" t="s">
        <v>137</v>
      </c>
      <c r="O22" t="s">
        <v>79</v>
      </c>
      <c r="P22" t="s">
        <v>136</v>
      </c>
      <c r="Q22" t="s">
        <v>80</v>
      </c>
      <c r="R22" t="s">
        <v>108</v>
      </c>
      <c r="S22" t="s">
        <v>138</v>
      </c>
      <c r="T22" t="s">
        <v>83</v>
      </c>
      <c r="U22" t="s">
        <v>84</v>
      </c>
      <c r="V22" t="s">
        <v>85</v>
      </c>
      <c r="W22" t="s">
        <v>110</v>
      </c>
      <c r="X22" t="s"/>
      <c r="Y22" t="s">
        <v>87</v>
      </c>
      <c r="Z22">
        <f>HYPERLINK("https://hotel-media.eclerx.com/savepage/tk_15477976889298024_sr_947.html","info")</f>
        <v/>
      </c>
      <c r="AA22" t="n">
        <v>-2993103</v>
      </c>
      <c r="AB22" t="s"/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90</v>
      </c>
      <c r="AO22" t="s">
        <v>91</v>
      </c>
      <c r="AP22" t="n">
        <v>54</v>
      </c>
      <c r="AQ22" t="s">
        <v>92</v>
      </c>
      <c r="AR22" t="s"/>
      <c r="AS22" t="s"/>
      <c r="AT22" t="s">
        <v>93</v>
      </c>
      <c r="AU22" t="s"/>
      <c r="AV22" t="s"/>
      <c r="AW22" t="s"/>
      <c r="AX22" t="s"/>
      <c r="AY22" t="n">
        <v>2993103</v>
      </c>
      <c r="AZ22" t="s">
        <v>139</v>
      </c>
      <c r="BA22" t="s"/>
      <c r="BB22" t="n">
        <v>3768027</v>
      </c>
      <c r="BC22" t="n">
        <v>-6.1649</v>
      </c>
      <c r="BD22" t="n">
        <v>-6.1649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136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84.5</v>
      </c>
      <c r="L23" t="s">
        <v>77</v>
      </c>
      <c r="M23" t="s"/>
      <c r="N23" t="s">
        <v>137</v>
      </c>
      <c r="O23" t="s">
        <v>79</v>
      </c>
      <c r="P23" t="s">
        <v>136</v>
      </c>
      <c r="Q23" t="s">
        <v>80</v>
      </c>
      <c r="R23" t="s">
        <v>108</v>
      </c>
      <c r="S23" t="s">
        <v>140</v>
      </c>
      <c r="T23" t="s">
        <v>83</v>
      </c>
      <c r="U23" t="s">
        <v>84</v>
      </c>
      <c r="V23" t="s">
        <v>85</v>
      </c>
      <c r="W23" t="s">
        <v>110</v>
      </c>
      <c r="X23" t="s"/>
      <c r="Y23" t="s">
        <v>87</v>
      </c>
      <c r="Z23">
        <f>HYPERLINK("https://hotel-media.eclerx.com/savepage/tk_15477976889298024_sr_947.html","info")</f>
        <v/>
      </c>
      <c r="AA23" t="n">
        <v>-2993103</v>
      </c>
      <c r="AB23" t="s"/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89</v>
      </c>
      <c r="AO23" t="s"/>
      <c r="AP23" t="n">
        <v>54</v>
      </c>
      <c r="AQ23" t="s">
        <v>92</v>
      </c>
      <c r="AR23" t="s"/>
      <c r="AS23" t="s"/>
      <c r="AT23" t="s">
        <v>93</v>
      </c>
      <c r="AU23" t="s"/>
      <c r="AV23" t="s"/>
      <c r="AW23" t="s"/>
      <c r="AX23" t="s"/>
      <c r="AY23" t="n">
        <v>2993103</v>
      </c>
      <c r="AZ23" t="s">
        <v>139</v>
      </c>
      <c r="BA23" t="s"/>
      <c r="BB23" t="n">
        <v>3768027</v>
      </c>
      <c r="BC23" t="n">
        <v>-6.1649</v>
      </c>
      <c r="BD23" t="n">
        <v>-6.1649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136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90</v>
      </c>
      <c r="L24" t="s">
        <v>77</v>
      </c>
      <c r="M24" t="s"/>
      <c r="N24" t="s">
        <v>141</v>
      </c>
      <c r="O24" t="s">
        <v>79</v>
      </c>
      <c r="P24" t="s">
        <v>136</v>
      </c>
      <c r="Q24" t="s">
        <v>80</v>
      </c>
      <c r="R24" t="s">
        <v>108</v>
      </c>
      <c r="S24" t="s">
        <v>142</v>
      </c>
      <c r="T24" t="s">
        <v>83</v>
      </c>
      <c r="U24" t="s">
        <v>84</v>
      </c>
      <c r="V24" t="s">
        <v>85</v>
      </c>
      <c r="W24" t="s">
        <v>110</v>
      </c>
      <c r="X24" t="s"/>
      <c r="Y24" t="s">
        <v>87</v>
      </c>
      <c r="Z24">
        <f>HYPERLINK("https://hotel-media.eclerx.com/savepage/tk_15477976889298024_sr_947.html","info")</f>
        <v/>
      </c>
      <c r="AA24" t="n">
        <v>-2993103</v>
      </c>
      <c r="AB24" t="s"/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90</v>
      </c>
      <c r="AO24" t="s">
        <v>91</v>
      </c>
      <c r="AP24" t="n">
        <v>54</v>
      </c>
      <c r="AQ24" t="s">
        <v>92</v>
      </c>
      <c r="AR24" t="s"/>
      <c r="AS24" t="s"/>
      <c r="AT24" t="s">
        <v>93</v>
      </c>
      <c r="AU24" t="s"/>
      <c r="AV24" t="s"/>
      <c r="AW24" t="s"/>
      <c r="AX24" t="s"/>
      <c r="AY24" t="n">
        <v>2993103</v>
      </c>
      <c r="AZ24" t="s">
        <v>139</v>
      </c>
      <c r="BA24" t="s"/>
      <c r="BB24" t="n">
        <v>3768027</v>
      </c>
      <c r="BC24" t="n">
        <v>-6.1649</v>
      </c>
      <c r="BD24" t="n">
        <v>-6.1649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136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95.5</v>
      </c>
      <c r="L25" t="s">
        <v>77</v>
      </c>
      <c r="M25" t="s"/>
      <c r="N25" t="s">
        <v>141</v>
      </c>
      <c r="O25" t="s">
        <v>79</v>
      </c>
      <c r="P25" t="s">
        <v>136</v>
      </c>
      <c r="Q25" t="s">
        <v>80</v>
      </c>
      <c r="R25" t="s">
        <v>108</v>
      </c>
      <c r="S25" t="s">
        <v>143</v>
      </c>
      <c r="T25" t="s">
        <v>83</v>
      </c>
      <c r="U25" t="s">
        <v>84</v>
      </c>
      <c r="V25" t="s">
        <v>85</v>
      </c>
      <c r="W25" t="s">
        <v>110</v>
      </c>
      <c r="X25" t="s"/>
      <c r="Y25" t="s">
        <v>87</v>
      </c>
      <c r="Z25">
        <f>HYPERLINK("https://hotel-media.eclerx.com/savepage/tk_15477976889298024_sr_947.html","info")</f>
        <v/>
      </c>
      <c r="AA25" t="n">
        <v>-2993103</v>
      </c>
      <c r="AB25" t="s"/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89</v>
      </c>
      <c r="AO25" t="s"/>
      <c r="AP25" t="n">
        <v>54</v>
      </c>
      <c r="AQ25" t="s">
        <v>92</v>
      </c>
      <c r="AR25" t="s"/>
      <c r="AS25" t="s"/>
      <c r="AT25" t="s">
        <v>93</v>
      </c>
      <c r="AU25" t="s"/>
      <c r="AV25" t="s"/>
      <c r="AW25" t="s"/>
      <c r="AX25" t="s"/>
      <c r="AY25" t="n">
        <v>2993103</v>
      </c>
      <c r="AZ25" t="s">
        <v>139</v>
      </c>
      <c r="BA25" t="s"/>
      <c r="BB25" t="n">
        <v>3768027</v>
      </c>
      <c r="BC25" t="n">
        <v>-6.1649</v>
      </c>
      <c r="BD25" t="n">
        <v>-6.1649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136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121</v>
      </c>
      <c r="L26" t="s">
        <v>77</v>
      </c>
      <c r="M26" t="s"/>
      <c r="N26" t="s">
        <v>137</v>
      </c>
      <c r="O26" t="s">
        <v>79</v>
      </c>
      <c r="P26" t="s">
        <v>136</v>
      </c>
      <c r="Q26" t="s">
        <v>80</v>
      </c>
      <c r="R26" t="s">
        <v>108</v>
      </c>
      <c r="S26" t="s">
        <v>144</v>
      </c>
      <c r="T26" t="s">
        <v>83</v>
      </c>
      <c r="U26" t="s">
        <v>84</v>
      </c>
      <c r="V26" t="s">
        <v>85</v>
      </c>
      <c r="W26" t="s">
        <v>145</v>
      </c>
      <c r="X26" t="s"/>
      <c r="Y26" t="s">
        <v>87</v>
      </c>
      <c r="Z26">
        <f>HYPERLINK("https://hotel-media.eclerx.com/savepage/tk_15477976889298024_sr_947.html","info")</f>
        <v/>
      </c>
      <c r="AA26" t="n">
        <v>-2993103</v>
      </c>
      <c r="AB26" t="s"/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90</v>
      </c>
      <c r="AO26" t="s">
        <v>91</v>
      </c>
      <c r="AP26" t="n">
        <v>54</v>
      </c>
      <c r="AQ26" t="s">
        <v>92</v>
      </c>
      <c r="AR26" t="s"/>
      <c r="AS26" t="s"/>
      <c r="AT26" t="s">
        <v>93</v>
      </c>
      <c r="AU26" t="s"/>
      <c r="AV26" t="s"/>
      <c r="AW26" t="s"/>
      <c r="AX26" t="s"/>
      <c r="AY26" t="n">
        <v>2993103</v>
      </c>
      <c r="AZ26" t="s">
        <v>139</v>
      </c>
      <c r="BA26" t="s"/>
      <c r="BB26" t="n">
        <v>3768027</v>
      </c>
      <c r="BC26" t="n">
        <v>-6.1649</v>
      </c>
      <c r="BD26" t="n">
        <v>-6.1649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136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131.5</v>
      </c>
      <c r="L27" t="s">
        <v>77</v>
      </c>
      <c r="M27" t="s"/>
      <c r="N27" t="s">
        <v>141</v>
      </c>
      <c r="O27" t="s">
        <v>79</v>
      </c>
      <c r="P27" t="s">
        <v>136</v>
      </c>
      <c r="Q27" t="s">
        <v>80</v>
      </c>
      <c r="R27" t="s">
        <v>108</v>
      </c>
      <c r="S27" t="s">
        <v>146</v>
      </c>
      <c r="T27" t="s">
        <v>83</v>
      </c>
      <c r="U27" t="s">
        <v>84</v>
      </c>
      <c r="V27" t="s">
        <v>85</v>
      </c>
      <c r="W27" t="s">
        <v>145</v>
      </c>
      <c r="X27" t="s"/>
      <c r="Y27" t="s">
        <v>87</v>
      </c>
      <c r="Z27">
        <f>HYPERLINK("https://hotel-media.eclerx.com/savepage/tk_15477976889298024_sr_947.html","info")</f>
        <v/>
      </c>
      <c r="AA27" t="n">
        <v>-2993103</v>
      </c>
      <c r="AB27" t="s"/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90</v>
      </c>
      <c r="AO27" t="s">
        <v>91</v>
      </c>
      <c r="AP27" t="n">
        <v>54</v>
      </c>
      <c r="AQ27" t="s">
        <v>92</v>
      </c>
      <c r="AR27" t="s"/>
      <c r="AS27" t="s"/>
      <c r="AT27" t="s">
        <v>93</v>
      </c>
      <c r="AU27" t="s"/>
      <c r="AV27" t="s"/>
      <c r="AW27" t="s"/>
      <c r="AX27" t="s"/>
      <c r="AY27" t="n">
        <v>2993103</v>
      </c>
      <c r="AZ27" t="s">
        <v>139</v>
      </c>
      <c r="BA27" t="s"/>
      <c r="BB27" t="n">
        <v>3768027</v>
      </c>
      <c r="BC27" t="n">
        <v>-6.1649</v>
      </c>
      <c r="BD27" t="n">
        <v>-6.1649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136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134.5</v>
      </c>
      <c r="L28" t="s">
        <v>77</v>
      </c>
      <c r="M28" t="s"/>
      <c r="N28" t="s">
        <v>137</v>
      </c>
      <c r="O28" t="s">
        <v>79</v>
      </c>
      <c r="P28" t="s">
        <v>136</v>
      </c>
      <c r="Q28" t="s">
        <v>80</v>
      </c>
      <c r="R28" t="s">
        <v>108</v>
      </c>
      <c r="S28" t="s">
        <v>147</v>
      </c>
      <c r="T28" t="s">
        <v>83</v>
      </c>
      <c r="U28" t="s">
        <v>84</v>
      </c>
      <c r="V28" t="s">
        <v>85</v>
      </c>
      <c r="W28" t="s">
        <v>145</v>
      </c>
      <c r="X28" t="s"/>
      <c r="Y28" t="s">
        <v>87</v>
      </c>
      <c r="Z28">
        <f>HYPERLINK("https://hotel-media.eclerx.com/savepage/tk_15477976889298024_sr_947.html","info")</f>
        <v/>
      </c>
      <c r="AA28" t="n">
        <v>-2993103</v>
      </c>
      <c r="AB28" t="s"/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89</v>
      </c>
      <c r="AO28" t="s"/>
      <c r="AP28" t="n">
        <v>54</v>
      </c>
      <c r="AQ28" t="s">
        <v>92</v>
      </c>
      <c r="AR28" t="s"/>
      <c r="AS28" t="s"/>
      <c r="AT28" t="s">
        <v>93</v>
      </c>
      <c r="AU28" t="s"/>
      <c r="AV28" t="s"/>
      <c r="AW28" t="s"/>
      <c r="AX28" t="s"/>
      <c r="AY28" t="n">
        <v>2993103</v>
      </c>
      <c r="AZ28" t="s">
        <v>139</v>
      </c>
      <c r="BA28" t="s"/>
      <c r="BB28" t="n">
        <v>3768027</v>
      </c>
      <c r="BC28" t="n">
        <v>-6.1649</v>
      </c>
      <c r="BD28" t="n">
        <v>-6.1649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136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146.5</v>
      </c>
      <c r="L29" t="s">
        <v>77</v>
      </c>
      <c r="M29" t="s"/>
      <c r="N29" t="s">
        <v>141</v>
      </c>
      <c r="O29" t="s">
        <v>79</v>
      </c>
      <c r="P29" t="s">
        <v>136</v>
      </c>
      <c r="Q29" t="s">
        <v>80</v>
      </c>
      <c r="R29" t="s">
        <v>108</v>
      </c>
      <c r="S29" t="s">
        <v>148</v>
      </c>
      <c r="T29" t="s">
        <v>83</v>
      </c>
      <c r="U29" t="s">
        <v>84</v>
      </c>
      <c r="V29" t="s">
        <v>85</v>
      </c>
      <c r="W29" t="s">
        <v>145</v>
      </c>
      <c r="X29" t="s"/>
      <c r="Y29" t="s">
        <v>87</v>
      </c>
      <c r="Z29">
        <f>HYPERLINK("https://hotel-media.eclerx.com/savepage/tk_15477976889298024_sr_947.html","info")</f>
        <v/>
      </c>
      <c r="AA29" t="n">
        <v>-2993103</v>
      </c>
      <c r="AB29" t="s"/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89</v>
      </c>
      <c r="AO29" t="s"/>
      <c r="AP29" t="n">
        <v>54</v>
      </c>
      <c r="AQ29" t="s">
        <v>92</v>
      </c>
      <c r="AR29" t="s"/>
      <c r="AS29" t="s"/>
      <c r="AT29" t="s">
        <v>93</v>
      </c>
      <c r="AU29" t="s"/>
      <c r="AV29" t="s"/>
      <c r="AW29" t="s"/>
      <c r="AX29" t="s"/>
      <c r="AY29" t="n">
        <v>2993103</v>
      </c>
      <c r="AZ29" t="s">
        <v>139</v>
      </c>
      <c r="BA29" t="s"/>
      <c r="BB29" t="n">
        <v>3768027</v>
      </c>
      <c r="BC29" t="n">
        <v>-6.1649</v>
      </c>
      <c r="BD29" t="n">
        <v>-6.1649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149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236.5</v>
      </c>
      <c r="L30" t="s">
        <v>77</v>
      </c>
      <c r="M30" t="s"/>
      <c r="N30" t="s">
        <v>115</v>
      </c>
      <c r="O30" t="s">
        <v>79</v>
      </c>
      <c r="P30" t="s">
        <v>149</v>
      </c>
      <c r="Q30" t="s">
        <v>80</v>
      </c>
      <c r="R30" t="s">
        <v>81</v>
      </c>
      <c r="S30" t="s">
        <v>150</v>
      </c>
      <c r="T30" t="s">
        <v>83</v>
      </c>
      <c r="U30" t="s">
        <v>84</v>
      </c>
      <c r="V30" t="s">
        <v>85</v>
      </c>
      <c r="W30" t="s">
        <v>151</v>
      </c>
      <c r="X30" t="s"/>
      <c r="Y30" t="s">
        <v>87</v>
      </c>
      <c r="Z30">
        <f>HYPERLINK("https://hotel-media.eclerx.com/savepage/tk_15477976410402083_sr_947.html","info")</f>
        <v/>
      </c>
      <c r="AA30" t="n">
        <v>-8028895</v>
      </c>
      <c r="AB30" t="s"/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89</v>
      </c>
      <c r="AO30" t="s"/>
      <c r="AP30" t="n">
        <v>16</v>
      </c>
      <c r="AQ30" t="s">
        <v>92</v>
      </c>
      <c r="AR30" t="s"/>
      <c r="AS30" t="s"/>
      <c r="AT30" t="s">
        <v>93</v>
      </c>
      <c r="AU30" t="s"/>
      <c r="AV30" t="s"/>
      <c r="AW30" t="s"/>
      <c r="AX30" t="s"/>
      <c r="AY30" t="n">
        <v>8028895</v>
      </c>
      <c r="AZ30" t="s">
        <v>152</v>
      </c>
      <c r="BA30" t="s"/>
      <c r="BB30" t="n">
        <v>2219180</v>
      </c>
      <c r="BC30" t="n">
        <v>-5.7244</v>
      </c>
      <c r="BD30" t="n">
        <v>-5.7244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149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252</v>
      </c>
      <c r="L31" t="s">
        <v>77</v>
      </c>
      <c r="M31" t="s"/>
      <c r="N31" t="s">
        <v>153</v>
      </c>
      <c r="O31" t="s">
        <v>79</v>
      </c>
      <c r="P31" t="s">
        <v>149</v>
      </c>
      <c r="Q31" t="s">
        <v>80</v>
      </c>
      <c r="R31" t="s">
        <v>81</v>
      </c>
      <c r="S31" t="s">
        <v>154</v>
      </c>
      <c r="T31" t="s">
        <v>83</v>
      </c>
      <c r="U31" t="s">
        <v>84</v>
      </c>
      <c r="V31" t="s">
        <v>85</v>
      </c>
      <c r="W31" t="s">
        <v>151</v>
      </c>
      <c r="X31" t="s"/>
      <c r="Y31" t="s">
        <v>87</v>
      </c>
      <c r="Z31">
        <f>HYPERLINK("https://hotel-media.eclerx.com/savepage/tk_15477976410402083_sr_947.html","info")</f>
        <v/>
      </c>
      <c r="AA31" t="n">
        <v>-8028895</v>
      </c>
      <c r="AB31" t="s"/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89</v>
      </c>
      <c r="AO31" t="s"/>
      <c r="AP31" t="n">
        <v>16</v>
      </c>
      <c r="AQ31" t="s">
        <v>92</v>
      </c>
      <c r="AR31" t="s"/>
      <c r="AS31" t="s"/>
      <c r="AT31" t="s">
        <v>93</v>
      </c>
      <c r="AU31" t="s"/>
      <c r="AV31" t="s"/>
      <c r="AW31" t="s"/>
      <c r="AX31" t="s"/>
      <c r="AY31" t="n">
        <v>8028895</v>
      </c>
      <c r="AZ31" t="s">
        <v>152</v>
      </c>
      <c r="BA31" t="s"/>
      <c r="BB31" t="n">
        <v>2219180</v>
      </c>
      <c r="BC31" t="n">
        <v>-5.7244</v>
      </c>
      <c r="BD31" t="n">
        <v>-5.7244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149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252</v>
      </c>
      <c r="L32" t="s">
        <v>77</v>
      </c>
      <c r="M32" t="s"/>
      <c r="N32" t="s">
        <v>155</v>
      </c>
      <c r="O32" t="s">
        <v>79</v>
      </c>
      <c r="P32" t="s">
        <v>149</v>
      </c>
      <c r="Q32" t="s">
        <v>80</v>
      </c>
      <c r="R32" t="s">
        <v>81</v>
      </c>
      <c r="S32" t="s">
        <v>154</v>
      </c>
      <c r="T32" t="s">
        <v>83</v>
      </c>
      <c r="U32" t="s">
        <v>84</v>
      </c>
      <c r="V32" t="s">
        <v>85</v>
      </c>
      <c r="W32" t="s">
        <v>151</v>
      </c>
      <c r="X32" t="s"/>
      <c r="Y32" t="s">
        <v>87</v>
      </c>
      <c r="Z32">
        <f>HYPERLINK("https://hotel-media.eclerx.com/savepage/tk_15477976410402083_sr_947.html","info")</f>
        <v/>
      </c>
      <c r="AA32" t="n">
        <v>-8028895</v>
      </c>
      <c r="AB32" t="s"/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89</v>
      </c>
      <c r="AO32" t="s"/>
      <c r="AP32" t="n">
        <v>16</v>
      </c>
      <c r="AQ32" t="s">
        <v>92</v>
      </c>
      <c r="AR32" t="s"/>
      <c r="AS32" t="s"/>
      <c r="AT32" t="s">
        <v>93</v>
      </c>
      <c r="AU32" t="s"/>
      <c r="AV32" t="s"/>
      <c r="AW32" t="s"/>
      <c r="AX32" t="s"/>
      <c r="AY32" t="n">
        <v>8028895</v>
      </c>
      <c r="AZ32" t="s">
        <v>152</v>
      </c>
      <c r="BA32" t="s"/>
      <c r="BB32" t="n">
        <v>2219180</v>
      </c>
      <c r="BC32" t="n">
        <v>-5.7244</v>
      </c>
      <c r="BD32" t="n">
        <v>-5.7244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149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252</v>
      </c>
      <c r="L33" t="s">
        <v>77</v>
      </c>
      <c r="M33" t="s"/>
      <c r="N33" t="s">
        <v>115</v>
      </c>
      <c r="O33" t="s">
        <v>79</v>
      </c>
      <c r="P33" t="s">
        <v>149</v>
      </c>
      <c r="Q33" t="s">
        <v>80</v>
      </c>
      <c r="R33" t="s">
        <v>81</v>
      </c>
      <c r="S33" t="s">
        <v>154</v>
      </c>
      <c r="T33" t="s">
        <v>83</v>
      </c>
      <c r="U33" t="s">
        <v>84</v>
      </c>
      <c r="V33" t="s">
        <v>85</v>
      </c>
      <c r="W33" t="s">
        <v>110</v>
      </c>
      <c r="X33" t="s"/>
      <c r="Y33" t="s">
        <v>87</v>
      </c>
      <c r="Z33">
        <f>HYPERLINK("https://hotel-media.eclerx.com/savepage/tk_15477976410402083_sr_947.html","info")</f>
        <v/>
      </c>
      <c r="AA33" t="n">
        <v>-8028895</v>
      </c>
      <c r="AB33" t="s"/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89</v>
      </c>
      <c r="AO33" t="s"/>
      <c r="AP33" t="n">
        <v>16</v>
      </c>
      <c r="AQ33" t="s">
        <v>92</v>
      </c>
      <c r="AR33" t="s"/>
      <c r="AS33" t="s"/>
      <c r="AT33" t="s">
        <v>93</v>
      </c>
      <c r="AU33" t="s"/>
      <c r="AV33" t="s"/>
      <c r="AW33" t="s"/>
      <c r="AX33" t="s"/>
      <c r="AY33" t="n">
        <v>8028895</v>
      </c>
      <c r="AZ33" t="s">
        <v>152</v>
      </c>
      <c r="BA33" t="s"/>
      <c r="BB33" t="n">
        <v>2219180</v>
      </c>
      <c r="BC33" t="n">
        <v>-5.7244</v>
      </c>
      <c r="BD33" t="n">
        <v>-5.7244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149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267.5</v>
      </c>
      <c r="L34" t="s">
        <v>77</v>
      </c>
      <c r="M34" t="s"/>
      <c r="N34" t="s">
        <v>153</v>
      </c>
      <c r="O34" t="s">
        <v>79</v>
      </c>
      <c r="P34" t="s">
        <v>149</v>
      </c>
      <c r="Q34" t="s">
        <v>80</v>
      </c>
      <c r="R34" t="s">
        <v>81</v>
      </c>
      <c r="S34" t="s">
        <v>156</v>
      </c>
      <c r="T34" t="s">
        <v>83</v>
      </c>
      <c r="U34" t="s">
        <v>84</v>
      </c>
      <c r="V34" t="s">
        <v>85</v>
      </c>
      <c r="W34" t="s">
        <v>110</v>
      </c>
      <c r="X34" t="s"/>
      <c r="Y34" t="s">
        <v>87</v>
      </c>
      <c r="Z34">
        <f>HYPERLINK("https://hotel-media.eclerx.com/savepage/tk_15477976410402083_sr_947.html","info")</f>
        <v/>
      </c>
      <c r="AA34" t="n">
        <v>-8028895</v>
      </c>
      <c r="AB34" t="s"/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89</v>
      </c>
      <c r="AO34" t="s"/>
      <c r="AP34" t="n">
        <v>16</v>
      </c>
      <c r="AQ34" t="s">
        <v>92</v>
      </c>
      <c r="AR34" t="s"/>
      <c r="AS34" t="s"/>
      <c r="AT34" t="s">
        <v>93</v>
      </c>
      <c r="AU34" t="s"/>
      <c r="AV34" t="s"/>
      <c r="AW34" t="s"/>
      <c r="AX34" t="s"/>
      <c r="AY34" t="n">
        <v>8028895</v>
      </c>
      <c r="AZ34" t="s">
        <v>152</v>
      </c>
      <c r="BA34" t="s"/>
      <c r="BB34" t="n">
        <v>2219180</v>
      </c>
      <c r="BC34" t="n">
        <v>-5.7244</v>
      </c>
      <c r="BD34" t="n">
        <v>-5.7244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149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267.5</v>
      </c>
      <c r="L35" t="s">
        <v>77</v>
      </c>
      <c r="M35" t="s"/>
      <c r="N35" t="s">
        <v>155</v>
      </c>
      <c r="O35" t="s">
        <v>79</v>
      </c>
      <c r="P35" t="s">
        <v>149</v>
      </c>
      <c r="Q35" t="s">
        <v>80</v>
      </c>
      <c r="R35" t="s">
        <v>81</v>
      </c>
      <c r="S35" t="s">
        <v>156</v>
      </c>
      <c r="T35" t="s">
        <v>83</v>
      </c>
      <c r="U35" t="s">
        <v>84</v>
      </c>
      <c r="V35" t="s">
        <v>85</v>
      </c>
      <c r="W35" t="s">
        <v>110</v>
      </c>
      <c r="X35" t="s"/>
      <c r="Y35" t="s">
        <v>87</v>
      </c>
      <c r="Z35">
        <f>HYPERLINK("https://hotel-media.eclerx.com/savepage/tk_15477976410402083_sr_947.html","info")</f>
        <v/>
      </c>
      <c r="AA35" t="n">
        <v>-8028895</v>
      </c>
      <c r="AB35" t="s"/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89</v>
      </c>
      <c r="AO35" t="s"/>
      <c r="AP35" t="n">
        <v>16</v>
      </c>
      <c r="AQ35" t="s">
        <v>92</v>
      </c>
      <c r="AR35" t="s"/>
      <c r="AS35" t="s"/>
      <c r="AT35" t="s">
        <v>93</v>
      </c>
      <c r="AU35" t="s"/>
      <c r="AV35" t="s"/>
      <c r="AW35" t="s"/>
      <c r="AX35" t="s"/>
      <c r="AY35" t="n">
        <v>8028895</v>
      </c>
      <c r="AZ35" t="s">
        <v>152</v>
      </c>
      <c r="BA35" t="s"/>
      <c r="BB35" t="n">
        <v>2219180</v>
      </c>
      <c r="BC35" t="n">
        <v>-5.7244</v>
      </c>
      <c r="BD35" t="n">
        <v>-5.7244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157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157.5</v>
      </c>
      <c r="L36" t="s">
        <v>77</v>
      </c>
      <c r="M36" t="s"/>
      <c r="N36" t="s">
        <v>115</v>
      </c>
      <c r="O36" t="s">
        <v>79</v>
      </c>
      <c r="P36" t="s">
        <v>157</v>
      </c>
      <c r="Q36" t="s">
        <v>80</v>
      </c>
      <c r="R36" t="s">
        <v>81</v>
      </c>
      <c r="S36" t="s">
        <v>158</v>
      </c>
      <c r="T36" t="s">
        <v>83</v>
      </c>
      <c r="U36" t="s">
        <v>84</v>
      </c>
      <c r="V36" t="s">
        <v>85</v>
      </c>
      <c r="W36" t="s">
        <v>110</v>
      </c>
      <c r="X36" t="s"/>
      <c r="Y36" t="s">
        <v>87</v>
      </c>
      <c r="Z36">
        <f>HYPERLINK("https://hotel-media.eclerx.com/savepage/tk_15477976397273662_sr_947.html","info")</f>
        <v/>
      </c>
      <c r="AA36" t="n">
        <v>-10130664</v>
      </c>
      <c r="AB36" t="s"/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89</v>
      </c>
      <c r="AO36" t="s"/>
      <c r="AP36" t="n">
        <v>15</v>
      </c>
      <c r="AQ36" t="s">
        <v>92</v>
      </c>
      <c r="AR36" t="s"/>
      <c r="AS36" t="s"/>
      <c r="AT36" t="s">
        <v>93</v>
      </c>
      <c r="AU36" t="s"/>
      <c r="AV36" t="s"/>
      <c r="AW36" t="s"/>
      <c r="AX36" t="s"/>
      <c r="AY36" t="n">
        <v>10130664</v>
      </c>
      <c r="AZ36" t="s">
        <v>159</v>
      </c>
      <c r="BA36" t="s"/>
      <c r="BB36" t="n">
        <v>6811013</v>
      </c>
      <c r="BC36" t="n">
        <v>39.186913</v>
      </c>
      <c r="BD36" t="n">
        <v>-6.1625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157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177</v>
      </c>
      <c r="L37" t="s">
        <v>77</v>
      </c>
      <c r="M37" t="s"/>
      <c r="N37" t="s">
        <v>160</v>
      </c>
      <c r="O37" t="s">
        <v>79</v>
      </c>
      <c r="P37" t="s">
        <v>157</v>
      </c>
      <c r="Q37" t="s">
        <v>80</v>
      </c>
      <c r="R37" t="s">
        <v>81</v>
      </c>
      <c r="S37" t="s">
        <v>161</v>
      </c>
      <c r="T37" t="s">
        <v>83</v>
      </c>
      <c r="U37" t="s">
        <v>84</v>
      </c>
      <c r="V37" t="s">
        <v>85</v>
      </c>
      <c r="W37" t="s">
        <v>110</v>
      </c>
      <c r="X37" t="s"/>
      <c r="Y37" t="s">
        <v>87</v>
      </c>
      <c r="Z37">
        <f>HYPERLINK("https://hotel-media.eclerx.com/savepage/tk_15477976397273662_sr_947.html","info")</f>
        <v/>
      </c>
      <c r="AA37" t="n">
        <v>-10130664</v>
      </c>
      <c r="AB37" t="s"/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89</v>
      </c>
      <c r="AO37" t="s"/>
      <c r="AP37" t="n">
        <v>15</v>
      </c>
      <c r="AQ37" t="s">
        <v>92</v>
      </c>
      <c r="AR37" t="s"/>
      <c r="AS37" t="s"/>
      <c r="AT37" t="s">
        <v>93</v>
      </c>
      <c r="AU37" t="s"/>
      <c r="AV37" t="s"/>
      <c r="AW37" t="s"/>
      <c r="AX37" t="s"/>
      <c r="AY37" t="n">
        <v>10130664</v>
      </c>
      <c r="AZ37" t="s">
        <v>159</v>
      </c>
      <c r="BA37" t="s"/>
      <c r="BB37" t="n">
        <v>6811013</v>
      </c>
      <c r="BC37" t="n">
        <v>39.186913</v>
      </c>
      <c r="BD37" t="n">
        <v>-6.1625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157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196.5</v>
      </c>
      <c r="L38" t="s">
        <v>77</v>
      </c>
      <c r="M38" t="s"/>
      <c r="N38" t="s">
        <v>115</v>
      </c>
      <c r="O38" t="s">
        <v>79</v>
      </c>
      <c r="P38" t="s">
        <v>157</v>
      </c>
      <c r="Q38" t="s">
        <v>80</v>
      </c>
      <c r="R38" t="s">
        <v>81</v>
      </c>
      <c r="S38" t="s">
        <v>162</v>
      </c>
      <c r="T38" t="s">
        <v>83</v>
      </c>
      <c r="U38" t="s">
        <v>84</v>
      </c>
      <c r="V38" t="s">
        <v>85</v>
      </c>
      <c r="W38" t="s">
        <v>86</v>
      </c>
      <c r="X38" t="s"/>
      <c r="Y38" t="s">
        <v>87</v>
      </c>
      <c r="Z38">
        <f>HYPERLINK("https://hotel-media.eclerx.com/savepage/tk_15477976397273662_sr_947.html","info")</f>
        <v/>
      </c>
      <c r="AA38" t="n">
        <v>-10130664</v>
      </c>
      <c r="AB38" t="s"/>
      <c r="AC38" t="s"/>
      <c r="AD38" t="s">
        <v>88</v>
      </c>
      <c r="AE38" t="s"/>
      <c r="AF38" t="s"/>
      <c r="AG38" t="s"/>
      <c r="AH38" t="s"/>
      <c r="AI38" t="s"/>
      <c r="AJ38" t="s"/>
      <c r="AK38" t="s">
        <v>89</v>
      </c>
      <c r="AL38" t="s"/>
      <c r="AM38" t="s"/>
      <c r="AN38" t="s">
        <v>89</v>
      </c>
      <c r="AO38" t="s"/>
      <c r="AP38" t="n">
        <v>15</v>
      </c>
      <c r="AQ38" t="s">
        <v>92</v>
      </c>
      <c r="AR38" t="s"/>
      <c r="AS38" t="s"/>
      <c r="AT38" t="s">
        <v>93</v>
      </c>
      <c r="AU38" t="s"/>
      <c r="AV38" t="s"/>
      <c r="AW38" t="s"/>
      <c r="AX38" t="s"/>
      <c r="AY38" t="n">
        <v>10130664</v>
      </c>
      <c r="AZ38" t="s">
        <v>159</v>
      </c>
      <c r="BA38" t="s"/>
      <c r="BB38" t="n">
        <v>6811013</v>
      </c>
      <c r="BC38" t="n">
        <v>39.186913</v>
      </c>
      <c r="BD38" t="n">
        <v>-6.1625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157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196.5</v>
      </c>
      <c r="L39" t="s">
        <v>77</v>
      </c>
      <c r="M39" t="s"/>
      <c r="N39" t="s">
        <v>163</v>
      </c>
      <c r="O39" t="s">
        <v>79</v>
      </c>
      <c r="P39" t="s">
        <v>157</v>
      </c>
      <c r="Q39" t="s">
        <v>80</v>
      </c>
      <c r="R39" t="s">
        <v>81</v>
      </c>
      <c r="S39" t="s">
        <v>162</v>
      </c>
      <c r="T39" t="s">
        <v>83</v>
      </c>
      <c r="U39" t="s">
        <v>84</v>
      </c>
      <c r="V39" t="s">
        <v>85</v>
      </c>
      <c r="W39" t="s">
        <v>110</v>
      </c>
      <c r="X39" t="s"/>
      <c r="Y39" t="s">
        <v>87</v>
      </c>
      <c r="Z39">
        <f>HYPERLINK("https://hotel-media.eclerx.com/savepage/tk_15477976397273662_sr_947.html","info")</f>
        <v/>
      </c>
      <c r="AA39" t="n">
        <v>-10130664</v>
      </c>
      <c r="AB39" t="s"/>
      <c r="AC39" t="s"/>
      <c r="AD39" t="s">
        <v>88</v>
      </c>
      <c r="AE39" t="s"/>
      <c r="AF39" t="s"/>
      <c r="AG39" t="s"/>
      <c r="AH39" t="s"/>
      <c r="AI39" t="s"/>
      <c r="AJ39" t="s"/>
      <c r="AK39" t="s">
        <v>89</v>
      </c>
      <c r="AL39" t="s"/>
      <c r="AM39" t="s"/>
      <c r="AN39" t="s">
        <v>89</v>
      </c>
      <c r="AO39" t="s"/>
      <c r="AP39" t="n">
        <v>15</v>
      </c>
      <c r="AQ39" t="s">
        <v>92</v>
      </c>
      <c r="AR39" t="s"/>
      <c r="AS39" t="s"/>
      <c r="AT39" t="s">
        <v>93</v>
      </c>
      <c r="AU39" t="s"/>
      <c r="AV39" t="s"/>
      <c r="AW39" t="s"/>
      <c r="AX39" t="s"/>
      <c r="AY39" t="n">
        <v>10130664</v>
      </c>
      <c r="AZ39" t="s">
        <v>159</v>
      </c>
      <c r="BA39" t="s"/>
      <c r="BB39" t="n">
        <v>6811013</v>
      </c>
      <c r="BC39" t="n">
        <v>39.186913</v>
      </c>
      <c r="BD39" t="n">
        <v>-6.1625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157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216.5</v>
      </c>
      <c r="L40" t="s">
        <v>77</v>
      </c>
      <c r="M40" t="s"/>
      <c r="N40" t="s">
        <v>160</v>
      </c>
      <c r="O40" t="s">
        <v>79</v>
      </c>
      <c r="P40" t="s">
        <v>157</v>
      </c>
      <c r="Q40" t="s">
        <v>80</v>
      </c>
      <c r="R40" t="s">
        <v>81</v>
      </c>
      <c r="S40" t="s">
        <v>164</v>
      </c>
      <c r="T40" t="s">
        <v>83</v>
      </c>
      <c r="U40" t="s">
        <v>84</v>
      </c>
      <c r="V40" t="s">
        <v>85</v>
      </c>
      <c r="W40" t="s">
        <v>86</v>
      </c>
      <c r="X40" t="s"/>
      <c r="Y40" t="s">
        <v>87</v>
      </c>
      <c r="Z40">
        <f>HYPERLINK("https://hotel-media.eclerx.com/savepage/tk_15477976397273662_sr_947.html","info")</f>
        <v/>
      </c>
      <c r="AA40" t="n">
        <v>-10130664</v>
      </c>
      <c r="AB40" t="s"/>
      <c r="AC40" t="s"/>
      <c r="AD40" t="s">
        <v>88</v>
      </c>
      <c r="AE40" t="s"/>
      <c r="AF40" t="s"/>
      <c r="AG40" t="s"/>
      <c r="AH40" t="s"/>
      <c r="AI40" t="s"/>
      <c r="AJ40" t="s"/>
      <c r="AK40" t="s">
        <v>89</v>
      </c>
      <c r="AL40" t="s"/>
      <c r="AM40" t="s"/>
      <c r="AN40" t="s">
        <v>89</v>
      </c>
      <c r="AO40" t="s"/>
      <c r="AP40" t="n">
        <v>15</v>
      </c>
      <c r="AQ40" t="s">
        <v>92</v>
      </c>
      <c r="AR40" t="s"/>
      <c r="AS40" t="s"/>
      <c r="AT40" t="s">
        <v>93</v>
      </c>
      <c r="AU40" t="s"/>
      <c r="AV40" t="s"/>
      <c r="AW40" t="s"/>
      <c r="AX40" t="s"/>
      <c r="AY40" t="n">
        <v>10130664</v>
      </c>
      <c r="AZ40" t="s">
        <v>159</v>
      </c>
      <c r="BA40" t="s"/>
      <c r="BB40" t="n">
        <v>6811013</v>
      </c>
      <c r="BC40" t="n">
        <v>39.186913</v>
      </c>
      <c r="BD40" t="n">
        <v>-6.1625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157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236</v>
      </c>
      <c r="L41" t="s">
        <v>77</v>
      </c>
      <c r="M41" t="s"/>
      <c r="N41" t="s">
        <v>163</v>
      </c>
      <c r="O41" t="s">
        <v>79</v>
      </c>
      <c r="P41" t="s">
        <v>157</v>
      </c>
      <c r="Q41" t="s">
        <v>80</v>
      </c>
      <c r="R41" t="s">
        <v>81</v>
      </c>
      <c r="S41" t="s">
        <v>165</v>
      </c>
      <c r="T41" t="s">
        <v>83</v>
      </c>
      <c r="U41" t="s">
        <v>84</v>
      </c>
      <c r="V41" t="s">
        <v>85</v>
      </c>
      <c r="W41" t="s">
        <v>86</v>
      </c>
      <c r="X41" t="s"/>
      <c r="Y41" t="s">
        <v>87</v>
      </c>
      <c r="Z41">
        <f>HYPERLINK("https://hotel-media.eclerx.com/savepage/tk_15477976397273662_sr_947.html","info")</f>
        <v/>
      </c>
      <c r="AA41" t="n">
        <v>-10130664</v>
      </c>
      <c r="AB41" t="s"/>
      <c r="AC41" t="s"/>
      <c r="AD41" t="s">
        <v>88</v>
      </c>
      <c r="AE41" t="s"/>
      <c r="AF41" t="s"/>
      <c r="AG41" t="s"/>
      <c r="AH41" t="s"/>
      <c r="AI41" t="s"/>
      <c r="AJ41" t="s"/>
      <c r="AK41" t="s">
        <v>89</v>
      </c>
      <c r="AL41" t="s"/>
      <c r="AM41" t="s"/>
      <c r="AN41" t="s">
        <v>89</v>
      </c>
      <c r="AO41" t="s"/>
      <c r="AP41" t="n">
        <v>15</v>
      </c>
      <c r="AQ41" t="s">
        <v>92</v>
      </c>
      <c r="AR41" t="s"/>
      <c r="AS41" t="s"/>
      <c r="AT41" t="s">
        <v>93</v>
      </c>
      <c r="AU41" t="s"/>
      <c r="AV41" t="s"/>
      <c r="AW41" t="s"/>
      <c r="AX41" t="s"/>
      <c r="AY41" t="n">
        <v>10130664</v>
      </c>
      <c r="AZ41" t="s">
        <v>159</v>
      </c>
      <c r="BA41" t="s"/>
      <c r="BB41" t="n">
        <v>6811013</v>
      </c>
      <c r="BC41" t="n">
        <v>39.186913</v>
      </c>
      <c r="BD41" t="n">
        <v>-6.1625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95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157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236</v>
      </c>
      <c r="L42" t="s">
        <v>77</v>
      </c>
      <c r="M42" t="s"/>
      <c r="N42" t="s">
        <v>115</v>
      </c>
      <c r="O42" t="s">
        <v>79</v>
      </c>
      <c r="P42" t="s">
        <v>157</v>
      </c>
      <c r="Q42" t="s">
        <v>80</v>
      </c>
      <c r="R42" t="s">
        <v>81</v>
      </c>
      <c r="S42" t="s">
        <v>165</v>
      </c>
      <c r="T42" t="s">
        <v>83</v>
      </c>
      <c r="U42" t="s">
        <v>84</v>
      </c>
      <c r="V42" t="s">
        <v>85</v>
      </c>
      <c r="W42" t="s">
        <v>145</v>
      </c>
      <c r="X42" t="s"/>
      <c r="Y42" t="s">
        <v>87</v>
      </c>
      <c r="Z42">
        <f>HYPERLINK("https://hotel-media.eclerx.com/savepage/tk_15477976397273662_sr_947.html","info")</f>
        <v/>
      </c>
      <c r="AA42" t="n">
        <v>-10130664</v>
      </c>
      <c r="AB42" t="s"/>
      <c r="AC42" t="s"/>
      <c r="AD42" t="s">
        <v>88</v>
      </c>
      <c r="AE42" t="s"/>
      <c r="AF42" t="s"/>
      <c r="AG42" t="s"/>
      <c r="AH42" t="s"/>
      <c r="AI42" t="s"/>
      <c r="AJ42" t="s"/>
      <c r="AK42" t="s">
        <v>89</v>
      </c>
      <c r="AL42" t="s"/>
      <c r="AM42" t="s"/>
      <c r="AN42" t="s">
        <v>89</v>
      </c>
      <c r="AO42" t="s"/>
      <c r="AP42" t="n">
        <v>15</v>
      </c>
      <c r="AQ42" t="s">
        <v>92</v>
      </c>
      <c r="AR42" t="s"/>
      <c r="AS42" t="s"/>
      <c r="AT42" t="s">
        <v>93</v>
      </c>
      <c r="AU42" t="s"/>
      <c r="AV42" t="s"/>
      <c r="AW42" t="s"/>
      <c r="AX42" t="s"/>
      <c r="AY42" t="n">
        <v>10130664</v>
      </c>
      <c r="AZ42" t="s">
        <v>159</v>
      </c>
      <c r="BA42" t="s"/>
      <c r="BB42" t="n">
        <v>6811013</v>
      </c>
      <c r="BC42" t="n">
        <v>39.186913</v>
      </c>
      <c r="BD42" t="n">
        <v>-6.1625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95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157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255.5</v>
      </c>
      <c r="L43" t="s">
        <v>77</v>
      </c>
      <c r="M43" t="s"/>
      <c r="N43" t="s">
        <v>160</v>
      </c>
      <c r="O43" t="s">
        <v>79</v>
      </c>
      <c r="P43" t="s">
        <v>157</v>
      </c>
      <c r="Q43" t="s">
        <v>80</v>
      </c>
      <c r="R43" t="s">
        <v>81</v>
      </c>
      <c r="S43" t="s">
        <v>166</v>
      </c>
      <c r="T43" t="s">
        <v>83</v>
      </c>
      <c r="U43" t="s">
        <v>84</v>
      </c>
      <c r="V43" t="s">
        <v>85</v>
      </c>
      <c r="W43" t="s">
        <v>145</v>
      </c>
      <c r="X43" t="s"/>
      <c r="Y43" t="s">
        <v>87</v>
      </c>
      <c r="Z43">
        <f>HYPERLINK("https://hotel-media.eclerx.com/savepage/tk_15477976397273662_sr_947.html","info")</f>
        <v/>
      </c>
      <c r="AA43" t="n">
        <v>-10130664</v>
      </c>
      <c r="AB43" t="s"/>
      <c r="AC43" t="s"/>
      <c r="AD43" t="s">
        <v>88</v>
      </c>
      <c r="AE43" t="s"/>
      <c r="AF43" t="s"/>
      <c r="AG43" t="s"/>
      <c r="AH43" t="s"/>
      <c r="AI43" t="s"/>
      <c r="AJ43" t="s"/>
      <c r="AK43" t="s">
        <v>89</v>
      </c>
      <c r="AL43" t="s"/>
      <c r="AM43" t="s"/>
      <c r="AN43" t="s">
        <v>89</v>
      </c>
      <c r="AO43" t="s"/>
      <c r="AP43" t="n">
        <v>15</v>
      </c>
      <c r="AQ43" t="s">
        <v>92</v>
      </c>
      <c r="AR43" t="s"/>
      <c r="AS43" t="s"/>
      <c r="AT43" t="s">
        <v>93</v>
      </c>
      <c r="AU43" t="s"/>
      <c r="AV43" t="s"/>
      <c r="AW43" t="s"/>
      <c r="AX43" t="s"/>
      <c r="AY43" t="n">
        <v>10130664</v>
      </c>
      <c r="AZ43" t="s">
        <v>159</v>
      </c>
      <c r="BA43" t="s"/>
      <c r="BB43" t="n">
        <v>6811013</v>
      </c>
      <c r="BC43" t="n">
        <v>39.186913</v>
      </c>
      <c r="BD43" t="n">
        <v>-6.1625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95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157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275</v>
      </c>
      <c r="L44" t="s">
        <v>77</v>
      </c>
      <c r="M44" t="s"/>
      <c r="N44" t="s">
        <v>163</v>
      </c>
      <c r="O44" t="s">
        <v>79</v>
      </c>
      <c r="P44" t="s">
        <v>157</v>
      </c>
      <c r="Q44" t="s">
        <v>80</v>
      </c>
      <c r="R44" t="s">
        <v>81</v>
      </c>
      <c r="S44" t="s">
        <v>167</v>
      </c>
      <c r="T44" t="s">
        <v>83</v>
      </c>
      <c r="U44" t="s">
        <v>84</v>
      </c>
      <c r="V44" t="s">
        <v>85</v>
      </c>
      <c r="W44" t="s">
        <v>145</v>
      </c>
      <c r="X44" t="s"/>
      <c r="Y44" t="s">
        <v>87</v>
      </c>
      <c r="Z44">
        <f>HYPERLINK("https://hotel-media.eclerx.com/savepage/tk_15477976397273662_sr_947.html","info")</f>
        <v/>
      </c>
      <c r="AA44" t="n">
        <v>-10130664</v>
      </c>
      <c r="AB44" t="s"/>
      <c r="AC44" t="s"/>
      <c r="AD44" t="s">
        <v>88</v>
      </c>
      <c r="AE44" t="s"/>
      <c r="AF44" t="s"/>
      <c r="AG44" t="s"/>
      <c r="AH44" t="s"/>
      <c r="AI44" t="s"/>
      <c r="AJ44" t="s"/>
      <c r="AK44" t="s">
        <v>89</v>
      </c>
      <c r="AL44" t="s"/>
      <c r="AM44" t="s"/>
      <c r="AN44" t="s">
        <v>89</v>
      </c>
      <c r="AO44" t="s"/>
      <c r="AP44" t="n">
        <v>15</v>
      </c>
      <c r="AQ44" t="s">
        <v>92</v>
      </c>
      <c r="AR44" t="s"/>
      <c r="AS44" t="s"/>
      <c r="AT44" t="s">
        <v>93</v>
      </c>
      <c r="AU44" t="s"/>
      <c r="AV44" t="s"/>
      <c r="AW44" t="s"/>
      <c r="AX44" t="s"/>
      <c r="AY44" t="n">
        <v>10130664</v>
      </c>
      <c r="AZ44" t="s">
        <v>159</v>
      </c>
      <c r="BA44" t="s"/>
      <c r="BB44" t="n">
        <v>6811013</v>
      </c>
      <c r="BC44" t="n">
        <v>39.186913</v>
      </c>
      <c r="BD44" t="n">
        <v>-6.1625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95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168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55.5</v>
      </c>
      <c r="L45" t="s">
        <v>77</v>
      </c>
      <c r="M45" t="s"/>
      <c r="N45" t="s">
        <v>169</v>
      </c>
      <c r="O45" t="s">
        <v>79</v>
      </c>
      <c r="P45" t="s">
        <v>168</v>
      </c>
      <c r="Q45" t="s">
        <v>80</v>
      </c>
      <c r="R45" t="s">
        <v>170</v>
      </c>
      <c r="S45" t="s">
        <v>171</v>
      </c>
      <c r="T45" t="s">
        <v>83</v>
      </c>
      <c r="U45" t="s">
        <v>84</v>
      </c>
      <c r="V45" t="s">
        <v>85</v>
      </c>
      <c r="W45" t="s">
        <v>110</v>
      </c>
      <c r="X45" t="s"/>
      <c r="Y45" t="s">
        <v>87</v>
      </c>
      <c r="Z45">
        <f>HYPERLINK("https://hotel-media.eclerx.com/savepage/tk_15477976624446638_sr_947.html","info")</f>
        <v/>
      </c>
      <c r="AA45" t="n">
        <v>-4692447</v>
      </c>
      <c r="AB45" t="s"/>
      <c r="AC45" t="s"/>
      <c r="AD45" t="s">
        <v>88</v>
      </c>
      <c r="AE45" t="s"/>
      <c r="AF45" t="s"/>
      <c r="AG45" t="s"/>
      <c r="AH45" t="s"/>
      <c r="AI45" t="s"/>
      <c r="AJ45" t="s"/>
      <c r="AK45" t="s">
        <v>89</v>
      </c>
      <c r="AL45" t="s"/>
      <c r="AM45" t="s"/>
      <c r="AN45" t="s">
        <v>89</v>
      </c>
      <c r="AO45" t="s"/>
      <c r="AP45" t="n">
        <v>33</v>
      </c>
      <c r="AQ45" t="s">
        <v>92</v>
      </c>
      <c r="AR45" t="s"/>
      <c r="AS45" t="s"/>
      <c r="AT45" t="s">
        <v>93</v>
      </c>
      <c r="AU45" t="s"/>
      <c r="AV45" t="s"/>
      <c r="AW45" t="s"/>
      <c r="AX45" t="s"/>
      <c r="AY45" t="n">
        <v>4692447</v>
      </c>
      <c r="AZ45" t="s">
        <v>172</v>
      </c>
      <c r="BA45" t="s"/>
      <c r="BB45" t="n">
        <v>2952776</v>
      </c>
      <c r="BC45" t="n">
        <v>-6.1104</v>
      </c>
      <c r="BD45" t="n">
        <v>-6.1104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95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168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55.5</v>
      </c>
      <c r="L46" t="s">
        <v>77</v>
      </c>
      <c r="M46" t="s"/>
      <c r="N46" t="s">
        <v>173</v>
      </c>
      <c r="O46" t="s">
        <v>79</v>
      </c>
      <c r="P46" t="s">
        <v>168</v>
      </c>
      <c r="Q46" t="s">
        <v>80</v>
      </c>
      <c r="R46" t="s">
        <v>170</v>
      </c>
      <c r="S46" t="s">
        <v>171</v>
      </c>
      <c r="T46" t="s">
        <v>83</v>
      </c>
      <c r="U46" t="s">
        <v>84</v>
      </c>
      <c r="V46" t="s">
        <v>85</v>
      </c>
      <c r="W46" t="s">
        <v>110</v>
      </c>
      <c r="X46" t="s"/>
      <c r="Y46" t="s">
        <v>87</v>
      </c>
      <c r="Z46">
        <f>HYPERLINK("https://hotel-media.eclerx.com/savepage/tk_15477976624446638_sr_947.html","info")</f>
        <v/>
      </c>
      <c r="AA46" t="n">
        <v>-4692447</v>
      </c>
      <c r="AB46" t="s"/>
      <c r="AC46" t="s"/>
      <c r="AD46" t="s">
        <v>88</v>
      </c>
      <c r="AE46" t="s"/>
      <c r="AF46" t="s"/>
      <c r="AG46" t="s"/>
      <c r="AH46" t="s"/>
      <c r="AI46" t="s"/>
      <c r="AJ46" t="s"/>
      <c r="AK46" t="s">
        <v>89</v>
      </c>
      <c r="AL46" t="s"/>
      <c r="AM46" t="s"/>
      <c r="AN46" t="s">
        <v>89</v>
      </c>
      <c r="AO46" t="s"/>
      <c r="AP46" t="n">
        <v>33</v>
      </c>
      <c r="AQ46" t="s">
        <v>92</v>
      </c>
      <c r="AR46" t="s"/>
      <c r="AS46" t="s"/>
      <c r="AT46" t="s">
        <v>93</v>
      </c>
      <c r="AU46" t="s"/>
      <c r="AV46" t="s"/>
      <c r="AW46" t="s"/>
      <c r="AX46" t="s"/>
      <c r="AY46" t="n">
        <v>4692447</v>
      </c>
      <c r="AZ46" t="s">
        <v>172</v>
      </c>
      <c r="BA46" t="s"/>
      <c r="BB46" t="n">
        <v>2952776</v>
      </c>
      <c r="BC46" t="n">
        <v>-6.1104</v>
      </c>
      <c r="BD46" t="n">
        <v>-6.1104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95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168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76.5</v>
      </c>
      <c r="L47" t="s">
        <v>77</v>
      </c>
      <c r="M47" t="s"/>
      <c r="N47" t="s">
        <v>169</v>
      </c>
      <c r="O47" t="s">
        <v>79</v>
      </c>
      <c r="P47" t="s">
        <v>168</v>
      </c>
      <c r="Q47" t="s">
        <v>80</v>
      </c>
      <c r="R47" t="s">
        <v>170</v>
      </c>
      <c r="S47" t="s">
        <v>174</v>
      </c>
      <c r="T47" t="s">
        <v>83</v>
      </c>
      <c r="U47" t="s">
        <v>84</v>
      </c>
      <c r="V47" t="s">
        <v>85</v>
      </c>
      <c r="W47" t="s">
        <v>86</v>
      </c>
      <c r="X47" t="s"/>
      <c r="Y47" t="s">
        <v>87</v>
      </c>
      <c r="Z47">
        <f>HYPERLINK("https://hotel-media.eclerx.com/savepage/tk_15477976624446638_sr_947.html","info")</f>
        <v/>
      </c>
      <c r="AA47" t="n">
        <v>-4692447</v>
      </c>
      <c r="AB47" t="s"/>
      <c r="AC47" t="s"/>
      <c r="AD47" t="s">
        <v>88</v>
      </c>
      <c r="AE47" t="s"/>
      <c r="AF47" t="s"/>
      <c r="AG47" t="s"/>
      <c r="AH47" t="s"/>
      <c r="AI47" t="s"/>
      <c r="AJ47" t="s"/>
      <c r="AK47" t="s">
        <v>89</v>
      </c>
      <c r="AL47" t="s"/>
      <c r="AM47" t="s"/>
      <c r="AN47" t="s">
        <v>89</v>
      </c>
      <c r="AO47" t="s"/>
      <c r="AP47" t="n">
        <v>33</v>
      </c>
      <c r="AQ47" t="s">
        <v>92</v>
      </c>
      <c r="AR47" t="s"/>
      <c r="AS47" t="s"/>
      <c r="AT47" t="s">
        <v>93</v>
      </c>
      <c r="AU47" t="s"/>
      <c r="AV47" t="s"/>
      <c r="AW47" t="s"/>
      <c r="AX47" t="s"/>
      <c r="AY47" t="n">
        <v>4692447</v>
      </c>
      <c r="AZ47" t="s">
        <v>172</v>
      </c>
      <c r="BA47" t="s"/>
      <c r="BB47" t="n">
        <v>2952776</v>
      </c>
      <c r="BC47" t="n">
        <v>-6.1104</v>
      </c>
      <c r="BD47" t="n">
        <v>-6.1104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95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168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76.5</v>
      </c>
      <c r="L48" t="s">
        <v>77</v>
      </c>
      <c r="M48" t="s"/>
      <c r="N48" t="s">
        <v>173</v>
      </c>
      <c r="O48" t="s">
        <v>79</v>
      </c>
      <c r="P48" t="s">
        <v>168</v>
      </c>
      <c r="Q48" t="s">
        <v>80</v>
      </c>
      <c r="R48" t="s">
        <v>170</v>
      </c>
      <c r="S48" t="s">
        <v>174</v>
      </c>
      <c r="T48" t="s">
        <v>83</v>
      </c>
      <c r="U48" t="s">
        <v>84</v>
      </c>
      <c r="V48" t="s">
        <v>85</v>
      </c>
      <c r="W48" t="s">
        <v>86</v>
      </c>
      <c r="X48" t="s"/>
      <c r="Y48" t="s">
        <v>87</v>
      </c>
      <c r="Z48">
        <f>HYPERLINK("https://hotel-media.eclerx.com/savepage/tk_15477976624446638_sr_947.html","info")</f>
        <v/>
      </c>
      <c r="AA48" t="n">
        <v>-4692447</v>
      </c>
      <c r="AB48" t="s"/>
      <c r="AC48" t="s"/>
      <c r="AD48" t="s">
        <v>88</v>
      </c>
      <c r="AE48" t="s"/>
      <c r="AF48" t="s"/>
      <c r="AG48" t="s"/>
      <c r="AH48" t="s"/>
      <c r="AI48" t="s"/>
      <c r="AJ48" t="s"/>
      <c r="AK48" t="s">
        <v>89</v>
      </c>
      <c r="AL48" t="s"/>
      <c r="AM48" t="s"/>
      <c r="AN48" t="s">
        <v>89</v>
      </c>
      <c r="AO48" t="s"/>
      <c r="AP48" t="n">
        <v>33</v>
      </c>
      <c r="AQ48" t="s">
        <v>92</v>
      </c>
      <c r="AR48" t="s"/>
      <c r="AS48" t="s"/>
      <c r="AT48" t="s">
        <v>93</v>
      </c>
      <c r="AU48" t="s"/>
      <c r="AV48" t="s"/>
      <c r="AW48" t="s"/>
      <c r="AX48" t="s"/>
      <c r="AY48" t="n">
        <v>4692447</v>
      </c>
      <c r="AZ48" t="s">
        <v>172</v>
      </c>
      <c r="BA48" t="s"/>
      <c r="BB48" t="n">
        <v>2952776</v>
      </c>
      <c r="BC48" t="n">
        <v>-6.1104</v>
      </c>
      <c r="BD48" t="n">
        <v>-6.1104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95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168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97</v>
      </c>
      <c r="L49" t="s">
        <v>77</v>
      </c>
      <c r="M49" t="s"/>
      <c r="N49" t="s">
        <v>175</v>
      </c>
      <c r="O49" t="s">
        <v>79</v>
      </c>
      <c r="P49" t="s">
        <v>168</v>
      </c>
      <c r="Q49" t="s">
        <v>80</v>
      </c>
      <c r="R49" t="s">
        <v>170</v>
      </c>
      <c r="S49" t="s">
        <v>176</v>
      </c>
      <c r="T49" t="s">
        <v>83</v>
      </c>
      <c r="U49" t="s">
        <v>84</v>
      </c>
      <c r="V49" t="s">
        <v>85</v>
      </c>
      <c r="W49" t="s">
        <v>110</v>
      </c>
      <c r="X49" t="s"/>
      <c r="Y49" t="s">
        <v>87</v>
      </c>
      <c r="Z49">
        <f>HYPERLINK("https://hotel-media.eclerx.com/savepage/tk_15477976624446638_sr_947.html","info")</f>
        <v/>
      </c>
      <c r="AA49" t="n">
        <v>-4692447</v>
      </c>
      <c r="AB49" t="s"/>
      <c r="AC49" t="s"/>
      <c r="AD49" t="s">
        <v>88</v>
      </c>
      <c r="AE49" t="s"/>
      <c r="AF49" t="s"/>
      <c r="AG49" t="s"/>
      <c r="AH49" t="s"/>
      <c r="AI49" t="s"/>
      <c r="AJ49" t="s"/>
      <c r="AK49" t="s">
        <v>89</v>
      </c>
      <c r="AL49" t="s"/>
      <c r="AM49" t="s"/>
      <c r="AN49" t="s">
        <v>89</v>
      </c>
      <c r="AO49" t="s"/>
      <c r="AP49" t="n">
        <v>33</v>
      </c>
      <c r="AQ49" t="s">
        <v>92</v>
      </c>
      <c r="AR49" t="s"/>
      <c r="AS49" t="s"/>
      <c r="AT49" t="s">
        <v>93</v>
      </c>
      <c r="AU49" t="s"/>
      <c r="AV49" t="s"/>
      <c r="AW49" t="s"/>
      <c r="AX49" t="s"/>
      <c r="AY49" t="n">
        <v>4692447</v>
      </c>
      <c r="AZ49" t="s">
        <v>172</v>
      </c>
      <c r="BA49" t="s"/>
      <c r="BB49" t="n">
        <v>2952776</v>
      </c>
      <c r="BC49" t="n">
        <v>-6.1104</v>
      </c>
      <c r="BD49" t="n">
        <v>-6.1104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95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168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111</v>
      </c>
      <c r="L50" t="s">
        <v>77</v>
      </c>
      <c r="M50" t="s"/>
      <c r="N50" t="s">
        <v>169</v>
      </c>
      <c r="O50" t="s">
        <v>79</v>
      </c>
      <c r="P50" t="s">
        <v>168</v>
      </c>
      <c r="Q50" t="s">
        <v>80</v>
      </c>
      <c r="R50" t="s">
        <v>170</v>
      </c>
      <c r="S50" t="s">
        <v>177</v>
      </c>
      <c r="T50" t="s">
        <v>83</v>
      </c>
      <c r="U50" t="s">
        <v>84</v>
      </c>
      <c r="V50" t="s">
        <v>85</v>
      </c>
      <c r="W50" t="s">
        <v>178</v>
      </c>
      <c r="X50" t="s"/>
      <c r="Y50" t="s">
        <v>87</v>
      </c>
      <c r="Z50">
        <f>HYPERLINK("https://hotel-media.eclerx.com/savepage/tk_15477976624446638_sr_947.html","info")</f>
        <v/>
      </c>
      <c r="AA50" t="n">
        <v>-4692447</v>
      </c>
      <c r="AB50" t="s"/>
      <c r="AC50" t="s"/>
      <c r="AD50" t="s">
        <v>88</v>
      </c>
      <c r="AE50" t="s"/>
      <c r="AF50" t="s"/>
      <c r="AG50" t="s"/>
      <c r="AH50" t="s"/>
      <c r="AI50" t="s"/>
      <c r="AJ50" t="s"/>
      <c r="AK50" t="s">
        <v>89</v>
      </c>
      <c r="AL50" t="s"/>
      <c r="AM50" t="s"/>
      <c r="AN50" t="s">
        <v>89</v>
      </c>
      <c r="AO50" t="s"/>
      <c r="AP50" t="n">
        <v>33</v>
      </c>
      <c r="AQ50" t="s">
        <v>92</v>
      </c>
      <c r="AR50" t="s"/>
      <c r="AS50" t="s"/>
      <c r="AT50" t="s">
        <v>93</v>
      </c>
      <c r="AU50" t="s"/>
      <c r="AV50" t="s"/>
      <c r="AW50" t="s"/>
      <c r="AX50" t="s"/>
      <c r="AY50" t="n">
        <v>4692447</v>
      </c>
      <c r="AZ50" t="s">
        <v>172</v>
      </c>
      <c r="BA50" t="s"/>
      <c r="BB50" t="n">
        <v>2952776</v>
      </c>
      <c r="BC50" t="n">
        <v>-6.1104</v>
      </c>
      <c r="BD50" t="n">
        <v>-6.1104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168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111</v>
      </c>
      <c r="L51" t="s">
        <v>77</v>
      </c>
      <c r="M51" t="s"/>
      <c r="N51" t="s">
        <v>173</v>
      </c>
      <c r="O51" t="s">
        <v>79</v>
      </c>
      <c r="P51" t="s">
        <v>168</v>
      </c>
      <c r="Q51" t="s">
        <v>80</v>
      </c>
      <c r="R51" t="s">
        <v>170</v>
      </c>
      <c r="S51" t="s">
        <v>177</v>
      </c>
      <c r="T51" t="s">
        <v>83</v>
      </c>
      <c r="U51" t="s">
        <v>84</v>
      </c>
      <c r="V51" t="s">
        <v>85</v>
      </c>
      <c r="W51" t="s">
        <v>178</v>
      </c>
      <c r="X51" t="s"/>
      <c r="Y51" t="s">
        <v>87</v>
      </c>
      <c r="Z51">
        <f>HYPERLINK("https://hotel-media.eclerx.com/savepage/tk_15477976624446638_sr_947.html","info")</f>
        <v/>
      </c>
      <c r="AA51" t="n">
        <v>-4692447</v>
      </c>
      <c r="AB51" t="s"/>
      <c r="AC51" t="s"/>
      <c r="AD51" t="s">
        <v>88</v>
      </c>
      <c r="AE51" t="s"/>
      <c r="AF51" t="s"/>
      <c r="AG51" t="s"/>
      <c r="AH51" t="s"/>
      <c r="AI51" t="s"/>
      <c r="AJ51" t="s"/>
      <c r="AK51" t="s">
        <v>89</v>
      </c>
      <c r="AL51" t="s"/>
      <c r="AM51" t="s"/>
      <c r="AN51" t="s">
        <v>89</v>
      </c>
      <c r="AO51" t="s"/>
      <c r="AP51" t="n">
        <v>33</v>
      </c>
      <c r="AQ51" t="s">
        <v>92</v>
      </c>
      <c r="AR51" t="s"/>
      <c r="AS51" t="s"/>
      <c r="AT51" t="s">
        <v>93</v>
      </c>
      <c r="AU51" t="s"/>
      <c r="AV51" t="s"/>
      <c r="AW51" t="s"/>
      <c r="AX51" t="s"/>
      <c r="AY51" t="n">
        <v>4692447</v>
      </c>
      <c r="AZ51" t="s">
        <v>172</v>
      </c>
      <c r="BA51" t="s"/>
      <c r="BB51" t="n">
        <v>2952776</v>
      </c>
      <c r="BC51" t="n">
        <v>-6.1104</v>
      </c>
      <c r="BD51" t="n">
        <v>-6.1104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168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128</v>
      </c>
      <c r="L52" t="s">
        <v>77</v>
      </c>
      <c r="M52" t="s"/>
      <c r="N52" t="s">
        <v>175</v>
      </c>
      <c r="O52" t="s">
        <v>79</v>
      </c>
      <c r="P52" t="s">
        <v>168</v>
      </c>
      <c r="Q52" t="s">
        <v>80</v>
      </c>
      <c r="R52" t="s">
        <v>170</v>
      </c>
      <c r="S52" t="s">
        <v>179</v>
      </c>
      <c r="T52" t="s">
        <v>83</v>
      </c>
      <c r="U52" t="s">
        <v>84</v>
      </c>
      <c r="V52" t="s">
        <v>85</v>
      </c>
      <c r="W52" t="s">
        <v>86</v>
      </c>
      <c r="X52" t="s"/>
      <c r="Y52" t="s">
        <v>87</v>
      </c>
      <c r="Z52">
        <f>HYPERLINK("https://hotel-media.eclerx.com/savepage/tk_15477976624446638_sr_947.html","info")</f>
        <v/>
      </c>
      <c r="AA52" t="n">
        <v>-4692447</v>
      </c>
      <c r="AB52" t="s"/>
      <c r="AC52" t="s"/>
      <c r="AD52" t="s">
        <v>88</v>
      </c>
      <c r="AE52" t="s"/>
      <c r="AF52" t="s"/>
      <c r="AG52" t="s"/>
      <c r="AH52" t="s"/>
      <c r="AI52" t="s"/>
      <c r="AJ52" t="s"/>
      <c r="AK52" t="s">
        <v>89</v>
      </c>
      <c r="AL52" t="s"/>
      <c r="AM52" t="s"/>
      <c r="AN52" t="s">
        <v>89</v>
      </c>
      <c r="AO52" t="s"/>
      <c r="AP52" t="n">
        <v>33</v>
      </c>
      <c r="AQ52" t="s">
        <v>92</v>
      </c>
      <c r="AR52" t="s"/>
      <c r="AS52" t="s"/>
      <c r="AT52" t="s">
        <v>93</v>
      </c>
      <c r="AU52" t="s"/>
      <c r="AV52" t="s"/>
      <c r="AW52" t="s"/>
      <c r="AX52" t="s"/>
      <c r="AY52" t="n">
        <v>4692447</v>
      </c>
      <c r="AZ52" t="s">
        <v>172</v>
      </c>
      <c r="BA52" t="s"/>
      <c r="BB52" t="n">
        <v>2952776</v>
      </c>
      <c r="BC52" t="n">
        <v>-6.1104</v>
      </c>
      <c r="BD52" t="n">
        <v>-6.1104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95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168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180</v>
      </c>
      <c r="L53" t="s">
        <v>77</v>
      </c>
      <c r="M53" t="s"/>
      <c r="N53" t="s">
        <v>175</v>
      </c>
      <c r="O53" t="s">
        <v>79</v>
      </c>
      <c r="P53" t="s">
        <v>168</v>
      </c>
      <c r="Q53" t="s">
        <v>80</v>
      </c>
      <c r="R53" t="s">
        <v>170</v>
      </c>
      <c r="S53" t="s">
        <v>180</v>
      </c>
      <c r="T53" t="s">
        <v>83</v>
      </c>
      <c r="U53" t="s">
        <v>84</v>
      </c>
      <c r="V53" t="s">
        <v>85</v>
      </c>
      <c r="W53" t="s">
        <v>178</v>
      </c>
      <c r="X53" t="s"/>
      <c r="Y53" t="s">
        <v>87</v>
      </c>
      <c r="Z53">
        <f>HYPERLINK("https://hotel-media.eclerx.com/savepage/tk_15477976624446638_sr_947.html","info")</f>
        <v/>
      </c>
      <c r="AA53" t="n">
        <v>-4692447</v>
      </c>
      <c r="AB53" t="s"/>
      <c r="AC53" t="s"/>
      <c r="AD53" t="s">
        <v>88</v>
      </c>
      <c r="AE53" t="s"/>
      <c r="AF53" t="s"/>
      <c r="AG53" t="s"/>
      <c r="AH53" t="s"/>
      <c r="AI53" t="s"/>
      <c r="AJ53" t="s"/>
      <c r="AK53" t="s">
        <v>89</v>
      </c>
      <c r="AL53" t="s"/>
      <c r="AM53" t="s"/>
      <c r="AN53" t="s">
        <v>89</v>
      </c>
      <c r="AO53" t="s"/>
      <c r="AP53" t="n">
        <v>33</v>
      </c>
      <c r="AQ53" t="s">
        <v>92</v>
      </c>
      <c r="AR53" t="s"/>
      <c r="AS53" t="s"/>
      <c r="AT53" t="s">
        <v>93</v>
      </c>
      <c r="AU53" t="s"/>
      <c r="AV53" t="s"/>
      <c r="AW53" t="s"/>
      <c r="AX53" t="s"/>
      <c r="AY53" t="n">
        <v>4692447</v>
      </c>
      <c r="AZ53" t="s">
        <v>172</v>
      </c>
      <c r="BA53" t="s"/>
      <c r="BB53" t="n">
        <v>2952776</v>
      </c>
      <c r="BC53" t="n">
        <v>-6.1104</v>
      </c>
      <c r="BD53" t="n">
        <v>-6.1104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95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181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238</v>
      </c>
      <c r="L54" t="s">
        <v>77</v>
      </c>
      <c r="M54" t="s"/>
      <c r="N54" t="s">
        <v>182</v>
      </c>
      <c r="O54" t="s">
        <v>79</v>
      </c>
      <c r="P54" t="s">
        <v>181</v>
      </c>
      <c r="Q54" t="s">
        <v>80</v>
      </c>
      <c r="R54" t="s">
        <v>81</v>
      </c>
      <c r="S54" t="s">
        <v>183</v>
      </c>
      <c r="T54" t="s">
        <v>83</v>
      </c>
      <c r="U54" t="s">
        <v>84</v>
      </c>
      <c r="V54" t="s">
        <v>85</v>
      </c>
      <c r="W54" t="s">
        <v>86</v>
      </c>
      <c r="X54" t="s"/>
      <c r="Y54" t="s">
        <v>87</v>
      </c>
      <c r="Z54">
        <f>HYPERLINK("https://hotel-media.eclerx.com/savepage/tk_15477976812544467_sr_947.html","info")</f>
        <v/>
      </c>
      <c r="AA54" t="n">
        <v>-6327584</v>
      </c>
      <c r="AB54" t="s"/>
      <c r="AC54" t="s"/>
      <c r="AD54" t="s">
        <v>88</v>
      </c>
      <c r="AE54" t="s"/>
      <c r="AF54" t="s"/>
      <c r="AG54" t="s"/>
      <c r="AH54" t="s"/>
      <c r="AI54" t="s"/>
      <c r="AJ54" t="s"/>
      <c r="AK54" t="s">
        <v>89</v>
      </c>
      <c r="AL54" t="s"/>
      <c r="AM54" t="s"/>
      <c r="AN54" t="s">
        <v>89</v>
      </c>
      <c r="AO54" t="s"/>
      <c r="AP54" t="n">
        <v>48</v>
      </c>
      <c r="AQ54" t="s">
        <v>92</v>
      </c>
      <c r="AR54" t="s"/>
      <c r="AS54" t="s"/>
      <c r="AT54" t="s">
        <v>93</v>
      </c>
      <c r="AU54" t="s"/>
      <c r="AV54" t="s"/>
      <c r="AW54" t="s"/>
      <c r="AX54" t="s"/>
      <c r="AY54" t="n">
        <v>6327584</v>
      </c>
      <c r="AZ54" t="s">
        <v>184</v>
      </c>
      <c r="BA54" t="s"/>
      <c r="BB54" t="n">
        <v>7281835</v>
      </c>
      <c r="BC54" t="n">
        <v>-6.184844</v>
      </c>
      <c r="BD54" t="n">
        <v>-6.184844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95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181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270</v>
      </c>
      <c r="L55" t="s">
        <v>77</v>
      </c>
      <c r="M55" t="s"/>
      <c r="N55" t="s">
        <v>185</v>
      </c>
      <c r="O55" t="s">
        <v>79</v>
      </c>
      <c r="P55" t="s">
        <v>181</v>
      </c>
      <c r="Q55" t="s">
        <v>80</v>
      </c>
      <c r="R55" t="s">
        <v>81</v>
      </c>
      <c r="S55" t="s">
        <v>186</v>
      </c>
      <c r="T55" t="s">
        <v>83</v>
      </c>
      <c r="U55" t="s">
        <v>84</v>
      </c>
      <c r="V55" t="s">
        <v>85</v>
      </c>
      <c r="W55" t="s">
        <v>86</v>
      </c>
      <c r="X55" t="s"/>
      <c r="Y55" t="s">
        <v>87</v>
      </c>
      <c r="Z55">
        <f>HYPERLINK("https://hotel-media.eclerx.com/savepage/tk_15477976812544467_sr_947.html","info")</f>
        <v/>
      </c>
      <c r="AA55" t="n">
        <v>-6327584</v>
      </c>
      <c r="AB55" t="s"/>
      <c r="AC55" t="s"/>
      <c r="AD55" t="s">
        <v>88</v>
      </c>
      <c r="AE55" t="s"/>
      <c r="AF55" t="s"/>
      <c r="AG55" t="s"/>
      <c r="AH55" t="s"/>
      <c r="AI55" t="s"/>
      <c r="AJ55" t="s"/>
      <c r="AK55" t="s">
        <v>89</v>
      </c>
      <c r="AL55" t="s"/>
      <c r="AM55" t="s"/>
      <c r="AN55" t="s">
        <v>89</v>
      </c>
      <c r="AO55" t="s"/>
      <c r="AP55" t="n">
        <v>48</v>
      </c>
      <c r="AQ55" t="s">
        <v>92</v>
      </c>
      <c r="AR55" t="s"/>
      <c r="AS55" t="s"/>
      <c r="AT55" t="s">
        <v>93</v>
      </c>
      <c r="AU55" t="s"/>
      <c r="AV55" t="s"/>
      <c r="AW55" t="s"/>
      <c r="AX55" t="s"/>
      <c r="AY55" t="n">
        <v>6327584</v>
      </c>
      <c r="AZ55" t="s">
        <v>184</v>
      </c>
      <c r="BA55" t="s"/>
      <c r="BB55" t="n">
        <v>7281835</v>
      </c>
      <c r="BC55" t="n">
        <v>-6.184844</v>
      </c>
      <c r="BD55" t="n">
        <v>-6.184844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95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181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281</v>
      </c>
      <c r="L56" t="s">
        <v>77</v>
      </c>
      <c r="M56" t="s"/>
      <c r="N56" t="s">
        <v>182</v>
      </c>
      <c r="O56" t="s">
        <v>79</v>
      </c>
      <c r="P56" t="s">
        <v>181</v>
      </c>
      <c r="Q56" t="s">
        <v>80</v>
      </c>
      <c r="R56" t="s">
        <v>81</v>
      </c>
      <c r="S56" t="s">
        <v>187</v>
      </c>
      <c r="T56" t="s">
        <v>83</v>
      </c>
      <c r="U56" t="s">
        <v>84</v>
      </c>
      <c r="V56" t="s">
        <v>85</v>
      </c>
      <c r="W56" t="s">
        <v>145</v>
      </c>
      <c r="X56" t="s"/>
      <c r="Y56" t="s">
        <v>87</v>
      </c>
      <c r="Z56">
        <f>HYPERLINK("https://hotel-media.eclerx.com/savepage/tk_15477976812544467_sr_947.html","info")</f>
        <v/>
      </c>
      <c r="AA56" t="n">
        <v>-6327584</v>
      </c>
      <c r="AB56" t="s"/>
      <c r="AC56" t="s"/>
      <c r="AD56" t="s">
        <v>88</v>
      </c>
      <c r="AE56" t="s"/>
      <c r="AF56" t="s"/>
      <c r="AG56" t="s"/>
      <c r="AH56" t="s"/>
      <c r="AI56" t="s"/>
      <c r="AJ56" t="s"/>
      <c r="AK56" t="s">
        <v>89</v>
      </c>
      <c r="AL56" t="s"/>
      <c r="AM56" t="s"/>
      <c r="AN56" t="s">
        <v>89</v>
      </c>
      <c r="AO56" t="s"/>
      <c r="AP56" t="n">
        <v>48</v>
      </c>
      <c r="AQ56" t="s">
        <v>92</v>
      </c>
      <c r="AR56" t="s"/>
      <c r="AS56" t="s"/>
      <c r="AT56" t="s">
        <v>93</v>
      </c>
      <c r="AU56" t="s"/>
      <c r="AV56" t="s"/>
      <c r="AW56" t="s"/>
      <c r="AX56" t="s"/>
      <c r="AY56" t="n">
        <v>6327584</v>
      </c>
      <c r="AZ56" t="s">
        <v>184</v>
      </c>
      <c r="BA56" t="s"/>
      <c r="BB56" t="n">
        <v>7281835</v>
      </c>
      <c r="BC56" t="n">
        <v>-6.184844</v>
      </c>
      <c r="BD56" t="n">
        <v>-6.184844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95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181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312.5</v>
      </c>
      <c r="L57" t="s">
        <v>77</v>
      </c>
      <c r="M57" t="s"/>
      <c r="N57" t="s">
        <v>185</v>
      </c>
      <c r="O57" t="s">
        <v>79</v>
      </c>
      <c r="P57" t="s">
        <v>181</v>
      </c>
      <c r="Q57" t="s">
        <v>80</v>
      </c>
      <c r="R57" t="s">
        <v>81</v>
      </c>
      <c r="S57" t="s">
        <v>188</v>
      </c>
      <c r="T57" t="s">
        <v>83</v>
      </c>
      <c r="U57" t="s">
        <v>84</v>
      </c>
      <c r="V57" t="s">
        <v>85</v>
      </c>
      <c r="W57" t="s">
        <v>145</v>
      </c>
      <c r="X57" t="s"/>
      <c r="Y57" t="s">
        <v>87</v>
      </c>
      <c r="Z57">
        <f>HYPERLINK("https://hotel-media.eclerx.com/savepage/tk_15477976812544467_sr_947.html","info")</f>
        <v/>
      </c>
      <c r="AA57" t="n">
        <v>-6327584</v>
      </c>
      <c r="AB57" t="s"/>
      <c r="AC57" t="s"/>
      <c r="AD57" t="s">
        <v>88</v>
      </c>
      <c r="AE57" t="s"/>
      <c r="AF57" t="s"/>
      <c r="AG57" t="s"/>
      <c r="AH57" t="s"/>
      <c r="AI57" t="s"/>
      <c r="AJ57" t="s"/>
      <c r="AK57" t="s">
        <v>89</v>
      </c>
      <c r="AL57" t="s"/>
      <c r="AM57" t="s"/>
      <c r="AN57" t="s">
        <v>89</v>
      </c>
      <c r="AO57" t="s"/>
      <c r="AP57" t="n">
        <v>48</v>
      </c>
      <c r="AQ57" t="s">
        <v>92</v>
      </c>
      <c r="AR57" t="s"/>
      <c r="AS57" t="s"/>
      <c r="AT57" t="s">
        <v>93</v>
      </c>
      <c r="AU57" t="s"/>
      <c r="AV57" t="s"/>
      <c r="AW57" t="s"/>
      <c r="AX57" t="s"/>
      <c r="AY57" t="n">
        <v>6327584</v>
      </c>
      <c r="AZ57" t="s">
        <v>184</v>
      </c>
      <c r="BA57" t="s"/>
      <c r="BB57" t="n">
        <v>7281835</v>
      </c>
      <c r="BC57" t="n">
        <v>-6.184844</v>
      </c>
      <c r="BD57" t="n">
        <v>-6.184844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95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189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207</v>
      </c>
      <c r="L58" t="s">
        <v>77</v>
      </c>
      <c r="M58" t="s"/>
      <c r="N58" t="s">
        <v>190</v>
      </c>
      <c r="O58" t="s">
        <v>79</v>
      </c>
      <c r="P58" t="s">
        <v>189</v>
      </c>
      <c r="Q58" t="s">
        <v>80</v>
      </c>
      <c r="R58" t="s">
        <v>81</v>
      </c>
      <c r="S58" t="s">
        <v>126</v>
      </c>
      <c r="T58" t="s">
        <v>83</v>
      </c>
      <c r="U58" t="s">
        <v>84</v>
      </c>
      <c r="V58" t="s">
        <v>85</v>
      </c>
      <c r="W58" t="s">
        <v>110</v>
      </c>
      <c r="X58" t="s"/>
      <c r="Y58" t="s">
        <v>87</v>
      </c>
      <c r="Z58">
        <f>HYPERLINK("https://hotel-media.eclerx.com/savepage/tk_15477976636865406_sr_947.html","info")</f>
        <v/>
      </c>
      <c r="AA58" t="n">
        <v>-2993085</v>
      </c>
      <c r="AB58" t="s"/>
      <c r="AC58" t="s"/>
      <c r="AD58" t="s">
        <v>88</v>
      </c>
      <c r="AE58" t="s"/>
      <c r="AF58" t="s"/>
      <c r="AG58" t="s"/>
      <c r="AH58" t="s"/>
      <c r="AI58" t="s"/>
      <c r="AJ58" t="s"/>
      <c r="AK58" t="s">
        <v>89</v>
      </c>
      <c r="AL58" t="s"/>
      <c r="AM58" t="s"/>
      <c r="AN58" t="s">
        <v>89</v>
      </c>
      <c r="AO58" t="s"/>
      <c r="AP58" t="n">
        <v>34</v>
      </c>
      <c r="AQ58" t="s">
        <v>92</v>
      </c>
      <c r="AR58" t="s"/>
      <c r="AS58" t="s"/>
      <c r="AT58" t="s">
        <v>93</v>
      </c>
      <c r="AU58" t="s"/>
      <c r="AV58" t="s"/>
      <c r="AW58" t="s"/>
      <c r="AX58" t="s"/>
      <c r="AY58" t="n">
        <v>2993085</v>
      </c>
      <c r="AZ58" t="s">
        <v>191</v>
      </c>
      <c r="BA58" t="s"/>
      <c r="BB58" t="n">
        <v>3699891</v>
      </c>
      <c r="BC58" t="n">
        <v>-6.1419</v>
      </c>
      <c r="BD58" t="n">
        <v>-6.1419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95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189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214.5</v>
      </c>
      <c r="L59" t="s">
        <v>77</v>
      </c>
      <c r="M59" t="s"/>
      <c r="N59" t="s">
        <v>192</v>
      </c>
      <c r="O59" t="s">
        <v>79</v>
      </c>
      <c r="P59" t="s">
        <v>189</v>
      </c>
      <c r="Q59" t="s">
        <v>80</v>
      </c>
      <c r="R59" t="s">
        <v>81</v>
      </c>
      <c r="S59" t="s">
        <v>193</v>
      </c>
      <c r="T59" t="s">
        <v>83</v>
      </c>
      <c r="U59" t="s">
        <v>84</v>
      </c>
      <c r="V59" t="s">
        <v>85</v>
      </c>
      <c r="W59" t="s">
        <v>110</v>
      </c>
      <c r="X59" t="s"/>
      <c r="Y59" t="s">
        <v>87</v>
      </c>
      <c r="Z59">
        <f>HYPERLINK("https://hotel-media.eclerx.com/savepage/tk_15477976636865406_sr_947.html","info")</f>
        <v/>
      </c>
      <c r="AA59" t="n">
        <v>-2993085</v>
      </c>
      <c r="AB59" t="s"/>
      <c r="AC59" t="s"/>
      <c r="AD59" t="s">
        <v>88</v>
      </c>
      <c r="AE59" t="s"/>
      <c r="AF59" t="s"/>
      <c r="AG59" t="s"/>
      <c r="AH59" t="s"/>
      <c r="AI59" t="s"/>
      <c r="AJ59" t="s"/>
      <c r="AK59" t="s">
        <v>89</v>
      </c>
      <c r="AL59" t="s"/>
      <c r="AM59" t="s"/>
      <c r="AN59" t="s">
        <v>89</v>
      </c>
      <c r="AO59" t="s"/>
      <c r="AP59" t="n">
        <v>34</v>
      </c>
      <c r="AQ59" t="s">
        <v>92</v>
      </c>
      <c r="AR59" t="s"/>
      <c r="AS59" t="s"/>
      <c r="AT59" t="s">
        <v>93</v>
      </c>
      <c r="AU59" t="s"/>
      <c r="AV59" t="s"/>
      <c r="AW59" t="s"/>
      <c r="AX59" t="s"/>
      <c r="AY59" t="n">
        <v>2993085</v>
      </c>
      <c r="AZ59" t="s">
        <v>191</v>
      </c>
      <c r="BA59" t="s"/>
      <c r="BB59" t="n">
        <v>3699891</v>
      </c>
      <c r="BC59" t="n">
        <v>-6.1419</v>
      </c>
      <c r="BD59" t="n">
        <v>-6.1419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95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189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241</v>
      </c>
      <c r="L60" t="s">
        <v>77</v>
      </c>
      <c r="M60" t="s"/>
      <c r="N60" t="s">
        <v>192</v>
      </c>
      <c r="O60" t="s">
        <v>79</v>
      </c>
      <c r="P60" t="s">
        <v>189</v>
      </c>
      <c r="Q60" t="s">
        <v>80</v>
      </c>
      <c r="R60" t="s">
        <v>81</v>
      </c>
      <c r="S60" t="s">
        <v>194</v>
      </c>
      <c r="T60" t="s">
        <v>83</v>
      </c>
      <c r="U60" t="s">
        <v>84</v>
      </c>
      <c r="V60" t="s">
        <v>85</v>
      </c>
      <c r="W60" t="s">
        <v>86</v>
      </c>
      <c r="X60" t="s"/>
      <c r="Y60" t="s">
        <v>87</v>
      </c>
      <c r="Z60">
        <f>HYPERLINK("https://hotel-media.eclerx.com/savepage/tk_15477976636865406_sr_947.html","info")</f>
        <v/>
      </c>
      <c r="AA60" t="n">
        <v>-2993085</v>
      </c>
      <c r="AB60" t="s"/>
      <c r="AC60" t="s"/>
      <c r="AD60" t="s">
        <v>88</v>
      </c>
      <c r="AE60" t="s"/>
      <c r="AF60" t="s"/>
      <c r="AG60" t="s"/>
      <c r="AH60" t="s"/>
      <c r="AI60" t="s"/>
      <c r="AJ60" t="s"/>
      <c r="AK60" t="s">
        <v>89</v>
      </c>
      <c r="AL60" t="s"/>
      <c r="AM60" t="s"/>
      <c r="AN60" t="s">
        <v>89</v>
      </c>
      <c r="AO60" t="s"/>
      <c r="AP60" t="n">
        <v>34</v>
      </c>
      <c r="AQ60" t="s">
        <v>92</v>
      </c>
      <c r="AR60" t="s"/>
      <c r="AS60" t="s"/>
      <c r="AT60" t="s">
        <v>93</v>
      </c>
      <c r="AU60" t="s"/>
      <c r="AV60" t="s"/>
      <c r="AW60" t="s"/>
      <c r="AX60" t="s"/>
      <c r="AY60" t="n">
        <v>2993085</v>
      </c>
      <c r="AZ60" t="s">
        <v>191</v>
      </c>
      <c r="BA60" t="s"/>
      <c r="BB60" t="n">
        <v>3699891</v>
      </c>
      <c r="BC60" t="n">
        <v>-6.1419</v>
      </c>
      <c r="BD60" t="n">
        <v>-6.1419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95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189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245.5</v>
      </c>
      <c r="L61" t="s">
        <v>77</v>
      </c>
      <c r="M61" t="s"/>
      <c r="N61" t="s">
        <v>190</v>
      </c>
      <c r="O61" t="s">
        <v>79</v>
      </c>
      <c r="P61" t="s">
        <v>189</v>
      </c>
      <c r="Q61" t="s">
        <v>80</v>
      </c>
      <c r="R61" t="s">
        <v>81</v>
      </c>
      <c r="S61" t="s">
        <v>195</v>
      </c>
      <c r="T61" t="s">
        <v>83</v>
      </c>
      <c r="U61" t="s">
        <v>84</v>
      </c>
      <c r="V61" t="s">
        <v>85</v>
      </c>
      <c r="W61" t="s">
        <v>86</v>
      </c>
      <c r="X61" t="s"/>
      <c r="Y61" t="s">
        <v>87</v>
      </c>
      <c r="Z61">
        <f>HYPERLINK("https://hotel-media.eclerx.com/savepage/tk_15477976636865406_sr_947.html","info")</f>
        <v/>
      </c>
      <c r="AA61" t="n">
        <v>-2993085</v>
      </c>
      <c r="AB61" t="s"/>
      <c r="AC61" t="s"/>
      <c r="AD61" t="s">
        <v>88</v>
      </c>
      <c r="AE61" t="s"/>
      <c r="AF61" t="s"/>
      <c r="AG61" t="s"/>
      <c r="AH61" t="s"/>
      <c r="AI61" t="s"/>
      <c r="AJ61" t="s"/>
      <c r="AK61" t="s">
        <v>89</v>
      </c>
      <c r="AL61" t="s"/>
      <c r="AM61" t="s"/>
      <c r="AN61" t="s">
        <v>89</v>
      </c>
      <c r="AO61" t="s"/>
      <c r="AP61" t="n">
        <v>34</v>
      </c>
      <c r="AQ61" t="s">
        <v>92</v>
      </c>
      <c r="AR61" t="s"/>
      <c r="AS61" t="s"/>
      <c r="AT61" t="s">
        <v>93</v>
      </c>
      <c r="AU61" t="s"/>
      <c r="AV61" t="s"/>
      <c r="AW61" t="s"/>
      <c r="AX61" t="s"/>
      <c r="AY61" t="n">
        <v>2993085</v>
      </c>
      <c r="AZ61" t="s">
        <v>191</v>
      </c>
      <c r="BA61" t="s"/>
      <c r="BB61" t="n">
        <v>3699891</v>
      </c>
      <c r="BC61" t="n">
        <v>-6.1419</v>
      </c>
      <c r="BD61" t="n">
        <v>-6.1419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95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189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263</v>
      </c>
      <c r="L62" t="s">
        <v>77</v>
      </c>
      <c r="M62" t="s"/>
      <c r="N62" t="s">
        <v>192</v>
      </c>
      <c r="O62" t="s">
        <v>79</v>
      </c>
      <c r="P62" t="s">
        <v>189</v>
      </c>
      <c r="Q62" t="s">
        <v>80</v>
      </c>
      <c r="R62" t="s">
        <v>81</v>
      </c>
      <c r="S62" t="s">
        <v>196</v>
      </c>
      <c r="T62" t="s">
        <v>83</v>
      </c>
      <c r="U62" t="s">
        <v>84</v>
      </c>
      <c r="V62" t="s">
        <v>85</v>
      </c>
      <c r="W62" t="s">
        <v>145</v>
      </c>
      <c r="X62" t="s"/>
      <c r="Y62" t="s">
        <v>87</v>
      </c>
      <c r="Z62">
        <f>HYPERLINK("https://hotel-media.eclerx.com/savepage/tk_15477976636865406_sr_947.html","info")</f>
        <v/>
      </c>
      <c r="AA62" t="n">
        <v>-2993085</v>
      </c>
      <c r="AB62" t="s"/>
      <c r="AC62" t="s"/>
      <c r="AD62" t="s">
        <v>88</v>
      </c>
      <c r="AE62" t="s"/>
      <c r="AF62" t="s"/>
      <c r="AG62" t="s"/>
      <c r="AH62" t="s"/>
      <c r="AI62" t="s"/>
      <c r="AJ62" t="s"/>
      <c r="AK62" t="s">
        <v>89</v>
      </c>
      <c r="AL62" t="s"/>
      <c r="AM62" t="s"/>
      <c r="AN62" t="s">
        <v>89</v>
      </c>
      <c r="AO62" t="s"/>
      <c r="AP62" t="n">
        <v>34</v>
      </c>
      <c r="AQ62" t="s">
        <v>92</v>
      </c>
      <c r="AR62" t="s"/>
      <c r="AS62" t="s"/>
      <c r="AT62" t="s">
        <v>93</v>
      </c>
      <c r="AU62" t="s"/>
      <c r="AV62" t="s"/>
      <c r="AW62" t="s"/>
      <c r="AX62" t="s"/>
      <c r="AY62" t="n">
        <v>2993085</v>
      </c>
      <c r="AZ62" t="s">
        <v>191</v>
      </c>
      <c r="BA62" t="s"/>
      <c r="BB62" t="n">
        <v>3699891</v>
      </c>
      <c r="BC62" t="n">
        <v>-6.1419</v>
      </c>
      <c r="BD62" t="n">
        <v>-6.1419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95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189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273.5</v>
      </c>
      <c r="L63" t="s">
        <v>77</v>
      </c>
      <c r="M63" t="s"/>
      <c r="N63" t="s">
        <v>190</v>
      </c>
      <c r="O63" t="s">
        <v>79</v>
      </c>
      <c r="P63" t="s">
        <v>189</v>
      </c>
      <c r="Q63" t="s">
        <v>80</v>
      </c>
      <c r="R63" t="s">
        <v>81</v>
      </c>
      <c r="S63" t="s">
        <v>197</v>
      </c>
      <c r="T63" t="s">
        <v>83</v>
      </c>
      <c r="U63" t="s">
        <v>84</v>
      </c>
      <c r="V63" t="s">
        <v>85</v>
      </c>
      <c r="W63" t="s">
        <v>145</v>
      </c>
      <c r="X63" t="s"/>
      <c r="Y63" t="s">
        <v>87</v>
      </c>
      <c r="Z63">
        <f>HYPERLINK("https://hotel-media.eclerx.com/savepage/tk_15477976636865406_sr_947.html","info")</f>
        <v/>
      </c>
      <c r="AA63" t="n">
        <v>-2993085</v>
      </c>
      <c r="AB63" t="s"/>
      <c r="AC63" t="s"/>
      <c r="AD63" t="s">
        <v>88</v>
      </c>
      <c r="AE63" t="s"/>
      <c r="AF63" t="s"/>
      <c r="AG63" t="s"/>
      <c r="AH63" t="s"/>
      <c r="AI63" t="s"/>
      <c r="AJ63" t="s"/>
      <c r="AK63" t="s">
        <v>89</v>
      </c>
      <c r="AL63" t="s"/>
      <c r="AM63" t="s"/>
      <c r="AN63" t="s">
        <v>89</v>
      </c>
      <c r="AO63" t="s"/>
      <c r="AP63" t="n">
        <v>34</v>
      </c>
      <c r="AQ63" t="s">
        <v>92</v>
      </c>
      <c r="AR63" t="s"/>
      <c r="AS63" t="s"/>
      <c r="AT63" t="s">
        <v>93</v>
      </c>
      <c r="AU63" t="s"/>
      <c r="AV63" t="s"/>
      <c r="AW63" t="s"/>
      <c r="AX63" t="s"/>
      <c r="AY63" t="n">
        <v>2993085</v>
      </c>
      <c r="AZ63" t="s">
        <v>191</v>
      </c>
      <c r="BA63" t="s"/>
      <c r="BB63" t="n">
        <v>3699891</v>
      </c>
      <c r="BC63" t="n">
        <v>-6.1419</v>
      </c>
      <c r="BD63" t="n">
        <v>-6.1419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95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198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307</v>
      </c>
      <c r="L64" t="s">
        <v>77</v>
      </c>
      <c r="M64" t="s"/>
      <c r="N64" t="s">
        <v>115</v>
      </c>
      <c r="O64" t="s">
        <v>79</v>
      </c>
      <c r="P64" t="s">
        <v>198</v>
      </c>
      <c r="Q64" t="s">
        <v>80</v>
      </c>
      <c r="R64" t="s">
        <v>134</v>
      </c>
      <c r="S64" t="s">
        <v>199</v>
      </c>
      <c r="T64" t="s">
        <v>83</v>
      </c>
      <c r="U64" t="s">
        <v>84</v>
      </c>
      <c r="V64" t="s">
        <v>85</v>
      </c>
      <c r="W64" t="s">
        <v>110</v>
      </c>
      <c r="X64" t="s"/>
      <c r="Y64" t="s">
        <v>87</v>
      </c>
      <c r="Z64">
        <f>HYPERLINK("https://hotel-media.eclerx.com/savepage/tk_15477976737234542_sr_947.html","info")</f>
        <v/>
      </c>
      <c r="AA64" t="n">
        <v>-2330110</v>
      </c>
      <c r="AB64" t="s"/>
      <c r="AC64" t="s"/>
      <c r="AD64" t="s">
        <v>88</v>
      </c>
      <c r="AE64" t="s"/>
      <c r="AF64" t="s"/>
      <c r="AG64" t="s"/>
      <c r="AH64" t="s"/>
      <c r="AI64" t="s"/>
      <c r="AJ64" t="s"/>
      <c r="AK64" t="s">
        <v>89</v>
      </c>
      <c r="AL64" t="s"/>
      <c r="AM64" t="s"/>
      <c r="AN64" t="s">
        <v>89</v>
      </c>
      <c r="AO64" t="s"/>
      <c r="AP64" t="n">
        <v>42</v>
      </c>
      <c r="AQ64" t="s">
        <v>92</v>
      </c>
      <c r="AR64" t="s"/>
      <c r="AS64" t="s"/>
      <c r="AT64" t="s">
        <v>93</v>
      </c>
      <c r="AU64" t="s"/>
      <c r="AV64" t="s"/>
      <c r="AW64" t="s"/>
      <c r="AX64" t="s"/>
      <c r="AY64" t="n">
        <v>2330110</v>
      </c>
      <c r="AZ64" t="s">
        <v>200</v>
      </c>
      <c r="BA64" t="s"/>
      <c r="BB64" t="n">
        <v>2044805</v>
      </c>
      <c r="BC64" t="n">
        <v>-6.1634</v>
      </c>
      <c r="BD64" t="n">
        <v>-6.1634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95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198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325</v>
      </c>
      <c r="L65" t="s">
        <v>77</v>
      </c>
      <c r="M65" t="s"/>
      <c r="N65" t="s">
        <v>118</v>
      </c>
      <c r="O65" t="s">
        <v>79</v>
      </c>
      <c r="P65" t="s">
        <v>198</v>
      </c>
      <c r="Q65" t="s">
        <v>80</v>
      </c>
      <c r="R65" t="s">
        <v>134</v>
      </c>
      <c r="S65" t="s">
        <v>201</v>
      </c>
      <c r="T65" t="s">
        <v>83</v>
      </c>
      <c r="U65" t="s">
        <v>84</v>
      </c>
      <c r="V65" t="s">
        <v>85</v>
      </c>
      <c r="W65" t="s">
        <v>110</v>
      </c>
      <c r="X65" t="s"/>
      <c r="Y65" t="s">
        <v>87</v>
      </c>
      <c r="Z65">
        <f>HYPERLINK("https://hotel-media.eclerx.com/savepage/tk_15477976737234542_sr_947.html","info")</f>
        <v/>
      </c>
      <c r="AA65" t="n">
        <v>-2330110</v>
      </c>
      <c r="AB65" t="s"/>
      <c r="AC65" t="s"/>
      <c r="AD65" t="s">
        <v>88</v>
      </c>
      <c r="AE65" t="s"/>
      <c r="AF65" t="s"/>
      <c r="AG65" t="s"/>
      <c r="AH65" t="s"/>
      <c r="AI65" t="s"/>
      <c r="AJ65" t="s"/>
      <c r="AK65" t="s">
        <v>89</v>
      </c>
      <c r="AL65" t="s"/>
      <c r="AM65" t="s"/>
      <c r="AN65" t="s">
        <v>89</v>
      </c>
      <c r="AO65" t="s"/>
      <c r="AP65" t="n">
        <v>42</v>
      </c>
      <c r="AQ65" t="s">
        <v>92</v>
      </c>
      <c r="AR65" t="s"/>
      <c r="AS65" t="s"/>
      <c r="AT65" t="s">
        <v>93</v>
      </c>
      <c r="AU65" t="s"/>
      <c r="AV65" t="s"/>
      <c r="AW65" t="s"/>
      <c r="AX65" t="s"/>
      <c r="AY65" t="n">
        <v>2330110</v>
      </c>
      <c r="AZ65" t="s">
        <v>200</v>
      </c>
      <c r="BA65" t="s"/>
      <c r="BB65" t="n">
        <v>2044805</v>
      </c>
      <c r="BC65" t="n">
        <v>-6.1634</v>
      </c>
      <c r="BD65" t="n">
        <v>-6.1634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95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198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326</v>
      </c>
      <c r="L66" t="s">
        <v>77</v>
      </c>
      <c r="M66" t="s"/>
      <c r="N66" t="s">
        <v>190</v>
      </c>
      <c r="O66" t="s">
        <v>79</v>
      </c>
      <c r="P66" t="s">
        <v>198</v>
      </c>
      <c r="Q66" t="s">
        <v>80</v>
      </c>
      <c r="R66" t="s">
        <v>134</v>
      </c>
      <c r="S66" t="s">
        <v>202</v>
      </c>
      <c r="T66" t="s">
        <v>83</v>
      </c>
      <c r="U66" t="s">
        <v>84</v>
      </c>
      <c r="V66" t="s">
        <v>85</v>
      </c>
      <c r="W66" t="s">
        <v>110</v>
      </c>
      <c r="X66" t="s"/>
      <c r="Y66" t="s">
        <v>87</v>
      </c>
      <c r="Z66">
        <f>HYPERLINK("https://hotel-media.eclerx.com/savepage/tk_15477976737234542_sr_947.html","info")</f>
        <v/>
      </c>
      <c r="AA66" t="n">
        <v>-2330110</v>
      </c>
      <c r="AB66" t="s"/>
      <c r="AC66" t="s"/>
      <c r="AD66" t="s">
        <v>88</v>
      </c>
      <c r="AE66" t="s"/>
      <c r="AF66" t="s"/>
      <c r="AG66" t="s"/>
      <c r="AH66" t="s"/>
      <c r="AI66" t="s"/>
      <c r="AJ66" t="s"/>
      <c r="AK66" t="s">
        <v>89</v>
      </c>
      <c r="AL66" t="s"/>
      <c r="AM66" t="s"/>
      <c r="AN66" t="s">
        <v>89</v>
      </c>
      <c r="AO66" t="s"/>
      <c r="AP66" t="n">
        <v>42</v>
      </c>
      <c r="AQ66" t="s">
        <v>92</v>
      </c>
      <c r="AR66" t="s"/>
      <c r="AS66" t="s"/>
      <c r="AT66" t="s">
        <v>93</v>
      </c>
      <c r="AU66" t="s"/>
      <c r="AV66" t="s"/>
      <c r="AW66" t="s"/>
      <c r="AX66" t="s"/>
      <c r="AY66" t="n">
        <v>2330110</v>
      </c>
      <c r="AZ66" t="s">
        <v>200</v>
      </c>
      <c r="BA66" t="s"/>
      <c r="BB66" t="n">
        <v>2044805</v>
      </c>
      <c r="BC66" t="n">
        <v>-6.1634</v>
      </c>
      <c r="BD66" t="n">
        <v>-6.1634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95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198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344.5</v>
      </c>
      <c r="L67" t="s">
        <v>77</v>
      </c>
      <c r="M67" t="s"/>
      <c r="N67" t="s">
        <v>203</v>
      </c>
      <c r="O67" t="s">
        <v>79</v>
      </c>
      <c r="P67" t="s">
        <v>198</v>
      </c>
      <c r="Q67" t="s">
        <v>80</v>
      </c>
      <c r="R67" t="s">
        <v>134</v>
      </c>
      <c r="S67" t="s">
        <v>204</v>
      </c>
      <c r="T67" t="s">
        <v>83</v>
      </c>
      <c r="U67" t="s">
        <v>84</v>
      </c>
      <c r="V67" t="s">
        <v>85</v>
      </c>
      <c r="W67" t="s">
        <v>110</v>
      </c>
      <c r="X67" t="s"/>
      <c r="Y67" t="s">
        <v>87</v>
      </c>
      <c r="Z67">
        <f>HYPERLINK("https://hotel-media.eclerx.com/savepage/tk_15477976737234542_sr_947.html","info")</f>
        <v/>
      </c>
      <c r="AA67" t="n">
        <v>-2330110</v>
      </c>
      <c r="AB67" t="s"/>
      <c r="AC67" t="s"/>
      <c r="AD67" t="s">
        <v>88</v>
      </c>
      <c r="AE67" t="s"/>
      <c r="AF67" t="s"/>
      <c r="AG67" t="s"/>
      <c r="AH67" t="s"/>
      <c r="AI67" t="s"/>
      <c r="AJ67" t="s"/>
      <c r="AK67" t="s">
        <v>89</v>
      </c>
      <c r="AL67" t="s"/>
      <c r="AM67" t="s"/>
      <c r="AN67" t="s">
        <v>89</v>
      </c>
      <c r="AO67" t="s"/>
      <c r="AP67" t="n">
        <v>42</v>
      </c>
      <c r="AQ67" t="s">
        <v>92</v>
      </c>
      <c r="AR67" t="s"/>
      <c r="AS67" t="s"/>
      <c r="AT67" t="s">
        <v>93</v>
      </c>
      <c r="AU67" t="s"/>
      <c r="AV67" t="s"/>
      <c r="AW67" t="s"/>
      <c r="AX67" t="s"/>
      <c r="AY67" t="n">
        <v>2330110</v>
      </c>
      <c r="AZ67" t="s">
        <v>200</v>
      </c>
      <c r="BA67" t="s"/>
      <c r="BB67" t="n">
        <v>2044805</v>
      </c>
      <c r="BC67" t="n">
        <v>-6.1634</v>
      </c>
      <c r="BD67" t="n">
        <v>-6.1634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95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198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348</v>
      </c>
      <c r="L68" t="s">
        <v>77</v>
      </c>
      <c r="M68" t="s"/>
      <c r="N68" t="s">
        <v>205</v>
      </c>
      <c r="O68" t="s">
        <v>79</v>
      </c>
      <c r="P68" t="s">
        <v>198</v>
      </c>
      <c r="Q68" t="s">
        <v>80</v>
      </c>
      <c r="R68" t="s">
        <v>134</v>
      </c>
      <c r="S68" t="s">
        <v>206</v>
      </c>
      <c r="T68" t="s">
        <v>83</v>
      </c>
      <c r="U68" t="s">
        <v>84</v>
      </c>
      <c r="V68" t="s">
        <v>85</v>
      </c>
      <c r="W68" t="s">
        <v>110</v>
      </c>
      <c r="X68" t="s"/>
      <c r="Y68" t="s">
        <v>87</v>
      </c>
      <c r="Z68">
        <f>HYPERLINK("https://hotel-media.eclerx.com/savepage/tk_15477976737234542_sr_947.html","info")</f>
        <v/>
      </c>
      <c r="AA68" t="n">
        <v>-2330110</v>
      </c>
      <c r="AB68" t="s"/>
      <c r="AC68" t="s"/>
      <c r="AD68" t="s">
        <v>88</v>
      </c>
      <c r="AE68" t="s"/>
      <c r="AF68" t="s"/>
      <c r="AG68" t="s"/>
      <c r="AH68" t="s"/>
      <c r="AI68" t="s"/>
      <c r="AJ68" t="s"/>
      <c r="AK68" t="s">
        <v>89</v>
      </c>
      <c r="AL68" t="s"/>
      <c r="AM68" t="s"/>
      <c r="AN68" t="s">
        <v>89</v>
      </c>
      <c r="AO68" t="s"/>
      <c r="AP68" t="n">
        <v>42</v>
      </c>
      <c r="AQ68" t="s">
        <v>92</v>
      </c>
      <c r="AR68" t="s"/>
      <c r="AS68" t="s"/>
      <c r="AT68" t="s">
        <v>93</v>
      </c>
      <c r="AU68" t="s"/>
      <c r="AV68" t="s"/>
      <c r="AW68" t="s"/>
      <c r="AX68" t="s"/>
      <c r="AY68" t="n">
        <v>2330110</v>
      </c>
      <c r="AZ68" t="s">
        <v>200</v>
      </c>
      <c r="BA68" t="s"/>
      <c r="BB68" t="n">
        <v>2044805</v>
      </c>
      <c r="BC68" t="n">
        <v>-6.1634</v>
      </c>
      <c r="BD68" t="n">
        <v>-6.1634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95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198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372.5</v>
      </c>
      <c r="L69" t="s">
        <v>77</v>
      </c>
      <c r="M69" t="s"/>
      <c r="N69" t="s">
        <v>182</v>
      </c>
      <c r="O69" t="s">
        <v>79</v>
      </c>
      <c r="P69" t="s">
        <v>198</v>
      </c>
      <c r="Q69" t="s">
        <v>80</v>
      </c>
      <c r="R69" t="s">
        <v>134</v>
      </c>
      <c r="S69" t="s">
        <v>207</v>
      </c>
      <c r="T69" t="s">
        <v>83</v>
      </c>
      <c r="U69" t="s">
        <v>84</v>
      </c>
      <c r="V69" t="s">
        <v>85</v>
      </c>
      <c r="W69" t="s">
        <v>110</v>
      </c>
      <c r="X69" t="s"/>
      <c r="Y69" t="s">
        <v>87</v>
      </c>
      <c r="Z69">
        <f>HYPERLINK("https://hotel-media.eclerx.com/savepage/tk_15477976737234542_sr_947.html","info")</f>
        <v/>
      </c>
      <c r="AA69" t="n">
        <v>-2330110</v>
      </c>
      <c r="AB69" t="s"/>
      <c r="AC69" t="s"/>
      <c r="AD69" t="s">
        <v>88</v>
      </c>
      <c r="AE69" t="s"/>
      <c r="AF69" t="s"/>
      <c r="AG69" t="s"/>
      <c r="AH69" t="s"/>
      <c r="AI69" t="s"/>
      <c r="AJ69" t="s"/>
      <c r="AK69" t="s">
        <v>89</v>
      </c>
      <c r="AL69" t="s"/>
      <c r="AM69" t="s"/>
      <c r="AN69" t="s">
        <v>89</v>
      </c>
      <c r="AO69" t="s"/>
      <c r="AP69" t="n">
        <v>42</v>
      </c>
      <c r="AQ69" t="s">
        <v>92</v>
      </c>
      <c r="AR69" t="s"/>
      <c r="AS69" t="s"/>
      <c r="AT69" t="s">
        <v>93</v>
      </c>
      <c r="AU69" t="s"/>
      <c r="AV69" t="s"/>
      <c r="AW69" t="s"/>
      <c r="AX69" t="s"/>
      <c r="AY69" t="n">
        <v>2330110</v>
      </c>
      <c r="AZ69" t="s">
        <v>200</v>
      </c>
      <c r="BA69" t="s"/>
      <c r="BB69" t="n">
        <v>2044805</v>
      </c>
      <c r="BC69" t="n">
        <v>-6.1634</v>
      </c>
      <c r="BD69" t="n">
        <v>-6.1634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95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198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384</v>
      </c>
      <c r="L70" t="s">
        <v>77</v>
      </c>
      <c r="M70" t="s"/>
      <c r="N70" t="s">
        <v>203</v>
      </c>
      <c r="O70" t="s">
        <v>79</v>
      </c>
      <c r="P70" t="s">
        <v>198</v>
      </c>
      <c r="Q70" t="s">
        <v>80</v>
      </c>
      <c r="R70" t="s">
        <v>134</v>
      </c>
      <c r="S70" t="s">
        <v>208</v>
      </c>
      <c r="T70" t="s">
        <v>83</v>
      </c>
      <c r="U70" t="s">
        <v>84</v>
      </c>
      <c r="V70" t="s">
        <v>85</v>
      </c>
      <c r="W70" t="s">
        <v>86</v>
      </c>
      <c r="X70" t="s"/>
      <c r="Y70" t="s">
        <v>87</v>
      </c>
      <c r="Z70">
        <f>HYPERLINK("https://hotel-media.eclerx.com/savepage/tk_15477976737234542_sr_947.html","info")</f>
        <v/>
      </c>
      <c r="AA70" t="n">
        <v>-2330110</v>
      </c>
      <c r="AB70" t="s"/>
      <c r="AC70" t="s"/>
      <c r="AD70" t="s">
        <v>88</v>
      </c>
      <c r="AE70" t="s"/>
      <c r="AF70" t="s"/>
      <c r="AG70" t="s"/>
      <c r="AH70" t="s"/>
      <c r="AI70" t="s"/>
      <c r="AJ70" t="s"/>
      <c r="AK70" t="s">
        <v>89</v>
      </c>
      <c r="AL70" t="s"/>
      <c r="AM70" t="s"/>
      <c r="AN70" t="s">
        <v>89</v>
      </c>
      <c r="AO70" t="s"/>
      <c r="AP70" t="n">
        <v>42</v>
      </c>
      <c r="AQ70" t="s">
        <v>92</v>
      </c>
      <c r="AR70" t="s"/>
      <c r="AS70" t="s"/>
      <c r="AT70" t="s">
        <v>93</v>
      </c>
      <c r="AU70" t="s"/>
      <c r="AV70" t="s"/>
      <c r="AW70" t="s"/>
      <c r="AX70" t="s"/>
      <c r="AY70" t="n">
        <v>2330110</v>
      </c>
      <c r="AZ70" t="s">
        <v>200</v>
      </c>
      <c r="BA70" t="s"/>
      <c r="BB70" t="n">
        <v>2044805</v>
      </c>
      <c r="BC70" t="n">
        <v>-6.1634</v>
      </c>
      <c r="BD70" t="n">
        <v>-6.1634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95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198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391.5</v>
      </c>
      <c r="L71" t="s">
        <v>77</v>
      </c>
      <c r="M71" t="s"/>
      <c r="N71" t="s">
        <v>190</v>
      </c>
      <c r="O71" t="s">
        <v>79</v>
      </c>
      <c r="P71" t="s">
        <v>198</v>
      </c>
      <c r="Q71" t="s">
        <v>80</v>
      </c>
      <c r="R71" t="s">
        <v>134</v>
      </c>
      <c r="S71" t="s">
        <v>209</v>
      </c>
      <c r="T71" t="s">
        <v>83</v>
      </c>
      <c r="U71" t="s">
        <v>84</v>
      </c>
      <c r="V71" t="s">
        <v>85</v>
      </c>
      <c r="W71" t="s">
        <v>86</v>
      </c>
      <c r="X71" t="s"/>
      <c r="Y71" t="s">
        <v>87</v>
      </c>
      <c r="Z71">
        <f>HYPERLINK("https://hotel-media.eclerx.com/savepage/tk_15477976737234542_sr_947.html","info")</f>
        <v/>
      </c>
      <c r="AA71" t="n">
        <v>-2330110</v>
      </c>
      <c r="AB71" t="s"/>
      <c r="AC71" t="s"/>
      <c r="AD71" t="s">
        <v>88</v>
      </c>
      <c r="AE71" t="s"/>
      <c r="AF71" t="s"/>
      <c r="AG71" t="s"/>
      <c r="AH71" t="s"/>
      <c r="AI71" t="s"/>
      <c r="AJ71" t="s"/>
      <c r="AK71" t="s">
        <v>89</v>
      </c>
      <c r="AL71" t="s"/>
      <c r="AM71" t="s"/>
      <c r="AN71" t="s">
        <v>89</v>
      </c>
      <c r="AO71" t="s"/>
      <c r="AP71" t="n">
        <v>42</v>
      </c>
      <c r="AQ71" t="s">
        <v>92</v>
      </c>
      <c r="AR71" t="s"/>
      <c r="AS71" t="s"/>
      <c r="AT71" t="s">
        <v>93</v>
      </c>
      <c r="AU71" t="s"/>
      <c r="AV71" t="s"/>
      <c r="AW71" t="s"/>
      <c r="AX71" t="s"/>
      <c r="AY71" t="n">
        <v>2330110</v>
      </c>
      <c r="AZ71" t="s">
        <v>200</v>
      </c>
      <c r="BA71" t="s"/>
      <c r="BB71" t="n">
        <v>2044805</v>
      </c>
      <c r="BC71" t="n">
        <v>-6.1634</v>
      </c>
      <c r="BD71" t="n">
        <v>-6.1634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95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198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413.5</v>
      </c>
      <c r="L72" t="s">
        <v>77</v>
      </c>
      <c r="M72" t="s"/>
      <c r="N72" t="s">
        <v>203</v>
      </c>
      <c r="O72" t="s">
        <v>79</v>
      </c>
      <c r="P72" t="s">
        <v>198</v>
      </c>
      <c r="Q72" t="s">
        <v>80</v>
      </c>
      <c r="R72" t="s">
        <v>134</v>
      </c>
      <c r="S72" t="s">
        <v>210</v>
      </c>
      <c r="T72" t="s">
        <v>83</v>
      </c>
      <c r="U72" t="s">
        <v>84</v>
      </c>
      <c r="V72" t="s">
        <v>85</v>
      </c>
      <c r="W72" t="s">
        <v>145</v>
      </c>
      <c r="X72" t="s"/>
      <c r="Y72" t="s">
        <v>87</v>
      </c>
      <c r="Z72">
        <f>HYPERLINK("https://hotel-media.eclerx.com/savepage/tk_15477976737234542_sr_947.html","info")</f>
        <v/>
      </c>
      <c r="AA72" t="n">
        <v>-2330110</v>
      </c>
      <c r="AB72" t="s"/>
      <c r="AC72" t="s"/>
      <c r="AD72" t="s">
        <v>88</v>
      </c>
      <c r="AE72" t="s"/>
      <c r="AF72" t="s"/>
      <c r="AG72" t="s"/>
      <c r="AH72" t="s"/>
      <c r="AI72" t="s"/>
      <c r="AJ72" t="s"/>
      <c r="AK72" t="s">
        <v>89</v>
      </c>
      <c r="AL72" t="s"/>
      <c r="AM72" t="s"/>
      <c r="AN72" t="s">
        <v>89</v>
      </c>
      <c r="AO72" t="s"/>
      <c r="AP72" t="n">
        <v>42</v>
      </c>
      <c r="AQ72" t="s">
        <v>92</v>
      </c>
      <c r="AR72" t="s"/>
      <c r="AS72" t="s"/>
      <c r="AT72" t="s">
        <v>93</v>
      </c>
      <c r="AU72" t="s"/>
      <c r="AV72" t="s"/>
      <c r="AW72" t="s"/>
      <c r="AX72" t="s"/>
      <c r="AY72" t="n">
        <v>2330110</v>
      </c>
      <c r="AZ72" t="s">
        <v>200</v>
      </c>
      <c r="BA72" t="s"/>
      <c r="BB72" t="n">
        <v>2044805</v>
      </c>
      <c r="BC72" t="n">
        <v>-6.1634</v>
      </c>
      <c r="BD72" t="n">
        <v>-6.1634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95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198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417.5</v>
      </c>
      <c r="L73" t="s">
        <v>77</v>
      </c>
      <c r="M73" t="s"/>
      <c r="N73" t="s">
        <v>205</v>
      </c>
      <c r="O73" t="s">
        <v>79</v>
      </c>
      <c r="P73" t="s">
        <v>198</v>
      </c>
      <c r="Q73" t="s">
        <v>80</v>
      </c>
      <c r="R73" t="s">
        <v>134</v>
      </c>
      <c r="S73" t="s">
        <v>211</v>
      </c>
      <c r="T73" t="s">
        <v>83</v>
      </c>
      <c r="U73" t="s">
        <v>84</v>
      </c>
      <c r="V73" t="s">
        <v>85</v>
      </c>
      <c r="W73" t="s">
        <v>86</v>
      </c>
      <c r="X73" t="s"/>
      <c r="Y73" t="s">
        <v>87</v>
      </c>
      <c r="Z73">
        <f>HYPERLINK("https://hotel-media.eclerx.com/savepage/tk_15477976737234542_sr_947.html","info")</f>
        <v/>
      </c>
      <c r="AA73" t="n">
        <v>-2330110</v>
      </c>
      <c r="AB73" t="s"/>
      <c r="AC73" t="s"/>
      <c r="AD73" t="s">
        <v>88</v>
      </c>
      <c r="AE73" t="s"/>
      <c r="AF73" t="s"/>
      <c r="AG73" t="s"/>
      <c r="AH73" t="s"/>
      <c r="AI73" t="s"/>
      <c r="AJ73" t="s"/>
      <c r="AK73" t="s">
        <v>89</v>
      </c>
      <c r="AL73" t="s"/>
      <c r="AM73" t="s"/>
      <c r="AN73" t="s">
        <v>89</v>
      </c>
      <c r="AO73" t="s"/>
      <c r="AP73" t="n">
        <v>42</v>
      </c>
      <c r="AQ73" t="s">
        <v>92</v>
      </c>
      <c r="AR73" t="s"/>
      <c r="AS73" t="s"/>
      <c r="AT73" t="s">
        <v>93</v>
      </c>
      <c r="AU73" t="s"/>
      <c r="AV73" t="s"/>
      <c r="AW73" t="s"/>
      <c r="AX73" t="s"/>
      <c r="AY73" t="n">
        <v>2330110</v>
      </c>
      <c r="AZ73" t="s">
        <v>200</v>
      </c>
      <c r="BA73" t="s"/>
      <c r="BB73" t="n">
        <v>2044805</v>
      </c>
      <c r="BC73" t="n">
        <v>-6.1634</v>
      </c>
      <c r="BD73" t="n">
        <v>-6.1634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95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198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438</v>
      </c>
      <c r="L74" t="s">
        <v>77</v>
      </c>
      <c r="M74" t="s"/>
      <c r="N74" t="s">
        <v>182</v>
      </c>
      <c r="O74" t="s">
        <v>79</v>
      </c>
      <c r="P74" t="s">
        <v>198</v>
      </c>
      <c r="Q74" t="s">
        <v>80</v>
      </c>
      <c r="R74" t="s">
        <v>134</v>
      </c>
      <c r="S74" t="s">
        <v>212</v>
      </c>
      <c r="T74" t="s">
        <v>83</v>
      </c>
      <c r="U74" t="s">
        <v>84</v>
      </c>
      <c r="V74" t="s">
        <v>85</v>
      </c>
      <c r="W74" t="s">
        <v>86</v>
      </c>
      <c r="X74" t="s"/>
      <c r="Y74" t="s">
        <v>87</v>
      </c>
      <c r="Z74">
        <f>HYPERLINK("https://hotel-media.eclerx.com/savepage/tk_15477976737234542_sr_947.html","info")</f>
        <v/>
      </c>
      <c r="AA74" t="n">
        <v>-2330110</v>
      </c>
      <c r="AB74" t="s"/>
      <c r="AC74" t="s"/>
      <c r="AD74" t="s">
        <v>88</v>
      </c>
      <c r="AE74" t="s"/>
      <c r="AF74" t="s"/>
      <c r="AG74" t="s"/>
      <c r="AH74" t="s"/>
      <c r="AI74" t="s"/>
      <c r="AJ74" t="s"/>
      <c r="AK74" t="s">
        <v>89</v>
      </c>
      <c r="AL74" t="s"/>
      <c r="AM74" t="s"/>
      <c r="AN74" t="s">
        <v>89</v>
      </c>
      <c r="AO74" t="s"/>
      <c r="AP74" t="n">
        <v>42</v>
      </c>
      <c r="AQ74" t="s">
        <v>92</v>
      </c>
      <c r="AR74" t="s"/>
      <c r="AS74" t="s"/>
      <c r="AT74" t="s">
        <v>93</v>
      </c>
      <c r="AU74" t="s"/>
      <c r="AV74" t="s"/>
      <c r="AW74" t="s"/>
      <c r="AX74" t="s"/>
      <c r="AY74" t="n">
        <v>2330110</v>
      </c>
      <c r="AZ74" t="s">
        <v>200</v>
      </c>
      <c r="BA74" t="s"/>
      <c r="BB74" t="n">
        <v>2044805</v>
      </c>
      <c r="BC74" t="n">
        <v>-6.1634</v>
      </c>
      <c r="BD74" t="n">
        <v>-6.1634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95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198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456.5</v>
      </c>
      <c r="L75" t="s">
        <v>77</v>
      </c>
      <c r="M75" t="s"/>
      <c r="N75" t="s">
        <v>190</v>
      </c>
      <c r="O75" t="s">
        <v>79</v>
      </c>
      <c r="P75" t="s">
        <v>198</v>
      </c>
      <c r="Q75" t="s">
        <v>80</v>
      </c>
      <c r="R75" t="s">
        <v>134</v>
      </c>
      <c r="S75" t="s">
        <v>213</v>
      </c>
      <c r="T75" t="s">
        <v>83</v>
      </c>
      <c r="U75" t="s">
        <v>84</v>
      </c>
      <c r="V75" t="s">
        <v>85</v>
      </c>
      <c r="W75" t="s">
        <v>145</v>
      </c>
      <c r="X75" t="s"/>
      <c r="Y75" t="s">
        <v>87</v>
      </c>
      <c r="Z75">
        <f>HYPERLINK("https://hotel-media.eclerx.com/savepage/tk_15477976737234542_sr_947.html","info")</f>
        <v/>
      </c>
      <c r="AA75" t="n">
        <v>-2330110</v>
      </c>
      <c r="AB75" t="s"/>
      <c r="AC75" t="s"/>
      <c r="AD75" t="s">
        <v>88</v>
      </c>
      <c r="AE75" t="s"/>
      <c r="AF75" t="s"/>
      <c r="AG75" t="s"/>
      <c r="AH75" t="s"/>
      <c r="AI75" t="s"/>
      <c r="AJ75" t="s"/>
      <c r="AK75" t="s">
        <v>89</v>
      </c>
      <c r="AL75" t="s"/>
      <c r="AM75" t="s"/>
      <c r="AN75" t="s">
        <v>89</v>
      </c>
      <c r="AO75" t="s"/>
      <c r="AP75" t="n">
        <v>42</v>
      </c>
      <c r="AQ75" t="s">
        <v>92</v>
      </c>
      <c r="AR75" t="s"/>
      <c r="AS75" t="s"/>
      <c r="AT75" t="s">
        <v>93</v>
      </c>
      <c r="AU75" t="s"/>
      <c r="AV75" t="s"/>
      <c r="AW75" t="s"/>
      <c r="AX75" t="s"/>
      <c r="AY75" t="n">
        <v>2330110</v>
      </c>
      <c r="AZ75" t="s">
        <v>200</v>
      </c>
      <c r="BA75" t="s"/>
      <c r="BB75" t="n">
        <v>2044805</v>
      </c>
      <c r="BC75" t="n">
        <v>-6.1634</v>
      </c>
      <c r="BD75" t="n">
        <v>-6.1634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95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198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487</v>
      </c>
      <c r="L76" t="s">
        <v>77</v>
      </c>
      <c r="M76" t="s"/>
      <c r="N76" t="s">
        <v>205</v>
      </c>
      <c r="O76" t="s">
        <v>79</v>
      </c>
      <c r="P76" t="s">
        <v>198</v>
      </c>
      <c r="Q76" t="s">
        <v>80</v>
      </c>
      <c r="R76" t="s">
        <v>134</v>
      </c>
      <c r="S76" t="s">
        <v>214</v>
      </c>
      <c r="T76" t="s">
        <v>83</v>
      </c>
      <c r="U76" t="s">
        <v>84</v>
      </c>
      <c r="V76" t="s">
        <v>85</v>
      </c>
      <c r="W76" t="s">
        <v>145</v>
      </c>
      <c r="X76" t="s"/>
      <c r="Y76" t="s">
        <v>87</v>
      </c>
      <c r="Z76">
        <f>HYPERLINK("https://hotel-media.eclerx.com/savepage/tk_15477976737234542_sr_947.html","info")</f>
        <v/>
      </c>
      <c r="AA76" t="n">
        <v>-2330110</v>
      </c>
      <c r="AB76" t="s"/>
      <c r="AC76" t="s"/>
      <c r="AD76" t="s">
        <v>88</v>
      </c>
      <c r="AE76" t="s"/>
      <c r="AF76" t="s"/>
      <c r="AG76" t="s"/>
      <c r="AH76" t="s"/>
      <c r="AI76" t="s"/>
      <c r="AJ76" t="s"/>
      <c r="AK76" t="s">
        <v>89</v>
      </c>
      <c r="AL76" t="s"/>
      <c r="AM76" t="s"/>
      <c r="AN76" t="s">
        <v>89</v>
      </c>
      <c r="AO76" t="s"/>
      <c r="AP76" t="n">
        <v>42</v>
      </c>
      <c r="AQ76" t="s">
        <v>92</v>
      </c>
      <c r="AR76" t="s"/>
      <c r="AS76" t="s"/>
      <c r="AT76" t="s">
        <v>93</v>
      </c>
      <c r="AU76" t="s"/>
      <c r="AV76" t="s"/>
      <c r="AW76" t="s"/>
      <c r="AX76" t="s"/>
      <c r="AY76" t="n">
        <v>2330110</v>
      </c>
      <c r="AZ76" t="s">
        <v>200</v>
      </c>
      <c r="BA76" t="s"/>
      <c r="BB76" t="n">
        <v>2044805</v>
      </c>
      <c r="BC76" t="n">
        <v>-6.1634</v>
      </c>
      <c r="BD76" t="n">
        <v>-6.1634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95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198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503</v>
      </c>
      <c r="L77" t="s">
        <v>77</v>
      </c>
      <c r="M77" t="s"/>
      <c r="N77" t="s">
        <v>182</v>
      </c>
      <c r="O77" t="s">
        <v>79</v>
      </c>
      <c r="P77" t="s">
        <v>198</v>
      </c>
      <c r="Q77" t="s">
        <v>80</v>
      </c>
      <c r="R77" t="s">
        <v>134</v>
      </c>
      <c r="S77" t="s">
        <v>215</v>
      </c>
      <c r="T77" t="s">
        <v>83</v>
      </c>
      <c r="U77" t="s">
        <v>84</v>
      </c>
      <c r="V77" t="s">
        <v>85</v>
      </c>
      <c r="W77" t="s">
        <v>145</v>
      </c>
      <c r="X77" t="s"/>
      <c r="Y77" t="s">
        <v>87</v>
      </c>
      <c r="Z77">
        <f>HYPERLINK("https://hotel-media.eclerx.com/savepage/tk_15477976737234542_sr_947.html","info")</f>
        <v/>
      </c>
      <c r="AA77" t="n">
        <v>-2330110</v>
      </c>
      <c r="AB77" t="s"/>
      <c r="AC77" t="s"/>
      <c r="AD77" t="s">
        <v>88</v>
      </c>
      <c r="AE77" t="s"/>
      <c r="AF77" t="s"/>
      <c r="AG77" t="s"/>
      <c r="AH77" t="s"/>
      <c r="AI77" t="s"/>
      <c r="AJ77" t="s"/>
      <c r="AK77" t="s">
        <v>89</v>
      </c>
      <c r="AL77" t="s"/>
      <c r="AM77" t="s"/>
      <c r="AN77" t="s">
        <v>89</v>
      </c>
      <c r="AO77" t="s"/>
      <c r="AP77" t="n">
        <v>42</v>
      </c>
      <c r="AQ77" t="s">
        <v>92</v>
      </c>
      <c r="AR77" t="s"/>
      <c r="AS77" t="s"/>
      <c r="AT77" t="s">
        <v>93</v>
      </c>
      <c r="AU77" t="s"/>
      <c r="AV77" t="s"/>
      <c r="AW77" t="s"/>
      <c r="AX77" t="s"/>
      <c r="AY77" t="n">
        <v>2330110</v>
      </c>
      <c r="AZ77" t="s">
        <v>200</v>
      </c>
      <c r="BA77" t="s"/>
      <c r="BB77" t="n">
        <v>2044805</v>
      </c>
      <c r="BC77" t="n">
        <v>-6.1634</v>
      </c>
      <c r="BD77" t="n">
        <v>-6.1634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95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198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596</v>
      </c>
      <c r="L78" t="s">
        <v>77</v>
      </c>
      <c r="M78" t="s"/>
      <c r="N78" t="s">
        <v>216</v>
      </c>
      <c r="O78" t="s">
        <v>79</v>
      </c>
      <c r="P78" t="s">
        <v>198</v>
      </c>
      <c r="Q78" t="s">
        <v>80</v>
      </c>
      <c r="R78" t="s">
        <v>134</v>
      </c>
      <c r="S78" t="s">
        <v>217</v>
      </c>
      <c r="T78" t="s">
        <v>83</v>
      </c>
      <c r="U78" t="s">
        <v>84</v>
      </c>
      <c r="V78" t="s">
        <v>85</v>
      </c>
      <c r="W78" t="s">
        <v>110</v>
      </c>
      <c r="X78" t="s"/>
      <c r="Y78" t="s">
        <v>87</v>
      </c>
      <c r="Z78">
        <f>HYPERLINK("https://hotel-media.eclerx.com/savepage/tk_15477976737234542_sr_947.html","info")</f>
        <v/>
      </c>
      <c r="AA78" t="n">
        <v>-2330110</v>
      </c>
      <c r="AB78" t="s"/>
      <c r="AC78" t="s"/>
      <c r="AD78" t="s">
        <v>88</v>
      </c>
      <c r="AE78" t="s"/>
      <c r="AF78" t="s"/>
      <c r="AG78" t="s"/>
      <c r="AH78" t="s"/>
      <c r="AI78" t="s"/>
      <c r="AJ78" t="s"/>
      <c r="AK78" t="s">
        <v>89</v>
      </c>
      <c r="AL78" t="s"/>
      <c r="AM78" t="s"/>
      <c r="AN78" t="s">
        <v>89</v>
      </c>
      <c r="AO78" t="s"/>
      <c r="AP78" t="n">
        <v>42</v>
      </c>
      <c r="AQ78" t="s">
        <v>92</v>
      </c>
      <c r="AR78" t="s"/>
      <c r="AS78" t="s"/>
      <c r="AT78" t="s">
        <v>93</v>
      </c>
      <c r="AU78" t="s"/>
      <c r="AV78" t="s"/>
      <c r="AW78" t="s"/>
      <c r="AX78" t="s"/>
      <c r="AY78" t="n">
        <v>2330110</v>
      </c>
      <c r="AZ78" t="s">
        <v>200</v>
      </c>
      <c r="BA78" t="s"/>
      <c r="BB78" t="n">
        <v>2044805</v>
      </c>
      <c r="BC78" t="n">
        <v>-6.1634</v>
      </c>
      <c r="BD78" t="n">
        <v>-6.1634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95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218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123.5</v>
      </c>
      <c r="L79" t="s">
        <v>77</v>
      </c>
      <c r="M79" t="s"/>
      <c r="N79" t="s">
        <v>115</v>
      </c>
      <c r="O79" t="s">
        <v>79</v>
      </c>
      <c r="P79" t="s">
        <v>218</v>
      </c>
      <c r="Q79" t="s">
        <v>80</v>
      </c>
      <c r="R79" t="s">
        <v>81</v>
      </c>
      <c r="S79" t="s">
        <v>219</v>
      </c>
      <c r="T79" t="s">
        <v>83</v>
      </c>
      <c r="U79" t="s">
        <v>84</v>
      </c>
      <c r="V79" t="s">
        <v>85</v>
      </c>
      <c r="W79" t="s">
        <v>110</v>
      </c>
      <c r="X79" t="s"/>
      <c r="Y79" t="s">
        <v>87</v>
      </c>
      <c r="Z79">
        <f>HYPERLINK("https://hotel-media.eclerx.com/savepage/tk_15477976749285_sr_947.html","info")</f>
        <v/>
      </c>
      <c r="AA79" t="n">
        <v>-2330111</v>
      </c>
      <c r="AB79" t="s"/>
      <c r="AC79" t="s"/>
      <c r="AD79" t="s">
        <v>88</v>
      </c>
      <c r="AE79" t="s"/>
      <c r="AF79" t="s"/>
      <c r="AG79" t="s"/>
      <c r="AH79" t="s"/>
      <c r="AI79" t="s"/>
      <c r="AJ79" t="s"/>
      <c r="AK79" t="s">
        <v>89</v>
      </c>
      <c r="AL79" t="s"/>
      <c r="AM79" t="s"/>
      <c r="AN79" t="s">
        <v>90</v>
      </c>
      <c r="AO79" t="s">
        <v>91</v>
      </c>
      <c r="AP79" t="n">
        <v>43</v>
      </c>
      <c r="AQ79" t="s">
        <v>92</v>
      </c>
      <c r="AR79" t="s"/>
      <c r="AS79" t="s"/>
      <c r="AT79" t="s">
        <v>93</v>
      </c>
      <c r="AU79" t="s"/>
      <c r="AV79" t="s"/>
      <c r="AW79" t="s"/>
      <c r="AX79" t="s"/>
      <c r="AY79" t="n">
        <v>2330111</v>
      </c>
      <c r="AZ79" t="s">
        <v>220</v>
      </c>
      <c r="BA79" t="s"/>
      <c r="BB79" t="n">
        <v>2073247</v>
      </c>
      <c r="BC79" t="n">
        <v>-6.1609</v>
      </c>
      <c r="BD79" t="n">
        <v>-6.1609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95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218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134</v>
      </c>
      <c r="L80" t="s">
        <v>77</v>
      </c>
      <c r="M80" t="s"/>
      <c r="N80" t="s">
        <v>160</v>
      </c>
      <c r="O80" t="s">
        <v>79</v>
      </c>
      <c r="P80" t="s">
        <v>218</v>
      </c>
      <c r="Q80" t="s">
        <v>80</v>
      </c>
      <c r="R80" t="s">
        <v>81</v>
      </c>
      <c r="S80" t="s">
        <v>221</v>
      </c>
      <c r="T80" t="s">
        <v>83</v>
      </c>
      <c r="U80" t="s">
        <v>84</v>
      </c>
      <c r="V80" t="s">
        <v>85</v>
      </c>
      <c r="W80" t="s">
        <v>110</v>
      </c>
      <c r="X80" t="s"/>
      <c r="Y80" t="s">
        <v>87</v>
      </c>
      <c r="Z80">
        <f>HYPERLINK("https://hotel-media.eclerx.com/savepage/tk_15477976749285_sr_947.html","info")</f>
        <v/>
      </c>
      <c r="AA80" t="n">
        <v>-2330111</v>
      </c>
      <c r="AB80" t="s"/>
      <c r="AC80" t="s"/>
      <c r="AD80" t="s">
        <v>88</v>
      </c>
      <c r="AE80" t="s"/>
      <c r="AF80" t="s"/>
      <c r="AG80" t="s"/>
      <c r="AH80" t="s"/>
      <c r="AI80" t="s"/>
      <c r="AJ80" t="s"/>
      <c r="AK80" t="s">
        <v>89</v>
      </c>
      <c r="AL80" t="s"/>
      <c r="AM80" t="s"/>
      <c r="AN80" t="s">
        <v>90</v>
      </c>
      <c r="AO80" t="s">
        <v>91</v>
      </c>
      <c r="AP80" t="n">
        <v>43</v>
      </c>
      <c r="AQ80" t="s">
        <v>92</v>
      </c>
      <c r="AR80" t="s"/>
      <c r="AS80" t="s"/>
      <c r="AT80" t="s">
        <v>93</v>
      </c>
      <c r="AU80" t="s"/>
      <c r="AV80" t="s"/>
      <c r="AW80" t="s"/>
      <c r="AX80" t="s"/>
      <c r="AY80" t="n">
        <v>2330111</v>
      </c>
      <c r="AZ80" t="s">
        <v>220</v>
      </c>
      <c r="BA80" t="s"/>
      <c r="BB80" t="n">
        <v>2073247</v>
      </c>
      <c r="BC80" t="n">
        <v>-6.1609</v>
      </c>
      <c r="BD80" t="n">
        <v>-6.1609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95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218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137</v>
      </c>
      <c r="L81" t="s">
        <v>77</v>
      </c>
      <c r="M81" t="s"/>
      <c r="N81" t="s">
        <v>115</v>
      </c>
      <c r="O81" t="s">
        <v>79</v>
      </c>
      <c r="P81" t="s">
        <v>218</v>
      </c>
      <c r="Q81" t="s">
        <v>80</v>
      </c>
      <c r="R81" t="s">
        <v>81</v>
      </c>
      <c r="S81" t="s">
        <v>222</v>
      </c>
      <c r="T81" t="s">
        <v>83</v>
      </c>
      <c r="U81" t="s">
        <v>84</v>
      </c>
      <c r="V81" t="s">
        <v>85</v>
      </c>
      <c r="W81" t="s">
        <v>110</v>
      </c>
      <c r="X81" t="s"/>
      <c r="Y81" t="s">
        <v>87</v>
      </c>
      <c r="Z81">
        <f>HYPERLINK("https://hotel-media.eclerx.com/savepage/tk_15477976749285_sr_947.html","info")</f>
        <v/>
      </c>
      <c r="AA81" t="n">
        <v>-2330111</v>
      </c>
      <c r="AB81" t="s"/>
      <c r="AC81" t="s"/>
      <c r="AD81" t="s">
        <v>88</v>
      </c>
      <c r="AE81" t="s"/>
      <c r="AF81" t="s"/>
      <c r="AG81" t="s"/>
      <c r="AH81" t="s"/>
      <c r="AI81" t="s"/>
      <c r="AJ81" t="s"/>
      <c r="AK81" t="s">
        <v>89</v>
      </c>
      <c r="AL81" t="s"/>
      <c r="AM81" t="s"/>
      <c r="AN81" t="s">
        <v>89</v>
      </c>
      <c r="AO81" t="s"/>
      <c r="AP81" t="n">
        <v>43</v>
      </c>
      <c r="AQ81" t="s">
        <v>92</v>
      </c>
      <c r="AR81" t="s"/>
      <c r="AS81" t="s"/>
      <c r="AT81" t="s">
        <v>93</v>
      </c>
      <c r="AU81" t="s"/>
      <c r="AV81" t="s"/>
      <c r="AW81" t="s"/>
      <c r="AX81" t="s"/>
      <c r="AY81" t="n">
        <v>2330111</v>
      </c>
      <c r="AZ81" t="s">
        <v>220</v>
      </c>
      <c r="BA81" t="s"/>
      <c r="BB81" t="n">
        <v>2073247</v>
      </c>
      <c r="BC81" t="n">
        <v>-6.1609</v>
      </c>
      <c r="BD81" t="n">
        <v>-6.1609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95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218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148.5</v>
      </c>
      <c r="L82" t="s">
        <v>77</v>
      </c>
      <c r="M82" t="s"/>
      <c r="N82" t="s">
        <v>160</v>
      </c>
      <c r="O82" t="s">
        <v>79</v>
      </c>
      <c r="P82" t="s">
        <v>218</v>
      </c>
      <c r="Q82" t="s">
        <v>80</v>
      </c>
      <c r="R82" t="s">
        <v>81</v>
      </c>
      <c r="S82" t="s">
        <v>223</v>
      </c>
      <c r="T82" t="s">
        <v>83</v>
      </c>
      <c r="U82" t="s">
        <v>84</v>
      </c>
      <c r="V82" t="s">
        <v>85</v>
      </c>
      <c r="W82" t="s">
        <v>110</v>
      </c>
      <c r="X82" t="s"/>
      <c r="Y82" t="s">
        <v>87</v>
      </c>
      <c r="Z82">
        <f>HYPERLINK("https://hotel-media.eclerx.com/savepage/tk_15477976749285_sr_947.html","info")</f>
        <v/>
      </c>
      <c r="AA82" t="n">
        <v>-2330111</v>
      </c>
      <c r="AB82" t="s"/>
      <c r="AC82" t="s"/>
      <c r="AD82" t="s">
        <v>88</v>
      </c>
      <c r="AE82" t="s"/>
      <c r="AF82" t="s"/>
      <c r="AG82" t="s"/>
      <c r="AH82" t="s"/>
      <c r="AI82" t="s"/>
      <c r="AJ82" t="s"/>
      <c r="AK82" t="s">
        <v>89</v>
      </c>
      <c r="AL82" t="s"/>
      <c r="AM82" t="s"/>
      <c r="AN82" t="s">
        <v>89</v>
      </c>
      <c r="AO82" t="s"/>
      <c r="AP82" t="n">
        <v>43</v>
      </c>
      <c r="AQ82" t="s">
        <v>92</v>
      </c>
      <c r="AR82" t="s"/>
      <c r="AS82" t="s"/>
      <c r="AT82" t="s">
        <v>93</v>
      </c>
      <c r="AU82" t="s"/>
      <c r="AV82" t="s"/>
      <c r="AW82" t="s"/>
      <c r="AX82" t="s"/>
      <c r="AY82" t="n">
        <v>2330111</v>
      </c>
      <c r="AZ82" t="s">
        <v>220</v>
      </c>
      <c r="BA82" t="s"/>
      <c r="BB82" t="n">
        <v>2073247</v>
      </c>
      <c r="BC82" t="n">
        <v>-6.1609</v>
      </c>
      <c r="BD82" t="n">
        <v>-6.1609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95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218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193.5</v>
      </c>
      <c r="L83" t="s">
        <v>77</v>
      </c>
      <c r="M83" t="s"/>
      <c r="N83" t="s">
        <v>182</v>
      </c>
      <c r="O83" t="s">
        <v>79</v>
      </c>
      <c r="P83" t="s">
        <v>218</v>
      </c>
      <c r="Q83" t="s">
        <v>80</v>
      </c>
      <c r="R83" t="s">
        <v>81</v>
      </c>
      <c r="S83" t="s">
        <v>224</v>
      </c>
      <c r="T83" t="s">
        <v>83</v>
      </c>
      <c r="U83" t="s">
        <v>84</v>
      </c>
      <c r="V83" t="s">
        <v>85</v>
      </c>
      <c r="W83" t="s">
        <v>110</v>
      </c>
      <c r="X83" t="s"/>
      <c r="Y83" t="s">
        <v>87</v>
      </c>
      <c r="Z83">
        <f>HYPERLINK("https://hotel-media.eclerx.com/savepage/tk_15477976749285_sr_947.html","info")</f>
        <v/>
      </c>
      <c r="AA83" t="n">
        <v>-2330111</v>
      </c>
      <c r="AB83" t="s"/>
      <c r="AC83" t="s"/>
      <c r="AD83" t="s">
        <v>88</v>
      </c>
      <c r="AE83" t="s"/>
      <c r="AF83" t="s"/>
      <c r="AG83" t="s"/>
      <c r="AH83" t="s"/>
      <c r="AI83" t="s"/>
      <c r="AJ83" t="s"/>
      <c r="AK83" t="s">
        <v>89</v>
      </c>
      <c r="AL83" t="s"/>
      <c r="AM83" t="s"/>
      <c r="AN83" t="s">
        <v>89</v>
      </c>
      <c r="AO83" t="s"/>
      <c r="AP83" t="n">
        <v>43</v>
      </c>
      <c r="AQ83" t="s">
        <v>92</v>
      </c>
      <c r="AR83" t="s"/>
      <c r="AS83" t="s"/>
      <c r="AT83" t="s">
        <v>93</v>
      </c>
      <c r="AU83" t="s"/>
      <c r="AV83" t="s"/>
      <c r="AW83" t="s"/>
      <c r="AX83" t="s"/>
      <c r="AY83" t="n">
        <v>2330111</v>
      </c>
      <c r="AZ83" t="s">
        <v>220</v>
      </c>
      <c r="BA83" t="s"/>
      <c r="BB83" t="n">
        <v>2073247</v>
      </c>
      <c r="BC83" t="n">
        <v>-6.1609</v>
      </c>
      <c r="BD83" t="n">
        <v>-6.1609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95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218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215.5</v>
      </c>
      <c r="L84" t="s">
        <v>77</v>
      </c>
      <c r="M84" t="s"/>
      <c r="N84" t="s">
        <v>225</v>
      </c>
      <c r="O84" t="s">
        <v>79</v>
      </c>
      <c r="P84" t="s">
        <v>218</v>
      </c>
      <c r="Q84" t="s">
        <v>80</v>
      </c>
      <c r="R84" t="s">
        <v>81</v>
      </c>
      <c r="S84" t="s">
        <v>226</v>
      </c>
      <c r="T84" t="s">
        <v>83</v>
      </c>
      <c r="U84" t="s">
        <v>84</v>
      </c>
      <c r="V84" t="s">
        <v>85</v>
      </c>
      <c r="W84" t="s">
        <v>110</v>
      </c>
      <c r="X84" t="s"/>
      <c r="Y84" t="s">
        <v>87</v>
      </c>
      <c r="Z84">
        <f>HYPERLINK("https://hotel-media.eclerx.com/savepage/tk_15477976749285_sr_947.html","info")</f>
        <v/>
      </c>
      <c r="AA84" t="n">
        <v>-2330111</v>
      </c>
      <c r="AB84" t="s"/>
      <c r="AC84" t="s"/>
      <c r="AD84" t="s">
        <v>88</v>
      </c>
      <c r="AE84" t="s"/>
      <c r="AF84" t="s"/>
      <c r="AG84" t="s"/>
      <c r="AH84" t="s"/>
      <c r="AI84" t="s"/>
      <c r="AJ84" t="s"/>
      <c r="AK84" t="s">
        <v>89</v>
      </c>
      <c r="AL84" t="s"/>
      <c r="AM84" t="s"/>
      <c r="AN84" t="s">
        <v>89</v>
      </c>
      <c r="AO84" t="s"/>
      <c r="AP84" t="n">
        <v>43</v>
      </c>
      <c r="AQ84" t="s">
        <v>92</v>
      </c>
      <c r="AR84" t="s"/>
      <c r="AS84" t="s"/>
      <c r="AT84" t="s">
        <v>93</v>
      </c>
      <c r="AU84" t="s"/>
      <c r="AV84" t="s"/>
      <c r="AW84" t="s"/>
      <c r="AX84" t="s"/>
      <c r="AY84" t="n">
        <v>2330111</v>
      </c>
      <c r="AZ84" t="s">
        <v>220</v>
      </c>
      <c r="BA84" t="s"/>
      <c r="BB84" t="n">
        <v>2073247</v>
      </c>
      <c r="BC84" t="n">
        <v>-6.1609</v>
      </c>
      <c r="BD84" t="n">
        <v>-6.1609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95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218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233</v>
      </c>
      <c r="L85" t="s">
        <v>77</v>
      </c>
      <c r="M85" t="s"/>
      <c r="N85" t="s">
        <v>182</v>
      </c>
      <c r="O85" t="s">
        <v>79</v>
      </c>
      <c r="P85" t="s">
        <v>218</v>
      </c>
      <c r="Q85" t="s">
        <v>80</v>
      </c>
      <c r="R85" t="s">
        <v>81</v>
      </c>
      <c r="S85" t="s">
        <v>127</v>
      </c>
      <c r="T85" t="s">
        <v>83</v>
      </c>
      <c r="U85" t="s">
        <v>84</v>
      </c>
      <c r="V85" t="s">
        <v>85</v>
      </c>
      <c r="W85" t="s">
        <v>86</v>
      </c>
      <c r="X85" t="s"/>
      <c r="Y85" t="s">
        <v>87</v>
      </c>
      <c r="Z85">
        <f>HYPERLINK("https://hotel-media.eclerx.com/savepage/tk_15477976749285_sr_947.html","info")</f>
        <v/>
      </c>
      <c r="AA85" t="n">
        <v>-2330111</v>
      </c>
      <c r="AB85" t="s"/>
      <c r="AC85" t="s"/>
      <c r="AD85" t="s">
        <v>88</v>
      </c>
      <c r="AE85" t="s"/>
      <c r="AF85" t="s"/>
      <c r="AG85" t="s"/>
      <c r="AH85" t="s"/>
      <c r="AI85" t="s"/>
      <c r="AJ85" t="s"/>
      <c r="AK85" t="s">
        <v>89</v>
      </c>
      <c r="AL85" t="s"/>
      <c r="AM85" t="s"/>
      <c r="AN85" t="s">
        <v>89</v>
      </c>
      <c r="AO85" t="s"/>
      <c r="AP85" t="n">
        <v>43</v>
      </c>
      <c r="AQ85" t="s">
        <v>92</v>
      </c>
      <c r="AR85" t="s"/>
      <c r="AS85" t="s"/>
      <c r="AT85" t="s">
        <v>93</v>
      </c>
      <c r="AU85" t="s"/>
      <c r="AV85" t="s"/>
      <c r="AW85" t="s"/>
      <c r="AX85" t="s"/>
      <c r="AY85" t="n">
        <v>2330111</v>
      </c>
      <c r="AZ85" t="s">
        <v>220</v>
      </c>
      <c r="BA85" t="s"/>
      <c r="BB85" t="n">
        <v>2073247</v>
      </c>
      <c r="BC85" t="n">
        <v>-6.1609</v>
      </c>
      <c r="BD85" t="n">
        <v>-6.1609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95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218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252.5</v>
      </c>
      <c r="L86" t="s">
        <v>77</v>
      </c>
      <c r="M86" t="s"/>
      <c r="N86" t="s">
        <v>182</v>
      </c>
      <c r="O86" t="s">
        <v>79</v>
      </c>
      <c r="P86" t="s">
        <v>218</v>
      </c>
      <c r="Q86" t="s">
        <v>80</v>
      </c>
      <c r="R86" t="s">
        <v>81</v>
      </c>
      <c r="S86" t="s">
        <v>227</v>
      </c>
      <c r="T86" t="s">
        <v>83</v>
      </c>
      <c r="U86" t="s">
        <v>84</v>
      </c>
      <c r="V86" t="s">
        <v>85</v>
      </c>
      <c r="W86" t="s">
        <v>145</v>
      </c>
      <c r="X86" t="s"/>
      <c r="Y86" t="s">
        <v>87</v>
      </c>
      <c r="Z86">
        <f>HYPERLINK("https://hotel-media.eclerx.com/savepage/tk_15477976749285_sr_947.html","info")</f>
        <v/>
      </c>
      <c r="AA86" t="n">
        <v>-2330111</v>
      </c>
      <c r="AB86" t="s"/>
      <c r="AC86" t="s"/>
      <c r="AD86" t="s">
        <v>88</v>
      </c>
      <c r="AE86" t="s"/>
      <c r="AF86" t="s"/>
      <c r="AG86" t="s"/>
      <c r="AH86" t="s"/>
      <c r="AI86" t="s"/>
      <c r="AJ86" t="s"/>
      <c r="AK86" t="s">
        <v>89</v>
      </c>
      <c r="AL86" t="s"/>
      <c r="AM86" t="s"/>
      <c r="AN86" t="s">
        <v>89</v>
      </c>
      <c r="AO86" t="s"/>
      <c r="AP86" t="n">
        <v>43</v>
      </c>
      <c r="AQ86" t="s">
        <v>92</v>
      </c>
      <c r="AR86" t="s"/>
      <c r="AS86" t="s"/>
      <c r="AT86" t="s">
        <v>93</v>
      </c>
      <c r="AU86" t="s"/>
      <c r="AV86" t="s"/>
      <c r="AW86" t="s"/>
      <c r="AX86" t="s"/>
      <c r="AY86" t="n">
        <v>2330111</v>
      </c>
      <c r="AZ86" t="s">
        <v>220</v>
      </c>
      <c r="BA86" t="s"/>
      <c r="BB86" t="n">
        <v>2073247</v>
      </c>
      <c r="BC86" t="n">
        <v>-6.1609</v>
      </c>
      <c r="BD86" t="n">
        <v>-6.1609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95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218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269</v>
      </c>
      <c r="L87" t="s">
        <v>77</v>
      </c>
      <c r="M87" t="s"/>
      <c r="N87" t="s">
        <v>228</v>
      </c>
      <c r="O87" t="s">
        <v>79</v>
      </c>
      <c r="P87" t="s">
        <v>218</v>
      </c>
      <c r="Q87" t="s">
        <v>80</v>
      </c>
      <c r="R87" t="s">
        <v>81</v>
      </c>
      <c r="S87" t="s">
        <v>229</v>
      </c>
      <c r="T87" t="s">
        <v>83</v>
      </c>
      <c r="U87" t="s">
        <v>84</v>
      </c>
      <c r="V87" t="s">
        <v>85</v>
      </c>
      <c r="W87" t="s">
        <v>110</v>
      </c>
      <c r="X87" t="s"/>
      <c r="Y87" t="s">
        <v>87</v>
      </c>
      <c r="Z87">
        <f>HYPERLINK("https://hotel-media.eclerx.com/savepage/tk_15477976749285_sr_947.html","info")</f>
        <v/>
      </c>
      <c r="AA87" t="n">
        <v>-2330111</v>
      </c>
      <c r="AB87" t="s"/>
      <c r="AC87" t="s"/>
      <c r="AD87" t="s">
        <v>88</v>
      </c>
      <c r="AE87" t="s"/>
      <c r="AF87" t="s"/>
      <c r="AG87" t="s"/>
      <c r="AH87" t="s"/>
      <c r="AI87" t="s"/>
      <c r="AJ87" t="s"/>
      <c r="AK87" t="s">
        <v>89</v>
      </c>
      <c r="AL87" t="s"/>
      <c r="AM87" t="s"/>
      <c r="AN87" t="s">
        <v>89</v>
      </c>
      <c r="AO87" t="s"/>
      <c r="AP87" t="n">
        <v>43</v>
      </c>
      <c r="AQ87" t="s">
        <v>92</v>
      </c>
      <c r="AR87" t="s"/>
      <c r="AS87" t="s"/>
      <c r="AT87" t="s">
        <v>93</v>
      </c>
      <c r="AU87" t="s"/>
      <c r="AV87" t="s"/>
      <c r="AW87" t="s"/>
      <c r="AX87" t="s"/>
      <c r="AY87" t="n">
        <v>2330111</v>
      </c>
      <c r="AZ87" t="s">
        <v>220</v>
      </c>
      <c r="BA87" t="s"/>
      <c r="BB87" t="n">
        <v>2073247</v>
      </c>
      <c r="BC87" t="n">
        <v>-6.1609</v>
      </c>
      <c r="BD87" t="n">
        <v>-6.1609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95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218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308</v>
      </c>
      <c r="L88" t="s">
        <v>77</v>
      </c>
      <c r="M88" t="s"/>
      <c r="N88" t="s">
        <v>228</v>
      </c>
      <c r="O88" t="s">
        <v>79</v>
      </c>
      <c r="P88" t="s">
        <v>218</v>
      </c>
      <c r="Q88" t="s">
        <v>80</v>
      </c>
      <c r="R88" t="s">
        <v>81</v>
      </c>
      <c r="S88" t="s">
        <v>230</v>
      </c>
      <c r="T88" t="s">
        <v>83</v>
      </c>
      <c r="U88" t="s">
        <v>84</v>
      </c>
      <c r="V88" t="s">
        <v>85</v>
      </c>
      <c r="W88" t="s">
        <v>86</v>
      </c>
      <c r="X88" t="s"/>
      <c r="Y88" t="s">
        <v>87</v>
      </c>
      <c r="Z88">
        <f>HYPERLINK("https://hotel-media.eclerx.com/savepage/tk_15477976749285_sr_947.html","info")</f>
        <v/>
      </c>
      <c r="AA88" t="n">
        <v>-2330111</v>
      </c>
      <c r="AB88" t="s"/>
      <c r="AC88" t="s"/>
      <c r="AD88" t="s">
        <v>88</v>
      </c>
      <c r="AE88" t="s"/>
      <c r="AF88" t="s"/>
      <c r="AG88" t="s"/>
      <c r="AH88" t="s"/>
      <c r="AI88" t="s"/>
      <c r="AJ88" t="s"/>
      <c r="AK88" t="s">
        <v>89</v>
      </c>
      <c r="AL88" t="s"/>
      <c r="AM88" t="s"/>
      <c r="AN88" t="s">
        <v>89</v>
      </c>
      <c r="AO88" t="s"/>
      <c r="AP88" t="n">
        <v>43</v>
      </c>
      <c r="AQ88" t="s">
        <v>92</v>
      </c>
      <c r="AR88" t="s"/>
      <c r="AS88" t="s"/>
      <c r="AT88" t="s">
        <v>93</v>
      </c>
      <c r="AU88" t="s"/>
      <c r="AV88" t="s"/>
      <c r="AW88" t="s"/>
      <c r="AX88" t="s"/>
      <c r="AY88" t="n">
        <v>2330111</v>
      </c>
      <c r="AZ88" t="s">
        <v>220</v>
      </c>
      <c r="BA88" t="s"/>
      <c r="BB88" t="n">
        <v>2073247</v>
      </c>
      <c r="BC88" t="n">
        <v>-6.1609</v>
      </c>
      <c r="BD88" t="n">
        <v>-6.1609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95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218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327.5</v>
      </c>
      <c r="L89" t="s">
        <v>77</v>
      </c>
      <c r="M89" t="s"/>
      <c r="N89" t="s">
        <v>228</v>
      </c>
      <c r="O89" t="s">
        <v>79</v>
      </c>
      <c r="P89" t="s">
        <v>218</v>
      </c>
      <c r="Q89" t="s">
        <v>80</v>
      </c>
      <c r="R89" t="s">
        <v>81</v>
      </c>
      <c r="S89" t="s">
        <v>231</v>
      </c>
      <c r="T89" t="s">
        <v>83</v>
      </c>
      <c r="U89" t="s">
        <v>84</v>
      </c>
      <c r="V89" t="s">
        <v>85</v>
      </c>
      <c r="W89" t="s">
        <v>145</v>
      </c>
      <c r="X89" t="s"/>
      <c r="Y89" t="s">
        <v>87</v>
      </c>
      <c r="Z89">
        <f>HYPERLINK("https://hotel-media.eclerx.com/savepage/tk_15477976749285_sr_947.html","info")</f>
        <v/>
      </c>
      <c r="AA89" t="n">
        <v>-2330111</v>
      </c>
      <c r="AB89" t="s"/>
      <c r="AC89" t="s"/>
      <c r="AD89" t="s">
        <v>88</v>
      </c>
      <c r="AE89" t="s"/>
      <c r="AF89" t="s"/>
      <c r="AG89" t="s"/>
      <c r="AH89" t="s"/>
      <c r="AI89" t="s"/>
      <c r="AJ89" t="s"/>
      <c r="AK89" t="s">
        <v>89</v>
      </c>
      <c r="AL89" t="s"/>
      <c r="AM89" t="s"/>
      <c r="AN89" t="s">
        <v>89</v>
      </c>
      <c r="AO89" t="s"/>
      <c r="AP89" t="n">
        <v>43</v>
      </c>
      <c r="AQ89" t="s">
        <v>92</v>
      </c>
      <c r="AR89" t="s"/>
      <c r="AS89" t="s"/>
      <c r="AT89" t="s">
        <v>93</v>
      </c>
      <c r="AU89" t="s"/>
      <c r="AV89" t="s"/>
      <c r="AW89" t="s"/>
      <c r="AX89" t="s"/>
      <c r="AY89" t="n">
        <v>2330111</v>
      </c>
      <c r="AZ89" t="s">
        <v>220</v>
      </c>
      <c r="BA89" t="s"/>
      <c r="BB89" t="n">
        <v>2073247</v>
      </c>
      <c r="BC89" t="n">
        <v>-6.1609</v>
      </c>
      <c r="BD89" t="n">
        <v>-6.1609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95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232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91</v>
      </c>
      <c r="L90" t="s">
        <v>77</v>
      </c>
      <c r="M90" t="s"/>
      <c r="N90" t="s">
        <v>233</v>
      </c>
      <c r="O90" t="s">
        <v>79</v>
      </c>
      <c r="P90" t="s">
        <v>232</v>
      </c>
      <c r="Q90" t="s">
        <v>80</v>
      </c>
      <c r="R90" t="s">
        <v>108</v>
      </c>
      <c r="S90" t="s">
        <v>234</v>
      </c>
      <c r="T90" t="s">
        <v>83</v>
      </c>
      <c r="U90" t="s">
        <v>84</v>
      </c>
      <c r="V90" t="s">
        <v>85</v>
      </c>
      <c r="W90" t="s">
        <v>110</v>
      </c>
      <c r="X90" t="s"/>
      <c r="Y90" t="s">
        <v>87</v>
      </c>
      <c r="Z90">
        <f>HYPERLINK("https://hotel-media.eclerx.com/savepage/tk_15477976850705674_sr_947.html","info")</f>
        <v/>
      </c>
      <c r="AA90" t="n">
        <v>-10130666</v>
      </c>
      <c r="AB90" t="s"/>
      <c r="AC90" t="s"/>
      <c r="AD90" t="s">
        <v>88</v>
      </c>
      <c r="AE90" t="s"/>
      <c r="AF90" t="s"/>
      <c r="AG90" t="s"/>
      <c r="AH90" t="s"/>
      <c r="AI90" t="s"/>
      <c r="AJ90" t="s"/>
      <c r="AK90" t="s">
        <v>89</v>
      </c>
      <c r="AL90" t="s"/>
      <c r="AM90" t="s"/>
      <c r="AN90" t="s">
        <v>90</v>
      </c>
      <c r="AO90" t="s">
        <v>91</v>
      </c>
      <c r="AP90" t="n">
        <v>51</v>
      </c>
      <c r="AQ90" t="s">
        <v>92</v>
      </c>
      <c r="AR90" t="s"/>
      <c r="AS90" t="s"/>
      <c r="AT90" t="s">
        <v>93</v>
      </c>
      <c r="AU90" t="s"/>
      <c r="AV90" t="s"/>
      <c r="AW90" t="s"/>
      <c r="AX90" t="s"/>
      <c r="AY90" t="n">
        <v>10130666</v>
      </c>
      <c r="AZ90" t="s">
        <v>235</v>
      </c>
      <c r="BA90" t="s"/>
      <c r="BB90" t="n">
        <v>4189959</v>
      </c>
      <c r="BC90" t="n">
        <v>39.57973</v>
      </c>
      <c r="BD90" t="n">
        <v>-6.38763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95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232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101.5</v>
      </c>
      <c r="L91" t="s">
        <v>77</v>
      </c>
      <c r="M91" t="s"/>
      <c r="N91" t="s">
        <v>233</v>
      </c>
      <c r="O91" t="s">
        <v>79</v>
      </c>
      <c r="P91" t="s">
        <v>232</v>
      </c>
      <c r="Q91" t="s">
        <v>80</v>
      </c>
      <c r="R91" t="s">
        <v>108</v>
      </c>
      <c r="S91" t="s">
        <v>236</v>
      </c>
      <c r="T91" t="s">
        <v>83</v>
      </c>
      <c r="U91" t="s">
        <v>84</v>
      </c>
      <c r="V91" t="s">
        <v>85</v>
      </c>
      <c r="W91" t="s">
        <v>110</v>
      </c>
      <c r="X91" t="s"/>
      <c r="Y91" t="s">
        <v>87</v>
      </c>
      <c r="Z91">
        <f>HYPERLINK("https://hotel-media.eclerx.com/savepage/tk_15477976850705674_sr_947.html","info")</f>
        <v/>
      </c>
      <c r="AA91" t="n">
        <v>-10130666</v>
      </c>
      <c r="AB91" t="s"/>
      <c r="AC91" t="s"/>
      <c r="AD91" t="s">
        <v>88</v>
      </c>
      <c r="AE91" t="s"/>
      <c r="AF91" t="s"/>
      <c r="AG91" t="s"/>
      <c r="AH91" t="s"/>
      <c r="AI91" t="s"/>
      <c r="AJ91" t="s"/>
      <c r="AK91" t="s">
        <v>89</v>
      </c>
      <c r="AL91" t="s"/>
      <c r="AM91" t="s"/>
      <c r="AN91" t="s">
        <v>89</v>
      </c>
      <c r="AO91" t="s"/>
      <c r="AP91" t="n">
        <v>51</v>
      </c>
      <c r="AQ91" t="s">
        <v>92</v>
      </c>
      <c r="AR91" t="s"/>
      <c r="AS91" t="s"/>
      <c r="AT91" t="s">
        <v>93</v>
      </c>
      <c r="AU91" t="s"/>
      <c r="AV91" t="s"/>
      <c r="AW91" t="s"/>
      <c r="AX91" t="s"/>
      <c r="AY91" t="n">
        <v>10130666</v>
      </c>
      <c r="AZ91" t="s">
        <v>235</v>
      </c>
      <c r="BA91" t="s"/>
      <c r="BB91" t="n">
        <v>4189959</v>
      </c>
      <c r="BC91" t="n">
        <v>39.57973</v>
      </c>
      <c r="BD91" t="n">
        <v>-6.38763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95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232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116</v>
      </c>
      <c r="L92" t="s">
        <v>77</v>
      </c>
      <c r="M92" t="s"/>
      <c r="N92" t="s">
        <v>233</v>
      </c>
      <c r="O92" t="s">
        <v>79</v>
      </c>
      <c r="P92" t="s">
        <v>232</v>
      </c>
      <c r="Q92" t="s">
        <v>80</v>
      </c>
      <c r="R92" t="s">
        <v>108</v>
      </c>
      <c r="S92" t="s">
        <v>237</v>
      </c>
      <c r="T92" t="s">
        <v>83</v>
      </c>
      <c r="U92" t="s">
        <v>84</v>
      </c>
      <c r="V92" t="s">
        <v>85</v>
      </c>
      <c r="W92" t="s">
        <v>86</v>
      </c>
      <c r="X92" t="s"/>
      <c r="Y92" t="s">
        <v>87</v>
      </c>
      <c r="Z92">
        <f>HYPERLINK("https://hotel-media.eclerx.com/savepage/tk_15477976850705674_sr_947.html","info")</f>
        <v/>
      </c>
      <c r="AA92" t="n">
        <v>-10130666</v>
      </c>
      <c r="AB92" t="s"/>
      <c r="AC92" t="s"/>
      <c r="AD92" t="s">
        <v>88</v>
      </c>
      <c r="AE92" t="s"/>
      <c r="AF92" t="s"/>
      <c r="AG92" t="s"/>
      <c r="AH92" t="s"/>
      <c r="AI92" t="s"/>
      <c r="AJ92" t="s"/>
      <c r="AK92" t="s">
        <v>89</v>
      </c>
      <c r="AL92" t="s"/>
      <c r="AM92" t="s"/>
      <c r="AN92" t="s">
        <v>89</v>
      </c>
      <c r="AO92" t="s"/>
      <c r="AP92" t="n">
        <v>51</v>
      </c>
      <c r="AQ92" t="s">
        <v>92</v>
      </c>
      <c r="AR92" t="s"/>
      <c r="AS92" t="s"/>
      <c r="AT92" t="s">
        <v>93</v>
      </c>
      <c r="AU92" t="s"/>
      <c r="AV92" t="s"/>
      <c r="AW92" t="s"/>
      <c r="AX92" t="s"/>
      <c r="AY92" t="n">
        <v>10130666</v>
      </c>
      <c r="AZ92" t="s">
        <v>235</v>
      </c>
      <c r="BA92" t="s"/>
      <c r="BB92" t="n">
        <v>4189959</v>
      </c>
      <c r="BC92" t="n">
        <v>39.57973</v>
      </c>
      <c r="BD92" t="n">
        <v>-6.38763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95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232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144</v>
      </c>
      <c r="L93" t="s">
        <v>77</v>
      </c>
      <c r="M93" t="s"/>
      <c r="N93" t="s">
        <v>233</v>
      </c>
      <c r="O93" t="s">
        <v>79</v>
      </c>
      <c r="P93" t="s">
        <v>232</v>
      </c>
      <c r="Q93" t="s">
        <v>80</v>
      </c>
      <c r="R93" t="s">
        <v>108</v>
      </c>
      <c r="S93" t="s">
        <v>238</v>
      </c>
      <c r="T93" t="s">
        <v>83</v>
      </c>
      <c r="U93" t="s">
        <v>84</v>
      </c>
      <c r="V93" t="s">
        <v>85</v>
      </c>
      <c r="W93" t="s">
        <v>145</v>
      </c>
      <c r="X93" t="s"/>
      <c r="Y93" t="s">
        <v>87</v>
      </c>
      <c r="Z93">
        <f>HYPERLINK("https://hotel-media.eclerx.com/savepage/tk_15477976850705674_sr_947.html","info")</f>
        <v/>
      </c>
      <c r="AA93" t="n">
        <v>-10130666</v>
      </c>
      <c r="AB93" t="s"/>
      <c r="AC93" t="s"/>
      <c r="AD93" t="s">
        <v>88</v>
      </c>
      <c r="AE93" t="s"/>
      <c r="AF93" t="s"/>
      <c r="AG93" t="s"/>
      <c r="AH93" t="s"/>
      <c r="AI93" t="s"/>
      <c r="AJ93" t="s"/>
      <c r="AK93" t="s">
        <v>89</v>
      </c>
      <c r="AL93" t="s"/>
      <c r="AM93" t="s"/>
      <c r="AN93" t="s">
        <v>89</v>
      </c>
      <c r="AO93" t="s"/>
      <c r="AP93" t="n">
        <v>51</v>
      </c>
      <c r="AQ93" t="s">
        <v>92</v>
      </c>
      <c r="AR93" t="s"/>
      <c r="AS93" t="s"/>
      <c r="AT93" t="s">
        <v>93</v>
      </c>
      <c r="AU93" t="s"/>
      <c r="AV93" t="s"/>
      <c r="AW93" t="s"/>
      <c r="AX93" t="s"/>
      <c r="AY93" t="n">
        <v>10130666</v>
      </c>
      <c r="AZ93" t="s">
        <v>235</v>
      </c>
      <c r="BA93" t="s"/>
      <c r="BB93" t="n">
        <v>4189959</v>
      </c>
      <c r="BC93" t="n">
        <v>39.57973</v>
      </c>
      <c r="BD93" t="n">
        <v>-6.38763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95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239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723</v>
      </c>
      <c r="L94" t="s">
        <v>77</v>
      </c>
      <c r="M94" t="s"/>
      <c r="N94" t="s">
        <v>240</v>
      </c>
      <c r="O94" t="s">
        <v>79</v>
      </c>
      <c r="P94" t="s">
        <v>239</v>
      </c>
      <c r="Q94" t="s">
        <v>80</v>
      </c>
      <c r="R94" t="s">
        <v>134</v>
      </c>
      <c r="S94" t="s">
        <v>241</v>
      </c>
      <c r="T94" t="s">
        <v>83</v>
      </c>
      <c r="U94" t="s">
        <v>84</v>
      </c>
      <c r="V94" t="s">
        <v>85</v>
      </c>
      <c r="W94" t="s">
        <v>86</v>
      </c>
      <c r="X94" t="s"/>
      <c r="Y94" t="s">
        <v>87</v>
      </c>
      <c r="Z94">
        <f>HYPERLINK("https://hotel-media.eclerx.com/savepage/tk_15477976447520254_sr_947.html","info")</f>
        <v/>
      </c>
      <c r="AA94" t="n">
        <v>-2329602</v>
      </c>
      <c r="AB94" t="s"/>
      <c r="AC94" t="s"/>
      <c r="AD94" t="s">
        <v>88</v>
      </c>
      <c r="AE94" t="s"/>
      <c r="AF94" t="s"/>
      <c r="AG94" t="s"/>
      <c r="AH94" t="s"/>
      <c r="AI94" t="s"/>
      <c r="AJ94" t="s"/>
      <c r="AK94" t="s">
        <v>89</v>
      </c>
      <c r="AL94" t="s"/>
      <c r="AM94" t="s"/>
      <c r="AN94" t="s">
        <v>90</v>
      </c>
      <c r="AO94" t="s">
        <v>91</v>
      </c>
      <c r="AP94" t="n">
        <v>19</v>
      </c>
      <c r="AQ94" t="s">
        <v>92</v>
      </c>
      <c r="AR94" t="s"/>
      <c r="AS94" t="s"/>
      <c r="AT94" t="s">
        <v>93</v>
      </c>
      <c r="AU94" t="s"/>
      <c r="AV94" t="s"/>
      <c r="AW94" t="s"/>
      <c r="AX94" t="s"/>
      <c r="AY94" t="n">
        <v>2329602</v>
      </c>
      <c r="AZ94" t="s">
        <v>242</v>
      </c>
      <c r="BA94" t="s"/>
      <c r="BB94" t="n">
        <v>3699895</v>
      </c>
      <c r="BC94" t="n">
        <v>-5.7524</v>
      </c>
      <c r="BD94" t="n">
        <v>-5.7524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95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239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779.5</v>
      </c>
      <c r="L95" t="s">
        <v>77</v>
      </c>
      <c r="M95" t="s"/>
      <c r="N95" t="s">
        <v>240</v>
      </c>
      <c r="O95" t="s">
        <v>79</v>
      </c>
      <c r="P95" t="s">
        <v>239</v>
      </c>
      <c r="Q95" t="s">
        <v>80</v>
      </c>
      <c r="R95" t="s">
        <v>134</v>
      </c>
      <c r="S95" t="s">
        <v>243</v>
      </c>
      <c r="T95" t="s">
        <v>83</v>
      </c>
      <c r="U95" t="s">
        <v>84</v>
      </c>
      <c r="V95" t="s">
        <v>85</v>
      </c>
      <c r="W95" t="s">
        <v>178</v>
      </c>
      <c r="X95" t="s"/>
      <c r="Y95" t="s">
        <v>87</v>
      </c>
      <c r="Z95">
        <f>HYPERLINK("https://hotel-media.eclerx.com/savepage/tk_15477976447520254_sr_947.html","info")</f>
        <v/>
      </c>
      <c r="AA95" t="n">
        <v>-2329602</v>
      </c>
      <c r="AB95" t="s"/>
      <c r="AC95" t="s"/>
      <c r="AD95" t="s">
        <v>88</v>
      </c>
      <c r="AE95" t="s"/>
      <c r="AF95" t="s"/>
      <c r="AG95" t="s"/>
      <c r="AH95" t="s"/>
      <c r="AI95" t="s"/>
      <c r="AJ95" t="s"/>
      <c r="AK95" t="s">
        <v>89</v>
      </c>
      <c r="AL95" t="s"/>
      <c r="AM95" t="s"/>
      <c r="AN95" t="s">
        <v>90</v>
      </c>
      <c r="AO95" t="s">
        <v>91</v>
      </c>
      <c r="AP95" t="n">
        <v>19</v>
      </c>
      <c r="AQ95" t="s">
        <v>92</v>
      </c>
      <c r="AR95" t="s"/>
      <c r="AS95" t="s"/>
      <c r="AT95" t="s">
        <v>93</v>
      </c>
      <c r="AU95" t="s"/>
      <c r="AV95" t="s"/>
      <c r="AW95" t="s"/>
      <c r="AX95" t="s"/>
      <c r="AY95" t="n">
        <v>2329602</v>
      </c>
      <c r="AZ95" t="s">
        <v>242</v>
      </c>
      <c r="BA95" t="s"/>
      <c r="BB95" t="n">
        <v>3699895</v>
      </c>
      <c r="BC95" t="n">
        <v>-5.7524</v>
      </c>
      <c r="BD95" t="n">
        <v>-5.7524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95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239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904</v>
      </c>
      <c r="L96" t="s">
        <v>77</v>
      </c>
      <c r="M96" t="s"/>
      <c r="N96" t="s">
        <v>240</v>
      </c>
      <c r="O96" t="s">
        <v>79</v>
      </c>
      <c r="P96" t="s">
        <v>239</v>
      </c>
      <c r="Q96" t="s">
        <v>80</v>
      </c>
      <c r="R96" t="s">
        <v>134</v>
      </c>
      <c r="S96" t="s">
        <v>244</v>
      </c>
      <c r="T96" t="s">
        <v>83</v>
      </c>
      <c r="U96" t="s">
        <v>84</v>
      </c>
      <c r="V96" t="s">
        <v>85</v>
      </c>
      <c r="W96" t="s">
        <v>86</v>
      </c>
      <c r="X96" t="s"/>
      <c r="Y96" t="s">
        <v>87</v>
      </c>
      <c r="Z96">
        <f>HYPERLINK("https://hotel-media.eclerx.com/savepage/tk_15477976447520254_sr_947.html","info")</f>
        <v/>
      </c>
      <c r="AA96" t="n">
        <v>-2329602</v>
      </c>
      <c r="AB96" t="s"/>
      <c r="AC96" t="s"/>
      <c r="AD96" t="s">
        <v>88</v>
      </c>
      <c r="AE96" t="s"/>
      <c r="AF96" t="s"/>
      <c r="AG96" t="s"/>
      <c r="AH96" t="s"/>
      <c r="AI96" t="s"/>
      <c r="AJ96" t="s"/>
      <c r="AK96" t="s">
        <v>89</v>
      </c>
      <c r="AL96" t="s"/>
      <c r="AM96" t="s"/>
      <c r="AN96" t="s">
        <v>89</v>
      </c>
      <c r="AO96" t="s"/>
      <c r="AP96" t="n">
        <v>19</v>
      </c>
      <c r="AQ96" t="s">
        <v>92</v>
      </c>
      <c r="AR96" t="s"/>
      <c r="AS96" t="s"/>
      <c r="AT96" t="s">
        <v>93</v>
      </c>
      <c r="AU96" t="s"/>
      <c r="AV96" t="s"/>
      <c r="AW96" t="s"/>
      <c r="AX96" t="s"/>
      <c r="AY96" t="n">
        <v>2329602</v>
      </c>
      <c r="AZ96" t="s">
        <v>242</v>
      </c>
      <c r="BA96" t="s"/>
      <c r="BB96" t="n">
        <v>3699895</v>
      </c>
      <c r="BC96" t="n">
        <v>-5.7524</v>
      </c>
      <c r="BD96" t="n">
        <v>-5.7524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95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239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957</v>
      </c>
      <c r="L97" t="s">
        <v>77</v>
      </c>
      <c r="M97" t="s"/>
      <c r="N97" t="s">
        <v>240</v>
      </c>
      <c r="O97" t="s">
        <v>79</v>
      </c>
      <c r="P97" t="s">
        <v>239</v>
      </c>
      <c r="Q97" t="s">
        <v>80</v>
      </c>
      <c r="R97" t="s">
        <v>134</v>
      </c>
      <c r="S97" t="s">
        <v>245</v>
      </c>
      <c r="T97" t="s">
        <v>83</v>
      </c>
      <c r="U97" t="s">
        <v>84</v>
      </c>
      <c r="V97" t="s">
        <v>85</v>
      </c>
      <c r="W97" t="s">
        <v>178</v>
      </c>
      <c r="X97" t="s"/>
      <c r="Y97" t="s">
        <v>87</v>
      </c>
      <c r="Z97">
        <f>HYPERLINK("https://hotel-media.eclerx.com/savepage/tk_15477976447520254_sr_947.html","info")</f>
        <v/>
      </c>
      <c r="AA97" t="n">
        <v>-2329602</v>
      </c>
      <c r="AB97" t="s"/>
      <c r="AC97" t="s"/>
      <c r="AD97" t="s">
        <v>88</v>
      </c>
      <c r="AE97" t="s"/>
      <c r="AF97" t="s"/>
      <c r="AG97" t="s"/>
      <c r="AH97" t="s"/>
      <c r="AI97" t="s"/>
      <c r="AJ97" t="s"/>
      <c r="AK97" t="s">
        <v>89</v>
      </c>
      <c r="AL97" t="s"/>
      <c r="AM97" t="s"/>
      <c r="AN97" t="s">
        <v>89</v>
      </c>
      <c r="AO97" t="s"/>
      <c r="AP97" t="n">
        <v>19</v>
      </c>
      <c r="AQ97" t="s">
        <v>92</v>
      </c>
      <c r="AR97" t="s"/>
      <c r="AS97" t="s"/>
      <c r="AT97" t="s">
        <v>93</v>
      </c>
      <c r="AU97" t="s"/>
      <c r="AV97" t="s"/>
      <c r="AW97" t="s"/>
      <c r="AX97" t="s"/>
      <c r="AY97" t="n">
        <v>2329602</v>
      </c>
      <c r="AZ97" t="s">
        <v>242</v>
      </c>
      <c r="BA97" t="s"/>
      <c r="BB97" t="n">
        <v>3699895</v>
      </c>
      <c r="BC97" t="n">
        <v>-5.7524</v>
      </c>
      <c r="BD97" t="n">
        <v>-5.7524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95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239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1136</v>
      </c>
      <c r="L98" t="s">
        <v>77</v>
      </c>
      <c r="M98" t="s"/>
      <c r="N98" t="s">
        <v>246</v>
      </c>
      <c r="O98" t="s">
        <v>79</v>
      </c>
      <c r="P98" t="s">
        <v>239</v>
      </c>
      <c r="Q98" t="s">
        <v>80</v>
      </c>
      <c r="R98" t="s">
        <v>134</v>
      </c>
      <c r="S98" t="s">
        <v>247</v>
      </c>
      <c r="T98" t="s">
        <v>83</v>
      </c>
      <c r="U98" t="s">
        <v>84</v>
      </c>
      <c r="V98" t="s">
        <v>85</v>
      </c>
      <c r="W98" t="s">
        <v>86</v>
      </c>
      <c r="X98" t="s"/>
      <c r="Y98" t="s">
        <v>87</v>
      </c>
      <c r="Z98">
        <f>HYPERLINK("https://hotel-media.eclerx.com/savepage/tk_15477976447520254_sr_947.html","info")</f>
        <v/>
      </c>
      <c r="AA98" t="n">
        <v>-2329602</v>
      </c>
      <c r="AB98" t="s"/>
      <c r="AC98" t="s"/>
      <c r="AD98" t="s">
        <v>88</v>
      </c>
      <c r="AE98" t="s"/>
      <c r="AF98" t="s"/>
      <c r="AG98" t="s"/>
      <c r="AH98" t="s"/>
      <c r="AI98" t="s"/>
      <c r="AJ98" t="s"/>
      <c r="AK98" t="s">
        <v>89</v>
      </c>
      <c r="AL98" t="s"/>
      <c r="AM98" t="s"/>
      <c r="AN98" t="s">
        <v>89</v>
      </c>
      <c r="AO98" t="s"/>
      <c r="AP98" t="n">
        <v>19</v>
      </c>
      <c r="AQ98" t="s">
        <v>92</v>
      </c>
      <c r="AR98" t="s"/>
      <c r="AS98" t="s"/>
      <c r="AT98" t="s">
        <v>93</v>
      </c>
      <c r="AU98" t="s"/>
      <c r="AV98" t="s"/>
      <c r="AW98" t="s"/>
      <c r="AX98" t="s"/>
      <c r="AY98" t="n">
        <v>2329602</v>
      </c>
      <c r="AZ98" t="s">
        <v>242</v>
      </c>
      <c r="BA98" t="s"/>
      <c r="BB98" t="n">
        <v>3699895</v>
      </c>
      <c r="BC98" t="n">
        <v>-5.7524</v>
      </c>
      <c r="BD98" t="n">
        <v>-5.7524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95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239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1193</v>
      </c>
      <c r="L99" t="s">
        <v>77</v>
      </c>
      <c r="M99" t="s"/>
      <c r="N99" t="s">
        <v>246</v>
      </c>
      <c r="O99" t="s">
        <v>79</v>
      </c>
      <c r="P99" t="s">
        <v>239</v>
      </c>
      <c r="Q99" t="s">
        <v>80</v>
      </c>
      <c r="R99" t="s">
        <v>134</v>
      </c>
      <c r="S99" t="s">
        <v>248</v>
      </c>
      <c r="T99" t="s">
        <v>83</v>
      </c>
      <c r="U99" t="s">
        <v>84</v>
      </c>
      <c r="V99" t="s">
        <v>85</v>
      </c>
      <c r="W99" t="s">
        <v>178</v>
      </c>
      <c r="X99" t="s"/>
      <c r="Y99" t="s">
        <v>87</v>
      </c>
      <c r="Z99">
        <f>HYPERLINK("https://hotel-media.eclerx.com/savepage/tk_15477976447520254_sr_947.html","info")</f>
        <v/>
      </c>
      <c r="AA99" t="n">
        <v>-2329602</v>
      </c>
      <c r="AB99" t="s"/>
      <c r="AC99" t="s"/>
      <c r="AD99" t="s">
        <v>88</v>
      </c>
      <c r="AE99" t="s"/>
      <c r="AF99" t="s"/>
      <c r="AG99" t="s"/>
      <c r="AH99" t="s"/>
      <c r="AI99" t="s"/>
      <c r="AJ99" t="s"/>
      <c r="AK99" t="s">
        <v>89</v>
      </c>
      <c r="AL99" t="s"/>
      <c r="AM99" t="s"/>
      <c r="AN99" t="s">
        <v>89</v>
      </c>
      <c r="AO99" t="s"/>
      <c r="AP99" t="n">
        <v>19</v>
      </c>
      <c r="AQ99" t="s">
        <v>92</v>
      </c>
      <c r="AR99" t="s"/>
      <c r="AS99" t="s"/>
      <c r="AT99" t="s">
        <v>93</v>
      </c>
      <c r="AU99" t="s"/>
      <c r="AV99" t="s"/>
      <c r="AW99" t="s"/>
      <c r="AX99" t="s"/>
      <c r="AY99" t="n">
        <v>2329602</v>
      </c>
      <c r="AZ99" t="s">
        <v>242</v>
      </c>
      <c r="BA99" t="s"/>
      <c r="BB99" t="n">
        <v>3699895</v>
      </c>
      <c r="BC99" t="n">
        <v>-5.7524</v>
      </c>
      <c r="BD99" t="n">
        <v>-5.7524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95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249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255</v>
      </c>
      <c r="L100" t="s">
        <v>77</v>
      </c>
      <c r="M100" t="s"/>
      <c r="N100" t="s">
        <v>250</v>
      </c>
      <c r="O100" t="s">
        <v>79</v>
      </c>
      <c r="P100" t="s">
        <v>249</v>
      </c>
      <c r="Q100" t="s">
        <v>80</v>
      </c>
      <c r="R100" t="s">
        <v>134</v>
      </c>
      <c r="S100" t="s">
        <v>251</v>
      </c>
      <c r="T100" t="s">
        <v>83</v>
      </c>
      <c r="U100" t="s">
        <v>84</v>
      </c>
      <c r="V100" t="s">
        <v>85</v>
      </c>
      <c r="W100" t="s">
        <v>86</v>
      </c>
      <c r="X100" t="s"/>
      <c r="Y100" t="s">
        <v>87</v>
      </c>
      <c r="Z100">
        <f>HYPERLINK("https://hotel-media.eclerx.com/savepage/tk_15477976724340649_sr_947.html","info")</f>
        <v/>
      </c>
      <c r="AA100" t="n">
        <v>-2438704</v>
      </c>
      <c r="AB100" t="s"/>
      <c r="AC100" t="s"/>
      <c r="AD100" t="s">
        <v>88</v>
      </c>
      <c r="AE100" t="s"/>
      <c r="AF100" t="s"/>
      <c r="AG100" t="s"/>
      <c r="AH100" t="s"/>
      <c r="AI100" t="s"/>
      <c r="AJ100" t="s"/>
      <c r="AK100" t="s">
        <v>89</v>
      </c>
      <c r="AL100" t="s"/>
      <c r="AM100" t="s"/>
      <c r="AN100" t="s">
        <v>89</v>
      </c>
      <c r="AO100" t="s"/>
      <c r="AP100" t="n">
        <v>41</v>
      </c>
      <c r="AQ100" t="s">
        <v>92</v>
      </c>
      <c r="AR100" t="s"/>
      <c r="AS100" t="s"/>
      <c r="AT100" t="s">
        <v>93</v>
      </c>
      <c r="AU100" t="s"/>
      <c r="AV100" t="s"/>
      <c r="AW100" t="s"/>
      <c r="AX100" t="s"/>
      <c r="AY100" t="n">
        <v>2438704</v>
      </c>
      <c r="AZ100" t="s">
        <v>252</v>
      </c>
      <c r="BA100" t="s"/>
      <c r="BB100" t="n">
        <v>2227352</v>
      </c>
      <c r="BC100" t="n">
        <v>-6.0093</v>
      </c>
      <c r="BD100" t="n">
        <v>-6.0093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95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249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295</v>
      </c>
      <c r="L101" t="s">
        <v>77</v>
      </c>
      <c r="M101" t="s"/>
      <c r="N101" t="s">
        <v>250</v>
      </c>
      <c r="O101" t="s">
        <v>79</v>
      </c>
      <c r="P101" t="s">
        <v>249</v>
      </c>
      <c r="Q101" t="s">
        <v>80</v>
      </c>
      <c r="R101" t="s">
        <v>134</v>
      </c>
      <c r="S101" t="s">
        <v>253</v>
      </c>
      <c r="T101" t="s">
        <v>83</v>
      </c>
      <c r="U101" t="s">
        <v>84</v>
      </c>
      <c r="V101" t="s">
        <v>85</v>
      </c>
      <c r="W101" t="s">
        <v>145</v>
      </c>
      <c r="X101" t="s"/>
      <c r="Y101" t="s">
        <v>87</v>
      </c>
      <c r="Z101">
        <f>HYPERLINK("https://hotel-media.eclerx.com/savepage/tk_15477976724340649_sr_947.html","info")</f>
        <v/>
      </c>
      <c r="AA101" t="n">
        <v>-2438704</v>
      </c>
      <c r="AB101" t="s"/>
      <c r="AC101" t="s"/>
      <c r="AD101" t="s">
        <v>88</v>
      </c>
      <c r="AE101" t="s"/>
      <c r="AF101" t="s"/>
      <c r="AG101" t="s"/>
      <c r="AH101" t="s"/>
      <c r="AI101" t="s"/>
      <c r="AJ101" t="s"/>
      <c r="AK101" t="s">
        <v>89</v>
      </c>
      <c r="AL101" t="s"/>
      <c r="AM101" t="s"/>
      <c r="AN101" t="s">
        <v>89</v>
      </c>
      <c r="AO101" t="s"/>
      <c r="AP101" t="n">
        <v>41</v>
      </c>
      <c r="AQ101" t="s">
        <v>92</v>
      </c>
      <c r="AR101" t="s"/>
      <c r="AS101" t="s"/>
      <c r="AT101" t="s">
        <v>93</v>
      </c>
      <c r="AU101" t="s"/>
      <c r="AV101" t="s"/>
      <c r="AW101" t="s"/>
      <c r="AX101" t="s"/>
      <c r="AY101" t="n">
        <v>2438704</v>
      </c>
      <c r="AZ101" t="s">
        <v>252</v>
      </c>
      <c r="BA101" t="s"/>
      <c r="BB101" t="n">
        <v>2227352</v>
      </c>
      <c r="BC101" t="n">
        <v>-6.0093</v>
      </c>
      <c r="BD101" t="n">
        <v>-6.0093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95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249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321.5</v>
      </c>
      <c r="L102" t="s">
        <v>77</v>
      </c>
      <c r="M102" t="s"/>
      <c r="N102" t="s">
        <v>250</v>
      </c>
      <c r="O102" t="s">
        <v>79</v>
      </c>
      <c r="P102" t="s">
        <v>249</v>
      </c>
      <c r="Q102" t="s">
        <v>80</v>
      </c>
      <c r="R102" t="s">
        <v>134</v>
      </c>
      <c r="S102" t="s">
        <v>254</v>
      </c>
      <c r="T102" t="s">
        <v>83</v>
      </c>
      <c r="U102" t="s">
        <v>84</v>
      </c>
      <c r="V102" t="s">
        <v>85</v>
      </c>
      <c r="W102" t="s">
        <v>178</v>
      </c>
      <c r="X102" t="s"/>
      <c r="Y102" t="s">
        <v>87</v>
      </c>
      <c r="Z102">
        <f>HYPERLINK("https://hotel-media.eclerx.com/savepage/tk_15477976724340649_sr_947.html","info")</f>
        <v/>
      </c>
      <c r="AA102" t="n">
        <v>-2438704</v>
      </c>
      <c r="AB102" t="s"/>
      <c r="AC102" t="s"/>
      <c r="AD102" t="s">
        <v>88</v>
      </c>
      <c r="AE102" t="s"/>
      <c r="AF102" t="s"/>
      <c r="AG102" t="s"/>
      <c r="AH102" t="s"/>
      <c r="AI102" t="s"/>
      <c r="AJ102" t="s"/>
      <c r="AK102" t="s">
        <v>89</v>
      </c>
      <c r="AL102" t="s"/>
      <c r="AM102" t="s"/>
      <c r="AN102" t="s">
        <v>89</v>
      </c>
      <c r="AO102" t="s"/>
      <c r="AP102" t="n">
        <v>41</v>
      </c>
      <c r="AQ102" t="s">
        <v>92</v>
      </c>
      <c r="AR102" t="s"/>
      <c r="AS102" t="s"/>
      <c r="AT102" t="s">
        <v>93</v>
      </c>
      <c r="AU102" t="s"/>
      <c r="AV102" t="s"/>
      <c r="AW102" t="s"/>
      <c r="AX102" t="s"/>
      <c r="AY102" t="n">
        <v>2438704</v>
      </c>
      <c r="AZ102" t="s">
        <v>252</v>
      </c>
      <c r="BA102" t="s"/>
      <c r="BB102" t="n">
        <v>2227352</v>
      </c>
      <c r="BC102" t="n">
        <v>-6.0093</v>
      </c>
      <c r="BD102" t="n">
        <v>-6.0093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95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255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102.5</v>
      </c>
      <c r="L103" t="s">
        <v>77</v>
      </c>
      <c r="M103" t="s"/>
      <c r="N103" t="s">
        <v>256</v>
      </c>
      <c r="O103" t="s">
        <v>79</v>
      </c>
      <c r="P103" t="s">
        <v>255</v>
      </c>
      <c r="Q103" t="s">
        <v>80</v>
      </c>
      <c r="R103" t="s">
        <v>108</v>
      </c>
      <c r="S103" t="s">
        <v>257</v>
      </c>
      <c r="T103" t="s">
        <v>83</v>
      </c>
      <c r="U103" t="s">
        <v>84</v>
      </c>
      <c r="V103" t="s">
        <v>85</v>
      </c>
      <c r="W103" t="s">
        <v>110</v>
      </c>
      <c r="X103" t="s"/>
      <c r="Y103" t="s">
        <v>87</v>
      </c>
      <c r="Z103">
        <f>HYPERLINK("https://hotel-media.eclerx.com/savepage/tk_15477976473151093_sr_947.html","info")</f>
        <v/>
      </c>
      <c r="AA103" t="n">
        <v>-2993077</v>
      </c>
      <c r="AB103" t="s"/>
      <c r="AC103" t="s"/>
      <c r="AD103" t="s">
        <v>88</v>
      </c>
      <c r="AE103" t="s"/>
      <c r="AF103" t="s"/>
      <c r="AG103" t="s"/>
      <c r="AH103" t="s"/>
      <c r="AI103" t="s"/>
      <c r="AJ103" t="s"/>
      <c r="AK103" t="s">
        <v>89</v>
      </c>
      <c r="AL103" t="s"/>
      <c r="AM103" t="s"/>
      <c r="AN103" t="s">
        <v>90</v>
      </c>
      <c r="AO103" t="s">
        <v>91</v>
      </c>
      <c r="AP103" t="n">
        <v>21</v>
      </c>
      <c r="AQ103" t="s">
        <v>92</v>
      </c>
      <c r="AR103" t="s"/>
      <c r="AS103" t="s"/>
      <c r="AT103" t="s">
        <v>93</v>
      </c>
      <c r="AU103" t="s"/>
      <c r="AV103" t="s"/>
      <c r="AW103" t="s"/>
      <c r="AX103" t="s"/>
      <c r="AY103" t="n">
        <v>2993077</v>
      </c>
      <c r="AZ103" t="s">
        <v>258</v>
      </c>
      <c r="BA103" t="s"/>
      <c r="BB103" t="n">
        <v>3699547</v>
      </c>
      <c r="BC103" t="n">
        <v>-6.1623</v>
      </c>
      <c r="BD103" t="n">
        <v>-6.1623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95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255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130</v>
      </c>
      <c r="L104" t="s">
        <v>77</v>
      </c>
      <c r="M104" t="s"/>
      <c r="N104" t="s">
        <v>259</v>
      </c>
      <c r="O104" t="s">
        <v>79</v>
      </c>
      <c r="P104" t="s">
        <v>255</v>
      </c>
      <c r="Q104" t="s">
        <v>80</v>
      </c>
      <c r="R104" t="s">
        <v>108</v>
      </c>
      <c r="S104" t="s">
        <v>260</v>
      </c>
      <c r="T104" t="s">
        <v>83</v>
      </c>
      <c r="U104" t="s">
        <v>84</v>
      </c>
      <c r="V104" t="s">
        <v>85</v>
      </c>
      <c r="W104" t="s">
        <v>110</v>
      </c>
      <c r="X104" t="s"/>
      <c r="Y104" t="s">
        <v>87</v>
      </c>
      <c r="Z104">
        <f>HYPERLINK("https://hotel-media.eclerx.com/savepage/tk_15477976473151093_sr_947.html","info")</f>
        <v/>
      </c>
      <c r="AA104" t="n">
        <v>-2993077</v>
      </c>
      <c r="AB104" t="s"/>
      <c r="AC104" t="s"/>
      <c r="AD104" t="s">
        <v>88</v>
      </c>
      <c r="AE104" t="s"/>
      <c r="AF104" t="s"/>
      <c r="AG104" t="s"/>
      <c r="AH104" t="s"/>
      <c r="AI104" t="s"/>
      <c r="AJ104" t="s"/>
      <c r="AK104" t="s">
        <v>89</v>
      </c>
      <c r="AL104" t="s"/>
      <c r="AM104" t="s"/>
      <c r="AN104" t="s">
        <v>90</v>
      </c>
      <c r="AO104" t="s">
        <v>91</v>
      </c>
      <c r="AP104" t="n">
        <v>21</v>
      </c>
      <c r="AQ104" t="s">
        <v>92</v>
      </c>
      <c r="AR104" t="s"/>
      <c r="AS104" t="s"/>
      <c r="AT104" t="s">
        <v>93</v>
      </c>
      <c r="AU104" t="s"/>
      <c r="AV104" t="s"/>
      <c r="AW104" t="s"/>
      <c r="AX104" t="s"/>
      <c r="AY104" t="n">
        <v>2993077</v>
      </c>
      <c r="AZ104" t="s">
        <v>258</v>
      </c>
      <c r="BA104" t="s"/>
      <c r="BB104" t="n">
        <v>3699547</v>
      </c>
      <c r="BC104" t="n">
        <v>-6.1623</v>
      </c>
      <c r="BD104" t="n">
        <v>-6.1623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95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255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147</v>
      </c>
      <c r="L105" t="s">
        <v>77</v>
      </c>
      <c r="M105" t="s"/>
      <c r="N105" t="s">
        <v>256</v>
      </c>
      <c r="O105" t="s">
        <v>79</v>
      </c>
      <c r="P105" t="s">
        <v>255</v>
      </c>
      <c r="Q105" t="s">
        <v>80</v>
      </c>
      <c r="R105" t="s">
        <v>108</v>
      </c>
      <c r="S105" t="s">
        <v>261</v>
      </c>
      <c r="T105" t="s">
        <v>83</v>
      </c>
      <c r="U105" t="s">
        <v>84</v>
      </c>
      <c r="V105" t="s">
        <v>85</v>
      </c>
      <c r="W105" t="s">
        <v>110</v>
      </c>
      <c r="X105" t="s"/>
      <c r="Y105" t="s">
        <v>87</v>
      </c>
      <c r="Z105">
        <f>HYPERLINK("https://hotel-media.eclerx.com/savepage/tk_15477976473151093_sr_947.html","info")</f>
        <v/>
      </c>
      <c r="AA105" t="n">
        <v>-2993077</v>
      </c>
      <c r="AB105" t="s"/>
      <c r="AC105" t="s"/>
      <c r="AD105" t="s">
        <v>88</v>
      </c>
      <c r="AE105" t="s"/>
      <c r="AF105" t="s"/>
      <c r="AG105" t="s"/>
      <c r="AH105" t="s"/>
      <c r="AI105" t="s"/>
      <c r="AJ105" t="s"/>
      <c r="AK105" t="s">
        <v>89</v>
      </c>
      <c r="AL105" t="s"/>
      <c r="AM105" t="s"/>
      <c r="AN105" t="s">
        <v>89</v>
      </c>
      <c r="AO105" t="s"/>
      <c r="AP105" t="n">
        <v>21</v>
      </c>
      <c r="AQ105" t="s">
        <v>92</v>
      </c>
      <c r="AR105" t="s"/>
      <c r="AS105" t="s"/>
      <c r="AT105" t="s">
        <v>93</v>
      </c>
      <c r="AU105" t="s"/>
      <c r="AV105" t="s"/>
      <c r="AW105" t="s"/>
      <c r="AX105" t="s"/>
      <c r="AY105" t="n">
        <v>2993077</v>
      </c>
      <c r="AZ105" t="s">
        <v>258</v>
      </c>
      <c r="BA105" t="s"/>
      <c r="BB105" t="n">
        <v>3699547</v>
      </c>
      <c r="BC105" t="n">
        <v>-6.1623</v>
      </c>
      <c r="BD105" t="n">
        <v>-6.1623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95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255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162</v>
      </c>
      <c r="L106" t="s">
        <v>77</v>
      </c>
      <c r="M106" t="s"/>
      <c r="N106" t="s">
        <v>262</v>
      </c>
      <c r="O106" t="s">
        <v>79</v>
      </c>
      <c r="P106" t="s">
        <v>255</v>
      </c>
      <c r="Q106" t="s">
        <v>80</v>
      </c>
      <c r="R106" t="s">
        <v>108</v>
      </c>
      <c r="S106" t="s">
        <v>263</v>
      </c>
      <c r="T106" t="s">
        <v>83</v>
      </c>
      <c r="U106" t="s">
        <v>84</v>
      </c>
      <c r="V106" t="s">
        <v>85</v>
      </c>
      <c r="W106" t="s">
        <v>110</v>
      </c>
      <c r="X106" t="s"/>
      <c r="Y106" t="s">
        <v>87</v>
      </c>
      <c r="Z106">
        <f>HYPERLINK("https://hotel-media.eclerx.com/savepage/tk_15477976473151093_sr_947.html","info")</f>
        <v/>
      </c>
      <c r="AA106" t="n">
        <v>-2993077</v>
      </c>
      <c r="AB106" t="s"/>
      <c r="AC106" t="s"/>
      <c r="AD106" t="s">
        <v>88</v>
      </c>
      <c r="AE106" t="s"/>
      <c r="AF106" t="s"/>
      <c r="AG106" t="s"/>
      <c r="AH106" t="s"/>
      <c r="AI106" t="s"/>
      <c r="AJ106" t="s"/>
      <c r="AK106" t="s">
        <v>89</v>
      </c>
      <c r="AL106" t="s"/>
      <c r="AM106" t="s"/>
      <c r="AN106" t="s">
        <v>90</v>
      </c>
      <c r="AO106" t="s">
        <v>91</v>
      </c>
      <c r="AP106" t="n">
        <v>21</v>
      </c>
      <c r="AQ106" t="s">
        <v>92</v>
      </c>
      <c r="AR106" t="s"/>
      <c r="AS106" t="s"/>
      <c r="AT106" t="s">
        <v>93</v>
      </c>
      <c r="AU106" t="s"/>
      <c r="AV106" t="s"/>
      <c r="AW106" t="s"/>
      <c r="AX106" t="s"/>
      <c r="AY106" t="n">
        <v>2993077</v>
      </c>
      <c r="AZ106" t="s">
        <v>258</v>
      </c>
      <c r="BA106" t="s"/>
      <c r="BB106" t="n">
        <v>3699547</v>
      </c>
      <c r="BC106" t="n">
        <v>-6.1623</v>
      </c>
      <c r="BD106" t="n">
        <v>-6.1623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95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255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185.5</v>
      </c>
      <c r="L107" t="s">
        <v>77</v>
      </c>
      <c r="M107" t="s"/>
      <c r="N107" t="s">
        <v>259</v>
      </c>
      <c r="O107" t="s">
        <v>79</v>
      </c>
      <c r="P107" t="s">
        <v>255</v>
      </c>
      <c r="Q107" t="s">
        <v>80</v>
      </c>
      <c r="R107" t="s">
        <v>108</v>
      </c>
      <c r="S107" t="s">
        <v>123</v>
      </c>
      <c r="T107" t="s">
        <v>83</v>
      </c>
      <c r="U107" t="s">
        <v>84</v>
      </c>
      <c r="V107" t="s">
        <v>85</v>
      </c>
      <c r="W107" t="s">
        <v>110</v>
      </c>
      <c r="X107" t="s"/>
      <c r="Y107" t="s">
        <v>87</v>
      </c>
      <c r="Z107">
        <f>HYPERLINK("https://hotel-media.eclerx.com/savepage/tk_15477976473151093_sr_947.html","info")</f>
        <v/>
      </c>
      <c r="AA107" t="n">
        <v>-2993077</v>
      </c>
      <c r="AB107" t="s"/>
      <c r="AC107" t="s"/>
      <c r="AD107" t="s">
        <v>88</v>
      </c>
      <c r="AE107" t="s"/>
      <c r="AF107" t="s"/>
      <c r="AG107" t="s"/>
      <c r="AH107" t="s"/>
      <c r="AI107" t="s"/>
      <c r="AJ107" t="s"/>
      <c r="AK107" t="s">
        <v>89</v>
      </c>
      <c r="AL107" t="s"/>
      <c r="AM107" t="s"/>
      <c r="AN107" t="s">
        <v>89</v>
      </c>
      <c r="AO107" t="s"/>
      <c r="AP107" t="n">
        <v>21</v>
      </c>
      <c r="AQ107" t="s">
        <v>92</v>
      </c>
      <c r="AR107" t="s"/>
      <c r="AS107" t="s"/>
      <c r="AT107" t="s">
        <v>93</v>
      </c>
      <c r="AU107" t="s"/>
      <c r="AV107" t="s"/>
      <c r="AW107" t="s"/>
      <c r="AX107" t="s"/>
      <c r="AY107" t="n">
        <v>2993077</v>
      </c>
      <c r="AZ107" t="s">
        <v>258</v>
      </c>
      <c r="BA107" t="s"/>
      <c r="BB107" t="n">
        <v>3699547</v>
      </c>
      <c r="BC107" t="n">
        <v>-6.1623</v>
      </c>
      <c r="BD107" t="n">
        <v>-6.1623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95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255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232</v>
      </c>
      <c r="L108" t="s">
        <v>77</v>
      </c>
      <c r="M108" t="s"/>
      <c r="N108" t="s">
        <v>262</v>
      </c>
      <c r="O108" t="s">
        <v>79</v>
      </c>
      <c r="P108" t="s">
        <v>255</v>
      </c>
      <c r="Q108" t="s">
        <v>80</v>
      </c>
      <c r="R108" t="s">
        <v>108</v>
      </c>
      <c r="S108" t="s">
        <v>264</v>
      </c>
      <c r="T108" t="s">
        <v>83</v>
      </c>
      <c r="U108" t="s">
        <v>84</v>
      </c>
      <c r="V108" t="s">
        <v>85</v>
      </c>
      <c r="W108" t="s">
        <v>110</v>
      </c>
      <c r="X108" t="s"/>
      <c r="Y108" t="s">
        <v>87</v>
      </c>
      <c r="Z108">
        <f>HYPERLINK("https://hotel-media.eclerx.com/savepage/tk_15477976473151093_sr_947.html","info")</f>
        <v/>
      </c>
      <c r="AA108" t="n">
        <v>-2993077</v>
      </c>
      <c r="AB108" t="s"/>
      <c r="AC108" t="s"/>
      <c r="AD108" t="s">
        <v>88</v>
      </c>
      <c r="AE108" t="s"/>
      <c r="AF108" t="s"/>
      <c r="AG108" t="s"/>
      <c r="AH108" t="s"/>
      <c r="AI108" t="s"/>
      <c r="AJ108" t="s"/>
      <c r="AK108" t="s">
        <v>89</v>
      </c>
      <c r="AL108" t="s"/>
      <c r="AM108" t="s"/>
      <c r="AN108" t="s">
        <v>89</v>
      </c>
      <c r="AO108" t="s"/>
      <c r="AP108" t="n">
        <v>21</v>
      </c>
      <c r="AQ108" t="s">
        <v>92</v>
      </c>
      <c r="AR108" t="s"/>
      <c r="AS108" t="s"/>
      <c r="AT108" t="s">
        <v>93</v>
      </c>
      <c r="AU108" t="s"/>
      <c r="AV108" t="s"/>
      <c r="AW108" t="s"/>
      <c r="AX108" t="s"/>
      <c r="AY108" t="n">
        <v>2993077</v>
      </c>
      <c r="AZ108" t="s">
        <v>258</v>
      </c>
      <c r="BA108" t="s"/>
      <c r="BB108" t="n">
        <v>3699547</v>
      </c>
      <c r="BC108" t="n">
        <v>-6.1623</v>
      </c>
      <c r="BD108" t="n">
        <v>-6.1623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95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265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1104.5</v>
      </c>
      <c r="L109" t="s">
        <v>77</v>
      </c>
      <c r="M109" t="s"/>
      <c r="N109" t="s">
        <v>240</v>
      </c>
      <c r="O109" t="s">
        <v>79</v>
      </c>
      <c r="P109" t="s">
        <v>265</v>
      </c>
      <c r="Q109" t="s">
        <v>80</v>
      </c>
      <c r="R109" t="s">
        <v>134</v>
      </c>
      <c r="S109" t="s">
        <v>266</v>
      </c>
      <c r="T109" t="s">
        <v>83</v>
      </c>
      <c r="U109" t="s">
        <v>84</v>
      </c>
      <c r="V109" t="s">
        <v>85</v>
      </c>
      <c r="W109" t="s">
        <v>178</v>
      </c>
      <c r="X109" t="s"/>
      <c r="Y109" t="s">
        <v>87</v>
      </c>
      <c r="Z109">
        <f>HYPERLINK("https://hotel-media.eclerx.com/savepage/tk_15477976384668145_sr_947.html","info")</f>
        <v/>
      </c>
      <c r="AA109" t="n">
        <v>-2329506</v>
      </c>
      <c r="AB109" t="s"/>
      <c r="AC109" t="s"/>
      <c r="AD109" t="s">
        <v>88</v>
      </c>
      <c r="AE109" t="s"/>
      <c r="AF109" t="s"/>
      <c r="AG109" t="s"/>
      <c r="AH109" t="s"/>
      <c r="AI109" t="s"/>
      <c r="AJ109" t="s"/>
      <c r="AK109" t="s">
        <v>89</v>
      </c>
      <c r="AL109" t="s"/>
      <c r="AM109" t="s"/>
      <c r="AN109" t="s">
        <v>89</v>
      </c>
      <c r="AO109" t="s"/>
      <c r="AP109" t="n">
        <v>14</v>
      </c>
      <c r="AQ109" t="s">
        <v>92</v>
      </c>
      <c r="AR109" t="s"/>
      <c r="AS109" t="s"/>
      <c r="AT109" t="s">
        <v>93</v>
      </c>
      <c r="AU109" t="s"/>
      <c r="AV109" t="s"/>
      <c r="AW109" t="s"/>
      <c r="AX109" t="s"/>
      <c r="AY109" t="n">
        <v>2329506</v>
      </c>
      <c r="AZ109" t="s">
        <v>267</v>
      </c>
      <c r="BA109" t="s"/>
      <c r="BB109" t="n">
        <v>2952774</v>
      </c>
      <c r="BC109" t="n">
        <v>-5.755</v>
      </c>
      <c r="BD109" t="n">
        <v>-5.755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95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265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1186</v>
      </c>
      <c r="L110" t="s">
        <v>77</v>
      </c>
      <c r="M110" t="s"/>
      <c r="N110" t="s">
        <v>240</v>
      </c>
      <c r="O110" t="s">
        <v>79</v>
      </c>
      <c r="P110" t="s">
        <v>265</v>
      </c>
      <c r="Q110" t="s">
        <v>80</v>
      </c>
      <c r="R110" t="s">
        <v>134</v>
      </c>
      <c r="S110" t="s">
        <v>268</v>
      </c>
      <c r="T110" t="s">
        <v>83</v>
      </c>
      <c r="U110" t="s">
        <v>84</v>
      </c>
      <c r="V110" t="s">
        <v>85</v>
      </c>
      <c r="W110" t="s">
        <v>151</v>
      </c>
      <c r="X110" t="s"/>
      <c r="Y110" t="s">
        <v>87</v>
      </c>
      <c r="Z110">
        <f>HYPERLINK("https://hotel-media.eclerx.com/savepage/tk_15477976384668145_sr_947.html","info")</f>
        <v/>
      </c>
      <c r="AA110" t="n">
        <v>-2329506</v>
      </c>
      <c r="AB110" t="s"/>
      <c r="AC110" t="s"/>
      <c r="AD110" t="s">
        <v>88</v>
      </c>
      <c r="AE110" t="s"/>
      <c r="AF110" t="s"/>
      <c r="AG110" t="s"/>
      <c r="AH110" t="s"/>
      <c r="AI110" t="s"/>
      <c r="AJ110" t="s"/>
      <c r="AK110" t="s">
        <v>89</v>
      </c>
      <c r="AL110" t="s"/>
      <c r="AM110" t="s"/>
      <c r="AN110" t="s">
        <v>90</v>
      </c>
      <c r="AO110" t="s">
        <v>91</v>
      </c>
      <c r="AP110" t="n">
        <v>14</v>
      </c>
      <c r="AQ110" t="s">
        <v>92</v>
      </c>
      <c r="AR110" t="s"/>
      <c r="AS110" t="s"/>
      <c r="AT110" t="s">
        <v>93</v>
      </c>
      <c r="AU110" t="s"/>
      <c r="AV110" t="s"/>
      <c r="AW110" t="s"/>
      <c r="AX110" t="s"/>
      <c r="AY110" t="n">
        <v>2329506</v>
      </c>
      <c r="AZ110" t="s">
        <v>267</v>
      </c>
      <c r="BA110" t="s"/>
      <c r="BB110" t="n">
        <v>2952774</v>
      </c>
      <c r="BC110" t="n">
        <v>-5.755</v>
      </c>
      <c r="BD110" t="n">
        <v>-5.755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95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269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192.5</v>
      </c>
      <c r="L111" t="s">
        <v>77</v>
      </c>
      <c r="M111" t="s"/>
      <c r="N111" t="s">
        <v>107</v>
      </c>
      <c r="O111" t="s">
        <v>79</v>
      </c>
      <c r="P111" t="s">
        <v>269</v>
      </c>
      <c r="Q111" t="s">
        <v>80</v>
      </c>
      <c r="R111" t="s">
        <v>81</v>
      </c>
      <c r="S111" t="s">
        <v>270</v>
      </c>
      <c r="T111" t="s">
        <v>83</v>
      </c>
      <c r="U111" t="s">
        <v>84</v>
      </c>
      <c r="V111" t="s">
        <v>85</v>
      </c>
      <c r="W111" t="s">
        <v>86</v>
      </c>
      <c r="X111" t="s"/>
      <c r="Y111" t="s">
        <v>87</v>
      </c>
      <c r="Z111">
        <f>HYPERLINK("https://hotel-media.eclerx.com/savepage/tk_15477976486145184_sr_947.html","info")</f>
        <v/>
      </c>
      <c r="AA111" t="n">
        <v>-2329760</v>
      </c>
      <c r="AB111" t="s"/>
      <c r="AC111" t="s"/>
      <c r="AD111" t="s">
        <v>88</v>
      </c>
      <c r="AE111" t="s"/>
      <c r="AF111" t="s"/>
      <c r="AG111" t="s"/>
      <c r="AH111" t="s"/>
      <c r="AI111" t="s"/>
      <c r="AJ111" t="s"/>
      <c r="AK111" t="s">
        <v>89</v>
      </c>
      <c r="AL111" t="s"/>
      <c r="AM111" t="s"/>
      <c r="AN111" t="s">
        <v>89</v>
      </c>
      <c r="AO111" t="s"/>
      <c r="AP111" t="n">
        <v>22</v>
      </c>
      <c r="AQ111" t="s">
        <v>92</v>
      </c>
      <c r="AR111" t="s"/>
      <c r="AS111" t="s"/>
      <c r="AT111" t="s">
        <v>93</v>
      </c>
      <c r="AU111" t="s"/>
      <c r="AV111" t="s"/>
      <c r="AW111" t="s"/>
      <c r="AX111" t="s"/>
      <c r="AY111" t="n">
        <v>2329760</v>
      </c>
      <c r="AZ111" t="s">
        <v>271</v>
      </c>
      <c r="BA111" t="s"/>
      <c r="BB111" t="n">
        <v>2008859</v>
      </c>
      <c r="BC111" t="n">
        <v>-6.1399</v>
      </c>
      <c r="BD111" t="n">
        <v>-6.1399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95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269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212</v>
      </c>
      <c r="L112" t="s">
        <v>77</v>
      </c>
      <c r="M112" t="s"/>
      <c r="N112" t="s">
        <v>272</v>
      </c>
      <c r="O112" t="s">
        <v>79</v>
      </c>
      <c r="P112" t="s">
        <v>269</v>
      </c>
      <c r="Q112" t="s">
        <v>80</v>
      </c>
      <c r="R112" t="s">
        <v>81</v>
      </c>
      <c r="S112" t="s">
        <v>273</v>
      </c>
      <c r="T112" t="s">
        <v>83</v>
      </c>
      <c r="U112" t="s">
        <v>84</v>
      </c>
      <c r="V112" t="s">
        <v>85</v>
      </c>
      <c r="W112" t="s">
        <v>86</v>
      </c>
      <c r="X112" t="s"/>
      <c r="Y112" t="s">
        <v>87</v>
      </c>
      <c r="Z112">
        <f>HYPERLINK("https://hotel-media.eclerx.com/savepage/tk_15477976486145184_sr_947.html","info")</f>
        <v/>
      </c>
      <c r="AA112" t="n">
        <v>-2329760</v>
      </c>
      <c r="AB112" t="s"/>
      <c r="AC112" t="s"/>
      <c r="AD112" t="s">
        <v>88</v>
      </c>
      <c r="AE112" t="s"/>
      <c r="AF112" t="s"/>
      <c r="AG112" t="s"/>
      <c r="AH112" t="s"/>
      <c r="AI112" t="s"/>
      <c r="AJ112" t="s"/>
      <c r="AK112" t="s">
        <v>89</v>
      </c>
      <c r="AL112" t="s"/>
      <c r="AM112" t="s"/>
      <c r="AN112" t="s">
        <v>89</v>
      </c>
      <c r="AO112" t="s"/>
      <c r="AP112" t="n">
        <v>22</v>
      </c>
      <c r="AQ112" t="s">
        <v>92</v>
      </c>
      <c r="AR112" t="s"/>
      <c r="AS112" t="s"/>
      <c r="AT112" t="s">
        <v>93</v>
      </c>
      <c r="AU112" t="s"/>
      <c r="AV112" t="s"/>
      <c r="AW112" t="s"/>
      <c r="AX112" t="s"/>
      <c r="AY112" t="n">
        <v>2329760</v>
      </c>
      <c r="AZ112" t="s">
        <v>271</v>
      </c>
      <c r="BA112" t="s"/>
      <c r="BB112" t="n">
        <v>2008859</v>
      </c>
      <c r="BC112" t="n">
        <v>-6.1399</v>
      </c>
      <c r="BD112" t="n">
        <v>-6.1399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95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269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226.5</v>
      </c>
      <c r="L113" t="s">
        <v>77</v>
      </c>
      <c r="M113" t="s"/>
      <c r="N113" t="s">
        <v>107</v>
      </c>
      <c r="O113" t="s">
        <v>79</v>
      </c>
      <c r="P113" t="s">
        <v>269</v>
      </c>
      <c r="Q113" t="s">
        <v>80</v>
      </c>
      <c r="R113" t="s">
        <v>81</v>
      </c>
      <c r="S113" t="s">
        <v>274</v>
      </c>
      <c r="T113" t="s">
        <v>83</v>
      </c>
      <c r="U113" t="s">
        <v>84</v>
      </c>
      <c r="V113" t="s">
        <v>85</v>
      </c>
      <c r="W113" t="s">
        <v>178</v>
      </c>
      <c r="X113" t="s"/>
      <c r="Y113" t="s">
        <v>87</v>
      </c>
      <c r="Z113">
        <f>HYPERLINK("https://hotel-media.eclerx.com/savepage/tk_15477976486145184_sr_947.html","info")</f>
        <v/>
      </c>
      <c r="AA113" t="n">
        <v>-2329760</v>
      </c>
      <c r="AB113" t="s"/>
      <c r="AC113" t="s"/>
      <c r="AD113" t="s">
        <v>88</v>
      </c>
      <c r="AE113" t="s"/>
      <c r="AF113" t="s"/>
      <c r="AG113" t="s"/>
      <c r="AH113" t="s"/>
      <c r="AI113" t="s"/>
      <c r="AJ113" t="s"/>
      <c r="AK113" t="s">
        <v>89</v>
      </c>
      <c r="AL113" t="s"/>
      <c r="AM113" t="s"/>
      <c r="AN113" t="s">
        <v>89</v>
      </c>
      <c r="AO113" t="s"/>
      <c r="AP113" t="n">
        <v>22</v>
      </c>
      <c r="AQ113" t="s">
        <v>92</v>
      </c>
      <c r="AR113" t="s"/>
      <c r="AS113" t="s"/>
      <c r="AT113" t="s">
        <v>93</v>
      </c>
      <c r="AU113" t="s"/>
      <c r="AV113" t="s"/>
      <c r="AW113" t="s"/>
      <c r="AX113" t="s"/>
      <c r="AY113" t="n">
        <v>2329760</v>
      </c>
      <c r="AZ113" t="s">
        <v>271</v>
      </c>
      <c r="BA113" t="s"/>
      <c r="BB113" t="n">
        <v>2008859</v>
      </c>
      <c r="BC113" t="n">
        <v>-6.1399</v>
      </c>
      <c r="BD113" t="n">
        <v>-6.1399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95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269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231.5</v>
      </c>
      <c r="L114" t="s">
        <v>77</v>
      </c>
      <c r="M114" t="s"/>
      <c r="N114" t="s">
        <v>275</v>
      </c>
      <c r="O114" t="s">
        <v>79</v>
      </c>
      <c r="P114" t="s">
        <v>269</v>
      </c>
      <c r="Q114" t="s">
        <v>80</v>
      </c>
      <c r="R114" t="s">
        <v>81</v>
      </c>
      <c r="S114" t="s">
        <v>276</v>
      </c>
      <c r="T114" t="s">
        <v>83</v>
      </c>
      <c r="U114" t="s">
        <v>84</v>
      </c>
      <c r="V114" t="s">
        <v>85</v>
      </c>
      <c r="W114" t="s">
        <v>86</v>
      </c>
      <c r="X114" t="s"/>
      <c r="Y114" t="s">
        <v>87</v>
      </c>
      <c r="Z114">
        <f>HYPERLINK("https://hotel-media.eclerx.com/savepage/tk_15477976486145184_sr_947.html","info")</f>
        <v/>
      </c>
      <c r="AA114" t="n">
        <v>-2329760</v>
      </c>
      <c r="AB114" t="s"/>
      <c r="AC114" t="s"/>
      <c r="AD114" t="s">
        <v>88</v>
      </c>
      <c r="AE114" t="s"/>
      <c r="AF114" t="s"/>
      <c r="AG114" t="s"/>
      <c r="AH114" t="s"/>
      <c r="AI114" t="s"/>
      <c r="AJ114" t="s"/>
      <c r="AK114" t="s">
        <v>89</v>
      </c>
      <c r="AL114" t="s"/>
      <c r="AM114" t="s"/>
      <c r="AN114" t="s">
        <v>89</v>
      </c>
      <c r="AO114" t="s"/>
      <c r="AP114" t="n">
        <v>22</v>
      </c>
      <c r="AQ114" t="s">
        <v>92</v>
      </c>
      <c r="AR114" t="s"/>
      <c r="AS114" t="s"/>
      <c r="AT114" t="s">
        <v>93</v>
      </c>
      <c r="AU114" t="s"/>
      <c r="AV114" t="s"/>
      <c r="AW114" t="s"/>
      <c r="AX114" t="s"/>
      <c r="AY114" t="n">
        <v>2329760</v>
      </c>
      <c r="AZ114" t="s">
        <v>271</v>
      </c>
      <c r="BA114" t="s"/>
      <c r="BB114" t="n">
        <v>2008859</v>
      </c>
      <c r="BC114" t="n">
        <v>-6.1399</v>
      </c>
      <c r="BD114" t="n">
        <v>-6.1399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95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269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245.5</v>
      </c>
      <c r="L115" t="s">
        <v>77</v>
      </c>
      <c r="M115" t="s"/>
      <c r="N115" t="s">
        <v>272</v>
      </c>
      <c r="O115" t="s">
        <v>79</v>
      </c>
      <c r="P115" t="s">
        <v>269</v>
      </c>
      <c r="Q115" t="s">
        <v>80</v>
      </c>
      <c r="R115" t="s">
        <v>81</v>
      </c>
      <c r="S115" t="s">
        <v>195</v>
      </c>
      <c r="T115" t="s">
        <v>83</v>
      </c>
      <c r="U115" t="s">
        <v>84</v>
      </c>
      <c r="V115" t="s">
        <v>85</v>
      </c>
      <c r="W115" t="s">
        <v>178</v>
      </c>
      <c r="X115" t="s"/>
      <c r="Y115" t="s">
        <v>87</v>
      </c>
      <c r="Z115">
        <f>HYPERLINK("https://hotel-media.eclerx.com/savepage/tk_15477976486145184_sr_947.html","info")</f>
        <v/>
      </c>
      <c r="AA115" t="n">
        <v>-2329760</v>
      </c>
      <c r="AB115" t="s"/>
      <c r="AC115" t="s"/>
      <c r="AD115" t="s">
        <v>88</v>
      </c>
      <c r="AE115" t="s"/>
      <c r="AF115" t="s"/>
      <c r="AG115" t="s"/>
      <c r="AH115" t="s"/>
      <c r="AI115" t="s"/>
      <c r="AJ115" t="s"/>
      <c r="AK115" t="s">
        <v>89</v>
      </c>
      <c r="AL115" t="s"/>
      <c r="AM115" t="s"/>
      <c r="AN115" t="s">
        <v>89</v>
      </c>
      <c r="AO115" t="s"/>
      <c r="AP115" t="n">
        <v>22</v>
      </c>
      <c r="AQ115" t="s">
        <v>92</v>
      </c>
      <c r="AR115" t="s"/>
      <c r="AS115" t="s"/>
      <c r="AT115" t="s">
        <v>93</v>
      </c>
      <c r="AU115" t="s"/>
      <c r="AV115" t="s"/>
      <c r="AW115" t="s"/>
      <c r="AX115" t="s"/>
      <c r="AY115" t="n">
        <v>2329760</v>
      </c>
      <c r="AZ115" t="s">
        <v>271</v>
      </c>
      <c r="BA115" t="s"/>
      <c r="BB115" t="n">
        <v>2008859</v>
      </c>
      <c r="BC115" t="n">
        <v>-6.1399</v>
      </c>
      <c r="BD115" t="n">
        <v>-6.1399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95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269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265</v>
      </c>
      <c r="L116" t="s">
        <v>77</v>
      </c>
      <c r="M116" t="s"/>
      <c r="N116" t="s">
        <v>275</v>
      </c>
      <c r="O116" t="s">
        <v>79</v>
      </c>
      <c r="P116" t="s">
        <v>269</v>
      </c>
      <c r="Q116" t="s">
        <v>80</v>
      </c>
      <c r="R116" t="s">
        <v>81</v>
      </c>
      <c r="S116" t="s">
        <v>277</v>
      </c>
      <c r="T116" t="s">
        <v>83</v>
      </c>
      <c r="U116" t="s">
        <v>84</v>
      </c>
      <c r="V116" t="s">
        <v>85</v>
      </c>
      <c r="W116" t="s">
        <v>178</v>
      </c>
      <c r="X116" t="s"/>
      <c r="Y116" t="s">
        <v>87</v>
      </c>
      <c r="Z116">
        <f>HYPERLINK("https://hotel-media.eclerx.com/savepage/tk_15477976486145184_sr_947.html","info")</f>
        <v/>
      </c>
      <c r="AA116" t="n">
        <v>-2329760</v>
      </c>
      <c r="AB116" t="s"/>
      <c r="AC116" t="s"/>
      <c r="AD116" t="s">
        <v>88</v>
      </c>
      <c r="AE116" t="s"/>
      <c r="AF116" t="s"/>
      <c r="AG116" t="s"/>
      <c r="AH116" t="s"/>
      <c r="AI116" t="s"/>
      <c r="AJ116" t="s"/>
      <c r="AK116" t="s">
        <v>89</v>
      </c>
      <c r="AL116" t="s"/>
      <c r="AM116" t="s"/>
      <c r="AN116" t="s">
        <v>89</v>
      </c>
      <c r="AO116" t="s"/>
      <c r="AP116" t="n">
        <v>22</v>
      </c>
      <c r="AQ116" t="s">
        <v>92</v>
      </c>
      <c r="AR116" t="s"/>
      <c r="AS116" t="s"/>
      <c r="AT116" t="s">
        <v>93</v>
      </c>
      <c r="AU116" t="s"/>
      <c r="AV116" t="s"/>
      <c r="AW116" t="s"/>
      <c r="AX116" t="s"/>
      <c r="AY116" t="n">
        <v>2329760</v>
      </c>
      <c r="AZ116" t="s">
        <v>271</v>
      </c>
      <c r="BA116" t="s"/>
      <c r="BB116" t="n">
        <v>2008859</v>
      </c>
      <c r="BC116" t="n">
        <v>-6.1399</v>
      </c>
      <c r="BD116" t="n">
        <v>-6.1399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95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269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270</v>
      </c>
      <c r="L117" t="s">
        <v>77</v>
      </c>
      <c r="M117" t="s"/>
      <c r="N117" t="s">
        <v>278</v>
      </c>
      <c r="O117" t="s">
        <v>79</v>
      </c>
      <c r="P117" t="s">
        <v>269</v>
      </c>
      <c r="Q117" t="s">
        <v>80</v>
      </c>
      <c r="R117" t="s">
        <v>81</v>
      </c>
      <c r="S117" t="s">
        <v>186</v>
      </c>
      <c r="T117" t="s">
        <v>83</v>
      </c>
      <c r="U117" t="s">
        <v>84</v>
      </c>
      <c r="V117" t="s">
        <v>85</v>
      </c>
      <c r="W117" t="s">
        <v>86</v>
      </c>
      <c r="X117" t="s"/>
      <c r="Y117" t="s">
        <v>87</v>
      </c>
      <c r="Z117">
        <f>HYPERLINK("https://hotel-media.eclerx.com/savepage/tk_15477976486145184_sr_947.html","info")</f>
        <v/>
      </c>
      <c r="AA117" t="n">
        <v>-2329760</v>
      </c>
      <c r="AB117" t="s"/>
      <c r="AC117" t="s"/>
      <c r="AD117" t="s">
        <v>88</v>
      </c>
      <c r="AE117" t="s"/>
      <c r="AF117" t="s"/>
      <c r="AG117" t="s"/>
      <c r="AH117" t="s"/>
      <c r="AI117" t="s"/>
      <c r="AJ117" t="s"/>
      <c r="AK117" t="s">
        <v>89</v>
      </c>
      <c r="AL117" t="s"/>
      <c r="AM117" t="s"/>
      <c r="AN117" t="s">
        <v>89</v>
      </c>
      <c r="AO117" t="s"/>
      <c r="AP117" t="n">
        <v>22</v>
      </c>
      <c r="AQ117" t="s">
        <v>92</v>
      </c>
      <c r="AR117" t="s"/>
      <c r="AS117" t="s"/>
      <c r="AT117" t="s">
        <v>93</v>
      </c>
      <c r="AU117" t="s"/>
      <c r="AV117" t="s"/>
      <c r="AW117" t="s"/>
      <c r="AX117" t="s"/>
      <c r="AY117" t="n">
        <v>2329760</v>
      </c>
      <c r="AZ117" t="s">
        <v>271</v>
      </c>
      <c r="BA117" t="s"/>
      <c r="BB117" t="n">
        <v>2008859</v>
      </c>
      <c r="BC117" t="n">
        <v>-6.1399</v>
      </c>
      <c r="BD117" t="n">
        <v>-6.1399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95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269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295.5</v>
      </c>
      <c r="L118" t="s">
        <v>77</v>
      </c>
      <c r="M118" t="s"/>
      <c r="N118" t="s">
        <v>279</v>
      </c>
      <c r="O118" t="s">
        <v>79</v>
      </c>
      <c r="P118" t="s">
        <v>269</v>
      </c>
      <c r="Q118" t="s">
        <v>80</v>
      </c>
      <c r="R118" t="s">
        <v>81</v>
      </c>
      <c r="S118" t="s">
        <v>280</v>
      </c>
      <c r="T118" t="s">
        <v>83</v>
      </c>
      <c r="U118" t="s">
        <v>84</v>
      </c>
      <c r="V118" t="s">
        <v>85</v>
      </c>
      <c r="W118" t="s">
        <v>86</v>
      </c>
      <c r="X118" t="s"/>
      <c r="Y118" t="s">
        <v>87</v>
      </c>
      <c r="Z118">
        <f>HYPERLINK("https://hotel-media.eclerx.com/savepage/tk_15477976486145184_sr_947.html","info")</f>
        <v/>
      </c>
      <c r="AA118" t="n">
        <v>-2329760</v>
      </c>
      <c r="AB118" t="s"/>
      <c r="AC118" t="s"/>
      <c r="AD118" t="s">
        <v>88</v>
      </c>
      <c r="AE118" t="s"/>
      <c r="AF118" t="s"/>
      <c r="AG118" t="s"/>
      <c r="AH118" t="s"/>
      <c r="AI118" t="s"/>
      <c r="AJ118" t="s"/>
      <c r="AK118" t="s">
        <v>89</v>
      </c>
      <c r="AL118" t="s"/>
      <c r="AM118" t="s"/>
      <c r="AN118" t="s">
        <v>89</v>
      </c>
      <c r="AO118" t="s"/>
      <c r="AP118" t="n">
        <v>22</v>
      </c>
      <c r="AQ118" t="s">
        <v>92</v>
      </c>
      <c r="AR118" t="s"/>
      <c r="AS118" t="s"/>
      <c r="AT118" t="s">
        <v>93</v>
      </c>
      <c r="AU118" t="s"/>
      <c r="AV118" t="s"/>
      <c r="AW118" t="s"/>
      <c r="AX118" t="s"/>
      <c r="AY118" t="n">
        <v>2329760</v>
      </c>
      <c r="AZ118" t="s">
        <v>271</v>
      </c>
      <c r="BA118" t="s"/>
      <c r="BB118" t="n">
        <v>2008859</v>
      </c>
      <c r="BC118" t="n">
        <v>-6.1399</v>
      </c>
      <c r="BD118" t="n">
        <v>-6.1399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95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269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303</v>
      </c>
      <c r="L119" t="s">
        <v>77</v>
      </c>
      <c r="M119" t="s"/>
      <c r="N119" t="s">
        <v>278</v>
      </c>
      <c r="O119" t="s">
        <v>79</v>
      </c>
      <c r="P119" t="s">
        <v>269</v>
      </c>
      <c r="Q119" t="s">
        <v>80</v>
      </c>
      <c r="R119" t="s">
        <v>81</v>
      </c>
      <c r="S119" t="s">
        <v>281</v>
      </c>
      <c r="T119" t="s">
        <v>83</v>
      </c>
      <c r="U119" t="s">
        <v>84</v>
      </c>
      <c r="V119" t="s">
        <v>85</v>
      </c>
      <c r="W119" t="s">
        <v>178</v>
      </c>
      <c r="X119" t="s"/>
      <c r="Y119" t="s">
        <v>87</v>
      </c>
      <c r="Z119">
        <f>HYPERLINK("https://hotel-media.eclerx.com/savepage/tk_15477976486145184_sr_947.html","info")</f>
        <v/>
      </c>
      <c r="AA119" t="n">
        <v>-2329760</v>
      </c>
      <c r="AB119" t="s"/>
      <c r="AC119" t="s"/>
      <c r="AD119" t="s">
        <v>88</v>
      </c>
      <c r="AE119" t="s"/>
      <c r="AF119" t="s"/>
      <c r="AG119" t="s"/>
      <c r="AH119" t="s"/>
      <c r="AI119" t="s"/>
      <c r="AJ119" t="s"/>
      <c r="AK119" t="s">
        <v>89</v>
      </c>
      <c r="AL119" t="s"/>
      <c r="AM119" t="s"/>
      <c r="AN119" t="s">
        <v>89</v>
      </c>
      <c r="AO119" t="s"/>
      <c r="AP119" t="n">
        <v>22</v>
      </c>
      <c r="AQ119" t="s">
        <v>92</v>
      </c>
      <c r="AR119" t="s"/>
      <c r="AS119" t="s"/>
      <c r="AT119" t="s">
        <v>93</v>
      </c>
      <c r="AU119" t="s"/>
      <c r="AV119" t="s"/>
      <c r="AW119" t="s"/>
      <c r="AX119" t="s"/>
      <c r="AY119" t="n">
        <v>2329760</v>
      </c>
      <c r="AZ119" t="s">
        <v>271</v>
      </c>
      <c r="BA119" t="s"/>
      <c r="BB119" t="n">
        <v>2008859</v>
      </c>
      <c r="BC119" t="n">
        <v>-6.1399</v>
      </c>
      <c r="BD119" t="n">
        <v>-6.1399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95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269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303.5</v>
      </c>
      <c r="L120" t="s">
        <v>77</v>
      </c>
      <c r="M120" t="s"/>
      <c r="N120" t="s">
        <v>282</v>
      </c>
      <c r="O120" t="s">
        <v>79</v>
      </c>
      <c r="P120" t="s">
        <v>269</v>
      </c>
      <c r="Q120" t="s">
        <v>80</v>
      </c>
      <c r="R120" t="s">
        <v>81</v>
      </c>
      <c r="S120" t="s">
        <v>283</v>
      </c>
      <c r="T120" t="s">
        <v>83</v>
      </c>
      <c r="U120" t="s">
        <v>84</v>
      </c>
      <c r="V120" t="s">
        <v>85</v>
      </c>
      <c r="W120" t="s">
        <v>86</v>
      </c>
      <c r="X120" t="s"/>
      <c r="Y120" t="s">
        <v>87</v>
      </c>
      <c r="Z120">
        <f>HYPERLINK("https://hotel-media.eclerx.com/savepage/tk_15477976486145184_sr_947.html","info")</f>
        <v/>
      </c>
      <c r="AA120" t="n">
        <v>-2329760</v>
      </c>
      <c r="AB120" t="s"/>
      <c r="AC120" t="s"/>
      <c r="AD120" t="s">
        <v>88</v>
      </c>
      <c r="AE120" t="s"/>
      <c r="AF120" t="s"/>
      <c r="AG120" t="s"/>
      <c r="AH120" t="s"/>
      <c r="AI120" t="s"/>
      <c r="AJ120" t="s"/>
      <c r="AK120" t="s">
        <v>89</v>
      </c>
      <c r="AL120" t="s"/>
      <c r="AM120" t="s"/>
      <c r="AN120" t="s">
        <v>89</v>
      </c>
      <c r="AO120" t="s"/>
      <c r="AP120" t="n">
        <v>22</v>
      </c>
      <c r="AQ120" t="s">
        <v>92</v>
      </c>
      <c r="AR120" t="s"/>
      <c r="AS120" t="s"/>
      <c r="AT120" t="s">
        <v>93</v>
      </c>
      <c r="AU120" t="s"/>
      <c r="AV120" t="s"/>
      <c r="AW120" t="s"/>
      <c r="AX120" t="s"/>
      <c r="AY120" t="n">
        <v>2329760</v>
      </c>
      <c r="AZ120" t="s">
        <v>271</v>
      </c>
      <c r="BA120" t="s"/>
      <c r="BB120" t="n">
        <v>2008859</v>
      </c>
      <c r="BC120" t="n">
        <v>-6.1399</v>
      </c>
      <c r="BD120" t="n">
        <v>-6.1399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95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269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327</v>
      </c>
      <c r="L121" t="s">
        <v>77</v>
      </c>
      <c r="M121" t="s"/>
      <c r="N121" t="s">
        <v>284</v>
      </c>
      <c r="O121" t="s">
        <v>79</v>
      </c>
      <c r="P121" t="s">
        <v>269</v>
      </c>
      <c r="Q121" t="s">
        <v>80</v>
      </c>
      <c r="R121" t="s">
        <v>81</v>
      </c>
      <c r="S121" t="s">
        <v>285</v>
      </c>
      <c r="T121" t="s">
        <v>83</v>
      </c>
      <c r="U121" t="s">
        <v>84</v>
      </c>
      <c r="V121" t="s">
        <v>85</v>
      </c>
      <c r="W121" t="s">
        <v>86</v>
      </c>
      <c r="X121" t="s"/>
      <c r="Y121" t="s">
        <v>87</v>
      </c>
      <c r="Z121">
        <f>HYPERLINK("https://hotel-media.eclerx.com/savepage/tk_15477976486145184_sr_947.html","info")</f>
        <v/>
      </c>
      <c r="AA121" t="n">
        <v>-2329760</v>
      </c>
      <c r="AB121" t="s"/>
      <c r="AC121" t="s"/>
      <c r="AD121" t="s">
        <v>88</v>
      </c>
      <c r="AE121" t="s"/>
      <c r="AF121" t="s"/>
      <c r="AG121" t="s"/>
      <c r="AH121" t="s"/>
      <c r="AI121" t="s"/>
      <c r="AJ121" t="s"/>
      <c r="AK121" t="s">
        <v>89</v>
      </c>
      <c r="AL121" t="s"/>
      <c r="AM121" t="s"/>
      <c r="AN121" t="s">
        <v>89</v>
      </c>
      <c r="AO121" t="s"/>
      <c r="AP121" t="n">
        <v>22</v>
      </c>
      <c r="AQ121" t="s">
        <v>92</v>
      </c>
      <c r="AR121" t="s"/>
      <c r="AS121" t="s"/>
      <c r="AT121" t="s">
        <v>93</v>
      </c>
      <c r="AU121" t="s"/>
      <c r="AV121" t="s"/>
      <c r="AW121" t="s"/>
      <c r="AX121" t="s"/>
      <c r="AY121" t="n">
        <v>2329760</v>
      </c>
      <c r="AZ121" t="s">
        <v>271</v>
      </c>
      <c r="BA121" t="s"/>
      <c r="BB121" t="n">
        <v>2008859</v>
      </c>
      <c r="BC121" t="n">
        <v>-6.1399</v>
      </c>
      <c r="BD121" t="n">
        <v>-6.1399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95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269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328.5</v>
      </c>
      <c r="L122" t="s">
        <v>77</v>
      </c>
      <c r="M122" t="s"/>
      <c r="N122" t="s">
        <v>279</v>
      </c>
      <c r="O122" t="s">
        <v>79</v>
      </c>
      <c r="P122" t="s">
        <v>269</v>
      </c>
      <c r="Q122" t="s">
        <v>80</v>
      </c>
      <c r="R122" t="s">
        <v>81</v>
      </c>
      <c r="S122" t="s">
        <v>286</v>
      </c>
      <c r="T122" t="s">
        <v>83</v>
      </c>
      <c r="U122" t="s">
        <v>84</v>
      </c>
      <c r="V122" t="s">
        <v>85</v>
      </c>
      <c r="W122" t="s">
        <v>178</v>
      </c>
      <c r="X122" t="s"/>
      <c r="Y122" t="s">
        <v>87</v>
      </c>
      <c r="Z122">
        <f>HYPERLINK("https://hotel-media.eclerx.com/savepage/tk_15477976486145184_sr_947.html","info")</f>
        <v/>
      </c>
      <c r="AA122" t="n">
        <v>-2329760</v>
      </c>
      <c r="AB122" t="s"/>
      <c r="AC122" t="s"/>
      <c r="AD122" t="s">
        <v>88</v>
      </c>
      <c r="AE122" t="s"/>
      <c r="AF122" t="s"/>
      <c r="AG122" t="s"/>
      <c r="AH122" t="s"/>
      <c r="AI122" t="s"/>
      <c r="AJ122" t="s"/>
      <c r="AK122" t="s">
        <v>89</v>
      </c>
      <c r="AL122" t="s"/>
      <c r="AM122" t="s"/>
      <c r="AN122" t="s">
        <v>89</v>
      </c>
      <c r="AO122" t="s"/>
      <c r="AP122" t="n">
        <v>22</v>
      </c>
      <c r="AQ122" t="s">
        <v>92</v>
      </c>
      <c r="AR122" t="s"/>
      <c r="AS122" t="s"/>
      <c r="AT122" t="s">
        <v>93</v>
      </c>
      <c r="AU122" t="s"/>
      <c r="AV122" t="s"/>
      <c r="AW122" t="s"/>
      <c r="AX122" t="s"/>
      <c r="AY122" t="n">
        <v>2329760</v>
      </c>
      <c r="AZ122" t="s">
        <v>271</v>
      </c>
      <c r="BA122" t="s"/>
      <c r="BB122" t="n">
        <v>2008859</v>
      </c>
      <c r="BC122" t="n">
        <v>-6.1399</v>
      </c>
      <c r="BD122" t="n">
        <v>-6.1399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95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269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340</v>
      </c>
      <c r="L123" t="s">
        <v>77</v>
      </c>
      <c r="M123" t="s"/>
      <c r="N123" t="s">
        <v>282</v>
      </c>
      <c r="O123" t="s">
        <v>79</v>
      </c>
      <c r="P123" t="s">
        <v>269</v>
      </c>
      <c r="Q123" t="s">
        <v>80</v>
      </c>
      <c r="R123" t="s">
        <v>81</v>
      </c>
      <c r="S123" t="s">
        <v>287</v>
      </c>
      <c r="T123" t="s">
        <v>83</v>
      </c>
      <c r="U123" t="s">
        <v>84</v>
      </c>
      <c r="V123" t="s">
        <v>85</v>
      </c>
      <c r="W123" t="s">
        <v>178</v>
      </c>
      <c r="X123" t="s"/>
      <c r="Y123" t="s">
        <v>87</v>
      </c>
      <c r="Z123">
        <f>HYPERLINK("https://hotel-media.eclerx.com/savepage/tk_15477976486145184_sr_947.html","info")</f>
        <v/>
      </c>
      <c r="AA123" t="n">
        <v>-2329760</v>
      </c>
      <c r="AB123" t="s"/>
      <c r="AC123" t="s"/>
      <c r="AD123" t="s">
        <v>88</v>
      </c>
      <c r="AE123" t="s"/>
      <c r="AF123" t="s"/>
      <c r="AG123" t="s"/>
      <c r="AH123" t="s"/>
      <c r="AI123" t="s"/>
      <c r="AJ123" t="s"/>
      <c r="AK123" t="s">
        <v>89</v>
      </c>
      <c r="AL123" t="s"/>
      <c r="AM123" t="s"/>
      <c r="AN123" t="s">
        <v>89</v>
      </c>
      <c r="AO123" t="s"/>
      <c r="AP123" t="n">
        <v>22</v>
      </c>
      <c r="AQ123" t="s">
        <v>92</v>
      </c>
      <c r="AR123" t="s"/>
      <c r="AS123" t="s"/>
      <c r="AT123" t="s">
        <v>93</v>
      </c>
      <c r="AU123" t="s"/>
      <c r="AV123" t="s"/>
      <c r="AW123" t="s"/>
      <c r="AX123" t="s"/>
      <c r="AY123" t="n">
        <v>2329760</v>
      </c>
      <c r="AZ123" t="s">
        <v>271</v>
      </c>
      <c r="BA123" t="s"/>
      <c r="BB123" t="n">
        <v>2008859</v>
      </c>
      <c r="BC123" t="n">
        <v>-6.1399</v>
      </c>
      <c r="BD123" t="n">
        <v>-6.1399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95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269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359.5</v>
      </c>
      <c r="L124" t="s">
        <v>77</v>
      </c>
      <c r="M124" t="s"/>
      <c r="N124" t="s">
        <v>284</v>
      </c>
      <c r="O124" t="s">
        <v>79</v>
      </c>
      <c r="P124" t="s">
        <v>269</v>
      </c>
      <c r="Q124" t="s">
        <v>80</v>
      </c>
      <c r="R124" t="s">
        <v>81</v>
      </c>
      <c r="S124" t="s">
        <v>288</v>
      </c>
      <c r="T124" t="s">
        <v>83</v>
      </c>
      <c r="U124" t="s">
        <v>84</v>
      </c>
      <c r="V124" t="s">
        <v>85</v>
      </c>
      <c r="W124" t="s">
        <v>178</v>
      </c>
      <c r="X124" t="s"/>
      <c r="Y124" t="s">
        <v>87</v>
      </c>
      <c r="Z124">
        <f>HYPERLINK("https://hotel-media.eclerx.com/savepage/tk_15477976486145184_sr_947.html","info")</f>
        <v/>
      </c>
      <c r="AA124" t="n">
        <v>-2329760</v>
      </c>
      <c r="AB124" t="s"/>
      <c r="AC124" t="s"/>
      <c r="AD124" t="s">
        <v>88</v>
      </c>
      <c r="AE124" t="s"/>
      <c r="AF124" t="s"/>
      <c r="AG124" t="s"/>
      <c r="AH124" t="s"/>
      <c r="AI124" t="s"/>
      <c r="AJ124" t="s"/>
      <c r="AK124" t="s">
        <v>89</v>
      </c>
      <c r="AL124" t="s"/>
      <c r="AM124" t="s"/>
      <c r="AN124" t="s">
        <v>89</v>
      </c>
      <c r="AO124" t="s"/>
      <c r="AP124" t="n">
        <v>22</v>
      </c>
      <c r="AQ124" t="s">
        <v>92</v>
      </c>
      <c r="AR124" t="s"/>
      <c r="AS124" t="s"/>
      <c r="AT124" t="s">
        <v>93</v>
      </c>
      <c r="AU124" t="s"/>
      <c r="AV124" t="s"/>
      <c r="AW124" t="s"/>
      <c r="AX124" t="s"/>
      <c r="AY124" t="n">
        <v>2329760</v>
      </c>
      <c r="AZ124" t="s">
        <v>271</v>
      </c>
      <c r="BA124" t="s"/>
      <c r="BB124" t="n">
        <v>2008859</v>
      </c>
      <c r="BC124" t="n">
        <v>-6.1399</v>
      </c>
      <c r="BD124" t="n">
        <v>-6.1399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95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289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57.5</v>
      </c>
      <c r="L125" t="s">
        <v>77</v>
      </c>
      <c r="M125" t="s"/>
      <c r="N125" t="s">
        <v>115</v>
      </c>
      <c r="O125" t="s">
        <v>79</v>
      </c>
      <c r="P125" t="s">
        <v>289</v>
      </c>
      <c r="Q125" t="s">
        <v>80</v>
      </c>
      <c r="R125" t="s">
        <v>81</v>
      </c>
      <c r="S125" t="s">
        <v>290</v>
      </c>
      <c r="T125" t="s">
        <v>83</v>
      </c>
      <c r="U125" t="s">
        <v>84</v>
      </c>
      <c r="V125" t="s">
        <v>85</v>
      </c>
      <c r="W125" t="s">
        <v>151</v>
      </c>
      <c r="X125" t="s"/>
      <c r="Y125" t="s">
        <v>87</v>
      </c>
      <c r="Z125">
        <f>HYPERLINK("https://hotel-media.eclerx.com/savepage/tk_15477976294322112_sr_947.html","info")</f>
        <v/>
      </c>
      <c r="AA125" t="n">
        <v>-2329349</v>
      </c>
      <c r="AB125" t="s"/>
      <c r="AC125" t="s"/>
      <c r="AD125" t="s">
        <v>88</v>
      </c>
      <c r="AE125" t="s"/>
      <c r="AF125" t="s"/>
      <c r="AG125" t="s"/>
      <c r="AH125" t="s"/>
      <c r="AI125" t="s"/>
      <c r="AJ125" t="s"/>
      <c r="AK125" t="s">
        <v>89</v>
      </c>
      <c r="AL125" t="s"/>
      <c r="AM125" t="s"/>
      <c r="AN125" t="s">
        <v>90</v>
      </c>
      <c r="AO125" t="s">
        <v>91</v>
      </c>
      <c r="AP125" t="n">
        <v>7</v>
      </c>
      <c r="AQ125" t="s">
        <v>92</v>
      </c>
      <c r="AR125" t="s"/>
      <c r="AS125" t="s"/>
      <c r="AT125" t="s">
        <v>93</v>
      </c>
      <c r="AU125" t="s"/>
      <c r="AV125" t="s"/>
      <c r="AW125" t="s"/>
      <c r="AX125" t="s"/>
      <c r="AY125" t="n">
        <v>2329349</v>
      </c>
      <c r="AZ125" t="s">
        <v>291</v>
      </c>
      <c r="BA125" t="s"/>
      <c r="BB125" t="n">
        <v>4189927</v>
      </c>
      <c r="BC125" t="n">
        <v>-6.1627</v>
      </c>
      <c r="BD125" t="n">
        <v>-6.1627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95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289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63.5</v>
      </c>
      <c r="L126" t="s">
        <v>77</v>
      </c>
      <c r="M126" t="s"/>
      <c r="N126" t="s">
        <v>160</v>
      </c>
      <c r="O126" t="s">
        <v>79</v>
      </c>
      <c r="P126" t="s">
        <v>289</v>
      </c>
      <c r="Q126" t="s">
        <v>80</v>
      </c>
      <c r="R126" t="s">
        <v>81</v>
      </c>
      <c r="S126" t="s">
        <v>292</v>
      </c>
      <c r="T126" t="s">
        <v>83</v>
      </c>
      <c r="U126" t="s">
        <v>84</v>
      </c>
      <c r="V126" t="s">
        <v>85</v>
      </c>
      <c r="W126" t="s">
        <v>151</v>
      </c>
      <c r="X126" t="s"/>
      <c r="Y126" t="s">
        <v>87</v>
      </c>
      <c r="Z126">
        <f>HYPERLINK("https://hotel-media.eclerx.com/savepage/tk_15477976294322112_sr_947.html","info")</f>
        <v/>
      </c>
      <c r="AA126" t="n">
        <v>-2329349</v>
      </c>
      <c r="AB126" t="s"/>
      <c r="AC126" t="s"/>
      <c r="AD126" t="s">
        <v>88</v>
      </c>
      <c r="AE126" t="s"/>
      <c r="AF126" t="s"/>
      <c r="AG126" t="s"/>
      <c r="AH126" t="s"/>
      <c r="AI126" t="s"/>
      <c r="AJ126" t="s"/>
      <c r="AK126" t="s">
        <v>89</v>
      </c>
      <c r="AL126" t="s"/>
      <c r="AM126" t="s"/>
      <c r="AN126" t="s">
        <v>90</v>
      </c>
      <c r="AO126" t="s">
        <v>91</v>
      </c>
      <c r="AP126" t="n">
        <v>7</v>
      </c>
      <c r="AQ126" t="s">
        <v>92</v>
      </c>
      <c r="AR126" t="s"/>
      <c r="AS126" t="s"/>
      <c r="AT126" t="s">
        <v>93</v>
      </c>
      <c r="AU126" t="s"/>
      <c r="AV126" t="s"/>
      <c r="AW126" t="s"/>
      <c r="AX126" t="s"/>
      <c r="AY126" t="n">
        <v>2329349</v>
      </c>
      <c r="AZ126" t="s">
        <v>291</v>
      </c>
      <c r="BA126" t="s"/>
      <c r="BB126" t="n">
        <v>4189927</v>
      </c>
      <c r="BC126" t="n">
        <v>-6.1627</v>
      </c>
      <c r="BD126" t="n">
        <v>-6.1627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95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289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69.5</v>
      </c>
      <c r="L127" t="s">
        <v>77</v>
      </c>
      <c r="M127" t="s"/>
      <c r="N127" t="s">
        <v>118</v>
      </c>
      <c r="O127" t="s">
        <v>79</v>
      </c>
      <c r="P127" t="s">
        <v>289</v>
      </c>
      <c r="Q127" t="s">
        <v>80</v>
      </c>
      <c r="R127" t="s">
        <v>81</v>
      </c>
      <c r="S127" t="s">
        <v>293</v>
      </c>
      <c r="T127" t="s">
        <v>83</v>
      </c>
      <c r="U127" t="s">
        <v>84</v>
      </c>
      <c r="V127" t="s">
        <v>85</v>
      </c>
      <c r="W127" t="s">
        <v>151</v>
      </c>
      <c r="X127" t="s"/>
      <c r="Y127" t="s">
        <v>87</v>
      </c>
      <c r="Z127">
        <f>HYPERLINK("https://hotel-media.eclerx.com/savepage/tk_15477976294322112_sr_947.html","info")</f>
        <v/>
      </c>
      <c r="AA127" t="n">
        <v>-2329349</v>
      </c>
      <c r="AB127" t="s"/>
      <c r="AC127" t="s"/>
      <c r="AD127" t="s">
        <v>88</v>
      </c>
      <c r="AE127" t="s"/>
      <c r="AF127" t="s"/>
      <c r="AG127" t="s"/>
      <c r="AH127" t="s"/>
      <c r="AI127" t="s"/>
      <c r="AJ127" t="s"/>
      <c r="AK127" t="s">
        <v>89</v>
      </c>
      <c r="AL127" t="s"/>
      <c r="AM127" t="s"/>
      <c r="AN127" t="s">
        <v>90</v>
      </c>
      <c r="AO127" t="s">
        <v>91</v>
      </c>
      <c r="AP127" t="n">
        <v>7</v>
      </c>
      <c r="AQ127" t="s">
        <v>92</v>
      </c>
      <c r="AR127" t="s"/>
      <c r="AS127" t="s"/>
      <c r="AT127" t="s">
        <v>93</v>
      </c>
      <c r="AU127" t="s"/>
      <c r="AV127" t="s"/>
      <c r="AW127" t="s"/>
      <c r="AX127" t="s"/>
      <c r="AY127" t="n">
        <v>2329349</v>
      </c>
      <c r="AZ127" t="s">
        <v>291</v>
      </c>
      <c r="BA127" t="s"/>
      <c r="BB127" t="n">
        <v>4189927</v>
      </c>
      <c r="BC127" t="n">
        <v>-6.1627</v>
      </c>
      <c r="BD127" t="n">
        <v>-6.1627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95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289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71</v>
      </c>
      <c r="L128" t="s">
        <v>77</v>
      </c>
      <c r="M128" t="s"/>
      <c r="N128" t="s">
        <v>115</v>
      </c>
      <c r="O128" t="s">
        <v>79</v>
      </c>
      <c r="P128" t="s">
        <v>289</v>
      </c>
      <c r="Q128" t="s">
        <v>80</v>
      </c>
      <c r="R128" t="s">
        <v>81</v>
      </c>
      <c r="S128" t="s">
        <v>294</v>
      </c>
      <c r="T128" t="s">
        <v>83</v>
      </c>
      <c r="U128" t="s">
        <v>84</v>
      </c>
      <c r="V128" t="s">
        <v>85</v>
      </c>
      <c r="W128" t="s">
        <v>110</v>
      </c>
      <c r="X128" t="s"/>
      <c r="Y128" t="s">
        <v>87</v>
      </c>
      <c r="Z128">
        <f>HYPERLINK("https://hotel-media.eclerx.com/savepage/tk_15477976294322112_sr_947.html","info")</f>
        <v/>
      </c>
      <c r="AA128" t="n">
        <v>-2329349</v>
      </c>
      <c r="AB128" t="s"/>
      <c r="AC128" t="s"/>
      <c r="AD128" t="s">
        <v>88</v>
      </c>
      <c r="AE128" t="s"/>
      <c r="AF128" t="s"/>
      <c r="AG128" t="s"/>
      <c r="AH128" t="s"/>
      <c r="AI128" t="s"/>
      <c r="AJ128" t="s"/>
      <c r="AK128" t="s">
        <v>89</v>
      </c>
      <c r="AL128" t="s"/>
      <c r="AM128" t="s"/>
      <c r="AN128" t="s">
        <v>90</v>
      </c>
      <c r="AO128" t="s">
        <v>91</v>
      </c>
      <c r="AP128" t="n">
        <v>7</v>
      </c>
      <c r="AQ128" t="s">
        <v>92</v>
      </c>
      <c r="AR128" t="s"/>
      <c r="AS128" t="s"/>
      <c r="AT128" t="s">
        <v>93</v>
      </c>
      <c r="AU128" t="s"/>
      <c r="AV128" t="s"/>
      <c r="AW128" t="s"/>
      <c r="AX128" t="s"/>
      <c r="AY128" t="n">
        <v>2329349</v>
      </c>
      <c r="AZ128" t="s">
        <v>291</v>
      </c>
      <c r="BA128" t="s"/>
      <c r="BB128" t="n">
        <v>4189927</v>
      </c>
      <c r="BC128" t="n">
        <v>-6.1627</v>
      </c>
      <c r="BD128" t="n">
        <v>-6.1627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95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289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77</v>
      </c>
      <c r="L129" t="s">
        <v>77</v>
      </c>
      <c r="M129" t="s"/>
      <c r="N129" t="s">
        <v>160</v>
      </c>
      <c r="O129" t="s">
        <v>79</v>
      </c>
      <c r="P129" t="s">
        <v>289</v>
      </c>
      <c r="Q129" t="s">
        <v>80</v>
      </c>
      <c r="R129" t="s">
        <v>81</v>
      </c>
      <c r="S129" t="s">
        <v>295</v>
      </c>
      <c r="T129" t="s">
        <v>83</v>
      </c>
      <c r="U129" t="s">
        <v>84</v>
      </c>
      <c r="V129" t="s">
        <v>85</v>
      </c>
      <c r="W129" t="s">
        <v>110</v>
      </c>
      <c r="X129" t="s"/>
      <c r="Y129" t="s">
        <v>87</v>
      </c>
      <c r="Z129">
        <f>HYPERLINK("https://hotel-media.eclerx.com/savepage/tk_15477976294322112_sr_947.html","info")</f>
        <v/>
      </c>
      <c r="AA129" t="n">
        <v>-2329349</v>
      </c>
      <c r="AB129" t="s"/>
      <c r="AC129" t="s"/>
      <c r="AD129" t="s">
        <v>88</v>
      </c>
      <c r="AE129" t="s"/>
      <c r="AF129" t="s"/>
      <c r="AG129" t="s"/>
      <c r="AH129" t="s"/>
      <c r="AI129" t="s"/>
      <c r="AJ129" t="s"/>
      <c r="AK129" t="s">
        <v>89</v>
      </c>
      <c r="AL129" t="s"/>
      <c r="AM129" t="s"/>
      <c r="AN129" t="s">
        <v>90</v>
      </c>
      <c r="AO129" t="s">
        <v>91</v>
      </c>
      <c r="AP129" t="n">
        <v>7</v>
      </c>
      <c r="AQ129" t="s">
        <v>92</v>
      </c>
      <c r="AR129" t="s"/>
      <c r="AS129" t="s"/>
      <c r="AT129" t="s">
        <v>93</v>
      </c>
      <c r="AU129" t="s"/>
      <c r="AV129" t="s"/>
      <c r="AW129" t="s"/>
      <c r="AX129" t="s"/>
      <c r="AY129" t="n">
        <v>2329349</v>
      </c>
      <c r="AZ129" t="s">
        <v>291</v>
      </c>
      <c r="BA129" t="s"/>
      <c r="BB129" t="n">
        <v>4189927</v>
      </c>
      <c r="BC129" t="n">
        <v>-6.1627</v>
      </c>
      <c r="BD129" t="n">
        <v>-6.1627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95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289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78.5</v>
      </c>
      <c r="L130" t="s">
        <v>77</v>
      </c>
      <c r="M130" t="s"/>
      <c r="N130" t="s">
        <v>115</v>
      </c>
      <c r="O130" t="s">
        <v>79</v>
      </c>
      <c r="P130" t="s">
        <v>289</v>
      </c>
      <c r="Q130" t="s">
        <v>80</v>
      </c>
      <c r="R130" t="s">
        <v>81</v>
      </c>
      <c r="S130" t="s">
        <v>296</v>
      </c>
      <c r="T130" t="s">
        <v>83</v>
      </c>
      <c r="U130" t="s">
        <v>84</v>
      </c>
      <c r="V130" t="s">
        <v>85</v>
      </c>
      <c r="W130" t="s">
        <v>151</v>
      </c>
      <c r="X130" t="s"/>
      <c r="Y130" t="s">
        <v>87</v>
      </c>
      <c r="Z130">
        <f>HYPERLINK("https://hotel-media.eclerx.com/savepage/tk_15477976294322112_sr_947.html","info")</f>
        <v/>
      </c>
      <c r="AA130" t="n">
        <v>-2329349</v>
      </c>
      <c r="AB130" t="s"/>
      <c r="AC130" t="s"/>
      <c r="AD130" t="s">
        <v>88</v>
      </c>
      <c r="AE130" t="s"/>
      <c r="AF130" t="s"/>
      <c r="AG130" t="s"/>
      <c r="AH130" t="s"/>
      <c r="AI130" t="s"/>
      <c r="AJ130" t="s"/>
      <c r="AK130" t="s">
        <v>89</v>
      </c>
      <c r="AL130" t="s"/>
      <c r="AM130" t="s"/>
      <c r="AN130" t="s">
        <v>89</v>
      </c>
      <c r="AO130" t="s"/>
      <c r="AP130" t="n">
        <v>7</v>
      </c>
      <c r="AQ130" t="s">
        <v>92</v>
      </c>
      <c r="AR130" t="s"/>
      <c r="AS130" t="s"/>
      <c r="AT130" t="s">
        <v>93</v>
      </c>
      <c r="AU130" t="s"/>
      <c r="AV130" t="s"/>
      <c r="AW130" t="s"/>
      <c r="AX130" t="s"/>
      <c r="AY130" t="n">
        <v>2329349</v>
      </c>
      <c r="AZ130" t="s">
        <v>291</v>
      </c>
      <c r="BA130" t="s"/>
      <c r="BB130" t="n">
        <v>4189927</v>
      </c>
      <c r="BC130" t="n">
        <v>-6.1627</v>
      </c>
      <c r="BD130" t="n">
        <v>-6.1627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95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289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83</v>
      </c>
      <c r="L131" t="s">
        <v>77</v>
      </c>
      <c r="M131" t="s"/>
      <c r="N131" t="s">
        <v>118</v>
      </c>
      <c r="O131" t="s">
        <v>79</v>
      </c>
      <c r="P131" t="s">
        <v>289</v>
      </c>
      <c r="Q131" t="s">
        <v>80</v>
      </c>
      <c r="R131" t="s">
        <v>81</v>
      </c>
      <c r="S131" t="s">
        <v>297</v>
      </c>
      <c r="T131" t="s">
        <v>83</v>
      </c>
      <c r="U131" t="s">
        <v>84</v>
      </c>
      <c r="V131" t="s">
        <v>85</v>
      </c>
      <c r="W131" t="s">
        <v>110</v>
      </c>
      <c r="X131" t="s"/>
      <c r="Y131" t="s">
        <v>87</v>
      </c>
      <c r="Z131">
        <f>HYPERLINK("https://hotel-media.eclerx.com/savepage/tk_15477976294322112_sr_947.html","info")</f>
        <v/>
      </c>
      <c r="AA131" t="n">
        <v>-2329349</v>
      </c>
      <c r="AB131" t="s"/>
      <c r="AC131" t="s"/>
      <c r="AD131" t="s">
        <v>88</v>
      </c>
      <c r="AE131" t="s"/>
      <c r="AF131" t="s"/>
      <c r="AG131" t="s"/>
      <c r="AH131" t="s"/>
      <c r="AI131" t="s"/>
      <c r="AJ131" t="s"/>
      <c r="AK131" t="s">
        <v>89</v>
      </c>
      <c r="AL131" t="s"/>
      <c r="AM131" t="s"/>
      <c r="AN131" t="s">
        <v>90</v>
      </c>
      <c r="AO131" t="s">
        <v>91</v>
      </c>
      <c r="AP131" t="n">
        <v>7</v>
      </c>
      <c r="AQ131" t="s">
        <v>92</v>
      </c>
      <c r="AR131" t="s"/>
      <c r="AS131" t="s"/>
      <c r="AT131" t="s">
        <v>93</v>
      </c>
      <c r="AU131" t="s"/>
      <c r="AV131" t="s"/>
      <c r="AW131" t="s"/>
      <c r="AX131" t="s"/>
      <c r="AY131" t="n">
        <v>2329349</v>
      </c>
      <c r="AZ131" t="s">
        <v>291</v>
      </c>
      <c r="BA131" t="s"/>
      <c r="BB131" t="n">
        <v>4189927</v>
      </c>
      <c r="BC131" t="n">
        <v>-6.1627</v>
      </c>
      <c r="BD131" t="n">
        <v>-6.1627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95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289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89</v>
      </c>
      <c r="L132" t="s">
        <v>77</v>
      </c>
      <c r="M132" t="s"/>
      <c r="N132" t="s">
        <v>160</v>
      </c>
      <c r="O132" t="s">
        <v>79</v>
      </c>
      <c r="P132" t="s">
        <v>289</v>
      </c>
      <c r="Q132" t="s">
        <v>80</v>
      </c>
      <c r="R132" t="s">
        <v>81</v>
      </c>
      <c r="S132" t="s">
        <v>298</v>
      </c>
      <c r="T132" t="s">
        <v>83</v>
      </c>
      <c r="U132" t="s">
        <v>84</v>
      </c>
      <c r="V132" t="s">
        <v>85</v>
      </c>
      <c r="W132" t="s">
        <v>151</v>
      </c>
      <c r="X132" t="s"/>
      <c r="Y132" t="s">
        <v>87</v>
      </c>
      <c r="Z132">
        <f>HYPERLINK("https://hotel-media.eclerx.com/savepage/tk_15477976294322112_sr_947.html","info")</f>
        <v/>
      </c>
      <c r="AA132" t="n">
        <v>-2329349</v>
      </c>
      <c r="AB132" t="s"/>
      <c r="AC132" t="s"/>
      <c r="AD132" t="s">
        <v>88</v>
      </c>
      <c r="AE132" t="s"/>
      <c r="AF132" t="s"/>
      <c r="AG132" t="s"/>
      <c r="AH132" t="s"/>
      <c r="AI132" t="s"/>
      <c r="AJ132" t="s"/>
      <c r="AK132" t="s">
        <v>89</v>
      </c>
      <c r="AL132" t="s"/>
      <c r="AM132" t="s"/>
      <c r="AN132" t="s">
        <v>89</v>
      </c>
      <c r="AO132" t="s"/>
      <c r="AP132" t="n">
        <v>7</v>
      </c>
      <c r="AQ132" t="s">
        <v>92</v>
      </c>
      <c r="AR132" t="s"/>
      <c r="AS132" t="s"/>
      <c r="AT132" t="s">
        <v>93</v>
      </c>
      <c r="AU132" t="s"/>
      <c r="AV132" t="s"/>
      <c r="AW132" t="s"/>
      <c r="AX132" t="s"/>
      <c r="AY132" t="n">
        <v>2329349</v>
      </c>
      <c r="AZ132" t="s">
        <v>291</v>
      </c>
      <c r="BA132" t="s"/>
      <c r="BB132" t="n">
        <v>4189927</v>
      </c>
      <c r="BC132" t="n">
        <v>-6.1627</v>
      </c>
      <c r="BD132" t="n">
        <v>-6.1627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95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289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94</v>
      </c>
      <c r="L133" t="s">
        <v>77</v>
      </c>
      <c r="M133" t="s"/>
      <c r="N133" t="s">
        <v>118</v>
      </c>
      <c r="O133" t="s">
        <v>79</v>
      </c>
      <c r="P133" t="s">
        <v>289</v>
      </c>
      <c r="Q133" t="s">
        <v>80</v>
      </c>
      <c r="R133" t="s">
        <v>81</v>
      </c>
      <c r="S133" t="s">
        <v>299</v>
      </c>
      <c r="T133" t="s">
        <v>83</v>
      </c>
      <c r="U133" t="s">
        <v>84</v>
      </c>
      <c r="V133" t="s">
        <v>85</v>
      </c>
      <c r="W133" t="s">
        <v>151</v>
      </c>
      <c r="X133" t="s"/>
      <c r="Y133" t="s">
        <v>87</v>
      </c>
      <c r="Z133">
        <f>HYPERLINK("https://hotel-media.eclerx.com/savepage/tk_15477976294322112_sr_947.html","info")</f>
        <v/>
      </c>
      <c r="AA133" t="n">
        <v>-2329349</v>
      </c>
      <c r="AB133" t="s"/>
      <c r="AC133" t="s"/>
      <c r="AD133" t="s">
        <v>88</v>
      </c>
      <c r="AE133" t="s"/>
      <c r="AF133" t="s"/>
      <c r="AG133" t="s"/>
      <c r="AH133" t="s"/>
      <c r="AI133" t="s"/>
      <c r="AJ133" t="s"/>
      <c r="AK133" t="s">
        <v>89</v>
      </c>
      <c r="AL133" t="s"/>
      <c r="AM133" t="s"/>
      <c r="AN133" t="s">
        <v>89</v>
      </c>
      <c r="AO133" t="s"/>
      <c r="AP133" t="n">
        <v>7</v>
      </c>
      <c r="AQ133" t="s">
        <v>92</v>
      </c>
      <c r="AR133" t="s"/>
      <c r="AS133" t="s"/>
      <c r="AT133" t="s">
        <v>93</v>
      </c>
      <c r="AU133" t="s"/>
      <c r="AV133" t="s"/>
      <c r="AW133" t="s"/>
      <c r="AX133" t="s"/>
      <c r="AY133" t="n">
        <v>2329349</v>
      </c>
      <c r="AZ133" t="s">
        <v>291</v>
      </c>
      <c r="BA133" t="s"/>
      <c r="BB133" t="n">
        <v>4189927</v>
      </c>
      <c r="BC133" t="n">
        <v>-6.1627</v>
      </c>
      <c r="BD133" t="n">
        <v>-6.1627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95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289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96.5</v>
      </c>
      <c r="L134" t="s">
        <v>77</v>
      </c>
      <c r="M134" t="s"/>
      <c r="N134" t="s">
        <v>115</v>
      </c>
      <c r="O134" t="s">
        <v>79</v>
      </c>
      <c r="P134" t="s">
        <v>289</v>
      </c>
      <c r="Q134" t="s">
        <v>80</v>
      </c>
      <c r="R134" t="s">
        <v>81</v>
      </c>
      <c r="S134" t="s">
        <v>300</v>
      </c>
      <c r="T134" t="s">
        <v>83</v>
      </c>
      <c r="U134" t="s">
        <v>84</v>
      </c>
      <c r="V134" t="s">
        <v>85</v>
      </c>
      <c r="W134" t="s">
        <v>110</v>
      </c>
      <c r="X134" t="s"/>
      <c r="Y134" t="s">
        <v>87</v>
      </c>
      <c r="Z134">
        <f>HYPERLINK("https://hotel-media.eclerx.com/savepage/tk_15477976294322112_sr_947.html","info")</f>
        <v/>
      </c>
      <c r="AA134" t="n">
        <v>-2329349</v>
      </c>
      <c r="AB134" t="s"/>
      <c r="AC134" t="s"/>
      <c r="AD134" t="s">
        <v>88</v>
      </c>
      <c r="AE134" t="s"/>
      <c r="AF134" t="s"/>
      <c r="AG134" t="s"/>
      <c r="AH134" t="s"/>
      <c r="AI134" t="s"/>
      <c r="AJ134" t="s"/>
      <c r="AK134" t="s">
        <v>89</v>
      </c>
      <c r="AL134" t="s"/>
      <c r="AM134" t="s"/>
      <c r="AN134" t="s">
        <v>89</v>
      </c>
      <c r="AO134" t="s"/>
      <c r="AP134" t="n">
        <v>7</v>
      </c>
      <c r="AQ134" t="s">
        <v>92</v>
      </c>
      <c r="AR134" t="s"/>
      <c r="AS134" t="s"/>
      <c r="AT134" t="s">
        <v>93</v>
      </c>
      <c r="AU134" t="s"/>
      <c r="AV134" t="s"/>
      <c r="AW134" t="s"/>
      <c r="AX134" t="s"/>
      <c r="AY134" t="n">
        <v>2329349</v>
      </c>
      <c r="AZ134" t="s">
        <v>291</v>
      </c>
      <c r="BA134" t="s"/>
      <c r="BB134" t="n">
        <v>4189927</v>
      </c>
      <c r="BC134" t="n">
        <v>-6.1627</v>
      </c>
      <c r="BD134" t="n">
        <v>-6.1627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95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289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103.5</v>
      </c>
      <c r="L135" t="s">
        <v>77</v>
      </c>
      <c r="M135" t="s"/>
      <c r="N135" t="s">
        <v>160</v>
      </c>
      <c r="O135" t="s">
        <v>79</v>
      </c>
      <c r="P135" t="s">
        <v>289</v>
      </c>
      <c r="Q135" t="s">
        <v>80</v>
      </c>
      <c r="R135" t="s">
        <v>81</v>
      </c>
      <c r="S135" t="s">
        <v>301</v>
      </c>
      <c r="T135" t="s">
        <v>83</v>
      </c>
      <c r="U135" t="s">
        <v>84</v>
      </c>
      <c r="V135" t="s">
        <v>85</v>
      </c>
      <c r="W135" t="s">
        <v>110</v>
      </c>
      <c r="X135" t="s"/>
      <c r="Y135" t="s">
        <v>87</v>
      </c>
      <c r="Z135">
        <f>HYPERLINK("https://hotel-media.eclerx.com/savepage/tk_15477976294322112_sr_947.html","info")</f>
        <v/>
      </c>
      <c r="AA135" t="n">
        <v>-2329349</v>
      </c>
      <c r="AB135" t="s"/>
      <c r="AC135" t="s"/>
      <c r="AD135" t="s">
        <v>88</v>
      </c>
      <c r="AE135" t="s"/>
      <c r="AF135" t="s"/>
      <c r="AG135" t="s"/>
      <c r="AH135" t="s"/>
      <c r="AI135" t="s"/>
      <c r="AJ135" t="s"/>
      <c r="AK135" t="s">
        <v>89</v>
      </c>
      <c r="AL135" t="s"/>
      <c r="AM135" t="s"/>
      <c r="AN135" t="s">
        <v>89</v>
      </c>
      <c r="AO135" t="s"/>
      <c r="AP135" t="n">
        <v>7</v>
      </c>
      <c r="AQ135" t="s">
        <v>92</v>
      </c>
      <c r="AR135" t="s"/>
      <c r="AS135" t="s"/>
      <c r="AT135" t="s">
        <v>93</v>
      </c>
      <c r="AU135" t="s"/>
      <c r="AV135" t="s"/>
      <c r="AW135" t="s"/>
      <c r="AX135" t="s"/>
      <c r="AY135" t="n">
        <v>2329349</v>
      </c>
      <c r="AZ135" t="s">
        <v>291</v>
      </c>
      <c r="BA135" t="s"/>
      <c r="BB135" t="n">
        <v>4189927</v>
      </c>
      <c r="BC135" t="n">
        <v>-6.1627</v>
      </c>
      <c r="BD135" t="n">
        <v>-6.1627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95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289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110</v>
      </c>
      <c r="L136" t="s">
        <v>77</v>
      </c>
      <c r="M136" t="s"/>
      <c r="N136" t="s">
        <v>118</v>
      </c>
      <c r="O136" t="s">
        <v>79</v>
      </c>
      <c r="P136" t="s">
        <v>289</v>
      </c>
      <c r="Q136" t="s">
        <v>80</v>
      </c>
      <c r="R136" t="s">
        <v>81</v>
      </c>
      <c r="S136" t="s">
        <v>302</v>
      </c>
      <c r="T136" t="s">
        <v>83</v>
      </c>
      <c r="U136" t="s">
        <v>84</v>
      </c>
      <c r="V136" t="s">
        <v>85</v>
      </c>
      <c r="W136" t="s">
        <v>110</v>
      </c>
      <c r="X136" t="s"/>
      <c r="Y136" t="s">
        <v>87</v>
      </c>
      <c r="Z136">
        <f>HYPERLINK("https://hotel-media.eclerx.com/savepage/tk_15477976294322112_sr_947.html","info")</f>
        <v/>
      </c>
      <c r="AA136" t="n">
        <v>-2329349</v>
      </c>
      <c r="AB136" t="s"/>
      <c r="AC136" t="s"/>
      <c r="AD136" t="s">
        <v>88</v>
      </c>
      <c r="AE136" t="s"/>
      <c r="AF136" t="s"/>
      <c r="AG136" t="s"/>
      <c r="AH136" t="s"/>
      <c r="AI136" t="s"/>
      <c r="AJ136" t="s"/>
      <c r="AK136" t="s">
        <v>89</v>
      </c>
      <c r="AL136" t="s"/>
      <c r="AM136" t="s"/>
      <c r="AN136" t="s">
        <v>89</v>
      </c>
      <c r="AO136" t="s"/>
      <c r="AP136" t="n">
        <v>7</v>
      </c>
      <c r="AQ136" t="s">
        <v>92</v>
      </c>
      <c r="AR136" t="s"/>
      <c r="AS136" t="s"/>
      <c r="AT136" t="s">
        <v>93</v>
      </c>
      <c r="AU136" t="s"/>
      <c r="AV136" t="s"/>
      <c r="AW136" t="s"/>
      <c r="AX136" t="s"/>
      <c r="AY136" t="n">
        <v>2329349</v>
      </c>
      <c r="AZ136" t="s">
        <v>291</v>
      </c>
      <c r="BA136" t="s"/>
      <c r="BB136" t="n">
        <v>4189927</v>
      </c>
      <c r="BC136" t="n">
        <v>-6.1627</v>
      </c>
      <c r="BD136" t="n">
        <v>-6.1627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95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289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111</v>
      </c>
      <c r="L137" t="s">
        <v>77</v>
      </c>
      <c r="M137" t="s"/>
      <c r="N137" t="s">
        <v>115</v>
      </c>
      <c r="O137" t="s">
        <v>79</v>
      </c>
      <c r="P137" t="s">
        <v>289</v>
      </c>
      <c r="Q137" t="s">
        <v>80</v>
      </c>
      <c r="R137" t="s">
        <v>81</v>
      </c>
      <c r="S137" t="s">
        <v>177</v>
      </c>
      <c r="T137" t="s">
        <v>83</v>
      </c>
      <c r="U137" t="s">
        <v>84</v>
      </c>
      <c r="V137" t="s">
        <v>85</v>
      </c>
      <c r="W137" t="s">
        <v>86</v>
      </c>
      <c r="X137" t="s"/>
      <c r="Y137" t="s">
        <v>87</v>
      </c>
      <c r="Z137">
        <f>HYPERLINK("https://hotel-media.eclerx.com/savepage/tk_15477976294322112_sr_947.html","info")</f>
        <v/>
      </c>
      <c r="AA137" t="n">
        <v>-2329349</v>
      </c>
      <c r="AB137" t="s"/>
      <c r="AC137" t="s"/>
      <c r="AD137" t="s">
        <v>88</v>
      </c>
      <c r="AE137" t="s"/>
      <c r="AF137" t="s"/>
      <c r="AG137" t="s"/>
      <c r="AH137" t="s"/>
      <c r="AI137" t="s"/>
      <c r="AJ137" t="s"/>
      <c r="AK137" t="s">
        <v>89</v>
      </c>
      <c r="AL137" t="s"/>
      <c r="AM137" t="s"/>
      <c r="AN137" t="s">
        <v>90</v>
      </c>
      <c r="AO137" t="s">
        <v>91</v>
      </c>
      <c r="AP137" t="n">
        <v>7</v>
      </c>
      <c r="AQ137" t="s">
        <v>92</v>
      </c>
      <c r="AR137" t="s"/>
      <c r="AS137" t="s"/>
      <c r="AT137" t="s">
        <v>93</v>
      </c>
      <c r="AU137" t="s"/>
      <c r="AV137" t="s"/>
      <c r="AW137" t="s"/>
      <c r="AX137" t="s"/>
      <c r="AY137" t="n">
        <v>2329349</v>
      </c>
      <c r="AZ137" t="s">
        <v>291</v>
      </c>
      <c r="BA137" t="s"/>
      <c r="BB137" t="n">
        <v>4189927</v>
      </c>
      <c r="BC137" t="n">
        <v>-6.1627</v>
      </c>
      <c r="BD137" t="n">
        <v>-6.1627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95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289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117</v>
      </c>
      <c r="L138" t="s">
        <v>77</v>
      </c>
      <c r="M138" t="s"/>
      <c r="N138" t="s">
        <v>160</v>
      </c>
      <c r="O138" t="s">
        <v>79</v>
      </c>
      <c r="P138" t="s">
        <v>289</v>
      </c>
      <c r="Q138" t="s">
        <v>80</v>
      </c>
      <c r="R138" t="s">
        <v>81</v>
      </c>
      <c r="S138" t="s">
        <v>303</v>
      </c>
      <c r="T138" t="s">
        <v>83</v>
      </c>
      <c r="U138" t="s">
        <v>84</v>
      </c>
      <c r="V138" t="s">
        <v>85</v>
      </c>
      <c r="W138" t="s">
        <v>86</v>
      </c>
      <c r="X138" t="s"/>
      <c r="Y138" t="s">
        <v>87</v>
      </c>
      <c r="Z138">
        <f>HYPERLINK("https://hotel-media.eclerx.com/savepage/tk_15477976294322112_sr_947.html","info")</f>
        <v/>
      </c>
      <c r="AA138" t="n">
        <v>-2329349</v>
      </c>
      <c r="AB138" t="s"/>
      <c r="AC138" t="s"/>
      <c r="AD138" t="s">
        <v>88</v>
      </c>
      <c r="AE138" t="s"/>
      <c r="AF138" t="s"/>
      <c r="AG138" t="s"/>
      <c r="AH138" t="s"/>
      <c r="AI138" t="s"/>
      <c r="AJ138" t="s"/>
      <c r="AK138" t="s">
        <v>89</v>
      </c>
      <c r="AL138" t="s"/>
      <c r="AM138" t="s"/>
      <c r="AN138" t="s">
        <v>90</v>
      </c>
      <c r="AO138" t="s">
        <v>91</v>
      </c>
      <c r="AP138" t="n">
        <v>7</v>
      </c>
      <c r="AQ138" t="s">
        <v>92</v>
      </c>
      <c r="AR138" t="s"/>
      <c r="AS138" t="s"/>
      <c r="AT138" t="s">
        <v>93</v>
      </c>
      <c r="AU138" t="s"/>
      <c r="AV138" t="s"/>
      <c r="AW138" t="s"/>
      <c r="AX138" t="s"/>
      <c r="AY138" t="n">
        <v>2329349</v>
      </c>
      <c r="AZ138" t="s">
        <v>291</v>
      </c>
      <c r="BA138" t="s"/>
      <c r="BB138" t="n">
        <v>4189927</v>
      </c>
      <c r="BC138" t="n">
        <v>-6.1627</v>
      </c>
      <c r="BD138" t="n">
        <v>-6.1627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95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289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123.5</v>
      </c>
      <c r="L139" t="s">
        <v>77</v>
      </c>
      <c r="M139" t="s"/>
      <c r="N139" t="s">
        <v>118</v>
      </c>
      <c r="O139" t="s">
        <v>79</v>
      </c>
      <c r="P139" t="s">
        <v>289</v>
      </c>
      <c r="Q139" t="s">
        <v>80</v>
      </c>
      <c r="R139" t="s">
        <v>81</v>
      </c>
      <c r="S139" t="s">
        <v>219</v>
      </c>
      <c r="T139" t="s">
        <v>83</v>
      </c>
      <c r="U139" t="s">
        <v>84</v>
      </c>
      <c r="V139" t="s">
        <v>85</v>
      </c>
      <c r="W139" t="s">
        <v>86</v>
      </c>
      <c r="X139" t="s"/>
      <c r="Y139" t="s">
        <v>87</v>
      </c>
      <c r="Z139">
        <f>HYPERLINK("https://hotel-media.eclerx.com/savepage/tk_15477976294322112_sr_947.html","info")</f>
        <v/>
      </c>
      <c r="AA139" t="n">
        <v>-2329349</v>
      </c>
      <c r="AB139" t="s"/>
      <c r="AC139" t="s"/>
      <c r="AD139" t="s">
        <v>88</v>
      </c>
      <c r="AE139" t="s"/>
      <c r="AF139" t="s"/>
      <c r="AG139" t="s"/>
      <c r="AH139" t="s"/>
      <c r="AI139" t="s"/>
      <c r="AJ139" t="s"/>
      <c r="AK139" t="s">
        <v>89</v>
      </c>
      <c r="AL139" t="s"/>
      <c r="AM139" t="s"/>
      <c r="AN139" t="s">
        <v>90</v>
      </c>
      <c r="AO139" t="s">
        <v>91</v>
      </c>
      <c r="AP139" t="n">
        <v>7</v>
      </c>
      <c r="AQ139" t="s">
        <v>92</v>
      </c>
      <c r="AR139" t="s"/>
      <c r="AS139" t="s"/>
      <c r="AT139" t="s">
        <v>93</v>
      </c>
      <c r="AU139" t="s"/>
      <c r="AV139" t="s"/>
      <c r="AW139" t="s"/>
      <c r="AX139" t="s"/>
      <c r="AY139" t="n">
        <v>2329349</v>
      </c>
      <c r="AZ139" t="s">
        <v>291</v>
      </c>
      <c r="BA139" t="s"/>
      <c r="BB139" t="n">
        <v>4189927</v>
      </c>
      <c r="BC139" t="n">
        <v>-6.1627</v>
      </c>
      <c r="BD139" t="n">
        <v>-6.1627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95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289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137.5</v>
      </c>
      <c r="L140" t="s">
        <v>77</v>
      </c>
      <c r="M140" t="s"/>
      <c r="N140" t="s">
        <v>304</v>
      </c>
      <c r="O140" t="s">
        <v>79</v>
      </c>
      <c r="P140" t="s">
        <v>289</v>
      </c>
      <c r="Q140" t="s">
        <v>80</v>
      </c>
      <c r="R140" t="s">
        <v>81</v>
      </c>
      <c r="S140" t="s">
        <v>305</v>
      </c>
      <c r="T140" t="s">
        <v>83</v>
      </c>
      <c r="U140" t="s">
        <v>84</v>
      </c>
      <c r="V140" t="s">
        <v>85</v>
      </c>
      <c r="W140" t="s">
        <v>110</v>
      </c>
      <c r="X140" t="s"/>
      <c r="Y140" t="s">
        <v>87</v>
      </c>
      <c r="Z140">
        <f>HYPERLINK("https://hotel-media.eclerx.com/savepage/tk_15477976294322112_sr_947.html","info")</f>
        <v/>
      </c>
      <c r="AA140" t="n">
        <v>-2329349</v>
      </c>
      <c r="AB140" t="s"/>
      <c r="AC140" t="s"/>
      <c r="AD140" t="s">
        <v>88</v>
      </c>
      <c r="AE140" t="s"/>
      <c r="AF140" t="s"/>
      <c r="AG140" t="s"/>
      <c r="AH140" t="s"/>
      <c r="AI140" t="s"/>
      <c r="AJ140" t="s"/>
      <c r="AK140" t="s">
        <v>89</v>
      </c>
      <c r="AL140" t="s"/>
      <c r="AM140" t="s"/>
      <c r="AN140" t="s">
        <v>89</v>
      </c>
      <c r="AO140" t="s"/>
      <c r="AP140" t="n">
        <v>7</v>
      </c>
      <c r="AQ140" t="s">
        <v>92</v>
      </c>
      <c r="AR140" t="s"/>
      <c r="AS140" t="s"/>
      <c r="AT140" t="s">
        <v>93</v>
      </c>
      <c r="AU140" t="s"/>
      <c r="AV140" t="s"/>
      <c r="AW140" t="s"/>
      <c r="AX140" t="s"/>
      <c r="AY140" t="n">
        <v>2329349</v>
      </c>
      <c r="AZ140" t="s">
        <v>291</v>
      </c>
      <c r="BA140" t="s"/>
      <c r="BB140" t="n">
        <v>4189927</v>
      </c>
      <c r="BC140" t="n">
        <v>-6.1627</v>
      </c>
      <c r="BD140" t="n">
        <v>-6.1627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95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289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137.5</v>
      </c>
      <c r="L141" t="s">
        <v>77</v>
      </c>
      <c r="M141" t="s"/>
      <c r="N141" t="s">
        <v>115</v>
      </c>
      <c r="O141" t="s">
        <v>79</v>
      </c>
      <c r="P141" t="s">
        <v>289</v>
      </c>
      <c r="Q141" t="s">
        <v>80</v>
      </c>
      <c r="R141" t="s">
        <v>81</v>
      </c>
      <c r="S141" t="s">
        <v>305</v>
      </c>
      <c r="T141" t="s">
        <v>83</v>
      </c>
      <c r="U141" t="s">
        <v>84</v>
      </c>
      <c r="V141" t="s">
        <v>85</v>
      </c>
      <c r="W141" t="s">
        <v>86</v>
      </c>
      <c r="X141" t="s"/>
      <c r="Y141" t="s">
        <v>87</v>
      </c>
      <c r="Z141">
        <f>HYPERLINK("https://hotel-media.eclerx.com/savepage/tk_15477976294322112_sr_947.html","info")</f>
        <v/>
      </c>
      <c r="AA141" t="n">
        <v>-2329349</v>
      </c>
      <c r="AB141" t="s"/>
      <c r="AC141" t="s"/>
      <c r="AD141" t="s">
        <v>88</v>
      </c>
      <c r="AE141" t="s"/>
      <c r="AF141" t="s"/>
      <c r="AG141" t="s"/>
      <c r="AH141" t="s"/>
      <c r="AI141" t="s"/>
      <c r="AJ141" t="s"/>
      <c r="AK141" t="s">
        <v>89</v>
      </c>
      <c r="AL141" t="s"/>
      <c r="AM141" t="s"/>
      <c r="AN141" t="s">
        <v>89</v>
      </c>
      <c r="AO141" t="s"/>
      <c r="AP141" t="n">
        <v>7</v>
      </c>
      <c r="AQ141" t="s">
        <v>92</v>
      </c>
      <c r="AR141" t="s"/>
      <c r="AS141" t="s"/>
      <c r="AT141" t="s">
        <v>93</v>
      </c>
      <c r="AU141" t="s"/>
      <c r="AV141" t="s"/>
      <c r="AW141" t="s"/>
      <c r="AX141" t="s"/>
      <c r="AY141" t="n">
        <v>2329349</v>
      </c>
      <c r="AZ141" t="s">
        <v>291</v>
      </c>
      <c r="BA141" t="s"/>
      <c r="BB141" t="n">
        <v>4189927</v>
      </c>
      <c r="BC141" t="n">
        <v>-6.1627</v>
      </c>
      <c r="BD141" t="n">
        <v>-6.1627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95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289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144.5</v>
      </c>
      <c r="L142" t="s">
        <v>77</v>
      </c>
      <c r="M142" t="s"/>
      <c r="N142" t="s">
        <v>160</v>
      </c>
      <c r="O142" t="s">
        <v>79</v>
      </c>
      <c r="P142" t="s">
        <v>289</v>
      </c>
      <c r="Q142" t="s">
        <v>80</v>
      </c>
      <c r="R142" t="s">
        <v>81</v>
      </c>
      <c r="S142" t="s">
        <v>306</v>
      </c>
      <c r="T142" t="s">
        <v>83</v>
      </c>
      <c r="U142" t="s">
        <v>84</v>
      </c>
      <c r="V142" t="s">
        <v>85</v>
      </c>
      <c r="W142" t="s">
        <v>86</v>
      </c>
      <c r="X142" t="s"/>
      <c r="Y142" t="s">
        <v>87</v>
      </c>
      <c r="Z142">
        <f>HYPERLINK("https://hotel-media.eclerx.com/savepage/tk_15477976294322112_sr_947.html","info")</f>
        <v/>
      </c>
      <c r="AA142" t="n">
        <v>-2329349</v>
      </c>
      <c r="AB142" t="s"/>
      <c r="AC142" t="s"/>
      <c r="AD142" t="s">
        <v>88</v>
      </c>
      <c r="AE142" t="s"/>
      <c r="AF142" t="s"/>
      <c r="AG142" t="s"/>
      <c r="AH142" t="s"/>
      <c r="AI142" t="s"/>
      <c r="AJ142" t="s"/>
      <c r="AK142" t="s">
        <v>89</v>
      </c>
      <c r="AL142" t="s"/>
      <c r="AM142" t="s"/>
      <c r="AN142" t="s">
        <v>89</v>
      </c>
      <c r="AO142" t="s"/>
      <c r="AP142" t="n">
        <v>7</v>
      </c>
      <c r="AQ142" t="s">
        <v>92</v>
      </c>
      <c r="AR142" t="s"/>
      <c r="AS142" t="s"/>
      <c r="AT142" t="s">
        <v>93</v>
      </c>
      <c r="AU142" t="s"/>
      <c r="AV142" t="s"/>
      <c r="AW142" t="s"/>
      <c r="AX142" t="s"/>
      <c r="AY142" t="n">
        <v>2329349</v>
      </c>
      <c r="AZ142" t="s">
        <v>291</v>
      </c>
      <c r="BA142" t="s"/>
      <c r="BB142" t="n">
        <v>4189927</v>
      </c>
      <c r="BC142" t="n">
        <v>-6.1627</v>
      </c>
      <c r="BD142" t="n">
        <v>-6.1627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95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289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151.5</v>
      </c>
      <c r="L143" t="s">
        <v>77</v>
      </c>
      <c r="M143" t="s"/>
      <c r="N143" t="s">
        <v>118</v>
      </c>
      <c r="O143" t="s">
        <v>79</v>
      </c>
      <c r="P143" t="s">
        <v>289</v>
      </c>
      <c r="Q143" t="s">
        <v>80</v>
      </c>
      <c r="R143" t="s">
        <v>81</v>
      </c>
      <c r="S143" t="s">
        <v>307</v>
      </c>
      <c r="T143" t="s">
        <v>83</v>
      </c>
      <c r="U143" t="s">
        <v>84</v>
      </c>
      <c r="V143" t="s">
        <v>85</v>
      </c>
      <c r="W143" t="s">
        <v>86</v>
      </c>
      <c r="X143" t="s"/>
      <c r="Y143" t="s">
        <v>87</v>
      </c>
      <c r="Z143">
        <f>HYPERLINK("https://hotel-media.eclerx.com/savepage/tk_15477976294322112_sr_947.html","info")</f>
        <v/>
      </c>
      <c r="AA143" t="n">
        <v>-2329349</v>
      </c>
      <c r="AB143" t="s"/>
      <c r="AC143" t="s"/>
      <c r="AD143" t="s">
        <v>88</v>
      </c>
      <c r="AE143" t="s"/>
      <c r="AF143" t="s"/>
      <c r="AG143" t="s"/>
      <c r="AH143" t="s"/>
      <c r="AI143" t="s"/>
      <c r="AJ143" t="s"/>
      <c r="AK143" t="s">
        <v>89</v>
      </c>
      <c r="AL143" t="s"/>
      <c r="AM143" t="s"/>
      <c r="AN143" t="s">
        <v>89</v>
      </c>
      <c r="AO143" t="s"/>
      <c r="AP143" t="n">
        <v>7</v>
      </c>
      <c r="AQ143" t="s">
        <v>92</v>
      </c>
      <c r="AR143" t="s"/>
      <c r="AS143" t="s"/>
      <c r="AT143" t="s">
        <v>93</v>
      </c>
      <c r="AU143" t="s"/>
      <c r="AV143" t="s"/>
      <c r="AW143" t="s"/>
      <c r="AX143" t="s"/>
      <c r="AY143" t="n">
        <v>2329349</v>
      </c>
      <c r="AZ143" t="s">
        <v>291</v>
      </c>
      <c r="BA143" t="s"/>
      <c r="BB143" t="n">
        <v>4189927</v>
      </c>
      <c r="BC143" t="n">
        <v>-6.1627</v>
      </c>
      <c r="BD143" t="n">
        <v>-6.1627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95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289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157.5</v>
      </c>
      <c r="L144" t="s">
        <v>77</v>
      </c>
      <c r="M144" t="s"/>
      <c r="N144" t="s">
        <v>308</v>
      </c>
      <c r="O144" t="s">
        <v>79</v>
      </c>
      <c r="P144" t="s">
        <v>289</v>
      </c>
      <c r="Q144" t="s">
        <v>80</v>
      </c>
      <c r="R144" t="s">
        <v>81</v>
      </c>
      <c r="S144" t="s">
        <v>158</v>
      </c>
      <c r="T144" t="s">
        <v>83</v>
      </c>
      <c r="U144" t="s">
        <v>84</v>
      </c>
      <c r="V144" t="s">
        <v>85</v>
      </c>
      <c r="W144" t="s">
        <v>110</v>
      </c>
      <c r="X144" t="s"/>
      <c r="Y144" t="s">
        <v>87</v>
      </c>
      <c r="Z144">
        <f>HYPERLINK("https://hotel-media.eclerx.com/savepage/tk_15477976294322112_sr_947.html","info")</f>
        <v/>
      </c>
      <c r="AA144" t="n">
        <v>-2329349</v>
      </c>
      <c r="AB144" t="s"/>
      <c r="AC144" t="s"/>
      <c r="AD144" t="s">
        <v>88</v>
      </c>
      <c r="AE144" t="s"/>
      <c r="AF144" t="s"/>
      <c r="AG144" t="s"/>
      <c r="AH144" t="s"/>
      <c r="AI144" t="s"/>
      <c r="AJ144" t="s"/>
      <c r="AK144" t="s">
        <v>89</v>
      </c>
      <c r="AL144" t="s"/>
      <c r="AM144" t="s"/>
      <c r="AN144" t="s">
        <v>89</v>
      </c>
      <c r="AO144" t="s"/>
      <c r="AP144" t="n">
        <v>7</v>
      </c>
      <c r="AQ144" t="s">
        <v>92</v>
      </c>
      <c r="AR144" t="s"/>
      <c r="AS144" t="s"/>
      <c r="AT144" t="s">
        <v>93</v>
      </c>
      <c r="AU144" t="s"/>
      <c r="AV144" t="s"/>
      <c r="AW144" t="s"/>
      <c r="AX144" t="s"/>
      <c r="AY144" t="n">
        <v>2329349</v>
      </c>
      <c r="AZ144" t="s">
        <v>291</v>
      </c>
      <c r="BA144" t="s"/>
      <c r="BB144" t="n">
        <v>4189927</v>
      </c>
      <c r="BC144" t="n">
        <v>-6.1627</v>
      </c>
      <c r="BD144" t="n">
        <v>-6.1627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95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309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351</v>
      </c>
      <c r="L145" t="s">
        <v>77</v>
      </c>
      <c r="M145" t="s"/>
      <c r="N145" t="s">
        <v>310</v>
      </c>
      <c r="O145" t="s">
        <v>79</v>
      </c>
      <c r="P145" t="s">
        <v>309</v>
      </c>
      <c r="Q145" t="s">
        <v>80</v>
      </c>
      <c r="R145" t="s">
        <v>134</v>
      </c>
      <c r="S145" t="s">
        <v>311</v>
      </c>
      <c r="T145" t="s">
        <v>83</v>
      </c>
      <c r="U145" t="s">
        <v>84</v>
      </c>
      <c r="V145" t="s">
        <v>85</v>
      </c>
      <c r="W145" t="s">
        <v>178</v>
      </c>
      <c r="X145" t="s"/>
      <c r="Y145" t="s">
        <v>87</v>
      </c>
      <c r="Z145">
        <f>HYPERLINK("https://hotel-media.eclerx.com/savepage/tk_15477976612095222_sr_947.html","info")</f>
        <v/>
      </c>
      <c r="AA145" t="n">
        <v>-2438700</v>
      </c>
      <c r="AB145" t="s"/>
      <c r="AC145" t="s"/>
      <c r="AD145" t="s">
        <v>88</v>
      </c>
      <c r="AE145" t="s"/>
      <c r="AF145" t="s"/>
      <c r="AG145" t="s"/>
      <c r="AH145" t="s"/>
      <c r="AI145" t="s"/>
      <c r="AJ145" t="s"/>
      <c r="AK145" t="s">
        <v>89</v>
      </c>
      <c r="AL145" t="s"/>
      <c r="AM145" t="s"/>
      <c r="AN145" t="s">
        <v>90</v>
      </c>
      <c r="AO145" t="s">
        <v>91</v>
      </c>
      <c r="AP145" t="n">
        <v>32</v>
      </c>
      <c r="AQ145" t="s">
        <v>92</v>
      </c>
      <c r="AR145" t="s"/>
      <c r="AS145" t="s"/>
      <c r="AT145" t="s">
        <v>93</v>
      </c>
      <c r="AU145" t="s"/>
      <c r="AV145" t="s"/>
      <c r="AW145" t="s"/>
      <c r="AX145" t="s"/>
      <c r="AY145" t="n">
        <v>2438700</v>
      </c>
      <c r="AZ145" t="s">
        <v>312</v>
      </c>
      <c r="BA145" t="s"/>
      <c r="BB145" t="n">
        <v>2008855</v>
      </c>
      <c r="BC145" t="n">
        <v>-5.9675</v>
      </c>
      <c r="BD145" t="n">
        <v>-5.9675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95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309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429</v>
      </c>
      <c r="L146" t="s">
        <v>77</v>
      </c>
      <c r="M146" t="s"/>
      <c r="N146" t="s">
        <v>313</v>
      </c>
      <c r="O146" t="s">
        <v>79</v>
      </c>
      <c r="P146" t="s">
        <v>309</v>
      </c>
      <c r="Q146" t="s">
        <v>80</v>
      </c>
      <c r="R146" t="s">
        <v>134</v>
      </c>
      <c r="S146" t="s">
        <v>314</v>
      </c>
      <c r="T146" t="s">
        <v>83</v>
      </c>
      <c r="U146" t="s">
        <v>84</v>
      </c>
      <c r="V146" t="s">
        <v>85</v>
      </c>
      <c r="W146" t="s">
        <v>178</v>
      </c>
      <c r="X146" t="s"/>
      <c r="Y146" t="s">
        <v>87</v>
      </c>
      <c r="Z146">
        <f>HYPERLINK("https://hotel-media.eclerx.com/savepage/tk_15477976612095222_sr_947.html","info")</f>
        <v/>
      </c>
      <c r="AA146" t="n">
        <v>-2438700</v>
      </c>
      <c r="AB146" t="s"/>
      <c r="AC146" t="s"/>
      <c r="AD146" t="s">
        <v>88</v>
      </c>
      <c r="AE146" t="s"/>
      <c r="AF146" t="s"/>
      <c r="AG146" t="s"/>
      <c r="AH146" t="s"/>
      <c r="AI146" t="s"/>
      <c r="AJ146" t="s"/>
      <c r="AK146" t="s">
        <v>89</v>
      </c>
      <c r="AL146" t="s"/>
      <c r="AM146" t="s"/>
      <c r="AN146" t="s">
        <v>90</v>
      </c>
      <c r="AO146" t="s">
        <v>91</v>
      </c>
      <c r="AP146" t="n">
        <v>32</v>
      </c>
      <c r="AQ146" t="s">
        <v>92</v>
      </c>
      <c r="AR146" t="s"/>
      <c r="AS146" t="s"/>
      <c r="AT146" t="s">
        <v>93</v>
      </c>
      <c r="AU146" t="s"/>
      <c r="AV146" t="s"/>
      <c r="AW146" t="s"/>
      <c r="AX146" t="s"/>
      <c r="AY146" t="n">
        <v>2438700</v>
      </c>
      <c r="AZ146" t="s">
        <v>312</v>
      </c>
      <c r="BA146" t="s"/>
      <c r="BB146" t="n">
        <v>2008855</v>
      </c>
      <c r="BC146" t="n">
        <v>-5.9675</v>
      </c>
      <c r="BD146" t="n">
        <v>-5.9675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95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309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498</v>
      </c>
      <c r="L147" t="s">
        <v>77</v>
      </c>
      <c r="M147" t="s"/>
      <c r="N147" t="s">
        <v>315</v>
      </c>
      <c r="O147" t="s">
        <v>79</v>
      </c>
      <c r="P147" t="s">
        <v>309</v>
      </c>
      <c r="Q147" t="s">
        <v>80</v>
      </c>
      <c r="R147" t="s">
        <v>134</v>
      </c>
      <c r="S147" t="s">
        <v>316</v>
      </c>
      <c r="T147" t="s">
        <v>83</v>
      </c>
      <c r="U147" t="s">
        <v>84</v>
      </c>
      <c r="V147" t="s">
        <v>85</v>
      </c>
      <c r="W147" t="s">
        <v>178</v>
      </c>
      <c r="X147" t="s"/>
      <c r="Y147" t="s">
        <v>87</v>
      </c>
      <c r="Z147">
        <f>HYPERLINK("https://hotel-media.eclerx.com/savepage/tk_15477976612095222_sr_947.html","info")</f>
        <v/>
      </c>
      <c r="AA147" t="n">
        <v>-2438700</v>
      </c>
      <c r="AB147" t="s"/>
      <c r="AC147" t="s"/>
      <c r="AD147" t="s">
        <v>88</v>
      </c>
      <c r="AE147" t="s"/>
      <c r="AF147" t="s"/>
      <c r="AG147" t="s"/>
      <c r="AH147" t="s"/>
      <c r="AI147" t="s"/>
      <c r="AJ147" t="s"/>
      <c r="AK147" t="s">
        <v>89</v>
      </c>
      <c r="AL147" t="s"/>
      <c r="AM147" t="s"/>
      <c r="AN147" t="s">
        <v>90</v>
      </c>
      <c r="AO147" t="s">
        <v>91</v>
      </c>
      <c r="AP147" t="n">
        <v>32</v>
      </c>
      <c r="AQ147" t="s">
        <v>92</v>
      </c>
      <c r="AR147" t="s"/>
      <c r="AS147" t="s"/>
      <c r="AT147" t="s">
        <v>93</v>
      </c>
      <c r="AU147" t="s"/>
      <c r="AV147" t="s"/>
      <c r="AW147" t="s"/>
      <c r="AX147" t="s"/>
      <c r="AY147" t="n">
        <v>2438700</v>
      </c>
      <c r="AZ147" t="s">
        <v>312</v>
      </c>
      <c r="BA147" t="s"/>
      <c r="BB147" t="n">
        <v>2008855</v>
      </c>
      <c r="BC147" t="n">
        <v>-5.9675</v>
      </c>
      <c r="BD147" t="n">
        <v>-5.9675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95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309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611</v>
      </c>
      <c r="L148" t="s">
        <v>77</v>
      </c>
      <c r="M148" t="s"/>
      <c r="N148" t="s">
        <v>313</v>
      </c>
      <c r="O148" t="s">
        <v>79</v>
      </c>
      <c r="P148" t="s">
        <v>309</v>
      </c>
      <c r="Q148" t="s">
        <v>80</v>
      </c>
      <c r="R148" t="s">
        <v>134</v>
      </c>
      <c r="S148" t="s">
        <v>317</v>
      </c>
      <c r="T148" t="s">
        <v>83</v>
      </c>
      <c r="U148" t="s">
        <v>84</v>
      </c>
      <c r="V148" t="s">
        <v>85</v>
      </c>
      <c r="W148" t="s">
        <v>178</v>
      </c>
      <c r="X148" t="s"/>
      <c r="Y148" t="s">
        <v>87</v>
      </c>
      <c r="Z148">
        <f>HYPERLINK("https://hotel-media.eclerx.com/savepage/tk_15477976612095222_sr_947.html","info")</f>
        <v/>
      </c>
      <c r="AA148" t="n">
        <v>-2438700</v>
      </c>
      <c r="AB148" t="s"/>
      <c r="AC148" t="s"/>
      <c r="AD148" t="s">
        <v>88</v>
      </c>
      <c r="AE148" t="s"/>
      <c r="AF148" t="s"/>
      <c r="AG148" t="s"/>
      <c r="AH148" t="s"/>
      <c r="AI148" t="s"/>
      <c r="AJ148" t="s"/>
      <c r="AK148" t="s">
        <v>89</v>
      </c>
      <c r="AL148" t="s"/>
      <c r="AM148" t="s"/>
      <c r="AN148" t="s">
        <v>89</v>
      </c>
      <c r="AO148" t="s"/>
      <c r="AP148" t="n">
        <v>32</v>
      </c>
      <c r="AQ148" t="s">
        <v>92</v>
      </c>
      <c r="AR148" t="s"/>
      <c r="AS148" t="s"/>
      <c r="AT148" t="s">
        <v>93</v>
      </c>
      <c r="AU148" t="s"/>
      <c r="AV148" t="s"/>
      <c r="AW148" t="s"/>
      <c r="AX148" t="s"/>
      <c r="AY148" t="n">
        <v>2438700</v>
      </c>
      <c r="AZ148" t="s">
        <v>312</v>
      </c>
      <c r="BA148" t="s"/>
      <c r="BB148" t="n">
        <v>2008855</v>
      </c>
      <c r="BC148" t="n">
        <v>-5.9675</v>
      </c>
      <c r="BD148" t="n">
        <v>-5.9675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95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309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693</v>
      </c>
      <c r="L149" t="s">
        <v>77</v>
      </c>
      <c r="M149" t="s"/>
      <c r="N149" t="s">
        <v>310</v>
      </c>
      <c r="O149" t="s">
        <v>79</v>
      </c>
      <c r="P149" t="s">
        <v>309</v>
      </c>
      <c r="Q149" t="s">
        <v>80</v>
      </c>
      <c r="R149" t="s">
        <v>134</v>
      </c>
      <c r="S149" t="s">
        <v>318</v>
      </c>
      <c r="T149" t="s">
        <v>83</v>
      </c>
      <c r="U149" t="s">
        <v>84</v>
      </c>
      <c r="V149" t="s">
        <v>85</v>
      </c>
      <c r="W149" t="s">
        <v>178</v>
      </c>
      <c r="X149" t="s"/>
      <c r="Y149" t="s">
        <v>87</v>
      </c>
      <c r="Z149">
        <f>HYPERLINK("https://hotel-media.eclerx.com/savepage/tk_15477976612095222_sr_947.html","info")</f>
        <v/>
      </c>
      <c r="AA149" t="n">
        <v>-2438700</v>
      </c>
      <c r="AB149" t="s"/>
      <c r="AC149" t="s"/>
      <c r="AD149" t="s">
        <v>88</v>
      </c>
      <c r="AE149" t="s"/>
      <c r="AF149" t="s"/>
      <c r="AG149" t="s"/>
      <c r="AH149" t="s"/>
      <c r="AI149" t="s"/>
      <c r="AJ149" t="s"/>
      <c r="AK149" t="s">
        <v>89</v>
      </c>
      <c r="AL149" t="s"/>
      <c r="AM149" t="s"/>
      <c r="AN149" t="s">
        <v>89</v>
      </c>
      <c r="AO149" t="s"/>
      <c r="AP149" t="n">
        <v>32</v>
      </c>
      <c r="AQ149" t="s">
        <v>92</v>
      </c>
      <c r="AR149" t="s"/>
      <c r="AS149" t="s"/>
      <c r="AT149" t="s">
        <v>93</v>
      </c>
      <c r="AU149" t="s"/>
      <c r="AV149" t="s"/>
      <c r="AW149" t="s"/>
      <c r="AX149" t="s"/>
      <c r="AY149" t="n">
        <v>2438700</v>
      </c>
      <c r="AZ149" t="s">
        <v>312</v>
      </c>
      <c r="BA149" t="s"/>
      <c r="BB149" t="n">
        <v>2008855</v>
      </c>
      <c r="BC149" t="n">
        <v>-5.9675</v>
      </c>
      <c r="BD149" t="n">
        <v>-5.9675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95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319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151</v>
      </c>
      <c r="L150" t="s">
        <v>77</v>
      </c>
      <c r="M150" t="s"/>
      <c r="N150" t="s">
        <v>320</v>
      </c>
      <c r="O150" t="s">
        <v>79</v>
      </c>
      <c r="P150" t="s">
        <v>319</v>
      </c>
      <c r="Q150" t="s">
        <v>80</v>
      </c>
      <c r="R150" t="s">
        <v>108</v>
      </c>
      <c r="S150" t="s">
        <v>321</v>
      </c>
      <c r="T150" t="s">
        <v>83</v>
      </c>
      <c r="U150" t="s">
        <v>84</v>
      </c>
      <c r="V150" t="s">
        <v>85</v>
      </c>
      <c r="W150" t="s">
        <v>110</v>
      </c>
      <c r="X150" t="s"/>
      <c r="Y150" t="s">
        <v>87</v>
      </c>
      <c r="Z150">
        <f>HYPERLINK("https://hotel-media.eclerx.com/savepage/tk_15477976599572732_sr_947.html","info")</f>
        <v/>
      </c>
      <c r="AA150" t="n">
        <v>-2329864</v>
      </c>
      <c r="AB150" t="s"/>
      <c r="AC150" t="s"/>
      <c r="AD150" t="s">
        <v>88</v>
      </c>
      <c r="AE150" t="s"/>
      <c r="AF150" t="s"/>
      <c r="AG150" t="s"/>
      <c r="AH150" t="s"/>
      <c r="AI150" t="s"/>
      <c r="AJ150" t="s"/>
      <c r="AK150" t="s">
        <v>89</v>
      </c>
      <c r="AL150" t="s"/>
      <c r="AM150" t="s"/>
      <c r="AN150" t="s">
        <v>89</v>
      </c>
      <c r="AO150" t="s"/>
      <c r="AP150" t="n">
        <v>31</v>
      </c>
      <c r="AQ150" t="s">
        <v>92</v>
      </c>
      <c r="AR150" t="s"/>
      <c r="AS150" t="s"/>
      <c r="AT150" t="s">
        <v>93</v>
      </c>
      <c r="AU150" t="s"/>
      <c r="AV150" t="s"/>
      <c r="AW150" t="s"/>
      <c r="AX150" t="s"/>
      <c r="AY150" t="n">
        <v>2329864</v>
      </c>
      <c r="AZ150" t="s">
        <v>322</v>
      </c>
      <c r="BA150" t="s"/>
      <c r="BB150" t="n">
        <v>2198267</v>
      </c>
      <c r="BC150" t="n">
        <v>-6.2103</v>
      </c>
      <c r="BD150" t="n">
        <v>-6.2103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95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319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151</v>
      </c>
      <c r="L151" t="s">
        <v>77</v>
      </c>
      <c r="M151" t="s"/>
      <c r="N151" t="s">
        <v>98</v>
      </c>
      <c r="O151" t="s">
        <v>79</v>
      </c>
      <c r="P151" t="s">
        <v>319</v>
      </c>
      <c r="Q151" t="s">
        <v>80</v>
      </c>
      <c r="R151" t="s">
        <v>108</v>
      </c>
      <c r="S151" t="s">
        <v>321</v>
      </c>
      <c r="T151" t="s">
        <v>83</v>
      </c>
      <c r="U151" t="s">
        <v>84</v>
      </c>
      <c r="V151" t="s">
        <v>85</v>
      </c>
      <c r="W151" t="s">
        <v>110</v>
      </c>
      <c r="X151" t="s"/>
      <c r="Y151" t="s">
        <v>87</v>
      </c>
      <c r="Z151">
        <f>HYPERLINK("https://hotel-media.eclerx.com/savepage/tk_15477976599572732_sr_947.html","info")</f>
        <v/>
      </c>
      <c r="AA151" t="n">
        <v>-2329864</v>
      </c>
      <c r="AB151" t="s"/>
      <c r="AC151" t="s"/>
      <c r="AD151" t="s">
        <v>88</v>
      </c>
      <c r="AE151" t="s"/>
      <c r="AF151" t="s"/>
      <c r="AG151" t="s"/>
      <c r="AH151" t="s"/>
      <c r="AI151" t="s"/>
      <c r="AJ151" t="s"/>
      <c r="AK151" t="s">
        <v>89</v>
      </c>
      <c r="AL151" t="s"/>
      <c r="AM151" t="s"/>
      <c r="AN151" t="s">
        <v>89</v>
      </c>
      <c r="AO151" t="s"/>
      <c r="AP151" t="n">
        <v>31</v>
      </c>
      <c r="AQ151" t="s">
        <v>92</v>
      </c>
      <c r="AR151" t="s"/>
      <c r="AS151" t="s"/>
      <c r="AT151" t="s">
        <v>93</v>
      </c>
      <c r="AU151" t="s"/>
      <c r="AV151" t="s"/>
      <c r="AW151" t="s"/>
      <c r="AX151" t="s"/>
      <c r="AY151" t="n">
        <v>2329864</v>
      </c>
      <c r="AZ151" t="s">
        <v>322</v>
      </c>
      <c r="BA151" t="s"/>
      <c r="BB151" t="n">
        <v>2198267</v>
      </c>
      <c r="BC151" t="n">
        <v>-6.2103</v>
      </c>
      <c r="BD151" t="n">
        <v>-6.2103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95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319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174</v>
      </c>
      <c r="L152" t="s">
        <v>77</v>
      </c>
      <c r="M152" t="s"/>
      <c r="N152" t="s">
        <v>323</v>
      </c>
      <c r="O152" t="s">
        <v>79</v>
      </c>
      <c r="P152" t="s">
        <v>319</v>
      </c>
      <c r="Q152" t="s">
        <v>80</v>
      </c>
      <c r="R152" t="s">
        <v>108</v>
      </c>
      <c r="S152" t="s">
        <v>324</v>
      </c>
      <c r="T152" t="s">
        <v>83</v>
      </c>
      <c r="U152" t="s">
        <v>84</v>
      </c>
      <c r="V152" t="s">
        <v>85</v>
      </c>
      <c r="W152" t="s">
        <v>110</v>
      </c>
      <c r="X152" t="s"/>
      <c r="Y152" t="s">
        <v>87</v>
      </c>
      <c r="Z152">
        <f>HYPERLINK("https://hotel-media.eclerx.com/savepage/tk_15477976599572732_sr_947.html","info")</f>
        <v/>
      </c>
      <c r="AA152" t="n">
        <v>-2329864</v>
      </c>
      <c r="AB152" t="s"/>
      <c r="AC152" t="s"/>
      <c r="AD152" t="s">
        <v>88</v>
      </c>
      <c r="AE152" t="s"/>
      <c r="AF152" t="s"/>
      <c r="AG152" t="s"/>
      <c r="AH152" t="s"/>
      <c r="AI152" t="s"/>
      <c r="AJ152" t="s"/>
      <c r="AK152" t="s">
        <v>89</v>
      </c>
      <c r="AL152" t="s"/>
      <c r="AM152" t="s"/>
      <c r="AN152" t="s">
        <v>89</v>
      </c>
      <c r="AO152" t="s"/>
      <c r="AP152" t="n">
        <v>31</v>
      </c>
      <c r="AQ152" t="s">
        <v>92</v>
      </c>
      <c r="AR152" t="s"/>
      <c r="AS152" t="s"/>
      <c r="AT152" t="s">
        <v>93</v>
      </c>
      <c r="AU152" t="s"/>
      <c r="AV152" t="s"/>
      <c r="AW152" t="s"/>
      <c r="AX152" t="s"/>
      <c r="AY152" t="n">
        <v>2329864</v>
      </c>
      <c r="AZ152" t="s">
        <v>322</v>
      </c>
      <c r="BA152" t="s"/>
      <c r="BB152" t="n">
        <v>2198267</v>
      </c>
      <c r="BC152" t="n">
        <v>-6.2103</v>
      </c>
      <c r="BD152" t="n">
        <v>-6.2103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95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325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45</v>
      </c>
      <c r="L153" t="s">
        <v>77</v>
      </c>
      <c r="M153" t="s"/>
      <c r="N153" t="s">
        <v>129</v>
      </c>
      <c r="O153" t="s">
        <v>79</v>
      </c>
      <c r="P153" t="s">
        <v>325</v>
      </c>
      <c r="Q153" t="s">
        <v>80</v>
      </c>
      <c r="R153" t="s">
        <v>170</v>
      </c>
      <c r="S153" t="s">
        <v>326</v>
      </c>
      <c r="T153" t="s">
        <v>83</v>
      </c>
      <c r="U153" t="s">
        <v>84</v>
      </c>
      <c r="V153" t="s">
        <v>85</v>
      </c>
      <c r="W153" t="s">
        <v>110</v>
      </c>
      <c r="X153" t="s"/>
      <c r="Y153" t="s">
        <v>87</v>
      </c>
      <c r="Z153">
        <f>HYPERLINK("https://hotel-media.eclerx.com/savepage/tk_15477976673944356_sr_947.html","info")</f>
        <v/>
      </c>
      <c r="AA153" t="n">
        <v>-2329982</v>
      </c>
      <c r="AB153" t="s"/>
      <c r="AC153" t="s"/>
      <c r="AD153" t="s">
        <v>88</v>
      </c>
      <c r="AE153" t="s"/>
      <c r="AF153" t="s"/>
      <c r="AG153" t="s"/>
      <c r="AH153" t="s"/>
      <c r="AI153" t="s"/>
      <c r="AJ153" t="s"/>
      <c r="AK153" t="s">
        <v>89</v>
      </c>
      <c r="AL153" t="s"/>
      <c r="AM153" t="s"/>
      <c r="AN153" t="s">
        <v>89</v>
      </c>
      <c r="AO153" t="s"/>
      <c r="AP153" t="n">
        <v>37</v>
      </c>
      <c r="AQ153" t="s">
        <v>92</v>
      </c>
      <c r="AR153" t="s"/>
      <c r="AS153" t="s"/>
      <c r="AT153" t="s">
        <v>93</v>
      </c>
      <c r="AU153" t="s"/>
      <c r="AV153" t="s"/>
      <c r="AW153" t="s"/>
      <c r="AX153" t="s"/>
      <c r="AY153" t="n">
        <v>2329982</v>
      </c>
      <c r="AZ153" t="s">
        <v>327</v>
      </c>
      <c r="BA153" t="s"/>
      <c r="BB153" t="n">
        <v>2952761</v>
      </c>
      <c r="BC153" t="n">
        <v>-6.2955</v>
      </c>
      <c r="BD153" t="n">
        <v>-6.2955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95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325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69.5</v>
      </c>
      <c r="L154" t="s">
        <v>77</v>
      </c>
      <c r="M154" t="s"/>
      <c r="N154" t="s">
        <v>328</v>
      </c>
      <c r="O154" t="s">
        <v>79</v>
      </c>
      <c r="P154" t="s">
        <v>325</v>
      </c>
      <c r="Q154" t="s">
        <v>80</v>
      </c>
      <c r="R154" t="s">
        <v>170</v>
      </c>
      <c r="S154" t="s">
        <v>293</v>
      </c>
      <c r="T154" t="s">
        <v>83</v>
      </c>
      <c r="U154" t="s">
        <v>84</v>
      </c>
      <c r="V154" t="s">
        <v>85</v>
      </c>
      <c r="W154" t="s">
        <v>110</v>
      </c>
      <c r="X154" t="s"/>
      <c r="Y154" t="s">
        <v>87</v>
      </c>
      <c r="Z154">
        <f>HYPERLINK("https://hotel-media.eclerx.com/savepage/tk_15477976673944356_sr_947.html","info")</f>
        <v/>
      </c>
      <c r="AA154" t="n">
        <v>-2329982</v>
      </c>
      <c r="AB154" t="s"/>
      <c r="AC154" t="s"/>
      <c r="AD154" t="s">
        <v>88</v>
      </c>
      <c r="AE154" t="s"/>
      <c r="AF154" t="s"/>
      <c r="AG154" t="s"/>
      <c r="AH154" t="s"/>
      <c r="AI154" t="s"/>
      <c r="AJ154" t="s"/>
      <c r="AK154" t="s">
        <v>89</v>
      </c>
      <c r="AL154" t="s"/>
      <c r="AM154" t="s"/>
      <c r="AN154" t="s">
        <v>89</v>
      </c>
      <c r="AO154" t="s"/>
      <c r="AP154" t="n">
        <v>37</v>
      </c>
      <c r="AQ154" t="s">
        <v>92</v>
      </c>
      <c r="AR154" t="s"/>
      <c r="AS154" t="s"/>
      <c r="AT154" t="s">
        <v>93</v>
      </c>
      <c r="AU154" t="s"/>
      <c r="AV154" t="s"/>
      <c r="AW154" t="s"/>
      <c r="AX154" t="s"/>
      <c r="AY154" t="n">
        <v>2329982</v>
      </c>
      <c r="AZ154" t="s">
        <v>327</v>
      </c>
      <c r="BA154" t="s"/>
      <c r="BB154" t="n">
        <v>2952761</v>
      </c>
      <c r="BC154" t="n">
        <v>-6.2955</v>
      </c>
      <c r="BD154" t="n">
        <v>-6.2955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95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325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76.5</v>
      </c>
      <c r="L155" t="s">
        <v>77</v>
      </c>
      <c r="M155" t="s"/>
      <c r="N155" t="s">
        <v>329</v>
      </c>
      <c r="O155" t="s">
        <v>79</v>
      </c>
      <c r="P155" t="s">
        <v>325</v>
      </c>
      <c r="Q155" t="s">
        <v>80</v>
      </c>
      <c r="R155" t="s">
        <v>170</v>
      </c>
      <c r="S155" t="s">
        <v>174</v>
      </c>
      <c r="T155" t="s">
        <v>83</v>
      </c>
      <c r="U155" t="s">
        <v>84</v>
      </c>
      <c r="V155" t="s">
        <v>85</v>
      </c>
      <c r="W155" t="s">
        <v>110</v>
      </c>
      <c r="X155" t="s"/>
      <c r="Y155" t="s">
        <v>87</v>
      </c>
      <c r="Z155">
        <f>HYPERLINK("https://hotel-media.eclerx.com/savepage/tk_15477976673944356_sr_947.html","info")</f>
        <v/>
      </c>
      <c r="AA155" t="n">
        <v>-2329982</v>
      </c>
      <c r="AB155" t="s"/>
      <c r="AC155" t="s"/>
      <c r="AD155" t="s">
        <v>88</v>
      </c>
      <c r="AE155" t="s"/>
      <c r="AF155" t="s"/>
      <c r="AG155" t="s"/>
      <c r="AH155" t="s"/>
      <c r="AI155" t="s"/>
      <c r="AJ155" t="s"/>
      <c r="AK155" t="s">
        <v>89</v>
      </c>
      <c r="AL155" t="s"/>
      <c r="AM155" t="s"/>
      <c r="AN155" t="s">
        <v>89</v>
      </c>
      <c r="AO155" t="s"/>
      <c r="AP155" t="n">
        <v>37</v>
      </c>
      <c r="AQ155" t="s">
        <v>92</v>
      </c>
      <c r="AR155" t="s"/>
      <c r="AS155" t="s"/>
      <c r="AT155" t="s">
        <v>93</v>
      </c>
      <c r="AU155" t="s"/>
      <c r="AV155" t="s"/>
      <c r="AW155" t="s"/>
      <c r="AX155" t="s"/>
      <c r="AY155" t="n">
        <v>2329982</v>
      </c>
      <c r="AZ155" t="s">
        <v>327</v>
      </c>
      <c r="BA155" t="s"/>
      <c r="BB155" t="n">
        <v>2952761</v>
      </c>
      <c r="BC155" t="n">
        <v>-6.2955</v>
      </c>
      <c r="BD155" t="n">
        <v>-6.2955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95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325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83</v>
      </c>
      <c r="L156" t="s">
        <v>77</v>
      </c>
      <c r="M156" t="s"/>
      <c r="N156" t="s">
        <v>330</v>
      </c>
      <c r="O156" t="s">
        <v>79</v>
      </c>
      <c r="P156" t="s">
        <v>325</v>
      </c>
      <c r="Q156" t="s">
        <v>80</v>
      </c>
      <c r="R156" t="s">
        <v>170</v>
      </c>
      <c r="S156" t="s">
        <v>297</v>
      </c>
      <c r="T156" t="s">
        <v>83</v>
      </c>
      <c r="U156" t="s">
        <v>84</v>
      </c>
      <c r="V156" t="s">
        <v>85</v>
      </c>
      <c r="W156" t="s">
        <v>110</v>
      </c>
      <c r="X156" t="s"/>
      <c r="Y156" t="s">
        <v>87</v>
      </c>
      <c r="Z156">
        <f>HYPERLINK("https://hotel-media.eclerx.com/savepage/tk_15477976673944356_sr_947.html","info")</f>
        <v/>
      </c>
      <c r="AA156" t="n">
        <v>-2329982</v>
      </c>
      <c r="AB156" t="s"/>
      <c r="AC156" t="s"/>
      <c r="AD156" t="s">
        <v>88</v>
      </c>
      <c r="AE156" t="s"/>
      <c r="AF156" t="s"/>
      <c r="AG156" t="s"/>
      <c r="AH156" t="s"/>
      <c r="AI156" t="s"/>
      <c r="AJ156" t="s"/>
      <c r="AK156" t="s">
        <v>89</v>
      </c>
      <c r="AL156" t="s"/>
      <c r="AM156" t="s"/>
      <c r="AN156" t="s">
        <v>89</v>
      </c>
      <c r="AO156" t="s"/>
      <c r="AP156" t="n">
        <v>37</v>
      </c>
      <c r="AQ156" t="s">
        <v>92</v>
      </c>
      <c r="AR156" t="s"/>
      <c r="AS156" t="s"/>
      <c r="AT156" t="s">
        <v>93</v>
      </c>
      <c r="AU156" t="s"/>
      <c r="AV156" t="s"/>
      <c r="AW156" t="s"/>
      <c r="AX156" t="s"/>
      <c r="AY156" t="n">
        <v>2329982</v>
      </c>
      <c r="AZ156" t="s">
        <v>327</v>
      </c>
      <c r="BA156" t="s"/>
      <c r="BB156" t="n">
        <v>2952761</v>
      </c>
      <c r="BC156" t="n">
        <v>-6.2955</v>
      </c>
      <c r="BD156" t="n">
        <v>-6.2955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95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331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62.5</v>
      </c>
      <c r="L157" t="s">
        <v>77</v>
      </c>
      <c r="M157" t="s"/>
      <c r="N157" t="s">
        <v>332</v>
      </c>
      <c r="O157" t="s">
        <v>79</v>
      </c>
      <c r="P157" t="s">
        <v>331</v>
      </c>
      <c r="Q157" t="s">
        <v>80</v>
      </c>
      <c r="R157" t="s">
        <v>170</v>
      </c>
      <c r="S157" t="s">
        <v>333</v>
      </c>
      <c r="T157" t="s">
        <v>83</v>
      </c>
      <c r="U157" t="s">
        <v>84</v>
      </c>
      <c r="V157" t="s">
        <v>85</v>
      </c>
      <c r="W157" t="s">
        <v>110</v>
      </c>
      <c r="X157" t="s"/>
      <c r="Y157" t="s">
        <v>87</v>
      </c>
      <c r="Z157">
        <f>HYPERLINK("https://hotel-media.eclerx.com/savepage/tk_1547797624269972_sr_947.html","info")</f>
        <v/>
      </c>
      <c r="AA157" t="n">
        <v>-10130662</v>
      </c>
      <c r="AB157" t="s"/>
      <c r="AC157" t="s"/>
      <c r="AD157" t="s">
        <v>88</v>
      </c>
      <c r="AE157" t="s"/>
      <c r="AF157" t="s"/>
      <c r="AG157" t="s"/>
      <c r="AH157" t="s"/>
      <c r="AI157" t="s"/>
      <c r="AJ157" t="s"/>
      <c r="AK157" t="s">
        <v>89</v>
      </c>
      <c r="AL157" t="s"/>
      <c r="AM157" t="s"/>
      <c r="AN157" t="s">
        <v>89</v>
      </c>
      <c r="AO157" t="s"/>
      <c r="AP157" t="n">
        <v>3</v>
      </c>
      <c r="AQ157" t="s">
        <v>92</v>
      </c>
      <c r="AR157" t="s"/>
      <c r="AS157" t="s"/>
      <c r="AT157" t="s">
        <v>93</v>
      </c>
      <c r="AU157" t="s"/>
      <c r="AV157" t="s"/>
      <c r="AW157" t="s"/>
      <c r="AX157" t="s"/>
      <c r="AY157" t="n">
        <v>10130662</v>
      </c>
      <c r="AZ157" t="s">
        <v>334</v>
      </c>
      <c r="BA157" t="s"/>
      <c r="BB157" t="n">
        <v>4198009</v>
      </c>
      <c r="BC157" t="n">
        <v>39.1877</v>
      </c>
      <c r="BD157" t="n">
        <v>-6.163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95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331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69.5</v>
      </c>
      <c r="L158" t="s">
        <v>77</v>
      </c>
      <c r="M158" t="s"/>
      <c r="N158" t="s">
        <v>335</v>
      </c>
      <c r="O158" t="s">
        <v>79</v>
      </c>
      <c r="P158" t="s">
        <v>331</v>
      </c>
      <c r="Q158" t="s">
        <v>80</v>
      </c>
      <c r="R158" t="s">
        <v>170</v>
      </c>
      <c r="S158" t="s">
        <v>293</v>
      </c>
      <c r="T158" t="s">
        <v>83</v>
      </c>
      <c r="U158" t="s">
        <v>84</v>
      </c>
      <c r="V158" t="s">
        <v>85</v>
      </c>
      <c r="W158" t="s">
        <v>110</v>
      </c>
      <c r="X158" t="s"/>
      <c r="Y158" t="s">
        <v>87</v>
      </c>
      <c r="Z158">
        <f>HYPERLINK("https://hotel-media.eclerx.com/savepage/tk_1547797624269972_sr_947.html","info")</f>
        <v/>
      </c>
      <c r="AA158" t="n">
        <v>-10130662</v>
      </c>
      <c r="AB158" t="s"/>
      <c r="AC158" t="s"/>
      <c r="AD158" t="s">
        <v>88</v>
      </c>
      <c r="AE158" t="s"/>
      <c r="AF158" t="s"/>
      <c r="AG158" t="s"/>
      <c r="AH158" t="s"/>
      <c r="AI158" t="s"/>
      <c r="AJ158" t="s"/>
      <c r="AK158" t="s">
        <v>89</v>
      </c>
      <c r="AL158" t="s"/>
      <c r="AM158" t="s"/>
      <c r="AN158" t="s">
        <v>89</v>
      </c>
      <c r="AO158" t="s"/>
      <c r="AP158" t="n">
        <v>3</v>
      </c>
      <c r="AQ158" t="s">
        <v>92</v>
      </c>
      <c r="AR158" t="s"/>
      <c r="AS158" t="s"/>
      <c r="AT158" t="s">
        <v>93</v>
      </c>
      <c r="AU158" t="s"/>
      <c r="AV158" t="s"/>
      <c r="AW158" t="s"/>
      <c r="AX158" t="s"/>
      <c r="AY158" t="n">
        <v>10130662</v>
      </c>
      <c r="AZ158" t="s">
        <v>334</v>
      </c>
      <c r="BA158" t="s"/>
      <c r="BB158" t="n">
        <v>4198009</v>
      </c>
      <c r="BC158" t="n">
        <v>39.1877</v>
      </c>
      <c r="BD158" t="n">
        <v>-6.163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95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331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69.5</v>
      </c>
      <c r="L159" t="s">
        <v>77</v>
      </c>
      <c r="M159" t="s"/>
      <c r="N159" t="s">
        <v>129</v>
      </c>
      <c r="O159" t="s">
        <v>79</v>
      </c>
      <c r="P159" t="s">
        <v>331</v>
      </c>
      <c r="Q159" t="s">
        <v>80</v>
      </c>
      <c r="R159" t="s">
        <v>170</v>
      </c>
      <c r="S159" t="s">
        <v>293</v>
      </c>
      <c r="T159" t="s">
        <v>83</v>
      </c>
      <c r="U159" t="s">
        <v>84</v>
      </c>
      <c r="V159" t="s">
        <v>85</v>
      </c>
      <c r="W159" t="s">
        <v>110</v>
      </c>
      <c r="X159" t="s"/>
      <c r="Y159" t="s">
        <v>87</v>
      </c>
      <c r="Z159">
        <f>HYPERLINK("https://hotel-media.eclerx.com/savepage/tk_1547797624269972_sr_947.html","info")</f>
        <v/>
      </c>
      <c r="AA159" t="n">
        <v>-10130662</v>
      </c>
      <c r="AB159" t="s"/>
      <c r="AC159" t="s"/>
      <c r="AD159" t="s">
        <v>88</v>
      </c>
      <c r="AE159" t="s"/>
      <c r="AF159" t="s"/>
      <c r="AG159" t="s"/>
      <c r="AH159" t="s"/>
      <c r="AI159" t="s"/>
      <c r="AJ159" t="s"/>
      <c r="AK159" t="s">
        <v>89</v>
      </c>
      <c r="AL159" t="s"/>
      <c r="AM159" t="s"/>
      <c r="AN159" t="s">
        <v>89</v>
      </c>
      <c r="AO159" t="s"/>
      <c r="AP159" t="n">
        <v>3</v>
      </c>
      <c r="AQ159" t="s">
        <v>92</v>
      </c>
      <c r="AR159" t="s"/>
      <c r="AS159" t="s"/>
      <c r="AT159" t="s">
        <v>93</v>
      </c>
      <c r="AU159" t="s"/>
      <c r="AV159" t="s"/>
      <c r="AW159" t="s"/>
      <c r="AX159" t="s"/>
      <c r="AY159" t="n">
        <v>10130662</v>
      </c>
      <c r="AZ159" t="s">
        <v>334</v>
      </c>
      <c r="BA159" t="s"/>
      <c r="BB159" t="n">
        <v>4198009</v>
      </c>
      <c r="BC159" t="n">
        <v>39.1877</v>
      </c>
      <c r="BD159" t="n">
        <v>-6.163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95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336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190.5</v>
      </c>
      <c r="L160" t="s">
        <v>77</v>
      </c>
      <c r="M160" t="s"/>
      <c r="N160" t="s">
        <v>115</v>
      </c>
      <c r="O160" t="s">
        <v>79</v>
      </c>
      <c r="P160" t="s">
        <v>336</v>
      </c>
      <c r="Q160" t="s">
        <v>80</v>
      </c>
      <c r="R160" t="s">
        <v>81</v>
      </c>
      <c r="S160" t="s">
        <v>337</v>
      </c>
      <c r="T160" t="s">
        <v>83</v>
      </c>
      <c r="U160" t="s">
        <v>84</v>
      </c>
      <c r="V160" t="s">
        <v>85</v>
      </c>
      <c r="W160" t="s">
        <v>110</v>
      </c>
      <c r="X160" t="s"/>
      <c r="Y160" t="s">
        <v>87</v>
      </c>
      <c r="Z160">
        <f>HYPERLINK("https://hotel-media.eclerx.com/savepage/tk_15477976347150276_sr_947.html","info")</f>
        <v/>
      </c>
      <c r="AA160" t="n">
        <v>-2329503</v>
      </c>
      <c r="AB160" t="s"/>
      <c r="AC160" t="s"/>
      <c r="AD160" t="s">
        <v>88</v>
      </c>
      <c r="AE160" t="s"/>
      <c r="AF160" t="s"/>
      <c r="AG160" t="s"/>
      <c r="AH160" t="s"/>
      <c r="AI160" t="s"/>
      <c r="AJ160" t="s"/>
      <c r="AK160" t="s">
        <v>89</v>
      </c>
      <c r="AL160" t="s"/>
      <c r="AM160" t="s"/>
      <c r="AN160" t="s">
        <v>89</v>
      </c>
      <c r="AO160" t="s"/>
      <c r="AP160" t="n">
        <v>11</v>
      </c>
      <c r="AQ160" t="s">
        <v>92</v>
      </c>
      <c r="AR160" t="s"/>
      <c r="AS160" t="s"/>
      <c r="AT160" t="s">
        <v>93</v>
      </c>
      <c r="AU160" t="s"/>
      <c r="AV160" t="s"/>
      <c r="AW160" t="s"/>
      <c r="AX160" t="s"/>
      <c r="AY160" t="n">
        <v>2329503</v>
      </c>
      <c r="AZ160" t="s">
        <v>338</v>
      </c>
      <c r="BA160" t="s"/>
      <c r="BB160" t="n">
        <v>3699546</v>
      </c>
      <c r="BC160" t="n">
        <v>-6.2626</v>
      </c>
      <c r="BD160" t="n">
        <v>-6.2626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95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336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190.5</v>
      </c>
      <c r="L161" t="s">
        <v>77</v>
      </c>
      <c r="M161" t="s"/>
      <c r="N161" t="s">
        <v>335</v>
      </c>
      <c r="O161" t="s">
        <v>79</v>
      </c>
      <c r="P161" t="s">
        <v>336</v>
      </c>
      <c r="Q161" t="s">
        <v>80</v>
      </c>
      <c r="R161" t="s">
        <v>81</v>
      </c>
      <c r="S161" t="s">
        <v>337</v>
      </c>
      <c r="T161" t="s">
        <v>83</v>
      </c>
      <c r="U161" t="s">
        <v>84</v>
      </c>
      <c r="V161" t="s">
        <v>85</v>
      </c>
      <c r="W161" t="s">
        <v>110</v>
      </c>
      <c r="X161" t="s"/>
      <c r="Y161" t="s">
        <v>87</v>
      </c>
      <c r="Z161">
        <f>HYPERLINK("https://hotel-media.eclerx.com/savepage/tk_15477976347150276_sr_947.html","info")</f>
        <v/>
      </c>
      <c r="AA161" t="n">
        <v>-2329503</v>
      </c>
      <c r="AB161" t="s"/>
      <c r="AC161" t="s"/>
      <c r="AD161" t="s">
        <v>88</v>
      </c>
      <c r="AE161" t="s"/>
      <c r="AF161" t="s"/>
      <c r="AG161" t="s"/>
      <c r="AH161" t="s"/>
      <c r="AI161" t="s"/>
      <c r="AJ161" t="s"/>
      <c r="AK161" t="s">
        <v>89</v>
      </c>
      <c r="AL161" t="s"/>
      <c r="AM161" t="s"/>
      <c r="AN161" t="s">
        <v>89</v>
      </c>
      <c r="AO161" t="s"/>
      <c r="AP161" t="n">
        <v>11</v>
      </c>
      <c r="AQ161" t="s">
        <v>92</v>
      </c>
      <c r="AR161" t="s"/>
      <c r="AS161" t="s"/>
      <c r="AT161" t="s">
        <v>93</v>
      </c>
      <c r="AU161" t="s"/>
      <c r="AV161" t="s"/>
      <c r="AW161" t="s"/>
      <c r="AX161" t="s"/>
      <c r="AY161" t="n">
        <v>2329503</v>
      </c>
      <c r="AZ161" t="s">
        <v>338</v>
      </c>
      <c r="BA161" t="s"/>
      <c r="BB161" t="n">
        <v>3699546</v>
      </c>
      <c r="BC161" t="n">
        <v>-6.2626</v>
      </c>
      <c r="BD161" t="n">
        <v>-6.2626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95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336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197.5</v>
      </c>
      <c r="L162" t="s">
        <v>77</v>
      </c>
      <c r="M162" t="s"/>
      <c r="N162" t="s">
        <v>115</v>
      </c>
      <c r="O162" t="s">
        <v>79</v>
      </c>
      <c r="P162" t="s">
        <v>336</v>
      </c>
      <c r="Q162" t="s">
        <v>80</v>
      </c>
      <c r="R162" t="s">
        <v>81</v>
      </c>
      <c r="S162" t="s">
        <v>339</v>
      </c>
      <c r="T162" t="s">
        <v>83</v>
      </c>
      <c r="U162" t="s">
        <v>84</v>
      </c>
      <c r="V162" t="s">
        <v>85</v>
      </c>
      <c r="W162" t="s">
        <v>86</v>
      </c>
      <c r="X162" t="s"/>
      <c r="Y162" t="s">
        <v>87</v>
      </c>
      <c r="Z162">
        <f>HYPERLINK("https://hotel-media.eclerx.com/savepage/tk_15477976347150276_sr_947.html","info")</f>
        <v/>
      </c>
      <c r="AA162" t="n">
        <v>-2329503</v>
      </c>
      <c r="AB162" t="s"/>
      <c r="AC162" t="s"/>
      <c r="AD162" t="s">
        <v>88</v>
      </c>
      <c r="AE162" t="s"/>
      <c r="AF162" t="s"/>
      <c r="AG162" t="s"/>
      <c r="AH162" t="s"/>
      <c r="AI162" t="s"/>
      <c r="AJ162" t="s"/>
      <c r="AK162" t="s">
        <v>89</v>
      </c>
      <c r="AL162" t="s"/>
      <c r="AM162" t="s"/>
      <c r="AN162" t="s">
        <v>89</v>
      </c>
      <c r="AO162" t="s"/>
      <c r="AP162" t="n">
        <v>11</v>
      </c>
      <c r="AQ162" t="s">
        <v>92</v>
      </c>
      <c r="AR162" t="s"/>
      <c r="AS162" t="s"/>
      <c r="AT162" t="s">
        <v>93</v>
      </c>
      <c r="AU162" t="s"/>
      <c r="AV162" t="s"/>
      <c r="AW162" t="s"/>
      <c r="AX162" t="s"/>
      <c r="AY162" t="n">
        <v>2329503</v>
      </c>
      <c r="AZ162" t="s">
        <v>338</v>
      </c>
      <c r="BA162" t="s"/>
      <c r="BB162" t="n">
        <v>3699546</v>
      </c>
      <c r="BC162" t="n">
        <v>-6.2626</v>
      </c>
      <c r="BD162" t="n">
        <v>-6.2626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95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336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197.5</v>
      </c>
      <c r="L163" t="s">
        <v>77</v>
      </c>
      <c r="M163" t="s"/>
      <c r="N163" t="s">
        <v>335</v>
      </c>
      <c r="O163" t="s">
        <v>79</v>
      </c>
      <c r="P163" t="s">
        <v>336</v>
      </c>
      <c r="Q163" t="s">
        <v>80</v>
      </c>
      <c r="R163" t="s">
        <v>81</v>
      </c>
      <c r="S163" t="s">
        <v>339</v>
      </c>
      <c r="T163" t="s">
        <v>83</v>
      </c>
      <c r="U163" t="s">
        <v>84</v>
      </c>
      <c r="V163" t="s">
        <v>85</v>
      </c>
      <c r="W163" t="s">
        <v>86</v>
      </c>
      <c r="X163" t="s"/>
      <c r="Y163" t="s">
        <v>87</v>
      </c>
      <c r="Z163">
        <f>HYPERLINK("https://hotel-media.eclerx.com/savepage/tk_15477976347150276_sr_947.html","info")</f>
        <v/>
      </c>
      <c r="AA163" t="n">
        <v>-2329503</v>
      </c>
      <c r="AB163" t="s"/>
      <c r="AC163" t="s"/>
      <c r="AD163" t="s">
        <v>88</v>
      </c>
      <c r="AE163" t="s"/>
      <c r="AF163" t="s"/>
      <c r="AG163" t="s"/>
      <c r="AH163" t="s"/>
      <c r="AI163" t="s"/>
      <c r="AJ163" t="s"/>
      <c r="AK163" t="s">
        <v>89</v>
      </c>
      <c r="AL163" t="s"/>
      <c r="AM163" t="s"/>
      <c r="AN163" t="s">
        <v>89</v>
      </c>
      <c r="AO163" t="s"/>
      <c r="AP163" t="n">
        <v>11</v>
      </c>
      <c r="AQ163" t="s">
        <v>92</v>
      </c>
      <c r="AR163" t="s"/>
      <c r="AS163" t="s"/>
      <c r="AT163" t="s">
        <v>93</v>
      </c>
      <c r="AU163" t="s"/>
      <c r="AV163" t="s"/>
      <c r="AW163" t="s"/>
      <c r="AX163" t="s"/>
      <c r="AY163" t="n">
        <v>2329503</v>
      </c>
      <c r="AZ163" t="s">
        <v>338</v>
      </c>
      <c r="BA163" t="s"/>
      <c r="BB163" t="n">
        <v>3699546</v>
      </c>
      <c r="BC163" t="n">
        <v>-6.2626</v>
      </c>
      <c r="BD163" t="n">
        <v>-6.2626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95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340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475.5</v>
      </c>
      <c r="L164" t="s">
        <v>77</v>
      </c>
      <c r="M164" t="s"/>
      <c r="N164" t="s">
        <v>341</v>
      </c>
      <c r="O164" t="s">
        <v>79</v>
      </c>
      <c r="P164" t="s">
        <v>340</v>
      </c>
      <c r="Q164" t="s">
        <v>80</v>
      </c>
      <c r="R164" t="s">
        <v>134</v>
      </c>
      <c r="S164" t="s">
        <v>342</v>
      </c>
      <c r="T164" t="s">
        <v>83</v>
      </c>
      <c r="U164" t="s">
        <v>84</v>
      </c>
      <c r="V164" t="s">
        <v>85</v>
      </c>
      <c r="W164" t="s">
        <v>86</v>
      </c>
      <c r="X164" t="s"/>
      <c r="Y164" t="s">
        <v>87</v>
      </c>
      <c r="Z164">
        <f>HYPERLINK("https://hotel-media.eclerx.com/savepage/tk_15477976799898126_sr_947.html","info")</f>
        <v/>
      </c>
      <c r="AA164" t="n">
        <v>-2330315</v>
      </c>
      <c r="AB164" t="s"/>
      <c r="AC164" t="s"/>
      <c r="AD164" t="s">
        <v>88</v>
      </c>
      <c r="AE164" t="s"/>
      <c r="AF164" t="s"/>
      <c r="AG164" t="s"/>
      <c r="AH164" t="s"/>
      <c r="AI164" t="s"/>
      <c r="AJ164" t="s"/>
      <c r="AK164" t="s">
        <v>89</v>
      </c>
      <c r="AL164" t="s"/>
      <c r="AM164" t="s"/>
      <c r="AN164" t="s">
        <v>89</v>
      </c>
      <c r="AO164" t="s"/>
      <c r="AP164" t="n">
        <v>47</v>
      </c>
      <c r="AQ164" t="s">
        <v>92</v>
      </c>
      <c r="AR164" t="s"/>
      <c r="AS164" t="s"/>
      <c r="AT164" t="s">
        <v>93</v>
      </c>
      <c r="AU164" t="s"/>
      <c r="AV164" t="s"/>
      <c r="AW164" t="s"/>
      <c r="AX164" t="s"/>
      <c r="AY164" t="n">
        <v>2330315</v>
      </c>
      <c r="AZ164" t="s">
        <v>343</v>
      </c>
      <c r="BA164" t="s"/>
      <c r="BB164" t="n">
        <v>2952830</v>
      </c>
      <c r="BC164" t="n">
        <v>-6.4682</v>
      </c>
      <c r="BD164" t="n">
        <v>-6.4682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95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340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501</v>
      </c>
      <c r="L165" t="s">
        <v>77</v>
      </c>
      <c r="M165" t="s"/>
      <c r="N165" t="s">
        <v>344</v>
      </c>
      <c r="O165" t="s">
        <v>79</v>
      </c>
      <c r="P165" t="s">
        <v>340</v>
      </c>
      <c r="Q165" t="s">
        <v>80</v>
      </c>
      <c r="R165" t="s">
        <v>134</v>
      </c>
      <c r="S165" t="s">
        <v>345</v>
      </c>
      <c r="T165" t="s">
        <v>83</v>
      </c>
      <c r="U165" t="s">
        <v>84</v>
      </c>
      <c r="V165" t="s">
        <v>85</v>
      </c>
      <c r="W165" t="s">
        <v>86</v>
      </c>
      <c r="X165" t="s"/>
      <c r="Y165" t="s">
        <v>87</v>
      </c>
      <c r="Z165">
        <f>HYPERLINK("https://hotel-media.eclerx.com/savepage/tk_15477976799898126_sr_947.html","info")</f>
        <v/>
      </c>
      <c r="AA165" t="n">
        <v>-2330315</v>
      </c>
      <c r="AB165" t="s"/>
      <c r="AC165" t="s"/>
      <c r="AD165" t="s">
        <v>88</v>
      </c>
      <c r="AE165" t="s"/>
      <c r="AF165" t="s"/>
      <c r="AG165" t="s"/>
      <c r="AH165" t="s"/>
      <c r="AI165" t="s"/>
      <c r="AJ165" t="s"/>
      <c r="AK165" t="s">
        <v>89</v>
      </c>
      <c r="AL165" t="s"/>
      <c r="AM165" t="s"/>
      <c r="AN165" t="s">
        <v>89</v>
      </c>
      <c r="AO165" t="s"/>
      <c r="AP165" t="n">
        <v>47</v>
      </c>
      <c r="AQ165" t="s">
        <v>92</v>
      </c>
      <c r="AR165" t="s"/>
      <c r="AS165" t="s"/>
      <c r="AT165" t="s">
        <v>93</v>
      </c>
      <c r="AU165" t="s"/>
      <c r="AV165" t="s"/>
      <c r="AW165" t="s"/>
      <c r="AX165" t="s"/>
      <c r="AY165" t="n">
        <v>2330315</v>
      </c>
      <c r="AZ165" t="s">
        <v>343</v>
      </c>
      <c r="BA165" t="s"/>
      <c r="BB165" t="n">
        <v>2952830</v>
      </c>
      <c r="BC165" t="n">
        <v>-6.4682</v>
      </c>
      <c r="BD165" t="n">
        <v>-6.4682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95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340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555</v>
      </c>
      <c r="L166" t="s">
        <v>77</v>
      </c>
      <c r="M166" t="s"/>
      <c r="N166" t="s">
        <v>341</v>
      </c>
      <c r="O166" t="s">
        <v>79</v>
      </c>
      <c r="P166" t="s">
        <v>340</v>
      </c>
      <c r="Q166" t="s">
        <v>80</v>
      </c>
      <c r="R166" t="s">
        <v>134</v>
      </c>
      <c r="S166" t="s">
        <v>346</v>
      </c>
      <c r="T166" t="s">
        <v>83</v>
      </c>
      <c r="U166" t="s">
        <v>84</v>
      </c>
      <c r="V166" t="s">
        <v>85</v>
      </c>
      <c r="W166" t="s">
        <v>145</v>
      </c>
      <c r="X166" t="s"/>
      <c r="Y166" t="s">
        <v>87</v>
      </c>
      <c r="Z166">
        <f>HYPERLINK("https://hotel-media.eclerx.com/savepage/tk_15477976799898126_sr_947.html","info")</f>
        <v/>
      </c>
      <c r="AA166" t="n">
        <v>-2330315</v>
      </c>
      <c r="AB166" t="s"/>
      <c r="AC166" t="s"/>
      <c r="AD166" t="s">
        <v>88</v>
      </c>
      <c r="AE166" t="s"/>
      <c r="AF166" t="s"/>
      <c r="AG166" t="s"/>
      <c r="AH166" t="s"/>
      <c r="AI166" t="s"/>
      <c r="AJ166" t="s"/>
      <c r="AK166" t="s">
        <v>89</v>
      </c>
      <c r="AL166" t="s"/>
      <c r="AM166" t="s"/>
      <c r="AN166" t="s">
        <v>89</v>
      </c>
      <c r="AO166" t="s"/>
      <c r="AP166" t="n">
        <v>47</v>
      </c>
      <c r="AQ166" t="s">
        <v>92</v>
      </c>
      <c r="AR166" t="s"/>
      <c r="AS166" t="s"/>
      <c r="AT166" t="s">
        <v>93</v>
      </c>
      <c r="AU166" t="s"/>
      <c r="AV166" t="s"/>
      <c r="AW166" t="s"/>
      <c r="AX166" t="s"/>
      <c r="AY166" t="n">
        <v>2330315</v>
      </c>
      <c r="AZ166" t="s">
        <v>343</v>
      </c>
      <c r="BA166" t="s"/>
      <c r="BB166" t="n">
        <v>2952830</v>
      </c>
      <c r="BC166" t="n">
        <v>-6.4682</v>
      </c>
      <c r="BD166" t="n">
        <v>-6.4682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95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340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561.5</v>
      </c>
      <c r="L167" t="s">
        <v>77</v>
      </c>
      <c r="M167" t="s"/>
      <c r="N167" t="s">
        <v>344</v>
      </c>
      <c r="O167" t="s">
        <v>79</v>
      </c>
      <c r="P167" t="s">
        <v>340</v>
      </c>
      <c r="Q167" t="s">
        <v>80</v>
      </c>
      <c r="R167" t="s">
        <v>134</v>
      </c>
      <c r="S167" t="s">
        <v>347</v>
      </c>
      <c r="T167" t="s">
        <v>83</v>
      </c>
      <c r="U167" t="s">
        <v>84</v>
      </c>
      <c r="V167" t="s">
        <v>85</v>
      </c>
      <c r="W167" t="s">
        <v>145</v>
      </c>
      <c r="X167" t="s"/>
      <c r="Y167" t="s">
        <v>87</v>
      </c>
      <c r="Z167">
        <f>HYPERLINK("https://hotel-media.eclerx.com/savepage/tk_15477976799898126_sr_947.html","info")</f>
        <v/>
      </c>
      <c r="AA167" t="n">
        <v>-2330315</v>
      </c>
      <c r="AB167" t="s"/>
      <c r="AC167" t="s"/>
      <c r="AD167" t="s">
        <v>88</v>
      </c>
      <c r="AE167" t="s"/>
      <c r="AF167" t="s"/>
      <c r="AG167" t="s"/>
      <c r="AH167" t="s"/>
      <c r="AI167" t="s"/>
      <c r="AJ167" t="s"/>
      <c r="AK167" t="s">
        <v>89</v>
      </c>
      <c r="AL167" t="s"/>
      <c r="AM167" t="s"/>
      <c r="AN167" t="s">
        <v>89</v>
      </c>
      <c r="AO167" t="s"/>
      <c r="AP167" t="n">
        <v>47</v>
      </c>
      <c r="AQ167" t="s">
        <v>92</v>
      </c>
      <c r="AR167" t="s"/>
      <c r="AS167" t="s"/>
      <c r="AT167" t="s">
        <v>93</v>
      </c>
      <c r="AU167" t="s"/>
      <c r="AV167" t="s"/>
      <c r="AW167" t="s"/>
      <c r="AX167" t="s"/>
      <c r="AY167" t="n">
        <v>2330315</v>
      </c>
      <c r="AZ167" t="s">
        <v>343</v>
      </c>
      <c r="BA167" t="s"/>
      <c r="BB167" t="n">
        <v>2952830</v>
      </c>
      <c r="BC167" t="n">
        <v>-6.4682</v>
      </c>
      <c r="BD167" t="n">
        <v>-6.4682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95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340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633</v>
      </c>
      <c r="L168" t="s">
        <v>77</v>
      </c>
      <c r="M168" t="s"/>
      <c r="N168" t="s">
        <v>341</v>
      </c>
      <c r="O168" t="s">
        <v>79</v>
      </c>
      <c r="P168" t="s">
        <v>340</v>
      </c>
      <c r="Q168" t="s">
        <v>80</v>
      </c>
      <c r="R168" t="s">
        <v>134</v>
      </c>
      <c r="S168" t="s">
        <v>348</v>
      </c>
      <c r="T168" t="s">
        <v>83</v>
      </c>
      <c r="U168" t="s">
        <v>84</v>
      </c>
      <c r="V168" t="s">
        <v>85</v>
      </c>
      <c r="W168" t="s">
        <v>178</v>
      </c>
      <c r="X168" t="s"/>
      <c r="Y168" t="s">
        <v>87</v>
      </c>
      <c r="Z168">
        <f>HYPERLINK("https://hotel-media.eclerx.com/savepage/tk_15477976799898126_sr_947.html","info")</f>
        <v/>
      </c>
      <c r="AA168" t="n">
        <v>-2330315</v>
      </c>
      <c r="AB168" t="s"/>
      <c r="AC168" t="s"/>
      <c r="AD168" t="s">
        <v>88</v>
      </c>
      <c r="AE168" t="s"/>
      <c r="AF168" t="s"/>
      <c r="AG168" t="s"/>
      <c r="AH168" t="s"/>
      <c r="AI168" t="s"/>
      <c r="AJ168" t="s"/>
      <c r="AK168" t="s">
        <v>89</v>
      </c>
      <c r="AL168" t="s"/>
      <c r="AM168" t="s"/>
      <c r="AN168" t="s">
        <v>89</v>
      </c>
      <c r="AO168" t="s"/>
      <c r="AP168" t="n">
        <v>47</v>
      </c>
      <c r="AQ168" t="s">
        <v>92</v>
      </c>
      <c r="AR168" t="s"/>
      <c r="AS168" t="s"/>
      <c r="AT168" t="s">
        <v>93</v>
      </c>
      <c r="AU168" t="s"/>
      <c r="AV168" t="s"/>
      <c r="AW168" t="s"/>
      <c r="AX168" t="s"/>
      <c r="AY168" t="n">
        <v>2330315</v>
      </c>
      <c r="AZ168" t="s">
        <v>343</v>
      </c>
      <c r="BA168" t="s"/>
      <c r="BB168" t="n">
        <v>2952830</v>
      </c>
      <c r="BC168" t="n">
        <v>-6.4682</v>
      </c>
      <c r="BD168" t="n">
        <v>-6.4682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95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340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642.5</v>
      </c>
      <c r="L169" t="s">
        <v>77</v>
      </c>
      <c r="M169" t="s"/>
      <c r="N169" t="s">
        <v>344</v>
      </c>
      <c r="O169" t="s">
        <v>79</v>
      </c>
      <c r="P169" t="s">
        <v>340</v>
      </c>
      <c r="Q169" t="s">
        <v>80</v>
      </c>
      <c r="R169" t="s">
        <v>134</v>
      </c>
      <c r="S169" t="s">
        <v>349</v>
      </c>
      <c r="T169" t="s">
        <v>83</v>
      </c>
      <c r="U169" t="s">
        <v>84</v>
      </c>
      <c r="V169" t="s">
        <v>85</v>
      </c>
      <c r="W169" t="s">
        <v>178</v>
      </c>
      <c r="X169" t="s"/>
      <c r="Y169" t="s">
        <v>87</v>
      </c>
      <c r="Z169">
        <f>HYPERLINK("https://hotel-media.eclerx.com/savepage/tk_15477976799898126_sr_947.html","info")</f>
        <v/>
      </c>
      <c r="AA169" t="n">
        <v>-2330315</v>
      </c>
      <c r="AB169" t="s"/>
      <c r="AC169" t="s"/>
      <c r="AD169" t="s">
        <v>88</v>
      </c>
      <c r="AE169" t="s"/>
      <c r="AF169" t="s"/>
      <c r="AG169" t="s"/>
      <c r="AH169" t="s"/>
      <c r="AI169" t="s"/>
      <c r="AJ169" t="s"/>
      <c r="AK169" t="s">
        <v>89</v>
      </c>
      <c r="AL169" t="s"/>
      <c r="AM169" t="s"/>
      <c r="AN169" t="s">
        <v>89</v>
      </c>
      <c r="AO169" t="s"/>
      <c r="AP169" t="n">
        <v>47</v>
      </c>
      <c r="AQ169" t="s">
        <v>92</v>
      </c>
      <c r="AR169" t="s"/>
      <c r="AS169" t="s"/>
      <c r="AT169" t="s">
        <v>93</v>
      </c>
      <c r="AU169" t="s"/>
      <c r="AV169" t="s"/>
      <c r="AW169" t="s"/>
      <c r="AX169" t="s"/>
      <c r="AY169" t="n">
        <v>2330315</v>
      </c>
      <c r="AZ169" t="s">
        <v>343</v>
      </c>
      <c r="BA169" t="s"/>
      <c r="BB169" t="n">
        <v>2952830</v>
      </c>
      <c r="BC169" t="n">
        <v>-6.4682</v>
      </c>
      <c r="BD169" t="n">
        <v>-6.4682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95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340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733.5</v>
      </c>
      <c r="L170" t="s">
        <v>77</v>
      </c>
      <c r="M170" t="s"/>
      <c r="N170" t="s">
        <v>350</v>
      </c>
      <c r="O170" t="s">
        <v>79</v>
      </c>
      <c r="P170" t="s">
        <v>340</v>
      </c>
      <c r="Q170" t="s">
        <v>80</v>
      </c>
      <c r="R170" t="s">
        <v>134</v>
      </c>
      <c r="S170" t="s">
        <v>351</v>
      </c>
      <c r="T170" t="s">
        <v>83</v>
      </c>
      <c r="U170" t="s">
        <v>84</v>
      </c>
      <c r="V170" t="s">
        <v>85</v>
      </c>
      <c r="W170" t="s">
        <v>86</v>
      </c>
      <c r="X170" t="s"/>
      <c r="Y170" t="s">
        <v>87</v>
      </c>
      <c r="Z170">
        <f>HYPERLINK("https://hotel-media.eclerx.com/savepage/tk_15477976799898126_sr_947.html","info")</f>
        <v/>
      </c>
      <c r="AA170" t="n">
        <v>-2330315</v>
      </c>
      <c r="AB170" t="s"/>
      <c r="AC170" t="s"/>
      <c r="AD170" t="s">
        <v>88</v>
      </c>
      <c r="AE170" t="s"/>
      <c r="AF170" t="s"/>
      <c r="AG170" t="s"/>
      <c r="AH170" t="s"/>
      <c r="AI170" t="s"/>
      <c r="AJ170" t="s"/>
      <c r="AK170" t="s">
        <v>89</v>
      </c>
      <c r="AL170" t="s"/>
      <c r="AM170" t="s"/>
      <c r="AN170" t="s">
        <v>89</v>
      </c>
      <c r="AO170" t="s"/>
      <c r="AP170" t="n">
        <v>47</v>
      </c>
      <c r="AQ170" t="s">
        <v>92</v>
      </c>
      <c r="AR170" t="s"/>
      <c r="AS170" t="s"/>
      <c r="AT170" t="s">
        <v>93</v>
      </c>
      <c r="AU170" t="s"/>
      <c r="AV170" t="s"/>
      <c r="AW170" t="s"/>
      <c r="AX170" t="s"/>
      <c r="AY170" t="n">
        <v>2330315</v>
      </c>
      <c r="AZ170" t="s">
        <v>343</v>
      </c>
      <c r="BA170" t="s"/>
      <c r="BB170" t="n">
        <v>2952830</v>
      </c>
      <c r="BC170" t="n">
        <v>-6.4682</v>
      </c>
      <c r="BD170" t="n">
        <v>-6.4682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95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340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826</v>
      </c>
      <c r="L171" t="s">
        <v>77</v>
      </c>
      <c r="M171" t="s"/>
      <c r="N171" t="s">
        <v>350</v>
      </c>
      <c r="O171" t="s">
        <v>79</v>
      </c>
      <c r="P171" t="s">
        <v>340</v>
      </c>
      <c r="Q171" t="s">
        <v>80</v>
      </c>
      <c r="R171" t="s">
        <v>134</v>
      </c>
      <c r="S171" t="s">
        <v>352</v>
      </c>
      <c r="T171" t="s">
        <v>83</v>
      </c>
      <c r="U171" t="s">
        <v>84</v>
      </c>
      <c r="V171" t="s">
        <v>85</v>
      </c>
      <c r="W171" t="s">
        <v>145</v>
      </c>
      <c r="X171" t="s"/>
      <c r="Y171" t="s">
        <v>87</v>
      </c>
      <c r="Z171">
        <f>HYPERLINK("https://hotel-media.eclerx.com/savepage/tk_15477976799898126_sr_947.html","info")</f>
        <v/>
      </c>
      <c r="AA171" t="n">
        <v>-2330315</v>
      </c>
      <c r="AB171" t="s"/>
      <c r="AC171" t="s"/>
      <c r="AD171" t="s">
        <v>88</v>
      </c>
      <c r="AE171" t="s"/>
      <c r="AF171" t="s"/>
      <c r="AG171" t="s"/>
      <c r="AH171" t="s"/>
      <c r="AI171" t="s"/>
      <c r="AJ171" t="s"/>
      <c r="AK171" t="s">
        <v>89</v>
      </c>
      <c r="AL171" t="s"/>
      <c r="AM171" t="s"/>
      <c r="AN171" t="s">
        <v>89</v>
      </c>
      <c r="AO171" t="s"/>
      <c r="AP171" t="n">
        <v>47</v>
      </c>
      <c r="AQ171" t="s">
        <v>92</v>
      </c>
      <c r="AR171" t="s"/>
      <c r="AS171" t="s"/>
      <c r="AT171" t="s">
        <v>93</v>
      </c>
      <c r="AU171" t="s"/>
      <c r="AV171" t="s"/>
      <c r="AW171" t="s"/>
      <c r="AX171" t="s"/>
      <c r="AY171" t="n">
        <v>2330315</v>
      </c>
      <c r="AZ171" t="s">
        <v>343</v>
      </c>
      <c r="BA171" t="s"/>
      <c r="BB171" t="n">
        <v>2952830</v>
      </c>
      <c r="BC171" t="n">
        <v>-6.4682</v>
      </c>
      <c r="BD171" t="n">
        <v>-6.4682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95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340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898.5</v>
      </c>
      <c r="L172" t="s">
        <v>77</v>
      </c>
      <c r="M172" t="s"/>
      <c r="N172" t="s">
        <v>350</v>
      </c>
      <c r="O172" t="s">
        <v>79</v>
      </c>
      <c r="P172" t="s">
        <v>340</v>
      </c>
      <c r="Q172" t="s">
        <v>80</v>
      </c>
      <c r="R172" t="s">
        <v>134</v>
      </c>
      <c r="S172" t="s">
        <v>353</v>
      </c>
      <c r="T172" t="s">
        <v>83</v>
      </c>
      <c r="U172" t="s">
        <v>84</v>
      </c>
      <c r="V172" t="s">
        <v>85</v>
      </c>
      <c r="W172" t="s">
        <v>178</v>
      </c>
      <c r="X172" t="s"/>
      <c r="Y172" t="s">
        <v>87</v>
      </c>
      <c r="Z172">
        <f>HYPERLINK("https://hotel-media.eclerx.com/savepage/tk_15477976799898126_sr_947.html","info")</f>
        <v/>
      </c>
      <c r="AA172" t="n">
        <v>-2330315</v>
      </c>
      <c r="AB172" t="s"/>
      <c r="AC172" t="s"/>
      <c r="AD172" t="s">
        <v>88</v>
      </c>
      <c r="AE172" t="s"/>
      <c r="AF172" t="s"/>
      <c r="AG172" t="s"/>
      <c r="AH172" t="s"/>
      <c r="AI172" t="s"/>
      <c r="AJ172" t="s"/>
      <c r="AK172" t="s">
        <v>89</v>
      </c>
      <c r="AL172" t="s"/>
      <c r="AM172" t="s"/>
      <c r="AN172" t="s">
        <v>89</v>
      </c>
      <c r="AO172" t="s"/>
      <c r="AP172" t="n">
        <v>47</v>
      </c>
      <c r="AQ172" t="s">
        <v>92</v>
      </c>
      <c r="AR172" t="s"/>
      <c r="AS172" t="s"/>
      <c r="AT172" t="s">
        <v>93</v>
      </c>
      <c r="AU172" t="s"/>
      <c r="AV172" t="s"/>
      <c r="AW172" t="s"/>
      <c r="AX172" t="s"/>
      <c r="AY172" t="n">
        <v>2330315</v>
      </c>
      <c r="AZ172" t="s">
        <v>343</v>
      </c>
      <c r="BA172" t="s"/>
      <c r="BB172" t="n">
        <v>2952830</v>
      </c>
      <c r="BC172" t="n">
        <v>-6.4682</v>
      </c>
      <c r="BD172" t="n">
        <v>-6.4682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95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354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454</v>
      </c>
      <c r="L173" t="s">
        <v>77</v>
      </c>
      <c r="M173" t="s"/>
      <c r="N173" t="s">
        <v>163</v>
      </c>
      <c r="O173" t="s">
        <v>79</v>
      </c>
      <c r="P173" t="s">
        <v>354</v>
      </c>
      <c r="Q173" t="s">
        <v>80</v>
      </c>
      <c r="R173" t="s">
        <v>134</v>
      </c>
      <c r="S173" t="s">
        <v>355</v>
      </c>
      <c r="T173" t="s">
        <v>83</v>
      </c>
      <c r="U173" t="s">
        <v>84</v>
      </c>
      <c r="V173" t="s">
        <v>85</v>
      </c>
      <c r="W173" t="s">
        <v>178</v>
      </c>
      <c r="X173" t="s"/>
      <c r="Y173" t="s">
        <v>87</v>
      </c>
      <c r="Z173">
        <f>HYPERLINK("https://hotel-media.eclerx.com/savepage/tk_15477976561761029_sr_947.html","info")</f>
        <v/>
      </c>
      <c r="AA173" t="n">
        <v>-2993083</v>
      </c>
      <c r="AB173" t="s"/>
      <c r="AC173" t="s"/>
      <c r="AD173" t="s">
        <v>88</v>
      </c>
      <c r="AE173" t="s"/>
      <c r="AF173" t="s"/>
      <c r="AG173" t="s"/>
      <c r="AH173" t="s"/>
      <c r="AI173" t="s"/>
      <c r="AJ173" t="s"/>
      <c r="AK173" t="s">
        <v>89</v>
      </c>
      <c r="AL173" t="s"/>
      <c r="AM173" t="s"/>
      <c r="AN173" t="s">
        <v>90</v>
      </c>
      <c r="AO173" t="s">
        <v>91</v>
      </c>
      <c r="AP173" t="n">
        <v>28</v>
      </c>
      <c r="AQ173" t="s">
        <v>92</v>
      </c>
      <c r="AR173" t="s"/>
      <c r="AS173" t="s"/>
      <c r="AT173" t="s">
        <v>93</v>
      </c>
      <c r="AU173" t="s"/>
      <c r="AV173" t="s"/>
      <c r="AW173" t="s"/>
      <c r="AX173" t="s"/>
      <c r="AY173" t="n">
        <v>2993083</v>
      </c>
      <c r="AZ173" t="s">
        <v>356</v>
      </c>
      <c r="BA173" t="s"/>
      <c r="BB173" t="n">
        <v>2952770</v>
      </c>
      <c r="BC173" t="n">
        <v>-5.8755</v>
      </c>
      <c r="BD173" t="n">
        <v>-5.8755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95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357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125</v>
      </c>
      <c r="L174" t="s">
        <v>77</v>
      </c>
      <c r="M174" t="s"/>
      <c r="N174" t="s">
        <v>78</v>
      </c>
      <c r="O174" t="s">
        <v>79</v>
      </c>
      <c r="P174" t="s">
        <v>357</v>
      </c>
      <c r="Q174" t="s">
        <v>80</v>
      </c>
      <c r="R174" t="s">
        <v>108</v>
      </c>
      <c r="S174" t="s">
        <v>358</v>
      </c>
      <c r="T174" t="s">
        <v>83</v>
      </c>
      <c r="U174" t="s">
        <v>84</v>
      </c>
      <c r="V174" t="s">
        <v>85</v>
      </c>
      <c r="W174" t="s">
        <v>110</v>
      </c>
      <c r="X174" t="s"/>
      <c r="Y174" t="s">
        <v>87</v>
      </c>
      <c r="Z174">
        <f>HYPERLINK("https://hotel-media.eclerx.com/savepage/tk_15477976761834295_sr_947.html","info")</f>
        <v/>
      </c>
      <c r="AA174" t="n">
        <v>-2993094</v>
      </c>
      <c r="AB174" t="s"/>
      <c r="AC174" t="s"/>
      <c r="AD174" t="s">
        <v>88</v>
      </c>
      <c r="AE174" t="s"/>
      <c r="AF174" t="s"/>
      <c r="AG174" t="s"/>
      <c r="AH174" t="s"/>
      <c r="AI174" t="s"/>
      <c r="AJ174" t="s"/>
      <c r="AK174" t="s">
        <v>89</v>
      </c>
      <c r="AL174" t="s"/>
      <c r="AM174" t="s"/>
      <c r="AN174" t="s">
        <v>89</v>
      </c>
      <c r="AO174" t="s"/>
      <c r="AP174" t="n">
        <v>44</v>
      </c>
      <c r="AQ174" t="s">
        <v>92</v>
      </c>
      <c r="AR174" t="s"/>
      <c r="AS174" t="s"/>
      <c r="AT174" t="s">
        <v>93</v>
      </c>
      <c r="AU174" t="s"/>
      <c r="AV174" t="s"/>
      <c r="AW174" t="s"/>
      <c r="AX174" t="s"/>
      <c r="AY174" t="n">
        <v>2993094</v>
      </c>
      <c r="AZ174" t="s">
        <v>359</v>
      </c>
      <c r="BA174" t="s"/>
      <c r="BB174" t="n">
        <v>3699545</v>
      </c>
      <c r="BC174" t="n">
        <v>-5.7258</v>
      </c>
      <c r="BD174" t="n">
        <v>-5.7258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95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357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156</v>
      </c>
      <c r="L175" t="s">
        <v>77</v>
      </c>
      <c r="M175" t="s"/>
      <c r="N175" t="s">
        <v>175</v>
      </c>
      <c r="O175" t="s">
        <v>79</v>
      </c>
      <c r="P175" t="s">
        <v>357</v>
      </c>
      <c r="Q175" t="s">
        <v>80</v>
      </c>
      <c r="R175" t="s">
        <v>108</v>
      </c>
      <c r="S175" t="s">
        <v>360</v>
      </c>
      <c r="T175" t="s">
        <v>83</v>
      </c>
      <c r="U175" t="s">
        <v>84</v>
      </c>
      <c r="V175" t="s">
        <v>85</v>
      </c>
      <c r="W175" t="s">
        <v>110</v>
      </c>
      <c r="X175" t="s"/>
      <c r="Y175" t="s">
        <v>87</v>
      </c>
      <c r="Z175">
        <f>HYPERLINK("https://hotel-media.eclerx.com/savepage/tk_15477976761834295_sr_947.html","info")</f>
        <v/>
      </c>
      <c r="AA175" t="n">
        <v>-2993094</v>
      </c>
      <c r="AB175" t="s"/>
      <c r="AC175" t="s"/>
      <c r="AD175" t="s">
        <v>88</v>
      </c>
      <c r="AE175" t="s"/>
      <c r="AF175" t="s"/>
      <c r="AG175" t="s"/>
      <c r="AH175" t="s"/>
      <c r="AI175" t="s"/>
      <c r="AJ175" t="s"/>
      <c r="AK175" t="s">
        <v>89</v>
      </c>
      <c r="AL175" t="s"/>
      <c r="AM175" t="s"/>
      <c r="AN175" t="s">
        <v>89</v>
      </c>
      <c r="AO175" t="s"/>
      <c r="AP175" t="n">
        <v>44</v>
      </c>
      <c r="AQ175" t="s">
        <v>92</v>
      </c>
      <c r="AR175" t="s"/>
      <c r="AS175" t="s"/>
      <c r="AT175" t="s">
        <v>93</v>
      </c>
      <c r="AU175" t="s"/>
      <c r="AV175" t="s"/>
      <c r="AW175" t="s"/>
      <c r="AX175" t="s"/>
      <c r="AY175" t="n">
        <v>2993094</v>
      </c>
      <c r="AZ175" t="s">
        <v>359</v>
      </c>
      <c r="BA175" t="s"/>
      <c r="BB175" t="n">
        <v>3699545</v>
      </c>
      <c r="BC175" t="n">
        <v>-5.7258</v>
      </c>
      <c r="BD175" t="n">
        <v>-5.7258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95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361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138.5</v>
      </c>
      <c r="L176" t="s">
        <v>77</v>
      </c>
      <c r="M176" t="s"/>
      <c r="N176" t="s">
        <v>362</v>
      </c>
      <c r="O176" t="s">
        <v>79</v>
      </c>
      <c r="P176" t="s">
        <v>361</v>
      </c>
      <c r="Q176" t="s">
        <v>80</v>
      </c>
      <c r="R176" t="s">
        <v>81</v>
      </c>
      <c r="S176" t="s">
        <v>363</v>
      </c>
      <c r="T176" t="s">
        <v>83</v>
      </c>
      <c r="U176" t="s">
        <v>84</v>
      </c>
      <c r="V176" t="s">
        <v>85</v>
      </c>
      <c r="W176" t="s">
        <v>110</v>
      </c>
      <c r="X176" t="s"/>
      <c r="Y176" t="s">
        <v>87</v>
      </c>
      <c r="Z176">
        <f>HYPERLINK("https://hotel-media.eclerx.com/savepage/tk_15477976268320484_sr_947.html","info")</f>
        <v/>
      </c>
      <c r="AA176" t="n">
        <v>-2509794</v>
      </c>
      <c r="AB176" t="s"/>
      <c r="AC176" t="s"/>
      <c r="AD176" t="s">
        <v>88</v>
      </c>
      <c r="AE176" t="s"/>
      <c r="AF176" t="s"/>
      <c r="AG176" t="s"/>
      <c r="AH176" t="s"/>
      <c r="AI176" t="s"/>
      <c r="AJ176" t="s"/>
      <c r="AK176" t="s">
        <v>89</v>
      </c>
      <c r="AL176" t="s"/>
      <c r="AM176" t="s"/>
      <c r="AN176" t="s">
        <v>89</v>
      </c>
      <c r="AO176" t="s"/>
      <c r="AP176" t="n">
        <v>5</v>
      </c>
      <c r="AQ176" t="s">
        <v>92</v>
      </c>
      <c r="AR176" t="s"/>
      <c r="AS176" t="s"/>
      <c r="AT176" t="s">
        <v>93</v>
      </c>
      <c r="AU176" t="s"/>
      <c r="AV176" t="s"/>
      <c r="AW176" t="s"/>
      <c r="AX176" t="s"/>
      <c r="AY176" t="n">
        <v>2509794</v>
      </c>
      <c r="AZ176" t="s">
        <v>364</v>
      </c>
      <c r="BA176" t="s"/>
      <c r="BB176" t="n">
        <v>2952766</v>
      </c>
      <c r="BC176" t="n">
        <v>-5.8759</v>
      </c>
      <c r="BD176" t="n">
        <v>-5.8759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95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361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173.5</v>
      </c>
      <c r="L177" t="s">
        <v>77</v>
      </c>
      <c r="M177" t="s"/>
      <c r="N177" t="s">
        <v>362</v>
      </c>
      <c r="O177" t="s">
        <v>79</v>
      </c>
      <c r="P177" t="s">
        <v>361</v>
      </c>
      <c r="Q177" t="s">
        <v>80</v>
      </c>
      <c r="R177" t="s">
        <v>81</v>
      </c>
      <c r="S177" t="s">
        <v>365</v>
      </c>
      <c r="T177" t="s">
        <v>83</v>
      </c>
      <c r="U177" t="s">
        <v>84</v>
      </c>
      <c r="V177" t="s">
        <v>85</v>
      </c>
      <c r="W177" t="s">
        <v>86</v>
      </c>
      <c r="X177" t="s"/>
      <c r="Y177" t="s">
        <v>87</v>
      </c>
      <c r="Z177">
        <f>HYPERLINK("https://hotel-media.eclerx.com/savepage/tk_15477976268320484_sr_947.html","info")</f>
        <v/>
      </c>
      <c r="AA177" t="n">
        <v>-2509794</v>
      </c>
      <c r="AB177" t="s"/>
      <c r="AC177" t="s"/>
      <c r="AD177" t="s">
        <v>88</v>
      </c>
      <c r="AE177" t="s"/>
      <c r="AF177" t="s"/>
      <c r="AG177" t="s"/>
      <c r="AH177" t="s"/>
      <c r="AI177" t="s"/>
      <c r="AJ177" t="s"/>
      <c r="AK177" t="s">
        <v>89</v>
      </c>
      <c r="AL177" t="s"/>
      <c r="AM177" t="s"/>
      <c r="AN177" t="s">
        <v>89</v>
      </c>
      <c r="AO177" t="s"/>
      <c r="AP177" t="n">
        <v>5</v>
      </c>
      <c r="AQ177" t="s">
        <v>92</v>
      </c>
      <c r="AR177" t="s"/>
      <c r="AS177" t="s"/>
      <c r="AT177" t="s">
        <v>93</v>
      </c>
      <c r="AU177" t="s"/>
      <c r="AV177" t="s"/>
      <c r="AW177" t="s"/>
      <c r="AX177" t="s"/>
      <c r="AY177" t="n">
        <v>2509794</v>
      </c>
      <c r="AZ177" t="s">
        <v>364</v>
      </c>
      <c r="BA177" t="s"/>
      <c r="BB177" t="n">
        <v>2952766</v>
      </c>
      <c r="BC177" t="n">
        <v>-5.8759</v>
      </c>
      <c r="BD177" t="n">
        <v>-5.8759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95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361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208</v>
      </c>
      <c r="L178" t="s">
        <v>77</v>
      </c>
      <c r="M178" t="s"/>
      <c r="N178" t="s">
        <v>160</v>
      </c>
      <c r="O178" t="s">
        <v>79</v>
      </c>
      <c r="P178" t="s">
        <v>361</v>
      </c>
      <c r="Q178" t="s">
        <v>80</v>
      </c>
      <c r="R178" t="s">
        <v>81</v>
      </c>
      <c r="S178" t="s">
        <v>366</v>
      </c>
      <c r="T178" t="s">
        <v>83</v>
      </c>
      <c r="U178" t="s">
        <v>84</v>
      </c>
      <c r="V178" t="s">
        <v>85</v>
      </c>
      <c r="W178" t="s">
        <v>110</v>
      </c>
      <c r="X178" t="s"/>
      <c r="Y178" t="s">
        <v>87</v>
      </c>
      <c r="Z178">
        <f>HYPERLINK("https://hotel-media.eclerx.com/savepage/tk_15477976268320484_sr_947.html","info")</f>
        <v/>
      </c>
      <c r="AA178" t="n">
        <v>-2509794</v>
      </c>
      <c r="AB178" t="s"/>
      <c r="AC178" t="s"/>
      <c r="AD178" t="s">
        <v>88</v>
      </c>
      <c r="AE178" t="s"/>
      <c r="AF178" t="s"/>
      <c r="AG178" t="s"/>
      <c r="AH178" t="s"/>
      <c r="AI178" t="s"/>
      <c r="AJ178" t="s"/>
      <c r="AK178" t="s">
        <v>89</v>
      </c>
      <c r="AL178" t="s"/>
      <c r="AM178" t="s"/>
      <c r="AN178" t="s">
        <v>89</v>
      </c>
      <c r="AO178" t="s"/>
      <c r="AP178" t="n">
        <v>5</v>
      </c>
      <c r="AQ178" t="s">
        <v>92</v>
      </c>
      <c r="AR178" t="s"/>
      <c r="AS178" t="s"/>
      <c r="AT178" t="s">
        <v>93</v>
      </c>
      <c r="AU178" t="s"/>
      <c r="AV178" t="s"/>
      <c r="AW178" t="s"/>
      <c r="AX178" t="s"/>
      <c r="AY178" t="n">
        <v>2509794</v>
      </c>
      <c r="AZ178" t="s">
        <v>364</v>
      </c>
      <c r="BA178" t="s"/>
      <c r="BB178" t="n">
        <v>2952766</v>
      </c>
      <c r="BC178" t="n">
        <v>-5.8759</v>
      </c>
      <c r="BD178" t="n">
        <v>-5.8759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95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361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231</v>
      </c>
      <c r="L179" t="s">
        <v>77</v>
      </c>
      <c r="M179" t="s"/>
      <c r="N179" t="s">
        <v>362</v>
      </c>
      <c r="O179" t="s">
        <v>79</v>
      </c>
      <c r="P179" t="s">
        <v>361</v>
      </c>
      <c r="Q179" t="s">
        <v>80</v>
      </c>
      <c r="R179" t="s">
        <v>81</v>
      </c>
      <c r="S179" t="s">
        <v>367</v>
      </c>
      <c r="T179" t="s">
        <v>83</v>
      </c>
      <c r="U179" t="s">
        <v>84</v>
      </c>
      <c r="V179" t="s">
        <v>85</v>
      </c>
      <c r="W179" t="s">
        <v>145</v>
      </c>
      <c r="X179" t="s"/>
      <c r="Y179" t="s">
        <v>87</v>
      </c>
      <c r="Z179">
        <f>HYPERLINK("https://hotel-media.eclerx.com/savepage/tk_15477976268320484_sr_947.html","info")</f>
        <v/>
      </c>
      <c r="AA179" t="n">
        <v>-2509794</v>
      </c>
      <c r="AB179" t="s"/>
      <c r="AC179" t="s"/>
      <c r="AD179" t="s">
        <v>88</v>
      </c>
      <c r="AE179" t="s"/>
      <c r="AF179" t="s"/>
      <c r="AG179" t="s"/>
      <c r="AH179" t="s"/>
      <c r="AI179" t="s"/>
      <c r="AJ179" t="s"/>
      <c r="AK179" t="s">
        <v>89</v>
      </c>
      <c r="AL179" t="s"/>
      <c r="AM179" t="s"/>
      <c r="AN179" t="s">
        <v>89</v>
      </c>
      <c r="AO179" t="s"/>
      <c r="AP179" t="n">
        <v>5</v>
      </c>
      <c r="AQ179" t="s">
        <v>92</v>
      </c>
      <c r="AR179" t="s"/>
      <c r="AS179" t="s"/>
      <c r="AT179" t="s">
        <v>93</v>
      </c>
      <c r="AU179" t="s"/>
      <c r="AV179" t="s"/>
      <c r="AW179" t="s"/>
      <c r="AX179" t="s"/>
      <c r="AY179" t="n">
        <v>2509794</v>
      </c>
      <c r="AZ179" t="s">
        <v>364</v>
      </c>
      <c r="BA179" t="s"/>
      <c r="BB179" t="n">
        <v>2952766</v>
      </c>
      <c r="BC179" t="n">
        <v>-5.8759</v>
      </c>
      <c r="BD179" t="n">
        <v>-5.8759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95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361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235.5</v>
      </c>
      <c r="L180" t="s">
        <v>77</v>
      </c>
      <c r="M180" t="s"/>
      <c r="N180" t="s">
        <v>160</v>
      </c>
      <c r="O180" t="s">
        <v>79</v>
      </c>
      <c r="P180" t="s">
        <v>361</v>
      </c>
      <c r="Q180" t="s">
        <v>80</v>
      </c>
      <c r="R180" t="s">
        <v>81</v>
      </c>
      <c r="S180" t="s">
        <v>368</v>
      </c>
      <c r="T180" t="s">
        <v>83</v>
      </c>
      <c r="U180" t="s">
        <v>84</v>
      </c>
      <c r="V180" t="s">
        <v>85</v>
      </c>
      <c r="W180" t="s">
        <v>86</v>
      </c>
      <c r="X180" t="s"/>
      <c r="Y180" t="s">
        <v>87</v>
      </c>
      <c r="Z180">
        <f>HYPERLINK("https://hotel-media.eclerx.com/savepage/tk_15477976268320484_sr_947.html","info")</f>
        <v/>
      </c>
      <c r="AA180" t="n">
        <v>-2509794</v>
      </c>
      <c r="AB180" t="s"/>
      <c r="AC180" t="s"/>
      <c r="AD180" t="s">
        <v>88</v>
      </c>
      <c r="AE180" t="s"/>
      <c r="AF180" t="s"/>
      <c r="AG180" t="s"/>
      <c r="AH180" t="s"/>
      <c r="AI180" t="s"/>
      <c r="AJ180" t="s"/>
      <c r="AK180" t="s">
        <v>89</v>
      </c>
      <c r="AL180" t="s"/>
      <c r="AM180" t="s"/>
      <c r="AN180" t="s">
        <v>89</v>
      </c>
      <c r="AO180" t="s"/>
      <c r="AP180" t="n">
        <v>5</v>
      </c>
      <c r="AQ180" t="s">
        <v>92</v>
      </c>
      <c r="AR180" t="s"/>
      <c r="AS180" t="s"/>
      <c r="AT180" t="s">
        <v>93</v>
      </c>
      <c r="AU180" t="s"/>
      <c r="AV180" t="s"/>
      <c r="AW180" t="s"/>
      <c r="AX180" t="s"/>
      <c r="AY180" t="n">
        <v>2509794</v>
      </c>
      <c r="AZ180" t="s">
        <v>364</v>
      </c>
      <c r="BA180" t="s"/>
      <c r="BB180" t="n">
        <v>2952766</v>
      </c>
      <c r="BC180" t="n">
        <v>-5.8759</v>
      </c>
      <c r="BD180" t="n">
        <v>-5.8759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95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361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262</v>
      </c>
      <c r="L181" t="s">
        <v>77</v>
      </c>
      <c r="M181" t="s"/>
      <c r="N181" t="s">
        <v>362</v>
      </c>
      <c r="O181" t="s">
        <v>79</v>
      </c>
      <c r="P181" t="s">
        <v>361</v>
      </c>
      <c r="Q181" t="s">
        <v>80</v>
      </c>
      <c r="R181" t="s">
        <v>81</v>
      </c>
      <c r="S181" t="s">
        <v>369</v>
      </c>
      <c r="T181" t="s">
        <v>83</v>
      </c>
      <c r="U181" t="s">
        <v>84</v>
      </c>
      <c r="V181" t="s">
        <v>85</v>
      </c>
      <c r="W181" t="s">
        <v>178</v>
      </c>
      <c r="X181" t="s"/>
      <c r="Y181" t="s">
        <v>87</v>
      </c>
      <c r="Z181">
        <f>HYPERLINK("https://hotel-media.eclerx.com/savepage/tk_15477976268320484_sr_947.html","info")</f>
        <v/>
      </c>
      <c r="AA181" t="n">
        <v>-2509794</v>
      </c>
      <c r="AB181" t="s"/>
      <c r="AC181" t="s"/>
      <c r="AD181" t="s">
        <v>88</v>
      </c>
      <c r="AE181" t="s"/>
      <c r="AF181" t="s"/>
      <c r="AG181" t="s"/>
      <c r="AH181" t="s"/>
      <c r="AI181" t="s"/>
      <c r="AJ181" t="s"/>
      <c r="AK181" t="s">
        <v>89</v>
      </c>
      <c r="AL181" t="s"/>
      <c r="AM181" t="s"/>
      <c r="AN181" t="s">
        <v>89</v>
      </c>
      <c r="AO181" t="s"/>
      <c r="AP181" t="n">
        <v>5</v>
      </c>
      <c r="AQ181" t="s">
        <v>92</v>
      </c>
      <c r="AR181" t="s"/>
      <c r="AS181" t="s"/>
      <c r="AT181" t="s">
        <v>93</v>
      </c>
      <c r="AU181" t="s"/>
      <c r="AV181" t="s"/>
      <c r="AW181" t="s"/>
      <c r="AX181" t="s"/>
      <c r="AY181" t="n">
        <v>2509794</v>
      </c>
      <c r="AZ181" t="s">
        <v>364</v>
      </c>
      <c r="BA181" t="s"/>
      <c r="BB181" t="n">
        <v>2952766</v>
      </c>
      <c r="BC181" t="n">
        <v>-5.8759</v>
      </c>
      <c r="BD181" t="n">
        <v>-5.8759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95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361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292.5</v>
      </c>
      <c r="L182" t="s">
        <v>77</v>
      </c>
      <c r="M182" t="s"/>
      <c r="N182" t="s">
        <v>160</v>
      </c>
      <c r="O182" t="s">
        <v>79</v>
      </c>
      <c r="P182" t="s">
        <v>361</v>
      </c>
      <c r="Q182" t="s">
        <v>80</v>
      </c>
      <c r="R182" t="s">
        <v>81</v>
      </c>
      <c r="S182" t="s">
        <v>370</v>
      </c>
      <c r="T182" t="s">
        <v>83</v>
      </c>
      <c r="U182" t="s">
        <v>84</v>
      </c>
      <c r="V182" t="s">
        <v>85</v>
      </c>
      <c r="W182" t="s">
        <v>145</v>
      </c>
      <c r="X182" t="s"/>
      <c r="Y182" t="s">
        <v>87</v>
      </c>
      <c r="Z182">
        <f>HYPERLINK("https://hotel-media.eclerx.com/savepage/tk_15477976268320484_sr_947.html","info")</f>
        <v/>
      </c>
      <c r="AA182" t="n">
        <v>-2509794</v>
      </c>
      <c r="AB182" t="s"/>
      <c r="AC182" t="s"/>
      <c r="AD182" t="s">
        <v>88</v>
      </c>
      <c r="AE182" t="s"/>
      <c r="AF182" t="s"/>
      <c r="AG182" t="s"/>
      <c r="AH182" t="s"/>
      <c r="AI182" t="s"/>
      <c r="AJ182" t="s"/>
      <c r="AK182" t="s">
        <v>89</v>
      </c>
      <c r="AL182" t="s"/>
      <c r="AM182" t="s"/>
      <c r="AN182" t="s">
        <v>89</v>
      </c>
      <c r="AO182" t="s"/>
      <c r="AP182" t="n">
        <v>5</v>
      </c>
      <c r="AQ182" t="s">
        <v>92</v>
      </c>
      <c r="AR182" t="s"/>
      <c r="AS182" t="s"/>
      <c r="AT182" t="s">
        <v>93</v>
      </c>
      <c r="AU182" t="s"/>
      <c r="AV182" t="s"/>
      <c r="AW182" t="s"/>
      <c r="AX182" t="s"/>
      <c r="AY182" t="n">
        <v>2509794</v>
      </c>
      <c r="AZ182" t="s">
        <v>364</v>
      </c>
      <c r="BA182" t="s"/>
      <c r="BB182" t="n">
        <v>2952766</v>
      </c>
      <c r="BC182" t="n">
        <v>-5.8759</v>
      </c>
      <c r="BD182" t="n">
        <v>-5.8759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95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361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323.5</v>
      </c>
      <c r="L183" t="s">
        <v>77</v>
      </c>
      <c r="M183" t="s"/>
      <c r="N183" t="s">
        <v>160</v>
      </c>
      <c r="O183" t="s">
        <v>79</v>
      </c>
      <c r="P183" t="s">
        <v>361</v>
      </c>
      <c r="Q183" t="s">
        <v>80</v>
      </c>
      <c r="R183" t="s">
        <v>81</v>
      </c>
      <c r="S183" t="s">
        <v>371</v>
      </c>
      <c r="T183" t="s">
        <v>83</v>
      </c>
      <c r="U183" t="s">
        <v>84</v>
      </c>
      <c r="V183" t="s">
        <v>85</v>
      </c>
      <c r="W183" t="s">
        <v>178</v>
      </c>
      <c r="X183" t="s"/>
      <c r="Y183" t="s">
        <v>87</v>
      </c>
      <c r="Z183">
        <f>HYPERLINK("https://hotel-media.eclerx.com/savepage/tk_15477976268320484_sr_947.html","info")</f>
        <v/>
      </c>
      <c r="AA183" t="n">
        <v>-2509794</v>
      </c>
      <c r="AB183" t="s"/>
      <c r="AC183" t="s"/>
      <c r="AD183" t="s">
        <v>88</v>
      </c>
      <c r="AE183" t="s"/>
      <c r="AF183" t="s"/>
      <c r="AG183" t="s"/>
      <c r="AH183" t="s"/>
      <c r="AI183" t="s"/>
      <c r="AJ183" t="s"/>
      <c r="AK183" t="s">
        <v>89</v>
      </c>
      <c r="AL183" t="s"/>
      <c r="AM183" t="s"/>
      <c r="AN183" t="s">
        <v>89</v>
      </c>
      <c r="AO183" t="s"/>
      <c r="AP183" t="n">
        <v>5</v>
      </c>
      <c r="AQ183" t="s">
        <v>92</v>
      </c>
      <c r="AR183" t="s"/>
      <c r="AS183" t="s"/>
      <c r="AT183" t="s">
        <v>93</v>
      </c>
      <c r="AU183" t="s"/>
      <c r="AV183" t="s"/>
      <c r="AW183" t="s"/>
      <c r="AX183" t="s"/>
      <c r="AY183" t="n">
        <v>2509794</v>
      </c>
      <c r="AZ183" t="s">
        <v>364</v>
      </c>
      <c r="BA183" t="s"/>
      <c r="BB183" t="n">
        <v>2952766</v>
      </c>
      <c r="BC183" t="n">
        <v>-5.8759</v>
      </c>
      <c r="BD183" t="n">
        <v>-5.8759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95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361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346.5</v>
      </c>
      <c r="L184" t="s">
        <v>77</v>
      </c>
      <c r="M184" t="s"/>
      <c r="N184" t="s">
        <v>372</v>
      </c>
      <c r="O184" t="s">
        <v>79</v>
      </c>
      <c r="P184" t="s">
        <v>361</v>
      </c>
      <c r="Q184" t="s">
        <v>80</v>
      </c>
      <c r="R184" t="s">
        <v>81</v>
      </c>
      <c r="S184" t="s">
        <v>373</v>
      </c>
      <c r="T184" t="s">
        <v>83</v>
      </c>
      <c r="U184" t="s">
        <v>84</v>
      </c>
      <c r="V184" t="s">
        <v>85</v>
      </c>
      <c r="W184" t="s">
        <v>110</v>
      </c>
      <c r="X184" t="s"/>
      <c r="Y184" t="s">
        <v>87</v>
      </c>
      <c r="Z184">
        <f>HYPERLINK("https://hotel-media.eclerx.com/savepage/tk_15477976268320484_sr_947.html","info")</f>
        <v/>
      </c>
      <c r="AA184" t="n">
        <v>-2509794</v>
      </c>
      <c r="AB184" t="s"/>
      <c r="AC184" t="s"/>
      <c r="AD184" t="s">
        <v>88</v>
      </c>
      <c r="AE184" t="s"/>
      <c r="AF184" t="s"/>
      <c r="AG184" t="s"/>
      <c r="AH184" t="s"/>
      <c r="AI184" t="s"/>
      <c r="AJ184" t="s"/>
      <c r="AK184" t="s">
        <v>89</v>
      </c>
      <c r="AL184" t="s"/>
      <c r="AM184" t="s"/>
      <c r="AN184" t="s">
        <v>89</v>
      </c>
      <c r="AO184" t="s"/>
      <c r="AP184" t="n">
        <v>5</v>
      </c>
      <c r="AQ184" t="s">
        <v>92</v>
      </c>
      <c r="AR184" t="s"/>
      <c r="AS184" t="s"/>
      <c r="AT184" t="s">
        <v>93</v>
      </c>
      <c r="AU184" t="s"/>
      <c r="AV184" t="s"/>
      <c r="AW184" t="s"/>
      <c r="AX184" t="s"/>
      <c r="AY184" t="n">
        <v>2509794</v>
      </c>
      <c r="AZ184" t="s">
        <v>364</v>
      </c>
      <c r="BA184" t="s"/>
      <c r="BB184" t="n">
        <v>2952766</v>
      </c>
      <c r="BC184" t="n">
        <v>-5.8759</v>
      </c>
      <c r="BD184" t="n">
        <v>-5.8759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95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361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402</v>
      </c>
      <c r="L185" t="s">
        <v>77</v>
      </c>
      <c r="M185" t="s"/>
      <c r="N185" t="s">
        <v>372</v>
      </c>
      <c r="O185" t="s">
        <v>79</v>
      </c>
      <c r="P185" t="s">
        <v>361</v>
      </c>
      <c r="Q185" t="s">
        <v>80</v>
      </c>
      <c r="R185" t="s">
        <v>81</v>
      </c>
      <c r="S185" t="s">
        <v>374</v>
      </c>
      <c r="T185" t="s">
        <v>83</v>
      </c>
      <c r="U185" t="s">
        <v>84</v>
      </c>
      <c r="V185" t="s">
        <v>85</v>
      </c>
      <c r="W185" t="s">
        <v>86</v>
      </c>
      <c r="X185" t="s"/>
      <c r="Y185" t="s">
        <v>87</v>
      </c>
      <c r="Z185">
        <f>HYPERLINK("https://hotel-media.eclerx.com/savepage/tk_15477976268320484_sr_947.html","info")</f>
        <v/>
      </c>
      <c r="AA185" t="n">
        <v>-2509794</v>
      </c>
      <c r="AB185" t="s"/>
      <c r="AC185" t="s"/>
      <c r="AD185" t="s">
        <v>88</v>
      </c>
      <c r="AE185" t="s"/>
      <c r="AF185" t="s"/>
      <c r="AG185" t="s"/>
      <c r="AH185" t="s"/>
      <c r="AI185" t="s"/>
      <c r="AJ185" t="s"/>
      <c r="AK185" t="s">
        <v>89</v>
      </c>
      <c r="AL185" t="s"/>
      <c r="AM185" t="s"/>
      <c r="AN185" t="s">
        <v>89</v>
      </c>
      <c r="AO185" t="s"/>
      <c r="AP185" t="n">
        <v>5</v>
      </c>
      <c r="AQ185" t="s">
        <v>92</v>
      </c>
      <c r="AR185" t="s"/>
      <c r="AS185" t="s"/>
      <c r="AT185" t="s">
        <v>93</v>
      </c>
      <c r="AU185" t="s"/>
      <c r="AV185" t="s"/>
      <c r="AW185" t="s"/>
      <c r="AX185" t="s"/>
      <c r="AY185" t="n">
        <v>2509794</v>
      </c>
      <c r="AZ185" t="s">
        <v>364</v>
      </c>
      <c r="BA185" t="s"/>
      <c r="BB185" t="n">
        <v>2952766</v>
      </c>
      <c r="BC185" t="n">
        <v>-5.8759</v>
      </c>
      <c r="BD185" t="n">
        <v>-5.8759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95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361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508.5</v>
      </c>
      <c r="L186" t="s">
        <v>77</v>
      </c>
      <c r="M186" t="s"/>
      <c r="N186" t="s">
        <v>372</v>
      </c>
      <c r="O186" t="s">
        <v>79</v>
      </c>
      <c r="P186" t="s">
        <v>361</v>
      </c>
      <c r="Q186" t="s">
        <v>80</v>
      </c>
      <c r="R186" t="s">
        <v>81</v>
      </c>
      <c r="S186" t="s">
        <v>375</v>
      </c>
      <c r="T186" t="s">
        <v>83</v>
      </c>
      <c r="U186" t="s">
        <v>84</v>
      </c>
      <c r="V186" t="s">
        <v>85</v>
      </c>
      <c r="W186" t="s">
        <v>145</v>
      </c>
      <c r="X186" t="s"/>
      <c r="Y186" t="s">
        <v>87</v>
      </c>
      <c r="Z186">
        <f>HYPERLINK("https://hotel-media.eclerx.com/savepage/tk_15477976268320484_sr_947.html","info")</f>
        <v/>
      </c>
      <c r="AA186" t="n">
        <v>-2509794</v>
      </c>
      <c r="AB186" t="s"/>
      <c r="AC186" t="s"/>
      <c r="AD186" t="s">
        <v>88</v>
      </c>
      <c r="AE186" t="s"/>
      <c r="AF186" t="s"/>
      <c r="AG186" t="s"/>
      <c r="AH186" t="s"/>
      <c r="AI186" t="s"/>
      <c r="AJ186" t="s"/>
      <c r="AK186" t="s">
        <v>89</v>
      </c>
      <c r="AL186" t="s"/>
      <c r="AM186" t="s"/>
      <c r="AN186" t="s">
        <v>89</v>
      </c>
      <c r="AO186" t="s"/>
      <c r="AP186" t="n">
        <v>5</v>
      </c>
      <c r="AQ186" t="s">
        <v>92</v>
      </c>
      <c r="AR186" t="s"/>
      <c r="AS186" t="s"/>
      <c r="AT186" t="s">
        <v>93</v>
      </c>
      <c r="AU186" t="s"/>
      <c r="AV186" t="s"/>
      <c r="AW186" t="s"/>
      <c r="AX186" t="s"/>
      <c r="AY186" t="n">
        <v>2509794</v>
      </c>
      <c r="AZ186" t="s">
        <v>364</v>
      </c>
      <c r="BA186" t="s"/>
      <c r="BB186" t="n">
        <v>2952766</v>
      </c>
      <c r="BC186" t="n">
        <v>-5.8759</v>
      </c>
      <c r="BD186" t="n">
        <v>-5.8759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95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361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570</v>
      </c>
      <c r="L187" t="s">
        <v>77</v>
      </c>
      <c r="M187" t="s"/>
      <c r="N187" t="s">
        <v>372</v>
      </c>
      <c r="O187" t="s">
        <v>79</v>
      </c>
      <c r="P187" t="s">
        <v>361</v>
      </c>
      <c r="Q187" t="s">
        <v>80</v>
      </c>
      <c r="R187" t="s">
        <v>81</v>
      </c>
      <c r="S187" t="s">
        <v>376</v>
      </c>
      <c r="T187" t="s">
        <v>83</v>
      </c>
      <c r="U187" t="s">
        <v>84</v>
      </c>
      <c r="V187" t="s">
        <v>85</v>
      </c>
      <c r="W187" t="s">
        <v>178</v>
      </c>
      <c r="X187" t="s"/>
      <c r="Y187" t="s">
        <v>87</v>
      </c>
      <c r="Z187">
        <f>HYPERLINK("https://hotel-media.eclerx.com/savepage/tk_15477976268320484_sr_947.html","info")</f>
        <v/>
      </c>
      <c r="AA187" t="n">
        <v>-2509794</v>
      </c>
      <c r="AB187" t="s"/>
      <c r="AC187" t="s"/>
      <c r="AD187" t="s">
        <v>88</v>
      </c>
      <c r="AE187" t="s"/>
      <c r="AF187" t="s"/>
      <c r="AG187" t="s"/>
      <c r="AH187" t="s"/>
      <c r="AI187" t="s"/>
      <c r="AJ187" t="s"/>
      <c r="AK187" t="s">
        <v>89</v>
      </c>
      <c r="AL187" t="s"/>
      <c r="AM187" t="s"/>
      <c r="AN187" t="s">
        <v>89</v>
      </c>
      <c r="AO187" t="s"/>
      <c r="AP187" t="n">
        <v>5</v>
      </c>
      <c r="AQ187" t="s">
        <v>92</v>
      </c>
      <c r="AR187" t="s"/>
      <c r="AS187" t="s"/>
      <c r="AT187" t="s">
        <v>93</v>
      </c>
      <c r="AU187" t="s"/>
      <c r="AV187" t="s"/>
      <c r="AW187" t="s"/>
      <c r="AX187" t="s"/>
      <c r="AY187" t="n">
        <v>2509794</v>
      </c>
      <c r="AZ187" t="s">
        <v>364</v>
      </c>
      <c r="BA187" t="s"/>
      <c r="BB187" t="n">
        <v>2952766</v>
      </c>
      <c r="BC187" t="n">
        <v>-5.8759</v>
      </c>
      <c r="BD187" t="n">
        <v>-5.8759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95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361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701</v>
      </c>
      <c r="L188" t="s">
        <v>77</v>
      </c>
      <c r="M188" t="s"/>
      <c r="N188" t="s">
        <v>190</v>
      </c>
      <c r="O188" t="s">
        <v>79</v>
      </c>
      <c r="P188" t="s">
        <v>361</v>
      </c>
      <c r="Q188" t="s">
        <v>80</v>
      </c>
      <c r="R188" t="s">
        <v>81</v>
      </c>
      <c r="S188" t="s">
        <v>377</v>
      </c>
      <c r="T188" t="s">
        <v>83</v>
      </c>
      <c r="U188" t="s">
        <v>84</v>
      </c>
      <c r="V188" t="s">
        <v>85</v>
      </c>
      <c r="W188" t="s">
        <v>178</v>
      </c>
      <c r="X188" t="s"/>
      <c r="Y188" t="s">
        <v>87</v>
      </c>
      <c r="Z188">
        <f>HYPERLINK("https://hotel-media.eclerx.com/savepage/tk_15477976268320484_sr_947.html","info")</f>
        <v/>
      </c>
      <c r="AA188" t="n">
        <v>-2509794</v>
      </c>
      <c r="AB188" t="s"/>
      <c r="AC188" t="s"/>
      <c r="AD188" t="s">
        <v>88</v>
      </c>
      <c r="AE188" t="s"/>
      <c r="AF188" t="s"/>
      <c r="AG188" t="s"/>
      <c r="AH188" t="s"/>
      <c r="AI188" t="s"/>
      <c r="AJ188" t="s"/>
      <c r="AK188" t="s">
        <v>89</v>
      </c>
      <c r="AL188" t="s"/>
      <c r="AM188" t="s"/>
      <c r="AN188" t="s">
        <v>89</v>
      </c>
      <c r="AO188" t="s"/>
      <c r="AP188" t="n">
        <v>5</v>
      </c>
      <c r="AQ188" t="s">
        <v>92</v>
      </c>
      <c r="AR188" t="s"/>
      <c r="AS188" t="s"/>
      <c r="AT188" t="s">
        <v>93</v>
      </c>
      <c r="AU188" t="s"/>
      <c r="AV188" t="s"/>
      <c r="AW188" t="s"/>
      <c r="AX188" t="s"/>
      <c r="AY188" t="n">
        <v>2509794</v>
      </c>
      <c r="AZ188" t="s">
        <v>364</v>
      </c>
      <c r="BA188" t="s"/>
      <c r="BB188" t="n">
        <v>2952766</v>
      </c>
      <c r="BC188" t="n">
        <v>-5.8759</v>
      </c>
      <c r="BD188" t="n">
        <v>-5.8759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95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361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701</v>
      </c>
      <c r="L189" t="s">
        <v>77</v>
      </c>
      <c r="M189" t="s"/>
      <c r="N189" t="s">
        <v>378</v>
      </c>
      <c r="O189" t="s">
        <v>79</v>
      </c>
      <c r="P189" t="s">
        <v>361</v>
      </c>
      <c r="Q189" t="s">
        <v>80</v>
      </c>
      <c r="R189" t="s">
        <v>81</v>
      </c>
      <c r="S189" t="s">
        <v>377</v>
      </c>
      <c r="T189" t="s">
        <v>83</v>
      </c>
      <c r="U189" t="s">
        <v>84</v>
      </c>
      <c r="V189" t="s">
        <v>85</v>
      </c>
      <c r="W189" t="s">
        <v>178</v>
      </c>
      <c r="X189" t="s"/>
      <c r="Y189" t="s">
        <v>87</v>
      </c>
      <c r="Z189">
        <f>HYPERLINK("https://hotel-media.eclerx.com/savepage/tk_15477976268320484_sr_947.html","info")</f>
        <v/>
      </c>
      <c r="AA189" t="n">
        <v>-2509794</v>
      </c>
      <c r="AB189" t="s"/>
      <c r="AC189" t="s"/>
      <c r="AD189" t="s">
        <v>88</v>
      </c>
      <c r="AE189" t="s"/>
      <c r="AF189" t="s"/>
      <c r="AG189" t="s"/>
      <c r="AH189" t="s"/>
      <c r="AI189" t="s"/>
      <c r="AJ189" t="s"/>
      <c r="AK189" t="s">
        <v>89</v>
      </c>
      <c r="AL189" t="s"/>
      <c r="AM189" t="s"/>
      <c r="AN189" t="s">
        <v>89</v>
      </c>
      <c r="AO189" t="s"/>
      <c r="AP189" t="n">
        <v>5</v>
      </c>
      <c r="AQ189" t="s">
        <v>92</v>
      </c>
      <c r="AR189" t="s"/>
      <c r="AS189" t="s"/>
      <c r="AT189" t="s">
        <v>93</v>
      </c>
      <c r="AU189" t="s"/>
      <c r="AV189" t="s"/>
      <c r="AW189" t="s"/>
      <c r="AX189" t="s"/>
      <c r="AY189" t="n">
        <v>2509794</v>
      </c>
      <c r="AZ189" t="s">
        <v>364</v>
      </c>
      <c r="BA189" t="s"/>
      <c r="BB189" t="n">
        <v>2952766</v>
      </c>
      <c r="BC189" t="n">
        <v>-5.8759</v>
      </c>
      <c r="BD189" t="n">
        <v>-5.8759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95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361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701</v>
      </c>
      <c r="L190" t="s">
        <v>77</v>
      </c>
      <c r="M190" t="s"/>
      <c r="N190" t="s">
        <v>118</v>
      </c>
      <c r="O190" t="s">
        <v>79</v>
      </c>
      <c r="P190" t="s">
        <v>361</v>
      </c>
      <c r="Q190" t="s">
        <v>80</v>
      </c>
      <c r="R190" t="s">
        <v>81</v>
      </c>
      <c r="S190" t="s">
        <v>377</v>
      </c>
      <c r="T190" t="s">
        <v>83</v>
      </c>
      <c r="U190" t="s">
        <v>84</v>
      </c>
      <c r="V190" t="s">
        <v>85</v>
      </c>
      <c r="W190" t="s">
        <v>178</v>
      </c>
      <c r="X190" t="s"/>
      <c r="Y190" t="s">
        <v>87</v>
      </c>
      <c r="Z190">
        <f>HYPERLINK("https://hotel-media.eclerx.com/savepage/tk_15477976268320484_sr_947.html","info")</f>
        <v/>
      </c>
      <c r="AA190" t="n">
        <v>-2509794</v>
      </c>
      <c r="AB190" t="s"/>
      <c r="AC190" t="s"/>
      <c r="AD190" t="s">
        <v>88</v>
      </c>
      <c r="AE190" t="s"/>
      <c r="AF190" t="s"/>
      <c r="AG190" t="s"/>
      <c r="AH190" t="s"/>
      <c r="AI190" t="s"/>
      <c r="AJ190" t="s"/>
      <c r="AK190" t="s">
        <v>89</v>
      </c>
      <c r="AL190" t="s"/>
      <c r="AM190" t="s"/>
      <c r="AN190" t="s">
        <v>89</v>
      </c>
      <c r="AO190" t="s"/>
      <c r="AP190" t="n">
        <v>5</v>
      </c>
      <c r="AQ190" t="s">
        <v>92</v>
      </c>
      <c r="AR190" t="s"/>
      <c r="AS190" t="s"/>
      <c r="AT190" t="s">
        <v>93</v>
      </c>
      <c r="AU190" t="s"/>
      <c r="AV190" t="s"/>
      <c r="AW190" t="s"/>
      <c r="AX190" t="s"/>
      <c r="AY190" t="n">
        <v>2509794</v>
      </c>
      <c r="AZ190" t="s">
        <v>364</v>
      </c>
      <c r="BA190" t="s"/>
      <c r="BB190" t="n">
        <v>2952766</v>
      </c>
      <c r="BC190" t="n">
        <v>-5.8759</v>
      </c>
      <c r="BD190" t="n">
        <v>-5.8759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95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361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701</v>
      </c>
      <c r="L191" t="s">
        <v>77</v>
      </c>
      <c r="M191" t="s"/>
      <c r="N191" t="s">
        <v>379</v>
      </c>
      <c r="O191" t="s">
        <v>79</v>
      </c>
      <c r="P191" t="s">
        <v>361</v>
      </c>
      <c r="Q191" t="s">
        <v>80</v>
      </c>
      <c r="R191" t="s">
        <v>81</v>
      </c>
      <c r="S191" t="s">
        <v>377</v>
      </c>
      <c r="T191" t="s">
        <v>83</v>
      </c>
      <c r="U191" t="s">
        <v>84</v>
      </c>
      <c r="V191" t="s">
        <v>85</v>
      </c>
      <c r="W191" t="s">
        <v>178</v>
      </c>
      <c r="X191" t="s"/>
      <c r="Y191" t="s">
        <v>87</v>
      </c>
      <c r="Z191">
        <f>HYPERLINK("https://hotel-media.eclerx.com/savepage/tk_15477976268320484_sr_947.html","info")</f>
        <v/>
      </c>
      <c r="AA191" t="n">
        <v>-2509794</v>
      </c>
      <c r="AB191" t="s"/>
      <c r="AC191" t="s"/>
      <c r="AD191" t="s">
        <v>88</v>
      </c>
      <c r="AE191" t="s"/>
      <c r="AF191" t="s"/>
      <c r="AG191" t="s"/>
      <c r="AH191" t="s"/>
      <c r="AI191" t="s"/>
      <c r="AJ191" t="s"/>
      <c r="AK191" t="s">
        <v>89</v>
      </c>
      <c r="AL191" t="s"/>
      <c r="AM191" t="s"/>
      <c r="AN191" t="s">
        <v>89</v>
      </c>
      <c r="AO191" t="s"/>
      <c r="AP191" t="n">
        <v>5</v>
      </c>
      <c r="AQ191" t="s">
        <v>92</v>
      </c>
      <c r="AR191" t="s"/>
      <c r="AS191" t="s"/>
      <c r="AT191" t="s">
        <v>93</v>
      </c>
      <c r="AU191" t="s"/>
      <c r="AV191" t="s"/>
      <c r="AW191" t="s"/>
      <c r="AX191" t="s"/>
      <c r="AY191" t="n">
        <v>2509794</v>
      </c>
      <c r="AZ191" t="s">
        <v>364</v>
      </c>
      <c r="BA191" t="s"/>
      <c r="BB191" t="n">
        <v>2952766</v>
      </c>
      <c r="BC191" t="n">
        <v>-5.8759</v>
      </c>
      <c r="BD191" t="n">
        <v>-5.8759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95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361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715.5</v>
      </c>
      <c r="L192" t="s">
        <v>77</v>
      </c>
      <c r="M192" t="s"/>
      <c r="N192" t="s">
        <v>118</v>
      </c>
      <c r="O192" t="s">
        <v>79</v>
      </c>
      <c r="P192" t="s">
        <v>361</v>
      </c>
      <c r="Q192" t="s">
        <v>80</v>
      </c>
      <c r="R192" t="s">
        <v>81</v>
      </c>
      <c r="S192" t="s">
        <v>380</v>
      </c>
      <c r="T192" t="s">
        <v>83</v>
      </c>
      <c r="U192" t="s">
        <v>84</v>
      </c>
      <c r="V192" t="s">
        <v>85</v>
      </c>
      <c r="W192" t="s">
        <v>145</v>
      </c>
      <c r="X192" t="s"/>
      <c r="Y192" t="s">
        <v>87</v>
      </c>
      <c r="Z192">
        <f>HYPERLINK("https://hotel-media.eclerx.com/savepage/tk_15477976268320484_sr_947.html","info")</f>
        <v/>
      </c>
      <c r="AA192" t="n">
        <v>-2509794</v>
      </c>
      <c r="AB192" t="s"/>
      <c r="AC192" t="s"/>
      <c r="AD192" t="s">
        <v>88</v>
      </c>
      <c r="AE192" t="s"/>
      <c r="AF192" t="s"/>
      <c r="AG192" t="s"/>
      <c r="AH192" t="s"/>
      <c r="AI192" t="s"/>
      <c r="AJ192" t="s"/>
      <c r="AK192" t="s">
        <v>89</v>
      </c>
      <c r="AL192" t="s"/>
      <c r="AM192" t="s"/>
      <c r="AN192" t="s">
        <v>89</v>
      </c>
      <c r="AO192" t="s"/>
      <c r="AP192" t="n">
        <v>5</v>
      </c>
      <c r="AQ192" t="s">
        <v>92</v>
      </c>
      <c r="AR192" t="s"/>
      <c r="AS192" t="s"/>
      <c r="AT192" t="s">
        <v>93</v>
      </c>
      <c r="AU192" t="s"/>
      <c r="AV192" t="s"/>
      <c r="AW192" t="s"/>
      <c r="AX192" t="s"/>
      <c r="AY192" t="n">
        <v>2509794</v>
      </c>
      <c r="AZ192" t="s">
        <v>364</v>
      </c>
      <c r="BA192" t="s"/>
      <c r="BB192" t="n">
        <v>2952766</v>
      </c>
      <c r="BC192" t="n">
        <v>-5.8759</v>
      </c>
      <c r="BD192" t="n">
        <v>-5.8759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95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361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715.5</v>
      </c>
      <c r="L193" t="s">
        <v>77</v>
      </c>
      <c r="M193" t="s"/>
      <c r="N193" t="s">
        <v>190</v>
      </c>
      <c r="O193" t="s">
        <v>79</v>
      </c>
      <c r="P193" t="s">
        <v>361</v>
      </c>
      <c r="Q193" t="s">
        <v>80</v>
      </c>
      <c r="R193" t="s">
        <v>81</v>
      </c>
      <c r="S193" t="s">
        <v>380</v>
      </c>
      <c r="T193" t="s">
        <v>83</v>
      </c>
      <c r="U193" t="s">
        <v>84</v>
      </c>
      <c r="V193" t="s">
        <v>85</v>
      </c>
      <c r="W193" t="s">
        <v>110</v>
      </c>
      <c r="X193" t="s"/>
      <c r="Y193" t="s">
        <v>87</v>
      </c>
      <c r="Z193">
        <f>HYPERLINK("https://hotel-media.eclerx.com/savepage/tk_15477976268320484_sr_947.html","info")</f>
        <v/>
      </c>
      <c r="AA193" t="n">
        <v>-2509794</v>
      </c>
      <c r="AB193" t="s"/>
      <c r="AC193" t="s"/>
      <c r="AD193" t="s">
        <v>88</v>
      </c>
      <c r="AE193" t="s"/>
      <c r="AF193" t="s"/>
      <c r="AG193" t="s"/>
      <c r="AH193" t="s"/>
      <c r="AI193" t="s"/>
      <c r="AJ193" t="s"/>
      <c r="AK193" t="s">
        <v>89</v>
      </c>
      <c r="AL193" t="s"/>
      <c r="AM193" t="s"/>
      <c r="AN193" t="s">
        <v>89</v>
      </c>
      <c r="AO193" t="s"/>
      <c r="AP193" t="n">
        <v>5</v>
      </c>
      <c r="AQ193" t="s">
        <v>92</v>
      </c>
      <c r="AR193" t="s"/>
      <c r="AS193" t="s"/>
      <c r="AT193" t="s">
        <v>93</v>
      </c>
      <c r="AU193" t="s"/>
      <c r="AV193" t="s"/>
      <c r="AW193" t="s"/>
      <c r="AX193" t="s"/>
      <c r="AY193" t="n">
        <v>2509794</v>
      </c>
      <c r="AZ193" t="s">
        <v>364</v>
      </c>
      <c r="BA193" t="s"/>
      <c r="BB193" t="n">
        <v>2952766</v>
      </c>
      <c r="BC193" t="n">
        <v>-5.8759</v>
      </c>
      <c r="BD193" t="n">
        <v>-5.8759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95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361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715.5</v>
      </c>
      <c r="L194" t="s">
        <v>77</v>
      </c>
      <c r="M194" t="s"/>
      <c r="N194" t="s">
        <v>379</v>
      </c>
      <c r="O194" t="s">
        <v>79</v>
      </c>
      <c r="P194" t="s">
        <v>361</v>
      </c>
      <c r="Q194" t="s">
        <v>80</v>
      </c>
      <c r="R194" t="s">
        <v>81</v>
      </c>
      <c r="S194" t="s">
        <v>380</v>
      </c>
      <c r="T194" t="s">
        <v>83</v>
      </c>
      <c r="U194" t="s">
        <v>84</v>
      </c>
      <c r="V194" t="s">
        <v>85</v>
      </c>
      <c r="W194" t="s">
        <v>145</v>
      </c>
      <c r="X194" t="s"/>
      <c r="Y194" t="s">
        <v>87</v>
      </c>
      <c r="Z194">
        <f>HYPERLINK("https://hotel-media.eclerx.com/savepage/tk_15477976268320484_sr_947.html","info")</f>
        <v/>
      </c>
      <c r="AA194" t="n">
        <v>-2509794</v>
      </c>
      <c r="AB194" t="s"/>
      <c r="AC194" t="s"/>
      <c r="AD194" t="s">
        <v>88</v>
      </c>
      <c r="AE194" t="s"/>
      <c r="AF194" t="s"/>
      <c r="AG194" t="s"/>
      <c r="AH194" t="s"/>
      <c r="AI194" t="s"/>
      <c r="AJ194" t="s"/>
      <c r="AK194" t="s">
        <v>89</v>
      </c>
      <c r="AL194" t="s"/>
      <c r="AM194" t="s"/>
      <c r="AN194" t="s">
        <v>89</v>
      </c>
      <c r="AO194" t="s"/>
      <c r="AP194" t="n">
        <v>5</v>
      </c>
      <c r="AQ194" t="s">
        <v>92</v>
      </c>
      <c r="AR194" t="s"/>
      <c r="AS194" t="s"/>
      <c r="AT194" t="s">
        <v>93</v>
      </c>
      <c r="AU194" t="s"/>
      <c r="AV194" t="s"/>
      <c r="AW194" t="s"/>
      <c r="AX194" t="s"/>
      <c r="AY194" t="n">
        <v>2509794</v>
      </c>
      <c r="AZ194" t="s">
        <v>364</v>
      </c>
      <c r="BA194" t="s"/>
      <c r="BB194" t="n">
        <v>2952766</v>
      </c>
      <c r="BC194" t="n">
        <v>-5.8759</v>
      </c>
      <c r="BD194" t="n">
        <v>-5.8759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95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361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715.5</v>
      </c>
      <c r="L195" t="s">
        <v>77</v>
      </c>
      <c r="M195" t="s"/>
      <c r="N195" t="s">
        <v>190</v>
      </c>
      <c r="O195" t="s">
        <v>79</v>
      </c>
      <c r="P195" t="s">
        <v>361</v>
      </c>
      <c r="Q195" t="s">
        <v>80</v>
      </c>
      <c r="R195" t="s">
        <v>81</v>
      </c>
      <c r="S195" t="s">
        <v>380</v>
      </c>
      <c r="T195" t="s">
        <v>83</v>
      </c>
      <c r="U195" t="s">
        <v>84</v>
      </c>
      <c r="V195" t="s">
        <v>85</v>
      </c>
      <c r="W195" t="s">
        <v>145</v>
      </c>
      <c r="X195" t="s"/>
      <c r="Y195" t="s">
        <v>87</v>
      </c>
      <c r="Z195">
        <f>HYPERLINK("https://hotel-media.eclerx.com/savepage/tk_15477976268320484_sr_947.html","info")</f>
        <v/>
      </c>
      <c r="AA195" t="n">
        <v>-2509794</v>
      </c>
      <c r="AB195" t="s"/>
      <c r="AC195" t="s"/>
      <c r="AD195" t="s">
        <v>88</v>
      </c>
      <c r="AE195" t="s"/>
      <c r="AF195" t="s"/>
      <c r="AG195" t="s"/>
      <c r="AH195" t="s"/>
      <c r="AI195" t="s"/>
      <c r="AJ195" t="s"/>
      <c r="AK195" t="s">
        <v>89</v>
      </c>
      <c r="AL195" t="s"/>
      <c r="AM195" t="s"/>
      <c r="AN195" t="s">
        <v>89</v>
      </c>
      <c r="AO195" t="s"/>
      <c r="AP195" t="n">
        <v>5</v>
      </c>
      <c r="AQ195" t="s">
        <v>92</v>
      </c>
      <c r="AR195" t="s"/>
      <c r="AS195" t="s"/>
      <c r="AT195" t="s">
        <v>93</v>
      </c>
      <c r="AU195" t="s"/>
      <c r="AV195" t="s"/>
      <c r="AW195" t="s"/>
      <c r="AX195" t="s"/>
      <c r="AY195" t="n">
        <v>2509794</v>
      </c>
      <c r="AZ195" t="s">
        <v>364</v>
      </c>
      <c r="BA195" t="s"/>
      <c r="BB195" t="n">
        <v>2952766</v>
      </c>
      <c r="BC195" t="n">
        <v>-5.8759</v>
      </c>
      <c r="BD195" t="n">
        <v>-5.8759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95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361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715.5</v>
      </c>
      <c r="L196" t="s">
        <v>77</v>
      </c>
      <c r="M196" t="s"/>
      <c r="N196" t="s">
        <v>190</v>
      </c>
      <c r="O196" t="s">
        <v>79</v>
      </c>
      <c r="P196" t="s">
        <v>361</v>
      </c>
      <c r="Q196" t="s">
        <v>80</v>
      </c>
      <c r="R196" t="s">
        <v>81</v>
      </c>
      <c r="S196" t="s">
        <v>380</v>
      </c>
      <c r="T196" t="s">
        <v>83</v>
      </c>
      <c r="U196" t="s">
        <v>84</v>
      </c>
      <c r="V196" t="s">
        <v>85</v>
      </c>
      <c r="W196" t="s">
        <v>86</v>
      </c>
      <c r="X196" t="s"/>
      <c r="Y196" t="s">
        <v>87</v>
      </c>
      <c r="Z196">
        <f>HYPERLINK("https://hotel-media.eclerx.com/savepage/tk_15477976268320484_sr_947.html","info")</f>
        <v/>
      </c>
      <c r="AA196" t="n">
        <v>-2509794</v>
      </c>
      <c r="AB196" t="s"/>
      <c r="AC196" t="s"/>
      <c r="AD196" t="s">
        <v>88</v>
      </c>
      <c r="AE196" t="s"/>
      <c r="AF196" t="s"/>
      <c r="AG196" t="s"/>
      <c r="AH196" t="s"/>
      <c r="AI196" t="s"/>
      <c r="AJ196" t="s"/>
      <c r="AK196" t="s">
        <v>89</v>
      </c>
      <c r="AL196" t="s"/>
      <c r="AM196" t="s"/>
      <c r="AN196" t="s">
        <v>89</v>
      </c>
      <c r="AO196" t="s"/>
      <c r="AP196" t="n">
        <v>5</v>
      </c>
      <c r="AQ196" t="s">
        <v>92</v>
      </c>
      <c r="AR196" t="s"/>
      <c r="AS196" t="s"/>
      <c r="AT196" t="s">
        <v>93</v>
      </c>
      <c r="AU196" t="s"/>
      <c r="AV196" t="s"/>
      <c r="AW196" t="s"/>
      <c r="AX196" t="s"/>
      <c r="AY196" t="n">
        <v>2509794</v>
      </c>
      <c r="AZ196" t="s">
        <v>364</v>
      </c>
      <c r="BA196" t="s"/>
      <c r="BB196" t="n">
        <v>2952766</v>
      </c>
      <c r="BC196" t="n">
        <v>-5.8759</v>
      </c>
      <c r="BD196" t="n">
        <v>-5.8759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95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361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715.5</v>
      </c>
      <c r="L197" t="s">
        <v>77</v>
      </c>
      <c r="M197" t="s"/>
      <c r="N197" t="s">
        <v>118</v>
      </c>
      <c r="O197" t="s">
        <v>79</v>
      </c>
      <c r="P197" t="s">
        <v>361</v>
      </c>
      <c r="Q197" t="s">
        <v>80</v>
      </c>
      <c r="R197" t="s">
        <v>81</v>
      </c>
      <c r="S197" t="s">
        <v>380</v>
      </c>
      <c r="T197" t="s">
        <v>83</v>
      </c>
      <c r="U197" t="s">
        <v>84</v>
      </c>
      <c r="V197" t="s">
        <v>85</v>
      </c>
      <c r="W197" t="s">
        <v>86</v>
      </c>
      <c r="X197" t="s"/>
      <c r="Y197" t="s">
        <v>87</v>
      </c>
      <c r="Z197">
        <f>HYPERLINK("https://hotel-media.eclerx.com/savepage/tk_15477976268320484_sr_947.html","info")</f>
        <v/>
      </c>
      <c r="AA197" t="n">
        <v>-2509794</v>
      </c>
      <c r="AB197" t="s"/>
      <c r="AC197" t="s"/>
      <c r="AD197" t="s">
        <v>88</v>
      </c>
      <c r="AE197" t="s"/>
      <c r="AF197" t="s"/>
      <c r="AG197" t="s"/>
      <c r="AH197" t="s"/>
      <c r="AI197" t="s"/>
      <c r="AJ197" t="s"/>
      <c r="AK197" t="s">
        <v>89</v>
      </c>
      <c r="AL197" t="s"/>
      <c r="AM197" t="s"/>
      <c r="AN197" t="s">
        <v>89</v>
      </c>
      <c r="AO197" t="s"/>
      <c r="AP197" t="n">
        <v>5</v>
      </c>
      <c r="AQ197" t="s">
        <v>92</v>
      </c>
      <c r="AR197" t="s"/>
      <c r="AS197" t="s"/>
      <c r="AT197" t="s">
        <v>93</v>
      </c>
      <c r="AU197" t="s"/>
      <c r="AV197" t="s"/>
      <c r="AW197" t="s"/>
      <c r="AX197" t="s"/>
      <c r="AY197" t="n">
        <v>2509794</v>
      </c>
      <c r="AZ197" t="s">
        <v>364</v>
      </c>
      <c r="BA197" t="s"/>
      <c r="BB197" t="n">
        <v>2952766</v>
      </c>
      <c r="BC197" t="n">
        <v>-5.8759</v>
      </c>
      <c r="BD197" t="n">
        <v>-5.8759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95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361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715.5</v>
      </c>
      <c r="L198" t="s">
        <v>77</v>
      </c>
      <c r="M198" t="s"/>
      <c r="N198" t="s">
        <v>378</v>
      </c>
      <c r="O198" t="s">
        <v>79</v>
      </c>
      <c r="P198" t="s">
        <v>361</v>
      </c>
      <c r="Q198" t="s">
        <v>80</v>
      </c>
      <c r="R198" t="s">
        <v>81</v>
      </c>
      <c r="S198" t="s">
        <v>380</v>
      </c>
      <c r="T198" t="s">
        <v>83</v>
      </c>
      <c r="U198" t="s">
        <v>84</v>
      </c>
      <c r="V198" t="s">
        <v>85</v>
      </c>
      <c r="W198" t="s">
        <v>110</v>
      </c>
      <c r="X198" t="s"/>
      <c r="Y198" t="s">
        <v>87</v>
      </c>
      <c r="Z198">
        <f>HYPERLINK("https://hotel-media.eclerx.com/savepage/tk_15477976268320484_sr_947.html","info")</f>
        <v/>
      </c>
      <c r="AA198" t="n">
        <v>-2509794</v>
      </c>
      <c r="AB198" t="s"/>
      <c r="AC198" t="s"/>
      <c r="AD198" t="s">
        <v>88</v>
      </c>
      <c r="AE198" t="s"/>
      <c r="AF198" t="s"/>
      <c r="AG198" t="s"/>
      <c r="AH198" t="s"/>
      <c r="AI198" t="s"/>
      <c r="AJ198" t="s"/>
      <c r="AK198" t="s">
        <v>89</v>
      </c>
      <c r="AL198" t="s"/>
      <c r="AM198" t="s"/>
      <c r="AN198" t="s">
        <v>89</v>
      </c>
      <c r="AO198" t="s"/>
      <c r="AP198" t="n">
        <v>5</v>
      </c>
      <c r="AQ198" t="s">
        <v>92</v>
      </c>
      <c r="AR198" t="s"/>
      <c r="AS198" t="s"/>
      <c r="AT198" t="s">
        <v>93</v>
      </c>
      <c r="AU198" t="s"/>
      <c r="AV198" t="s"/>
      <c r="AW198" t="s"/>
      <c r="AX198" t="s"/>
      <c r="AY198" t="n">
        <v>2509794</v>
      </c>
      <c r="AZ198" t="s">
        <v>364</v>
      </c>
      <c r="BA198" t="s"/>
      <c r="BB198" t="n">
        <v>2952766</v>
      </c>
      <c r="BC198" t="n">
        <v>-5.8759</v>
      </c>
      <c r="BD198" t="n">
        <v>-5.8759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95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361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715.5</v>
      </c>
      <c r="L199" t="s">
        <v>77</v>
      </c>
      <c r="M199" t="s"/>
      <c r="N199" t="s">
        <v>379</v>
      </c>
      <c r="O199" t="s">
        <v>79</v>
      </c>
      <c r="P199" t="s">
        <v>361</v>
      </c>
      <c r="Q199" t="s">
        <v>80</v>
      </c>
      <c r="R199" t="s">
        <v>81</v>
      </c>
      <c r="S199" t="s">
        <v>380</v>
      </c>
      <c r="T199" t="s">
        <v>83</v>
      </c>
      <c r="U199" t="s">
        <v>84</v>
      </c>
      <c r="V199" t="s">
        <v>85</v>
      </c>
      <c r="W199" t="s">
        <v>110</v>
      </c>
      <c r="X199" t="s"/>
      <c r="Y199" t="s">
        <v>87</v>
      </c>
      <c r="Z199">
        <f>HYPERLINK("https://hotel-media.eclerx.com/savepage/tk_15477976268320484_sr_947.html","info")</f>
        <v/>
      </c>
      <c r="AA199" t="n">
        <v>-2509794</v>
      </c>
      <c r="AB199" t="s"/>
      <c r="AC199" t="s"/>
      <c r="AD199" t="s">
        <v>88</v>
      </c>
      <c r="AE199" t="s"/>
      <c r="AF199" t="s"/>
      <c r="AG199" t="s"/>
      <c r="AH199" t="s"/>
      <c r="AI199" t="s"/>
      <c r="AJ199" t="s"/>
      <c r="AK199" t="s">
        <v>89</v>
      </c>
      <c r="AL199" t="s"/>
      <c r="AM199" t="s"/>
      <c r="AN199" t="s">
        <v>89</v>
      </c>
      <c r="AO199" t="s"/>
      <c r="AP199" t="n">
        <v>5</v>
      </c>
      <c r="AQ199" t="s">
        <v>92</v>
      </c>
      <c r="AR199" t="s"/>
      <c r="AS199" t="s"/>
      <c r="AT199" t="s">
        <v>93</v>
      </c>
      <c r="AU199" t="s"/>
      <c r="AV199" t="s"/>
      <c r="AW199" t="s"/>
      <c r="AX199" t="s"/>
      <c r="AY199" t="n">
        <v>2509794</v>
      </c>
      <c r="AZ199" t="s">
        <v>364</v>
      </c>
      <c r="BA199" t="s"/>
      <c r="BB199" t="n">
        <v>2952766</v>
      </c>
      <c r="BC199" t="n">
        <v>-5.8759</v>
      </c>
      <c r="BD199" t="n">
        <v>-5.8759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95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361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715.5</v>
      </c>
      <c r="L200" t="s">
        <v>77</v>
      </c>
      <c r="M200" t="s"/>
      <c r="N200" t="s">
        <v>379</v>
      </c>
      <c r="O200" t="s">
        <v>79</v>
      </c>
      <c r="P200" t="s">
        <v>361</v>
      </c>
      <c r="Q200" t="s">
        <v>80</v>
      </c>
      <c r="R200" t="s">
        <v>81</v>
      </c>
      <c r="S200" t="s">
        <v>380</v>
      </c>
      <c r="T200" t="s">
        <v>83</v>
      </c>
      <c r="U200" t="s">
        <v>84</v>
      </c>
      <c r="V200" t="s">
        <v>85</v>
      </c>
      <c r="W200" t="s">
        <v>86</v>
      </c>
      <c r="X200" t="s"/>
      <c r="Y200" t="s">
        <v>87</v>
      </c>
      <c r="Z200">
        <f>HYPERLINK("https://hotel-media.eclerx.com/savepage/tk_15477976268320484_sr_947.html","info")</f>
        <v/>
      </c>
      <c r="AA200" t="n">
        <v>-2509794</v>
      </c>
      <c r="AB200" t="s"/>
      <c r="AC200" t="s"/>
      <c r="AD200" t="s">
        <v>88</v>
      </c>
      <c r="AE200" t="s"/>
      <c r="AF200" t="s"/>
      <c r="AG200" t="s"/>
      <c r="AH200" t="s"/>
      <c r="AI200" t="s"/>
      <c r="AJ200" t="s"/>
      <c r="AK200" t="s">
        <v>89</v>
      </c>
      <c r="AL200" t="s"/>
      <c r="AM200" t="s"/>
      <c r="AN200" t="s">
        <v>89</v>
      </c>
      <c r="AO200" t="s"/>
      <c r="AP200" t="n">
        <v>5</v>
      </c>
      <c r="AQ200" t="s">
        <v>92</v>
      </c>
      <c r="AR200" t="s"/>
      <c r="AS200" t="s"/>
      <c r="AT200" t="s">
        <v>93</v>
      </c>
      <c r="AU200" t="s"/>
      <c r="AV200" t="s"/>
      <c r="AW200" t="s"/>
      <c r="AX200" t="s"/>
      <c r="AY200" t="n">
        <v>2509794</v>
      </c>
      <c r="AZ200" t="s">
        <v>364</v>
      </c>
      <c r="BA200" t="s"/>
      <c r="BB200" t="n">
        <v>2952766</v>
      </c>
      <c r="BC200" t="n">
        <v>-5.8759</v>
      </c>
      <c r="BD200" t="n">
        <v>-5.8759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95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361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715.5</v>
      </c>
      <c r="L201" t="s">
        <v>77</v>
      </c>
      <c r="M201" t="s"/>
      <c r="N201" t="s">
        <v>118</v>
      </c>
      <c r="O201" t="s">
        <v>79</v>
      </c>
      <c r="P201" t="s">
        <v>361</v>
      </c>
      <c r="Q201" t="s">
        <v>80</v>
      </c>
      <c r="R201" t="s">
        <v>81</v>
      </c>
      <c r="S201" t="s">
        <v>380</v>
      </c>
      <c r="T201" t="s">
        <v>83</v>
      </c>
      <c r="U201" t="s">
        <v>84</v>
      </c>
      <c r="V201" t="s">
        <v>85</v>
      </c>
      <c r="W201" t="s">
        <v>110</v>
      </c>
      <c r="X201" t="s"/>
      <c r="Y201" t="s">
        <v>87</v>
      </c>
      <c r="Z201">
        <f>HYPERLINK("https://hotel-media.eclerx.com/savepage/tk_15477976268320484_sr_947.html","info")</f>
        <v/>
      </c>
      <c r="AA201" t="n">
        <v>-2509794</v>
      </c>
      <c r="AB201" t="s"/>
      <c r="AC201" t="s"/>
      <c r="AD201" t="s">
        <v>88</v>
      </c>
      <c r="AE201" t="s"/>
      <c r="AF201" t="s"/>
      <c r="AG201" t="s"/>
      <c r="AH201" t="s"/>
      <c r="AI201" t="s"/>
      <c r="AJ201" t="s"/>
      <c r="AK201" t="s">
        <v>89</v>
      </c>
      <c r="AL201" t="s"/>
      <c r="AM201" t="s"/>
      <c r="AN201" t="s">
        <v>89</v>
      </c>
      <c r="AO201" t="s"/>
      <c r="AP201" t="n">
        <v>5</v>
      </c>
      <c r="AQ201" t="s">
        <v>92</v>
      </c>
      <c r="AR201" t="s"/>
      <c r="AS201" t="s"/>
      <c r="AT201" t="s">
        <v>93</v>
      </c>
      <c r="AU201" t="s"/>
      <c r="AV201" t="s"/>
      <c r="AW201" t="s"/>
      <c r="AX201" t="s"/>
      <c r="AY201" t="n">
        <v>2509794</v>
      </c>
      <c r="AZ201" t="s">
        <v>364</v>
      </c>
      <c r="BA201" t="s"/>
      <c r="BB201" t="n">
        <v>2952766</v>
      </c>
      <c r="BC201" t="n">
        <v>-5.8759</v>
      </c>
      <c r="BD201" t="n">
        <v>-5.8759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95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361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715.5</v>
      </c>
      <c r="L202" t="s">
        <v>77</v>
      </c>
      <c r="M202" t="s"/>
      <c r="N202" t="s">
        <v>378</v>
      </c>
      <c r="O202" t="s">
        <v>79</v>
      </c>
      <c r="P202" t="s">
        <v>361</v>
      </c>
      <c r="Q202" t="s">
        <v>80</v>
      </c>
      <c r="R202" t="s">
        <v>81</v>
      </c>
      <c r="S202" t="s">
        <v>380</v>
      </c>
      <c r="T202" t="s">
        <v>83</v>
      </c>
      <c r="U202" t="s">
        <v>84</v>
      </c>
      <c r="V202" t="s">
        <v>85</v>
      </c>
      <c r="W202" t="s">
        <v>145</v>
      </c>
      <c r="X202" t="s"/>
      <c r="Y202" t="s">
        <v>87</v>
      </c>
      <c r="Z202">
        <f>HYPERLINK("https://hotel-media.eclerx.com/savepage/tk_15477976268320484_sr_947.html","info")</f>
        <v/>
      </c>
      <c r="AA202" t="n">
        <v>-2509794</v>
      </c>
      <c r="AB202" t="s"/>
      <c r="AC202" t="s"/>
      <c r="AD202" t="s">
        <v>88</v>
      </c>
      <c r="AE202" t="s"/>
      <c r="AF202" t="s"/>
      <c r="AG202" t="s"/>
      <c r="AH202" t="s"/>
      <c r="AI202" t="s"/>
      <c r="AJ202" t="s"/>
      <c r="AK202" t="s">
        <v>89</v>
      </c>
      <c r="AL202" t="s"/>
      <c r="AM202" t="s"/>
      <c r="AN202" t="s">
        <v>89</v>
      </c>
      <c r="AO202" t="s"/>
      <c r="AP202" t="n">
        <v>5</v>
      </c>
      <c r="AQ202" t="s">
        <v>92</v>
      </c>
      <c r="AR202" t="s"/>
      <c r="AS202" t="s"/>
      <c r="AT202" t="s">
        <v>93</v>
      </c>
      <c r="AU202" t="s"/>
      <c r="AV202" t="s"/>
      <c r="AW202" t="s"/>
      <c r="AX202" t="s"/>
      <c r="AY202" t="n">
        <v>2509794</v>
      </c>
      <c r="AZ202" t="s">
        <v>364</v>
      </c>
      <c r="BA202" t="s"/>
      <c r="BB202" t="n">
        <v>2952766</v>
      </c>
      <c r="BC202" t="n">
        <v>-5.8759</v>
      </c>
      <c r="BD202" t="n">
        <v>-5.8759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95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361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715.5</v>
      </c>
      <c r="L203" t="s">
        <v>77</v>
      </c>
      <c r="M203" t="s"/>
      <c r="N203" t="s">
        <v>378</v>
      </c>
      <c r="O203" t="s">
        <v>79</v>
      </c>
      <c r="P203" t="s">
        <v>361</v>
      </c>
      <c r="Q203" t="s">
        <v>80</v>
      </c>
      <c r="R203" t="s">
        <v>81</v>
      </c>
      <c r="S203" t="s">
        <v>380</v>
      </c>
      <c r="T203" t="s">
        <v>83</v>
      </c>
      <c r="U203" t="s">
        <v>84</v>
      </c>
      <c r="V203" t="s">
        <v>85</v>
      </c>
      <c r="W203" t="s">
        <v>86</v>
      </c>
      <c r="X203" t="s"/>
      <c r="Y203" t="s">
        <v>87</v>
      </c>
      <c r="Z203">
        <f>HYPERLINK("https://hotel-media.eclerx.com/savepage/tk_15477976268320484_sr_947.html","info")</f>
        <v/>
      </c>
      <c r="AA203" t="n">
        <v>-2509794</v>
      </c>
      <c r="AB203" t="s"/>
      <c r="AC203" t="s"/>
      <c r="AD203" t="s">
        <v>88</v>
      </c>
      <c r="AE203" t="s"/>
      <c r="AF203" t="s"/>
      <c r="AG203" t="s"/>
      <c r="AH203" t="s"/>
      <c r="AI203" t="s"/>
      <c r="AJ203" t="s"/>
      <c r="AK203" t="s">
        <v>89</v>
      </c>
      <c r="AL203" t="s"/>
      <c r="AM203" t="s"/>
      <c r="AN203" t="s">
        <v>89</v>
      </c>
      <c r="AO203" t="s"/>
      <c r="AP203" t="n">
        <v>5</v>
      </c>
      <c r="AQ203" t="s">
        <v>92</v>
      </c>
      <c r="AR203" t="s"/>
      <c r="AS203" t="s"/>
      <c r="AT203" t="s">
        <v>93</v>
      </c>
      <c r="AU203" t="s"/>
      <c r="AV203" t="s"/>
      <c r="AW203" t="s"/>
      <c r="AX203" t="s"/>
      <c r="AY203" t="n">
        <v>2509794</v>
      </c>
      <c r="AZ203" t="s">
        <v>364</v>
      </c>
      <c r="BA203" t="s"/>
      <c r="BB203" t="n">
        <v>2952766</v>
      </c>
      <c r="BC203" t="n">
        <v>-5.8759</v>
      </c>
      <c r="BD203" t="n">
        <v>-5.8759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95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381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108</v>
      </c>
      <c r="L204" t="s">
        <v>77</v>
      </c>
      <c r="M204" t="s"/>
      <c r="N204" t="s">
        <v>382</v>
      </c>
      <c r="O204" t="s">
        <v>79</v>
      </c>
      <c r="P204" t="s">
        <v>381</v>
      </c>
      <c r="Q204" t="s">
        <v>80</v>
      </c>
      <c r="R204" t="s">
        <v>108</v>
      </c>
      <c r="S204" t="s">
        <v>383</v>
      </c>
      <c r="T204" t="s">
        <v>83</v>
      </c>
      <c r="U204" t="s">
        <v>84</v>
      </c>
      <c r="V204" t="s">
        <v>85</v>
      </c>
      <c r="W204" t="s">
        <v>110</v>
      </c>
      <c r="X204" t="s"/>
      <c r="Y204" t="s">
        <v>87</v>
      </c>
      <c r="Z204">
        <f>HYPERLINK("https://hotel-media.eclerx.com/savepage/tk_15477976711907887_sr_947.html","info")</f>
        <v/>
      </c>
      <c r="AA204" t="n">
        <v>-4916707</v>
      </c>
      <c r="AB204" t="s"/>
      <c r="AC204" t="s"/>
      <c r="AD204" t="s">
        <v>88</v>
      </c>
      <c r="AE204" t="s"/>
      <c r="AF204" t="s"/>
      <c r="AG204" t="s"/>
      <c r="AH204" t="s"/>
      <c r="AI204" t="s"/>
      <c r="AJ204" t="s"/>
      <c r="AK204" t="s">
        <v>89</v>
      </c>
      <c r="AL204" t="s"/>
      <c r="AM204" t="s"/>
      <c r="AN204" t="s">
        <v>89</v>
      </c>
      <c r="AO204" t="s"/>
      <c r="AP204" t="n">
        <v>40</v>
      </c>
      <c r="AQ204" t="s">
        <v>92</v>
      </c>
      <c r="AR204" t="s"/>
      <c r="AS204" t="s"/>
      <c r="AT204" t="s">
        <v>93</v>
      </c>
      <c r="AU204" t="s"/>
      <c r="AV204" t="s"/>
      <c r="AW204" t="s"/>
      <c r="AX204" t="s"/>
      <c r="AY204" t="n">
        <v>4916707</v>
      </c>
      <c r="AZ204" t="s">
        <v>384</v>
      </c>
      <c r="BA204" t="s"/>
      <c r="BB204" t="n">
        <v>2170398</v>
      </c>
      <c r="BC204" t="n">
        <v>-6.2385</v>
      </c>
      <c r="BD204" t="n">
        <v>-6.2385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95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381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108.5</v>
      </c>
      <c r="L205" t="s">
        <v>77</v>
      </c>
      <c r="M205" t="s"/>
      <c r="N205" t="s">
        <v>385</v>
      </c>
      <c r="O205" t="s">
        <v>79</v>
      </c>
      <c r="P205" t="s">
        <v>381</v>
      </c>
      <c r="Q205" t="s">
        <v>80</v>
      </c>
      <c r="R205" t="s">
        <v>108</v>
      </c>
      <c r="S205" t="s">
        <v>386</v>
      </c>
      <c r="T205" t="s">
        <v>83</v>
      </c>
      <c r="U205" t="s">
        <v>84</v>
      </c>
      <c r="V205" t="s">
        <v>85</v>
      </c>
      <c r="W205" t="s">
        <v>110</v>
      </c>
      <c r="X205" t="s"/>
      <c r="Y205" t="s">
        <v>87</v>
      </c>
      <c r="Z205">
        <f>HYPERLINK("https://hotel-media.eclerx.com/savepage/tk_15477976711907887_sr_947.html","info")</f>
        <v/>
      </c>
      <c r="AA205" t="n">
        <v>-4916707</v>
      </c>
      <c r="AB205" t="s"/>
      <c r="AC205" t="s"/>
      <c r="AD205" t="s">
        <v>88</v>
      </c>
      <c r="AE205" t="s"/>
      <c r="AF205" t="s"/>
      <c r="AG205" t="s"/>
      <c r="AH205" t="s"/>
      <c r="AI205" t="s"/>
      <c r="AJ205" t="s"/>
      <c r="AK205" t="s">
        <v>89</v>
      </c>
      <c r="AL205" t="s"/>
      <c r="AM205" t="s"/>
      <c r="AN205" t="s">
        <v>89</v>
      </c>
      <c r="AO205" t="s"/>
      <c r="AP205" t="n">
        <v>40</v>
      </c>
      <c r="AQ205" t="s">
        <v>92</v>
      </c>
      <c r="AR205" t="s"/>
      <c r="AS205" t="s"/>
      <c r="AT205" t="s">
        <v>93</v>
      </c>
      <c r="AU205" t="s"/>
      <c r="AV205" t="s"/>
      <c r="AW205" t="s"/>
      <c r="AX205" t="s"/>
      <c r="AY205" t="n">
        <v>4916707</v>
      </c>
      <c r="AZ205" t="s">
        <v>384</v>
      </c>
      <c r="BA205" t="s"/>
      <c r="BB205" t="n">
        <v>2170398</v>
      </c>
      <c r="BC205" t="n">
        <v>-6.2385</v>
      </c>
      <c r="BD205" t="n">
        <v>-6.2385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95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381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118.5</v>
      </c>
      <c r="L206" t="s">
        <v>77</v>
      </c>
      <c r="M206" t="s"/>
      <c r="N206" t="s">
        <v>387</v>
      </c>
      <c r="O206" t="s">
        <v>79</v>
      </c>
      <c r="P206" t="s">
        <v>381</v>
      </c>
      <c r="Q206" t="s">
        <v>80</v>
      </c>
      <c r="R206" t="s">
        <v>108</v>
      </c>
      <c r="S206" t="s">
        <v>388</v>
      </c>
      <c r="T206" t="s">
        <v>83</v>
      </c>
      <c r="U206" t="s">
        <v>84</v>
      </c>
      <c r="V206" t="s">
        <v>85</v>
      </c>
      <c r="W206" t="s">
        <v>110</v>
      </c>
      <c r="X206" t="s"/>
      <c r="Y206" t="s">
        <v>87</v>
      </c>
      <c r="Z206">
        <f>HYPERLINK("https://hotel-media.eclerx.com/savepage/tk_15477976711907887_sr_947.html","info")</f>
        <v/>
      </c>
      <c r="AA206" t="n">
        <v>-4916707</v>
      </c>
      <c r="AB206" t="s"/>
      <c r="AC206" t="s"/>
      <c r="AD206" t="s">
        <v>88</v>
      </c>
      <c r="AE206" t="s"/>
      <c r="AF206" t="s"/>
      <c r="AG206" t="s"/>
      <c r="AH206" t="s"/>
      <c r="AI206" t="s"/>
      <c r="AJ206" t="s"/>
      <c r="AK206" t="s">
        <v>89</v>
      </c>
      <c r="AL206" t="s"/>
      <c r="AM206" t="s"/>
      <c r="AN206" t="s">
        <v>89</v>
      </c>
      <c r="AO206" t="s"/>
      <c r="AP206" t="n">
        <v>40</v>
      </c>
      <c r="AQ206" t="s">
        <v>92</v>
      </c>
      <c r="AR206" t="s"/>
      <c r="AS206" t="s"/>
      <c r="AT206" t="s">
        <v>93</v>
      </c>
      <c r="AU206" t="s"/>
      <c r="AV206" t="s"/>
      <c r="AW206" t="s"/>
      <c r="AX206" t="s"/>
      <c r="AY206" t="n">
        <v>4916707</v>
      </c>
      <c r="AZ206" t="s">
        <v>384</v>
      </c>
      <c r="BA206" t="s"/>
      <c r="BB206" t="n">
        <v>2170398</v>
      </c>
      <c r="BC206" t="n">
        <v>-6.2385</v>
      </c>
      <c r="BD206" t="n">
        <v>-6.2385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95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381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123</v>
      </c>
      <c r="L207" t="s">
        <v>77</v>
      </c>
      <c r="M207" t="s"/>
      <c r="N207" t="s">
        <v>389</v>
      </c>
      <c r="O207" t="s">
        <v>79</v>
      </c>
      <c r="P207" t="s">
        <v>381</v>
      </c>
      <c r="Q207" t="s">
        <v>80</v>
      </c>
      <c r="R207" t="s">
        <v>108</v>
      </c>
      <c r="S207" t="s">
        <v>390</v>
      </c>
      <c r="T207" t="s">
        <v>83</v>
      </c>
      <c r="U207" t="s">
        <v>84</v>
      </c>
      <c r="V207" t="s">
        <v>85</v>
      </c>
      <c r="W207" t="s">
        <v>110</v>
      </c>
      <c r="X207" t="s"/>
      <c r="Y207" t="s">
        <v>87</v>
      </c>
      <c r="Z207">
        <f>HYPERLINK("https://hotel-media.eclerx.com/savepage/tk_15477976711907887_sr_947.html","info")</f>
        <v/>
      </c>
      <c r="AA207" t="n">
        <v>-4916707</v>
      </c>
      <c r="AB207" t="s"/>
      <c r="AC207" t="s"/>
      <c r="AD207" t="s">
        <v>88</v>
      </c>
      <c r="AE207" t="s"/>
      <c r="AF207" t="s"/>
      <c r="AG207" t="s"/>
      <c r="AH207" t="s"/>
      <c r="AI207" t="s"/>
      <c r="AJ207" t="s"/>
      <c r="AK207" t="s">
        <v>89</v>
      </c>
      <c r="AL207" t="s"/>
      <c r="AM207" t="s"/>
      <c r="AN207" t="s">
        <v>89</v>
      </c>
      <c r="AO207" t="s"/>
      <c r="AP207" t="n">
        <v>40</v>
      </c>
      <c r="AQ207" t="s">
        <v>92</v>
      </c>
      <c r="AR207" t="s"/>
      <c r="AS207" t="s"/>
      <c r="AT207" t="s">
        <v>93</v>
      </c>
      <c r="AU207" t="s"/>
      <c r="AV207" t="s"/>
      <c r="AW207" t="s"/>
      <c r="AX207" t="s"/>
      <c r="AY207" t="n">
        <v>4916707</v>
      </c>
      <c r="AZ207" t="s">
        <v>384</v>
      </c>
      <c r="BA207" t="s"/>
      <c r="BB207" t="n">
        <v>2170398</v>
      </c>
      <c r="BC207" t="n">
        <v>-6.2385</v>
      </c>
      <c r="BD207" t="n">
        <v>-6.2385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95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381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137</v>
      </c>
      <c r="L208" t="s">
        <v>77</v>
      </c>
      <c r="M208" t="s"/>
      <c r="N208" t="s">
        <v>391</v>
      </c>
      <c r="O208" t="s">
        <v>79</v>
      </c>
      <c r="P208" t="s">
        <v>381</v>
      </c>
      <c r="Q208" t="s">
        <v>80</v>
      </c>
      <c r="R208" t="s">
        <v>108</v>
      </c>
      <c r="S208" t="s">
        <v>222</v>
      </c>
      <c r="T208" t="s">
        <v>83</v>
      </c>
      <c r="U208" t="s">
        <v>84</v>
      </c>
      <c r="V208" t="s">
        <v>85</v>
      </c>
      <c r="W208" t="s">
        <v>110</v>
      </c>
      <c r="X208" t="s"/>
      <c r="Y208" t="s">
        <v>87</v>
      </c>
      <c r="Z208">
        <f>HYPERLINK("https://hotel-media.eclerx.com/savepage/tk_15477976711907887_sr_947.html","info")</f>
        <v/>
      </c>
      <c r="AA208" t="n">
        <v>-4916707</v>
      </c>
      <c r="AB208" t="s"/>
      <c r="AC208" t="s"/>
      <c r="AD208" t="s">
        <v>88</v>
      </c>
      <c r="AE208" t="s"/>
      <c r="AF208" t="s"/>
      <c r="AG208" t="s"/>
      <c r="AH208" t="s"/>
      <c r="AI208" t="s"/>
      <c r="AJ208" t="s"/>
      <c r="AK208" t="s">
        <v>89</v>
      </c>
      <c r="AL208" t="s"/>
      <c r="AM208" t="s"/>
      <c r="AN208" t="s">
        <v>89</v>
      </c>
      <c r="AO208" t="s"/>
      <c r="AP208" t="n">
        <v>40</v>
      </c>
      <c r="AQ208" t="s">
        <v>92</v>
      </c>
      <c r="AR208" t="s"/>
      <c r="AS208" t="s"/>
      <c r="AT208" t="s">
        <v>93</v>
      </c>
      <c r="AU208" t="s"/>
      <c r="AV208" t="s"/>
      <c r="AW208" t="s"/>
      <c r="AX208" t="s"/>
      <c r="AY208" t="n">
        <v>4916707</v>
      </c>
      <c r="AZ208" t="s">
        <v>384</v>
      </c>
      <c r="BA208" t="s"/>
      <c r="BB208" t="n">
        <v>2170398</v>
      </c>
      <c r="BC208" t="n">
        <v>-6.2385</v>
      </c>
      <c r="BD208" t="n">
        <v>-6.2385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95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381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973</v>
      </c>
      <c r="L209" t="s">
        <v>77</v>
      </c>
      <c r="M209" t="s"/>
      <c r="N209" t="s">
        <v>107</v>
      </c>
      <c r="O209" t="s">
        <v>79</v>
      </c>
      <c r="P209" t="s">
        <v>381</v>
      </c>
      <c r="Q209" t="s">
        <v>80</v>
      </c>
      <c r="R209" t="s">
        <v>108</v>
      </c>
      <c r="S209" t="s">
        <v>392</v>
      </c>
      <c r="T209" t="s">
        <v>83</v>
      </c>
      <c r="U209" t="s">
        <v>84</v>
      </c>
      <c r="V209" t="s">
        <v>85</v>
      </c>
      <c r="W209" t="s">
        <v>110</v>
      </c>
      <c r="X209" t="s"/>
      <c r="Y209" t="s">
        <v>87</v>
      </c>
      <c r="Z209">
        <f>HYPERLINK("https://hotel-media.eclerx.com/savepage/tk_15477976711907887_sr_947.html","info")</f>
        <v/>
      </c>
      <c r="AA209" t="n">
        <v>-4916707</v>
      </c>
      <c r="AB209" t="s"/>
      <c r="AC209" t="s"/>
      <c r="AD209" t="s">
        <v>88</v>
      </c>
      <c r="AE209" t="s"/>
      <c r="AF209" t="s"/>
      <c r="AG209" t="s"/>
      <c r="AH209" t="s"/>
      <c r="AI209" t="s"/>
      <c r="AJ209" t="s"/>
      <c r="AK209" t="s">
        <v>89</v>
      </c>
      <c r="AL209" t="s"/>
      <c r="AM209" t="s"/>
      <c r="AN209" t="s">
        <v>89</v>
      </c>
      <c r="AO209" t="s"/>
      <c r="AP209" t="n">
        <v>40</v>
      </c>
      <c r="AQ209" t="s">
        <v>92</v>
      </c>
      <c r="AR209" t="s"/>
      <c r="AS209" t="s"/>
      <c r="AT209" t="s">
        <v>93</v>
      </c>
      <c r="AU209" t="s"/>
      <c r="AV209" t="s"/>
      <c r="AW209" t="s"/>
      <c r="AX209" t="s"/>
      <c r="AY209" t="n">
        <v>4916707</v>
      </c>
      <c r="AZ209" t="s">
        <v>384</v>
      </c>
      <c r="BA209" t="s"/>
      <c r="BB209" t="n">
        <v>2170398</v>
      </c>
      <c r="BC209" t="n">
        <v>-6.2385</v>
      </c>
      <c r="BD209" t="n">
        <v>-6.2385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95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381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973</v>
      </c>
      <c r="L210" t="s">
        <v>77</v>
      </c>
      <c r="M210" t="s"/>
      <c r="N210" t="s">
        <v>393</v>
      </c>
      <c r="O210" t="s">
        <v>79</v>
      </c>
      <c r="P210" t="s">
        <v>381</v>
      </c>
      <c r="Q210" t="s">
        <v>80</v>
      </c>
      <c r="R210" t="s">
        <v>108</v>
      </c>
      <c r="S210" t="s">
        <v>392</v>
      </c>
      <c r="T210" t="s">
        <v>83</v>
      </c>
      <c r="U210" t="s">
        <v>84</v>
      </c>
      <c r="V210" t="s">
        <v>85</v>
      </c>
      <c r="W210" t="s">
        <v>110</v>
      </c>
      <c r="X210" t="s"/>
      <c r="Y210" t="s">
        <v>87</v>
      </c>
      <c r="Z210">
        <f>HYPERLINK("https://hotel-media.eclerx.com/savepage/tk_15477976711907887_sr_947.html","info")</f>
        <v/>
      </c>
      <c r="AA210" t="n">
        <v>-4916707</v>
      </c>
      <c r="AB210" t="s"/>
      <c r="AC210" t="s"/>
      <c r="AD210" t="s">
        <v>88</v>
      </c>
      <c r="AE210" t="s"/>
      <c r="AF210" t="s"/>
      <c r="AG210" t="s"/>
      <c r="AH210" t="s"/>
      <c r="AI210" t="s"/>
      <c r="AJ210" t="s"/>
      <c r="AK210" t="s">
        <v>89</v>
      </c>
      <c r="AL210" t="s"/>
      <c r="AM210" t="s"/>
      <c r="AN210" t="s">
        <v>89</v>
      </c>
      <c r="AO210" t="s"/>
      <c r="AP210" t="n">
        <v>40</v>
      </c>
      <c r="AQ210" t="s">
        <v>92</v>
      </c>
      <c r="AR210" t="s"/>
      <c r="AS210" t="s"/>
      <c r="AT210" t="s">
        <v>93</v>
      </c>
      <c r="AU210" t="s"/>
      <c r="AV210" t="s"/>
      <c r="AW210" t="s"/>
      <c r="AX210" t="s"/>
      <c r="AY210" t="n">
        <v>4916707</v>
      </c>
      <c r="AZ210" t="s">
        <v>384</v>
      </c>
      <c r="BA210" t="s"/>
      <c r="BB210" t="n">
        <v>2170398</v>
      </c>
      <c r="BC210" t="n">
        <v>-6.2385</v>
      </c>
      <c r="BD210" t="n">
        <v>-6.2385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95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381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1009.5</v>
      </c>
      <c r="L211" t="s">
        <v>77</v>
      </c>
      <c r="M211" t="s"/>
      <c r="N211" t="s">
        <v>107</v>
      </c>
      <c r="O211" t="s">
        <v>79</v>
      </c>
      <c r="P211" t="s">
        <v>381</v>
      </c>
      <c r="Q211" t="s">
        <v>80</v>
      </c>
      <c r="R211" t="s">
        <v>108</v>
      </c>
      <c r="S211" t="s">
        <v>394</v>
      </c>
      <c r="T211" t="s">
        <v>83</v>
      </c>
      <c r="U211" t="s">
        <v>84</v>
      </c>
      <c r="V211" t="s">
        <v>85</v>
      </c>
      <c r="W211" t="s">
        <v>86</v>
      </c>
      <c r="X211" t="s"/>
      <c r="Y211" t="s">
        <v>87</v>
      </c>
      <c r="Z211">
        <f>HYPERLINK("https://hotel-media.eclerx.com/savepage/tk_15477976711907887_sr_947.html","info")</f>
        <v/>
      </c>
      <c r="AA211" t="n">
        <v>-4916707</v>
      </c>
      <c r="AB211" t="s"/>
      <c r="AC211" t="s"/>
      <c r="AD211" t="s">
        <v>88</v>
      </c>
      <c r="AE211" t="s"/>
      <c r="AF211" t="s"/>
      <c r="AG211" t="s"/>
      <c r="AH211" t="s"/>
      <c r="AI211" t="s"/>
      <c r="AJ211" t="s"/>
      <c r="AK211" t="s">
        <v>89</v>
      </c>
      <c r="AL211" t="s"/>
      <c r="AM211" t="s"/>
      <c r="AN211" t="s">
        <v>89</v>
      </c>
      <c r="AO211" t="s"/>
      <c r="AP211" t="n">
        <v>40</v>
      </c>
      <c r="AQ211" t="s">
        <v>92</v>
      </c>
      <c r="AR211" t="s"/>
      <c r="AS211" t="s"/>
      <c r="AT211" t="s">
        <v>93</v>
      </c>
      <c r="AU211" t="s"/>
      <c r="AV211" t="s"/>
      <c r="AW211" t="s"/>
      <c r="AX211" t="s"/>
      <c r="AY211" t="n">
        <v>4916707</v>
      </c>
      <c r="AZ211" t="s">
        <v>384</v>
      </c>
      <c r="BA211" t="s"/>
      <c r="BB211" t="n">
        <v>2170398</v>
      </c>
      <c r="BC211" t="n">
        <v>-6.2385</v>
      </c>
      <c r="BD211" t="n">
        <v>-6.2385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95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381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1009.5</v>
      </c>
      <c r="L212" t="s">
        <v>77</v>
      </c>
      <c r="M212" t="s"/>
      <c r="N212" t="s">
        <v>393</v>
      </c>
      <c r="O212" t="s">
        <v>79</v>
      </c>
      <c r="P212" t="s">
        <v>381</v>
      </c>
      <c r="Q212" t="s">
        <v>80</v>
      </c>
      <c r="R212" t="s">
        <v>108</v>
      </c>
      <c r="S212" t="s">
        <v>394</v>
      </c>
      <c r="T212" t="s">
        <v>83</v>
      </c>
      <c r="U212" t="s">
        <v>84</v>
      </c>
      <c r="V212" t="s">
        <v>85</v>
      </c>
      <c r="W212" t="s">
        <v>86</v>
      </c>
      <c r="X212" t="s"/>
      <c r="Y212" t="s">
        <v>87</v>
      </c>
      <c r="Z212">
        <f>HYPERLINK("https://hotel-media.eclerx.com/savepage/tk_15477976711907887_sr_947.html","info")</f>
        <v/>
      </c>
      <c r="AA212" t="n">
        <v>-4916707</v>
      </c>
      <c r="AB212" t="s"/>
      <c r="AC212" t="s"/>
      <c r="AD212" t="s">
        <v>88</v>
      </c>
      <c r="AE212" t="s"/>
      <c r="AF212" t="s"/>
      <c r="AG212" t="s"/>
      <c r="AH212" t="s"/>
      <c r="AI212" t="s"/>
      <c r="AJ212" t="s"/>
      <c r="AK212" t="s">
        <v>89</v>
      </c>
      <c r="AL212" t="s"/>
      <c r="AM212" t="s"/>
      <c r="AN212" t="s">
        <v>89</v>
      </c>
      <c r="AO212" t="s"/>
      <c r="AP212" t="n">
        <v>40</v>
      </c>
      <c r="AQ212" t="s">
        <v>92</v>
      </c>
      <c r="AR212" t="s"/>
      <c r="AS212" t="s"/>
      <c r="AT212" t="s">
        <v>93</v>
      </c>
      <c r="AU212" t="s"/>
      <c r="AV212" t="s"/>
      <c r="AW212" t="s"/>
      <c r="AX212" t="s"/>
      <c r="AY212" t="n">
        <v>4916707</v>
      </c>
      <c r="AZ212" t="s">
        <v>384</v>
      </c>
      <c r="BA212" t="s"/>
      <c r="BB212" t="n">
        <v>2170398</v>
      </c>
      <c r="BC212" t="n">
        <v>-6.2385</v>
      </c>
      <c r="BD212" t="n">
        <v>-6.2385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95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381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1031.5</v>
      </c>
      <c r="L213" t="s">
        <v>77</v>
      </c>
      <c r="M213" t="s"/>
      <c r="N213" t="s">
        <v>393</v>
      </c>
      <c r="O213" t="s">
        <v>79</v>
      </c>
      <c r="P213" t="s">
        <v>381</v>
      </c>
      <c r="Q213" t="s">
        <v>80</v>
      </c>
      <c r="R213" t="s">
        <v>108</v>
      </c>
      <c r="S213" t="s">
        <v>395</v>
      </c>
      <c r="T213" t="s">
        <v>83</v>
      </c>
      <c r="U213" t="s">
        <v>84</v>
      </c>
      <c r="V213" t="s">
        <v>85</v>
      </c>
      <c r="W213" t="s">
        <v>145</v>
      </c>
      <c r="X213" t="s"/>
      <c r="Y213" t="s">
        <v>87</v>
      </c>
      <c r="Z213">
        <f>HYPERLINK("https://hotel-media.eclerx.com/savepage/tk_15477976711907887_sr_947.html","info")</f>
        <v/>
      </c>
      <c r="AA213" t="n">
        <v>-4916707</v>
      </c>
      <c r="AB213" t="s"/>
      <c r="AC213" t="s"/>
      <c r="AD213" t="s">
        <v>88</v>
      </c>
      <c r="AE213" t="s"/>
      <c r="AF213" t="s"/>
      <c r="AG213" t="s"/>
      <c r="AH213" t="s"/>
      <c r="AI213" t="s"/>
      <c r="AJ213" t="s"/>
      <c r="AK213" t="s">
        <v>89</v>
      </c>
      <c r="AL213" t="s"/>
      <c r="AM213" t="s"/>
      <c r="AN213" t="s">
        <v>89</v>
      </c>
      <c r="AO213" t="s"/>
      <c r="AP213" t="n">
        <v>40</v>
      </c>
      <c r="AQ213" t="s">
        <v>92</v>
      </c>
      <c r="AR213" t="s"/>
      <c r="AS213" t="s"/>
      <c r="AT213" t="s">
        <v>93</v>
      </c>
      <c r="AU213" t="s"/>
      <c r="AV213" t="s"/>
      <c r="AW213" t="s"/>
      <c r="AX213" t="s"/>
      <c r="AY213" t="n">
        <v>4916707</v>
      </c>
      <c r="AZ213" t="s">
        <v>384</v>
      </c>
      <c r="BA213" t="s"/>
      <c r="BB213" t="n">
        <v>2170398</v>
      </c>
      <c r="BC213" t="n">
        <v>-6.2385</v>
      </c>
      <c r="BD213" t="n">
        <v>-6.2385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95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381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1031.5</v>
      </c>
      <c r="L214" t="s">
        <v>77</v>
      </c>
      <c r="M214" t="s"/>
      <c r="N214" t="s">
        <v>107</v>
      </c>
      <c r="O214" t="s">
        <v>79</v>
      </c>
      <c r="P214" t="s">
        <v>381</v>
      </c>
      <c r="Q214" t="s">
        <v>80</v>
      </c>
      <c r="R214" t="s">
        <v>108</v>
      </c>
      <c r="S214" t="s">
        <v>395</v>
      </c>
      <c r="T214" t="s">
        <v>83</v>
      </c>
      <c r="U214" t="s">
        <v>84</v>
      </c>
      <c r="V214" t="s">
        <v>85</v>
      </c>
      <c r="W214" t="s">
        <v>145</v>
      </c>
      <c r="X214" t="s"/>
      <c r="Y214" t="s">
        <v>87</v>
      </c>
      <c r="Z214">
        <f>HYPERLINK("https://hotel-media.eclerx.com/savepage/tk_15477976711907887_sr_947.html","info")</f>
        <v/>
      </c>
      <c r="AA214" t="n">
        <v>-4916707</v>
      </c>
      <c r="AB214" t="s"/>
      <c r="AC214" t="s"/>
      <c r="AD214" t="s">
        <v>88</v>
      </c>
      <c r="AE214" t="s"/>
      <c r="AF214" t="s"/>
      <c r="AG214" t="s"/>
      <c r="AH214" t="s"/>
      <c r="AI214" t="s"/>
      <c r="AJ214" t="s"/>
      <c r="AK214" t="s">
        <v>89</v>
      </c>
      <c r="AL214" t="s"/>
      <c r="AM214" t="s"/>
      <c r="AN214" t="s">
        <v>89</v>
      </c>
      <c r="AO214" t="s"/>
      <c r="AP214" t="n">
        <v>40</v>
      </c>
      <c r="AQ214" t="s">
        <v>92</v>
      </c>
      <c r="AR214" t="s"/>
      <c r="AS214" t="s"/>
      <c r="AT214" t="s">
        <v>93</v>
      </c>
      <c r="AU214" t="s"/>
      <c r="AV214" t="s"/>
      <c r="AW214" t="s"/>
      <c r="AX214" t="s"/>
      <c r="AY214" t="n">
        <v>4916707</v>
      </c>
      <c r="AZ214" t="s">
        <v>384</v>
      </c>
      <c r="BA214" t="s"/>
      <c r="BB214" t="n">
        <v>2170398</v>
      </c>
      <c r="BC214" t="n">
        <v>-6.2385</v>
      </c>
      <c r="BD214" t="n">
        <v>-6.2385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95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396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48.5</v>
      </c>
      <c r="L215" t="s">
        <v>77</v>
      </c>
      <c r="M215" t="s"/>
      <c r="N215" t="s">
        <v>115</v>
      </c>
      <c r="O215" t="s">
        <v>79</v>
      </c>
      <c r="P215" t="s">
        <v>396</v>
      </c>
      <c r="Q215" t="s">
        <v>80</v>
      </c>
      <c r="R215" t="s">
        <v>108</v>
      </c>
      <c r="S215" t="s">
        <v>397</v>
      </c>
      <c r="T215" t="s">
        <v>83</v>
      </c>
      <c r="U215" t="s">
        <v>84</v>
      </c>
      <c r="V215" t="s">
        <v>85</v>
      </c>
      <c r="W215" t="s">
        <v>110</v>
      </c>
      <c r="X215" t="s"/>
      <c r="Y215" t="s">
        <v>87</v>
      </c>
      <c r="Z215">
        <f>HYPERLINK("https://hotel-media.eclerx.com/savepage/tk_1547797652389378_sr_947.html","info")</f>
        <v/>
      </c>
      <c r="AA215" t="n">
        <v>-2329787</v>
      </c>
      <c r="AB215" t="s"/>
      <c r="AC215" t="s"/>
      <c r="AD215" t="s">
        <v>88</v>
      </c>
      <c r="AE215" t="s"/>
      <c r="AF215" t="s"/>
      <c r="AG215" t="s"/>
      <c r="AH215" t="s"/>
      <c r="AI215" t="s"/>
      <c r="AJ215" t="s"/>
      <c r="AK215" t="s">
        <v>89</v>
      </c>
      <c r="AL215" t="s"/>
      <c r="AM215" t="s"/>
      <c r="AN215" t="s">
        <v>90</v>
      </c>
      <c r="AO215" t="s">
        <v>91</v>
      </c>
      <c r="AP215" t="n">
        <v>25</v>
      </c>
      <c r="AQ215" t="s">
        <v>92</v>
      </c>
      <c r="AR215" t="s"/>
      <c r="AS215" t="s"/>
      <c r="AT215" t="s">
        <v>93</v>
      </c>
      <c r="AU215" t="s"/>
      <c r="AV215" t="s"/>
      <c r="AW215" t="s"/>
      <c r="AX215" t="s"/>
      <c r="AY215" t="n">
        <v>2329787</v>
      </c>
      <c r="AZ215" t="s">
        <v>398</v>
      </c>
      <c r="BA215" t="s"/>
      <c r="BB215" t="n">
        <v>2115735</v>
      </c>
      <c r="BC215" t="n">
        <v>-6.4111</v>
      </c>
      <c r="BD215" t="n">
        <v>-6.4111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95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396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51</v>
      </c>
      <c r="L216" t="s">
        <v>77</v>
      </c>
      <c r="M216" t="s"/>
      <c r="N216" t="s">
        <v>115</v>
      </c>
      <c r="O216" t="s">
        <v>79</v>
      </c>
      <c r="P216" t="s">
        <v>396</v>
      </c>
      <c r="Q216" t="s">
        <v>80</v>
      </c>
      <c r="R216" t="s">
        <v>108</v>
      </c>
      <c r="S216" t="s">
        <v>399</v>
      </c>
      <c r="T216" t="s">
        <v>83</v>
      </c>
      <c r="U216" t="s">
        <v>84</v>
      </c>
      <c r="V216" t="s">
        <v>85</v>
      </c>
      <c r="W216" t="s">
        <v>110</v>
      </c>
      <c r="X216" t="s"/>
      <c r="Y216" t="s">
        <v>87</v>
      </c>
      <c r="Z216">
        <f>HYPERLINK("https://hotel-media.eclerx.com/savepage/tk_1547797652389378_sr_947.html","info")</f>
        <v/>
      </c>
      <c r="AA216" t="n">
        <v>-2329787</v>
      </c>
      <c r="AB216" t="s"/>
      <c r="AC216" t="s"/>
      <c r="AD216" t="s">
        <v>88</v>
      </c>
      <c r="AE216" t="s"/>
      <c r="AF216" t="s"/>
      <c r="AG216" t="s"/>
      <c r="AH216" t="s"/>
      <c r="AI216" t="s"/>
      <c r="AJ216" t="s"/>
      <c r="AK216" t="s">
        <v>89</v>
      </c>
      <c r="AL216" t="s"/>
      <c r="AM216" t="s"/>
      <c r="AN216" t="s">
        <v>89</v>
      </c>
      <c r="AO216" t="s"/>
      <c r="AP216" t="n">
        <v>25</v>
      </c>
      <c r="AQ216" t="s">
        <v>92</v>
      </c>
      <c r="AR216" t="s"/>
      <c r="AS216" t="s"/>
      <c r="AT216" t="s">
        <v>93</v>
      </c>
      <c r="AU216" t="s"/>
      <c r="AV216" t="s"/>
      <c r="AW216" t="s"/>
      <c r="AX216" t="s"/>
      <c r="AY216" t="n">
        <v>2329787</v>
      </c>
      <c r="AZ216" t="s">
        <v>398</v>
      </c>
      <c r="BA216" t="s"/>
      <c r="BB216" t="n">
        <v>2115735</v>
      </c>
      <c r="BC216" t="n">
        <v>-6.4111</v>
      </c>
      <c r="BD216" t="n">
        <v>-6.4111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95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396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60.5</v>
      </c>
      <c r="L217" t="s">
        <v>77</v>
      </c>
      <c r="M217" t="s"/>
      <c r="N217" t="s">
        <v>400</v>
      </c>
      <c r="O217" t="s">
        <v>79</v>
      </c>
      <c r="P217" t="s">
        <v>396</v>
      </c>
      <c r="Q217" t="s">
        <v>80</v>
      </c>
      <c r="R217" t="s">
        <v>108</v>
      </c>
      <c r="S217" t="s">
        <v>401</v>
      </c>
      <c r="T217" t="s">
        <v>83</v>
      </c>
      <c r="U217" t="s">
        <v>84</v>
      </c>
      <c r="V217" t="s">
        <v>85</v>
      </c>
      <c r="W217" t="s">
        <v>110</v>
      </c>
      <c r="X217" t="s"/>
      <c r="Y217" t="s">
        <v>87</v>
      </c>
      <c r="Z217">
        <f>HYPERLINK("https://hotel-media.eclerx.com/savepage/tk_1547797652389378_sr_947.html","info")</f>
        <v/>
      </c>
      <c r="AA217" t="n">
        <v>-2329787</v>
      </c>
      <c r="AB217" t="s"/>
      <c r="AC217" t="s"/>
      <c r="AD217" t="s">
        <v>88</v>
      </c>
      <c r="AE217" t="s"/>
      <c r="AF217" t="s"/>
      <c r="AG217" t="s"/>
      <c r="AH217" t="s"/>
      <c r="AI217" t="s"/>
      <c r="AJ217" t="s"/>
      <c r="AK217" t="s">
        <v>89</v>
      </c>
      <c r="AL217" t="s"/>
      <c r="AM217" t="s"/>
      <c r="AN217" t="s">
        <v>90</v>
      </c>
      <c r="AO217" t="s">
        <v>91</v>
      </c>
      <c r="AP217" t="n">
        <v>25</v>
      </c>
      <c r="AQ217" t="s">
        <v>92</v>
      </c>
      <c r="AR217" t="s"/>
      <c r="AS217" t="s"/>
      <c r="AT217" t="s">
        <v>93</v>
      </c>
      <c r="AU217" t="s"/>
      <c r="AV217" t="s"/>
      <c r="AW217" t="s"/>
      <c r="AX217" t="s"/>
      <c r="AY217" t="n">
        <v>2329787</v>
      </c>
      <c r="AZ217" t="s">
        <v>398</v>
      </c>
      <c r="BA217" t="s"/>
      <c r="BB217" t="n">
        <v>2115735</v>
      </c>
      <c r="BC217" t="n">
        <v>-6.4111</v>
      </c>
      <c r="BD217" t="n">
        <v>-6.4111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95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396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64</v>
      </c>
      <c r="L218" t="s">
        <v>77</v>
      </c>
      <c r="M218" t="s"/>
      <c r="N218" t="s">
        <v>400</v>
      </c>
      <c r="O218" t="s">
        <v>79</v>
      </c>
      <c r="P218" t="s">
        <v>396</v>
      </c>
      <c r="Q218" t="s">
        <v>80</v>
      </c>
      <c r="R218" t="s">
        <v>108</v>
      </c>
      <c r="S218" t="s">
        <v>402</v>
      </c>
      <c r="T218" t="s">
        <v>83</v>
      </c>
      <c r="U218" t="s">
        <v>84</v>
      </c>
      <c r="V218" t="s">
        <v>85</v>
      </c>
      <c r="W218" t="s">
        <v>110</v>
      </c>
      <c r="X218" t="s"/>
      <c r="Y218" t="s">
        <v>87</v>
      </c>
      <c r="Z218">
        <f>HYPERLINK("https://hotel-media.eclerx.com/savepage/tk_1547797652389378_sr_947.html","info")</f>
        <v/>
      </c>
      <c r="AA218" t="n">
        <v>-2329787</v>
      </c>
      <c r="AB218" t="s"/>
      <c r="AC218" t="s"/>
      <c r="AD218" t="s">
        <v>88</v>
      </c>
      <c r="AE218" t="s"/>
      <c r="AF218" t="s"/>
      <c r="AG218" t="s"/>
      <c r="AH218" t="s"/>
      <c r="AI218" t="s"/>
      <c r="AJ218" t="s"/>
      <c r="AK218" t="s">
        <v>89</v>
      </c>
      <c r="AL218" t="s"/>
      <c r="AM218" t="s"/>
      <c r="AN218" t="s">
        <v>89</v>
      </c>
      <c r="AO218" t="s"/>
      <c r="AP218" t="n">
        <v>25</v>
      </c>
      <c r="AQ218" t="s">
        <v>92</v>
      </c>
      <c r="AR218" t="s"/>
      <c r="AS218" t="s"/>
      <c r="AT218" t="s">
        <v>93</v>
      </c>
      <c r="AU218" t="s"/>
      <c r="AV218" t="s"/>
      <c r="AW218" t="s"/>
      <c r="AX218" t="s"/>
      <c r="AY218" t="n">
        <v>2329787</v>
      </c>
      <c r="AZ218" t="s">
        <v>398</v>
      </c>
      <c r="BA218" t="s"/>
      <c r="BB218" t="n">
        <v>2115735</v>
      </c>
      <c r="BC218" t="n">
        <v>-6.4111</v>
      </c>
      <c r="BD218" t="n">
        <v>-6.4111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95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396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75</v>
      </c>
      <c r="L219" t="s">
        <v>77</v>
      </c>
      <c r="M219" t="s"/>
      <c r="N219" t="s">
        <v>115</v>
      </c>
      <c r="O219" t="s">
        <v>79</v>
      </c>
      <c r="P219" t="s">
        <v>396</v>
      </c>
      <c r="Q219" t="s">
        <v>80</v>
      </c>
      <c r="R219" t="s">
        <v>108</v>
      </c>
      <c r="S219" t="s">
        <v>403</v>
      </c>
      <c r="T219" t="s">
        <v>83</v>
      </c>
      <c r="U219" t="s">
        <v>84</v>
      </c>
      <c r="V219" t="s">
        <v>85</v>
      </c>
      <c r="W219" t="s">
        <v>86</v>
      </c>
      <c r="X219" t="s"/>
      <c r="Y219" t="s">
        <v>87</v>
      </c>
      <c r="Z219">
        <f>HYPERLINK("https://hotel-media.eclerx.com/savepage/tk_1547797652389378_sr_947.html","info")</f>
        <v/>
      </c>
      <c r="AA219" t="n">
        <v>-2329787</v>
      </c>
      <c r="AB219" t="s"/>
      <c r="AC219" t="s"/>
      <c r="AD219" t="s">
        <v>88</v>
      </c>
      <c r="AE219" t="s"/>
      <c r="AF219" t="s"/>
      <c r="AG219" t="s"/>
      <c r="AH219" t="s"/>
      <c r="AI219" t="s"/>
      <c r="AJ219" t="s"/>
      <c r="AK219" t="s">
        <v>89</v>
      </c>
      <c r="AL219" t="s"/>
      <c r="AM219" t="s"/>
      <c r="AN219" t="s">
        <v>89</v>
      </c>
      <c r="AO219" t="s"/>
      <c r="AP219" t="n">
        <v>25</v>
      </c>
      <c r="AQ219" t="s">
        <v>92</v>
      </c>
      <c r="AR219" t="s"/>
      <c r="AS219" t="s"/>
      <c r="AT219" t="s">
        <v>93</v>
      </c>
      <c r="AU219" t="s"/>
      <c r="AV219" t="s"/>
      <c r="AW219" t="s"/>
      <c r="AX219" t="s"/>
      <c r="AY219" t="n">
        <v>2329787</v>
      </c>
      <c r="AZ219" t="s">
        <v>398</v>
      </c>
      <c r="BA219" t="s"/>
      <c r="BB219" t="n">
        <v>2115735</v>
      </c>
      <c r="BC219" t="n">
        <v>-6.4111</v>
      </c>
      <c r="BD219" t="n">
        <v>-6.4111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95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396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88</v>
      </c>
      <c r="L220" t="s">
        <v>77</v>
      </c>
      <c r="M220" t="s"/>
      <c r="N220" t="s">
        <v>400</v>
      </c>
      <c r="O220" t="s">
        <v>79</v>
      </c>
      <c r="P220" t="s">
        <v>396</v>
      </c>
      <c r="Q220" t="s">
        <v>80</v>
      </c>
      <c r="R220" t="s">
        <v>108</v>
      </c>
      <c r="S220" t="s">
        <v>404</v>
      </c>
      <c r="T220" t="s">
        <v>83</v>
      </c>
      <c r="U220" t="s">
        <v>84</v>
      </c>
      <c r="V220" t="s">
        <v>85</v>
      </c>
      <c r="W220" t="s">
        <v>86</v>
      </c>
      <c r="X220" t="s"/>
      <c r="Y220" t="s">
        <v>87</v>
      </c>
      <c r="Z220">
        <f>HYPERLINK("https://hotel-media.eclerx.com/savepage/tk_1547797652389378_sr_947.html","info")</f>
        <v/>
      </c>
      <c r="AA220" t="n">
        <v>-2329787</v>
      </c>
      <c r="AB220" t="s"/>
      <c r="AC220" t="s"/>
      <c r="AD220" t="s">
        <v>88</v>
      </c>
      <c r="AE220" t="s"/>
      <c r="AF220" t="s"/>
      <c r="AG220" t="s"/>
      <c r="AH220" t="s"/>
      <c r="AI220" t="s"/>
      <c r="AJ220" t="s"/>
      <c r="AK220" t="s">
        <v>89</v>
      </c>
      <c r="AL220" t="s"/>
      <c r="AM220" t="s"/>
      <c r="AN220" t="s">
        <v>89</v>
      </c>
      <c r="AO220" t="s"/>
      <c r="AP220" t="n">
        <v>25</v>
      </c>
      <c r="AQ220" t="s">
        <v>92</v>
      </c>
      <c r="AR220" t="s"/>
      <c r="AS220" t="s"/>
      <c r="AT220" t="s">
        <v>93</v>
      </c>
      <c r="AU220" t="s"/>
      <c r="AV220" t="s"/>
      <c r="AW220" t="s"/>
      <c r="AX220" t="s"/>
      <c r="AY220" t="n">
        <v>2329787</v>
      </c>
      <c r="AZ220" t="s">
        <v>398</v>
      </c>
      <c r="BA220" t="s"/>
      <c r="BB220" t="n">
        <v>2115735</v>
      </c>
      <c r="BC220" t="n">
        <v>-6.4111</v>
      </c>
      <c r="BD220" t="n">
        <v>-6.4111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95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396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92.5</v>
      </c>
      <c r="L221" t="s">
        <v>77</v>
      </c>
      <c r="M221" t="s"/>
      <c r="N221" t="s">
        <v>115</v>
      </c>
      <c r="O221" t="s">
        <v>79</v>
      </c>
      <c r="P221" t="s">
        <v>396</v>
      </c>
      <c r="Q221" t="s">
        <v>80</v>
      </c>
      <c r="R221" t="s">
        <v>108</v>
      </c>
      <c r="S221" t="s">
        <v>405</v>
      </c>
      <c r="T221" t="s">
        <v>83</v>
      </c>
      <c r="U221" t="s">
        <v>84</v>
      </c>
      <c r="V221" t="s">
        <v>85</v>
      </c>
      <c r="W221" t="s">
        <v>145</v>
      </c>
      <c r="X221" t="s"/>
      <c r="Y221" t="s">
        <v>87</v>
      </c>
      <c r="Z221">
        <f>HYPERLINK("https://hotel-media.eclerx.com/savepage/tk_1547797652389378_sr_947.html","info")</f>
        <v/>
      </c>
      <c r="AA221" t="n">
        <v>-2329787</v>
      </c>
      <c r="AB221" t="s"/>
      <c r="AC221" t="s"/>
      <c r="AD221" t="s">
        <v>88</v>
      </c>
      <c r="AE221" t="s"/>
      <c r="AF221" t="s"/>
      <c r="AG221" t="s"/>
      <c r="AH221" t="s"/>
      <c r="AI221" t="s"/>
      <c r="AJ221" t="s"/>
      <c r="AK221" t="s">
        <v>89</v>
      </c>
      <c r="AL221" t="s"/>
      <c r="AM221" t="s"/>
      <c r="AN221" t="s">
        <v>89</v>
      </c>
      <c r="AO221" t="s"/>
      <c r="AP221" t="n">
        <v>25</v>
      </c>
      <c r="AQ221" t="s">
        <v>92</v>
      </c>
      <c r="AR221" t="s"/>
      <c r="AS221" t="s"/>
      <c r="AT221" t="s">
        <v>93</v>
      </c>
      <c r="AU221" t="s"/>
      <c r="AV221" t="s"/>
      <c r="AW221" t="s"/>
      <c r="AX221" t="s"/>
      <c r="AY221" t="n">
        <v>2329787</v>
      </c>
      <c r="AZ221" t="s">
        <v>398</v>
      </c>
      <c r="BA221" t="s"/>
      <c r="BB221" t="n">
        <v>2115735</v>
      </c>
      <c r="BC221" t="n">
        <v>-6.4111</v>
      </c>
      <c r="BD221" t="n">
        <v>-6.4111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95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396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96</v>
      </c>
      <c r="L222" t="s">
        <v>77</v>
      </c>
      <c r="M222" t="s"/>
      <c r="N222" t="s">
        <v>406</v>
      </c>
      <c r="O222" t="s">
        <v>79</v>
      </c>
      <c r="P222" t="s">
        <v>396</v>
      </c>
      <c r="Q222" t="s">
        <v>80</v>
      </c>
      <c r="R222" t="s">
        <v>108</v>
      </c>
      <c r="S222" t="s">
        <v>407</v>
      </c>
      <c r="T222" t="s">
        <v>83</v>
      </c>
      <c r="U222" t="s">
        <v>84</v>
      </c>
      <c r="V222" t="s">
        <v>85</v>
      </c>
      <c r="W222" t="s">
        <v>110</v>
      </c>
      <c r="X222" t="s"/>
      <c r="Y222" t="s">
        <v>87</v>
      </c>
      <c r="Z222">
        <f>HYPERLINK("https://hotel-media.eclerx.com/savepage/tk_1547797652389378_sr_947.html","info")</f>
        <v/>
      </c>
      <c r="AA222" t="n">
        <v>-2329787</v>
      </c>
      <c r="AB222" t="s"/>
      <c r="AC222" t="s"/>
      <c r="AD222" t="s">
        <v>88</v>
      </c>
      <c r="AE222" t="s"/>
      <c r="AF222" t="s"/>
      <c r="AG222" t="s"/>
      <c r="AH222" t="s"/>
      <c r="AI222" t="s"/>
      <c r="AJ222" t="s"/>
      <c r="AK222" t="s">
        <v>89</v>
      </c>
      <c r="AL222" t="s"/>
      <c r="AM222" t="s"/>
      <c r="AN222" t="s">
        <v>90</v>
      </c>
      <c r="AO222" t="s">
        <v>91</v>
      </c>
      <c r="AP222" t="n">
        <v>25</v>
      </c>
      <c r="AQ222" t="s">
        <v>92</v>
      </c>
      <c r="AR222" t="s"/>
      <c r="AS222" t="s"/>
      <c r="AT222" t="s">
        <v>93</v>
      </c>
      <c r="AU222" t="s"/>
      <c r="AV222" t="s"/>
      <c r="AW222" t="s"/>
      <c r="AX222" t="s"/>
      <c r="AY222" t="n">
        <v>2329787</v>
      </c>
      <c r="AZ222" t="s">
        <v>398</v>
      </c>
      <c r="BA222" t="s"/>
      <c r="BB222" t="n">
        <v>2115735</v>
      </c>
      <c r="BC222" t="n">
        <v>-6.4111</v>
      </c>
      <c r="BD222" t="n">
        <v>-6.4111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95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396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101.5</v>
      </c>
      <c r="L223" t="s">
        <v>77</v>
      </c>
      <c r="M223" t="s"/>
      <c r="N223" t="s">
        <v>282</v>
      </c>
      <c r="O223" t="s">
        <v>79</v>
      </c>
      <c r="P223" t="s">
        <v>396</v>
      </c>
      <c r="Q223" t="s">
        <v>80</v>
      </c>
      <c r="R223" t="s">
        <v>108</v>
      </c>
      <c r="S223" t="s">
        <v>236</v>
      </c>
      <c r="T223" t="s">
        <v>83</v>
      </c>
      <c r="U223" t="s">
        <v>84</v>
      </c>
      <c r="V223" t="s">
        <v>85</v>
      </c>
      <c r="W223" t="s">
        <v>110</v>
      </c>
      <c r="X223" t="s"/>
      <c r="Y223" t="s">
        <v>87</v>
      </c>
      <c r="Z223">
        <f>HYPERLINK("https://hotel-media.eclerx.com/savepage/tk_1547797652389378_sr_947.html","info")</f>
        <v/>
      </c>
      <c r="AA223" t="n">
        <v>-2329787</v>
      </c>
      <c r="AB223" t="s"/>
      <c r="AC223" t="s"/>
      <c r="AD223" t="s">
        <v>88</v>
      </c>
      <c r="AE223" t="s"/>
      <c r="AF223" t="s"/>
      <c r="AG223" t="s"/>
      <c r="AH223" t="s"/>
      <c r="AI223" t="s"/>
      <c r="AJ223" t="s"/>
      <c r="AK223" t="s">
        <v>89</v>
      </c>
      <c r="AL223" t="s"/>
      <c r="AM223" t="s"/>
      <c r="AN223" t="s">
        <v>89</v>
      </c>
      <c r="AO223" t="s"/>
      <c r="AP223" t="n">
        <v>25</v>
      </c>
      <c r="AQ223" t="s">
        <v>92</v>
      </c>
      <c r="AR223" t="s"/>
      <c r="AS223" t="s"/>
      <c r="AT223" t="s">
        <v>93</v>
      </c>
      <c r="AU223" t="s"/>
      <c r="AV223" t="s"/>
      <c r="AW223" t="s"/>
      <c r="AX223" t="s"/>
      <c r="AY223" t="n">
        <v>2329787</v>
      </c>
      <c r="AZ223" t="s">
        <v>398</v>
      </c>
      <c r="BA223" t="s"/>
      <c r="BB223" t="n">
        <v>2115735</v>
      </c>
      <c r="BC223" t="n">
        <v>-6.4111</v>
      </c>
      <c r="BD223" t="n">
        <v>-6.4111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95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396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105.5</v>
      </c>
      <c r="L224" t="s">
        <v>77</v>
      </c>
      <c r="M224" t="s"/>
      <c r="N224" t="s">
        <v>400</v>
      </c>
      <c r="O224" t="s">
        <v>79</v>
      </c>
      <c r="P224" t="s">
        <v>396</v>
      </c>
      <c r="Q224" t="s">
        <v>80</v>
      </c>
      <c r="R224" t="s">
        <v>108</v>
      </c>
      <c r="S224" t="s">
        <v>408</v>
      </c>
      <c r="T224" t="s">
        <v>83</v>
      </c>
      <c r="U224" t="s">
        <v>84</v>
      </c>
      <c r="V224" t="s">
        <v>85</v>
      </c>
      <c r="W224" t="s">
        <v>145</v>
      </c>
      <c r="X224" t="s"/>
      <c r="Y224" t="s">
        <v>87</v>
      </c>
      <c r="Z224">
        <f>HYPERLINK("https://hotel-media.eclerx.com/savepage/tk_1547797652389378_sr_947.html","info")</f>
        <v/>
      </c>
      <c r="AA224" t="n">
        <v>-2329787</v>
      </c>
      <c r="AB224" t="s"/>
      <c r="AC224" t="s"/>
      <c r="AD224" t="s">
        <v>88</v>
      </c>
      <c r="AE224" t="s"/>
      <c r="AF224" t="s"/>
      <c r="AG224" t="s"/>
      <c r="AH224" t="s"/>
      <c r="AI224" t="s"/>
      <c r="AJ224" t="s"/>
      <c r="AK224" t="s">
        <v>89</v>
      </c>
      <c r="AL224" t="s"/>
      <c r="AM224" t="s"/>
      <c r="AN224" t="s">
        <v>89</v>
      </c>
      <c r="AO224" t="s"/>
      <c r="AP224" t="n">
        <v>25</v>
      </c>
      <c r="AQ224" t="s">
        <v>92</v>
      </c>
      <c r="AR224" t="s"/>
      <c r="AS224" t="s"/>
      <c r="AT224" t="s">
        <v>93</v>
      </c>
      <c r="AU224" t="s"/>
      <c r="AV224" t="s"/>
      <c r="AW224" t="s"/>
      <c r="AX224" t="s"/>
      <c r="AY224" t="n">
        <v>2329787</v>
      </c>
      <c r="AZ224" t="s">
        <v>398</v>
      </c>
      <c r="BA224" t="s"/>
      <c r="BB224" t="n">
        <v>2115735</v>
      </c>
      <c r="BC224" t="n">
        <v>-6.4111</v>
      </c>
      <c r="BD224" t="n">
        <v>-6.4111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95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396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106.5</v>
      </c>
      <c r="L225" t="s">
        <v>77</v>
      </c>
      <c r="M225" t="s"/>
      <c r="N225" t="s">
        <v>406</v>
      </c>
      <c r="O225" t="s">
        <v>79</v>
      </c>
      <c r="P225" t="s">
        <v>396</v>
      </c>
      <c r="Q225" t="s">
        <v>80</v>
      </c>
      <c r="R225" t="s">
        <v>108</v>
      </c>
      <c r="S225" t="s">
        <v>409</v>
      </c>
      <c r="T225" t="s">
        <v>83</v>
      </c>
      <c r="U225" t="s">
        <v>84</v>
      </c>
      <c r="V225" t="s">
        <v>85</v>
      </c>
      <c r="W225" t="s">
        <v>110</v>
      </c>
      <c r="X225" t="s"/>
      <c r="Y225" t="s">
        <v>87</v>
      </c>
      <c r="Z225">
        <f>HYPERLINK("https://hotel-media.eclerx.com/savepage/tk_1547797652389378_sr_947.html","info")</f>
        <v/>
      </c>
      <c r="AA225" t="n">
        <v>-2329787</v>
      </c>
      <c r="AB225" t="s"/>
      <c r="AC225" t="s"/>
      <c r="AD225" t="s">
        <v>88</v>
      </c>
      <c r="AE225" t="s"/>
      <c r="AF225" t="s"/>
      <c r="AG225" t="s"/>
      <c r="AH225" t="s"/>
      <c r="AI225" t="s"/>
      <c r="AJ225" t="s"/>
      <c r="AK225" t="s">
        <v>89</v>
      </c>
      <c r="AL225" t="s"/>
      <c r="AM225" t="s"/>
      <c r="AN225" t="s">
        <v>89</v>
      </c>
      <c r="AO225" t="s"/>
      <c r="AP225" t="n">
        <v>25</v>
      </c>
      <c r="AQ225" t="s">
        <v>92</v>
      </c>
      <c r="AR225" t="s"/>
      <c r="AS225" t="s"/>
      <c r="AT225" t="s">
        <v>93</v>
      </c>
      <c r="AU225" t="s"/>
      <c r="AV225" t="s"/>
      <c r="AW225" t="s"/>
      <c r="AX225" t="s"/>
      <c r="AY225" t="n">
        <v>2329787</v>
      </c>
      <c r="AZ225" t="s">
        <v>398</v>
      </c>
      <c r="BA225" t="s"/>
      <c r="BB225" t="n">
        <v>2115735</v>
      </c>
      <c r="BC225" t="n">
        <v>-6.4111</v>
      </c>
      <c r="BD225" t="n">
        <v>-6.4111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95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396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125.5</v>
      </c>
      <c r="L226" t="s">
        <v>77</v>
      </c>
      <c r="M226" t="s"/>
      <c r="N226" t="s">
        <v>282</v>
      </c>
      <c r="O226" t="s">
        <v>79</v>
      </c>
      <c r="P226" t="s">
        <v>396</v>
      </c>
      <c r="Q226" t="s">
        <v>80</v>
      </c>
      <c r="R226" t="s">
        <v>108</v>
      </c>
      <c r="S226" t="s">
        <v>410</v>
      </c>
      <c r="T226" t="s">
        <v>83</v>
      </c>
      <c r="U226" t="s">
        <v>84</v>
      </c>
      <c r="V226" t="s">
        <v>85</v>
      </c>
      <c r="W226" t="s">
        <v>86</v>
      </c>
      <c r="X226" t="s"/>
      <c r="Y226" t="s">
        <v>87</v>
      </c>
      <c r="Z226">
        <f>HYPERLINK("https://hotel-media.eclerx.com/savepage/tk_1547797652389378_sr_947.html","info")</f>
        <v/>
      </c>
      <c r="AA226" t="n">
        <v>-2329787</v>
      </c>
      <c r="AB226" t="s"/>
      <c r="AC226" t="s"/>
      <c r="AD226" t="s">
        <v>88</v>
      </c>
      <c r="AE226" t="s"/>
      <c r="AF226" t="s"/>
      <c r="AG226" t="s"/>
      <c r="AH226" t="s"/>
      <c r="AI226" t="s"/>
      <c r="AJ226" t="s"/>
      <c r="AK226" t="s">
        <v>89</v>
      </c>
      <c r="AL226" t="s"/>
      <c r="AM226" t="s"/>
      <c r="AN226" t="s">
        <v>89</v>
      </c>
      <c r="AO226" t="s"/>
      <c r="AP226" t="n">
        <v>25</v>
      </c>
      <c r="AQ226" t="s">
        <v>92</v>
      </c>
      <c r="AR226" t="s"/>
      <c r="AS226" t="s"/>
      <c r="AT226" t="s">
        <v>93</v>
      </c>
      <c r="AU226" t="s"/>
      <c r="AV226" t="s"/>
      <c r="AW226" t="s"/>
      <c r="AX226" t="s"/>
      <c r="AY226" t="n">
        <v>2329787</v>
      </c>
      <c r="AZ226" t="s">
        <v>398</v>
      </c>
      <c r="BA226" t="s"/>
      <c r="BB226" t="n">
        <v>2115735</v>
      </c>
      <c r="BC226" t="n">
        <v>-6.4111</v>
      </c>
      <c r="BD226" t="n">
        <v>-6.4111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95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396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128</v>
      </c>
      <c r="L227" t="s">
        <v>77</v>
      </c>
      <c r="M227" t="s"/>
      <c r="N227" t="s">
        <v>115</v>
      </c>
      <c r="O227" t="s">
        <v>79</v>
      </c>
      <c r="P227" t="s">
        <v>396</v>
      </c>
      <c r="Q227" t="s">
        <v>80</v>
      </c>
      <c r="R227" t="s">
        <v>108</v>
      </c>
      <c r="S227" t="s">
        <v>179</v>
      </c>
      <c r="T227" t="s">
        <v>83</v>
      </c>
      <c r="U227" t="s">
        <v>84</v>
      </c>
      <c r="V227" t="s">
        <v>85</v>
      </c>
      <c r="W227" t="s"/>
      <c r="X227" t="s"/>
      <c r="Y227" t="s">
        <v>87</v>
      </c>
      <c r="Z227">
        <f>HYPERLINK("https://hotel-media.eclerx.com/savepage/tk_1547797652389378_sr_947.html","info")</f>
        <v/>
      </c>
      <c r="AA227" t="n">
        <v>-2329787</v>
      </c>
      <c r="AB227" t="s"/>
      <c r="AC227" t="s"/>
      <c r="AD227" t="s">
        <v>88</v>
      </c>
      <c r="AE227" t="s"/>
      <c r="AF227" t="s"/>
      <c r="AG227" t="s"/>
      <c r="AH227" t="s"/>
      <c r="AI227" t="s"/>
      <c r="AJ227" t="s"/>
      <c r="AK227" t="s">
        <v>89</v>
      </c>
      <c r="AL227" t="s"/>
      <c r="AM227" t="s"/>
      <c r="AN227" t="s">
        <v>90</v>
      </c>
      <c r="AO227" t="s">
        <v>91</v>
      </c>
      <c r="AP227" t="n">
        <v>25</v>
      </c>
      <c r="AQ227" t="s">
        <v>92</v>
      </c>
      <c r="AR227" t="s"/>
      <c r="AS227" t="s"/>
      <c r="AT227" t="s">
        <v>93</v>
      </c>
      <c r="AU227" t="s"/>
      <c r="AV227" t="s"/>
      <c r="AW227" t="s"/>
      <c r="AX227" t="s"/>
      <c r="AY227" t="n">
        <v>2329787</v>
      </c>
      <c r="AZ227" t="s">
        <v>398</v>
      </c>
      <c r="BA227" t="s"/>
      <c r="BB227" t="n">
        <v>2115735</v>
      </c>
      <c r="BC227" t="n">
        <v>-6.4111</v>
      </c>
      <c r="BD227" t="n">
        <v>-6.4111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95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396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133.5</v>
      </c>
      <c r="L228" t="s">
        <v>77</v>
      </c>
      <c r="M228" t="s"/>
      <c r="N228" t="s">
        <v>115</v>
      </c>
      <c r="O228" t="s">
        <v>79</v>
      </c>
      <c r="P228" t="s">
        <v>396</v>
      </c>
      <c r="Q228" t="s">
        <v>80</v>
      </c>
      <c r="R228" t="s">
        <v>108</v>
      </c>
      <c r="S228" t="s">
        <v>411</v>
      </c>
      <c r="T228" t="s">
        <v>83</v>
      </c>
      <c r="U228" t="s">
        <v>84</v>
      </c>
      <c r="V228" t="s">
        <v>85</v>
      </c>
      <c r="W228" t="s"/>
      <c r="X228" t="s"/>
      <c r="Y228" t="s">
        <v>87</v>
      </c>
      <c r="Z228">
        <f>HYPERLINK("https://hotel-media.eclerx.com/savepage/tk_1547797652389378_sr_947.html","info")</f>
        <v/>
      </c>
      <c r="AA228" t="n">
        <v>-2329787</v>
      </c>
      <c r="AB228" t="s"/>
      <c r="AC228" t="s"/>
      <c r="AD228" t="s">
        <v>88</v>
      </c>
      <c r="AE228" t="s"/>
      <c r="AF228" t="s"/>
      <c r="AG228" t="s"/>
      <c r="AH228" t="s"/>
      <c r="AI228" t="s"/>
      <c r="AJ228" t="s"/>
      <c r="AK228" t="s">
        <v>89</v>
      </c>
      <c r="AL228" t="s"/>
      <c r="AM228" t="s"/>
      <c r="AN228" t="s">
        <v>89</v>
      </c>
      <c r="AO228" t="s"/>
      <c r="AP228" t="n">
        <v>25</v>
      </c>
      <c r="AQ228" t="s">
        <v>92</v>
      </c>
      <c r="AR228" t="s"/>
      <c r="AS228" t="s"/>
      <c r="AT228" t="s">
        <v>93</v>
      </c>
      <c r="AU228" t="s"/>
      <c r="AV228" t="s"/>
      <c r="AW228" t="s"/>
      <c r="AX228" t="s"/>
      <c r="AY228" t="n">
        <v>2329787</v>
      </c>
      <c r="AZ228" t="s">
        <v>398</v>
      </c>
      <c r="BA228" t="s"/>
      <c r="BB228" t="n">
        <v>2115735</v>
      </c>
      <c r="BC228" t="n">
        <v>-6.4111</v>
      </c>
      <c r="BD228" t="n">
        <v>-6.4111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95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396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136</v>
      </c>
      <c r="L229" t="s">
        <v>77</v>
      </c>
      <c r="M229" t="s"/>
      <c r="N229" t="s">
        <v>406</v>
      </c>
      <c r="O229" t="s">
        <v>79</v>
      </c>
      <c r="P229" t="s">
        <v>396</v>
      </c>
      <c r="Q229" t="s">
        <v>80</v>
      </c>
      <c r="R229" t="s">
        <v>108</v>
      </c>
      <c r="S229" t="s">
        <v>412</v>
      </c>
      <c r="T229" t="s">
        <v>83</v>
      </c>
      <c r="U229" t="s">
        <v>84</v>
      </c>
      <c r="V229" t="s">
        <v>85</v>
      </c>
      <c r="W229" t="s">
        <v>86</v>
      </c>
      <c r="X229" t="s"/>
      <c r="Y229" t="s">
        <v>87</v>
      </c>
      <c r="Z229">
        <f>HYPERLINK("https://hotel-media.eclerx.com/savepage/tk_1547797652389378_sr_947.html","info")</f>
        <v/>
      </c>
      <c r="AA229" t="n">
        <v>-2329787</v>
      </c>
      <c r="AB229" t="s"/>
      <c r="AC229" t="s"/>
      <c r="AD229" t="s">
        <v>88</v>
      </c>
      <c r="AE229" t="s"/>
      <c r="AF229" t="s"/>
      <c r="AG229" t="s"/>
      <c r="AH229" t="s"/>
      <c r="AI229" t="s"/>
      <c r="AJ229" t="s"/>
      <c r="AK229" t="s">
        <v>89</v>
      </c>
      <c r="AL229" t="s"/>
      <c r="AM229" t="s"/>
      <c r="AN229" t="s">
        <v>90</v>
      </c>
      <c r="AO229" t="s">
        <v>91</v>
      </c>
      <c r="AP229" t="n">
        <v>25</v>
      </c>
      <c r="AQ229" t="s">
        <v>92</v>
      </c>
      <c r="AR229" t="s"/>
      <c r="AS229" t="s"/>
      <c r="AT229" t="s">
        <v>93</v>
      </c>
      <c r="AU229" t="s"/>
      <c r="AV229" t="s"/>
      <c r="AW229" t="s"/>
      <c r="AX229" t="s"/>
      <c r="AY229" t="n">
        <v>2329787</v>
      </c>
      <c r="AZ229" t="s">
        <v>398</v>
      </c>
      <c r="BA229" t="s"/>
      <c r="BB229" t="n">
        <v>2115735</v>
      </c>
      <c r="BC229" t="n">
        <v>-6.4111</v>
      </c>
      <c r="BD229" t="n">
        <v>-6.4111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95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396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140</v>
      </c>
      <c r="L230" t="s">
        <v>77</v>
      </c>
      <c r="M230" t="s"/>
      <c r="N230" t="s">
        <v>400</v>
      </c>
      <c r="O230" t="s">
        <v>79</v>
      </c>
      <c r="P230" t="s">
        <v>396</v>
      </c>
      <c r="Q230" t="s">
        <v>80</v>
      </c>
      <c r="R230" t="s">
        <v>108</v>
      </c>
      <c r="S230" t="s">
        <v>413</v>
      </c>
      <c r="T230" t="s">
        <v>83</v>
      </c>
      <c r="U230" t="s">
        <v>84</v>
      </c>
      <c r="V230" t="s">
        <v>85</v>
      </c>
      <c r="W230" t="s"/>
      <c r="X230" t="s"/>
      <c r="Y230" t="s">
        <v>87</v>
      </c>
      <c r="Z230">
        <f>HYPERLINK("https://hotel-media.eclerx.com/savepage/tk_1547797652389378_sr_947.html","info")</f>
        <v/>
      </c>
      <c r="AA230" t="n">
        <v>-2329787</v>
      </c>
      <c r="AB230" t="s"/>
      <c r="AC230" t="s"/>
      <c r="AD230" t="s">
        <v>88</v>
      </c>
      <c r="AE230" t="s"/>
      <c r="AF230" t="s"/>
      <c r="AG230" t="s"/>
      <c r="AH230" t="s"/>
      <c r="AI230" t="s"/>
      <c r="AJ230" t="s"/>
      <c r="AK230" t="s">
        <v>89</v>
      </c>
      <c r="AL230" t="s"/>
      <c r="AM230" t="s"/>
      <c r="AN230" t="s">
        <v>90</v>
      </c>
      <c r="AO230" t="s">
        <v>91</v>
      </c>
      <c r="AP230" t="n">
        <v>25</v>
      </c>
      <c r="AQ230" t="s">
        <v>92</v>
      </c>
      <c r="AR230" t="s"/>
      <c r="AS230" t="s"/>
      <c r="AT230" t="s">
        <v>93</v>
      </c>
      <c r="AU230" t="s"/>
      <c r="AV230" t="s"/>
      <c r="AW230" t="s"/>
      <c r="AX230" t="s"/>
      <c r="AY230" t="n">
        <v>2329787</v>
      </c>
      <c r="AZ230" t="s">
        <v>398</v>
      </c>
      <c r="BA230" t="s"/>
      <c r="BB230" t="n">
        <v>2115735</v>
      </c>
      <c r="BC230" t="n">
        <v>-6.4111</v>
      </c>
      <c r="BD230" t="n">
        <v>-6.4111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95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396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143</v>
      </c>
      <c r="L231" t="s">
        <v>77</v>
      </c>
      <c r="M231" t="s"/>
      <c r="N231" t="s">
        <v>282</v>
      </c>
      <c r="O231" t="s">
        <v>79</v>
      </c>
      <c r="P231" t="s">
        <v>396</v>
      </c>
      <c r="Q231" t="s">
        <v>80</v>
      </c>
      <c r="R231" t="s">
        <v>108</v>
      </c>
      <c r="S231" t="s">
        <v>414</v>
      </c>
      <c r="T231" t="s">
        <v>83</v>
      </c>
      <c r="U231" t="s">
        <v>84</v>
      </c>
      <c r="V231" t="s">
        <v>85</v>
      </c>
      <c r="W231" t="s">
        <v>145</v>
      </c>
      <c r="X231" t="s"/>
      <c r="Y231" t="s">
        <v>87</v>
      </c>
      <c r="Z231">
        <f>HYPERLINK("https://hotel-media.eclerx.com/savepage/tk_1547797652389378_sr_947.html","info")</f>
        <v/>
      </c>
      <c r="AA231" t="n">
        <v>-2329787</v>
      </c>
      <c r="AB231" t="s"/>
      <c r="AC231" t="s"/>
      <c r="AD231" t="s">
        <v>88</v>
      </c>
      <c r="AE231" t="s"/>
      <c r="AF231" t="s"/>
      <c r="AG231" t="s"/>
      <c r="AH231" t="s"/>
      <c r="AI231" t="s"/>
      <c r="AJ231" t="s"/>
      <c r="AK231" t="s">
        <v>89</v>
      </c>
      <c r="AL231" t="s"/>
      <c r="AM231" t="s"/>
      <c r="AN231" t="s">
        <v>89</v>
      </c>
      <c r="AO231" t="s"/>
      <c r="AP231" t="n">
        <v>25</v>
      </c>
      <c r="AQ231" t="s">
        <v>92</v>
      </c>
      <c r="AR231" t="s"/>
      <c r="AS231" t="s"/>
      <c r="AT231" t="s">
        <v>93</v>
      </c>
      <c r="AU231" t="s"/>
      <c r="AV231" t="s"/>
      <c r="AW231" t="s"/>
      <c r="AX231" t="s"/>
      <c r="AY231" t="n">
        <v>2329787</v>
      </c>
      <c r="AZ231" t="s">
        <v>398</v>
      </c>
      <c r="BA231" t="s"/>
      <c r="BB231" t="n">
        <v>2115735</v>
      </c>
      <c r="BC231" t="n">
        <v>-6.4111</v>
      </c>
      <c r="BD231" t="n">
        <v>-6.4111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95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396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146.5</v>
      </c>
      <c r="L232" t="s">
        <v>77</v>
      </c>
      <c r="M232" t="s"/>
      <c r="N232" t="s">
        <v>406</v>
      </c>
      <c r="O232" t="s">
        <v>79</v>
      </c>
      <c r="P232" t="s">
        <v>396</v>
      </c>
      <c r="Q232" t="s">
        <v>80</v>
      </c>
      <c r="R232" t="s">
        <v>108</v>
      </c>
      <c r="S232" t="s">
        <v>148</v>
      </c>
      <c r="T232" t="s">
        <v>83</v>
      </c>
      <c r="U232" t="s">
        <v>84</v>
      </c>
      <c r="V232" t="s">
        <v>85</v>
      </c>
      <c r="W232" t="s">
        <v>86</v>
      </c>
      <c r="X232" t="s"/>
      <c r="Y232" t="s">
        <v>87</v>
      </c>
      <c r="Z232">
        <f>HYPERLINK("https://hotel-media.eclerx.com/savepage/tk_1547797652389378_sr_947.html","info")</f>
        <v/>
      </c>
      <c r="AA232" t="n">
        <v>-2329787</v>
      </c>
      <c r="AB232" t="s"/>
      <c r="AC232" t="s"/>
      <c r="AD232" t="s">
        <v>88</v>
      </c>
      <c r="AE232" t="s"/>
      <c r="AF232" t="s"/>
      <c r="AG232" t="s"/>
      <c r="AH232" t="s"/>
      <c r="AI232" t="s"/>
      <c r="AJ232" t="s"/>
      <c r="AK232" t="s">
        <v>89</v>
      </c>
      <c r="AL232" t="s"/>
      <c r="AM232" t="s"/>
      <c r="AN232" t="s">
        <v>89</v>
      </c>
      <c r="AO232" t="s"/>
      <c r="AP232" t="n">
        <v>25</v>
      </c>
      <c r="AQ232" t="s">
        <v>92</v>
      </c>
      <c r="AR232" t="s"/>
      <c r="AS232" t="s"/>
      <c r="AT232" t="s">
        <v>93</v>
      </c>
      <c r="AU232" t="s"/>
      <c r="AV232" t="s"/>
      <c r="AW232" t="s"/>
      <c r="AX232" t="s"/>
      <c r="AY232" t="n">
        <v>2329787</v>
      </c>
      <c r="AZ232" t="s">
        <v>398</v>
      </c>
      <c r="BA232" t="s"/>
      <c r="BB232" t="n">
        <v>2115735</v>
      </c>
      <c r="BC232" t="n">
        <v>-6.4111</v>
      </c>
      <c r="BD232" t="n">
        <v>-6.4111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95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396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147</v>
      </c>
      <c r="L233" t="s">
        <v>77</v>
      </c>
      <c r="M233" t="s"/>
      <c r="N233" t="s">
        <v>400</v>
      </c>
      <c r="O233" t="s">
        <v>79</v>
      </c>
      <c r="P233" t="s">
        <v>396</v>
      </c>
      <c r="Q233" t="s">
        <v>80</v>
      </c>
      <c r="R233" t="s">
        <v>108</v>
      </c>
      <c r="S233" t="s">
        <v>261</v>
      </c>
      <c r="T233" t="s">
        <v>83</v>
      </c>
      <c r="U233" t="s">
        <v>84</v>
      </c>
      <c r="V233" t="s">
        <v>85</v>
      </c>
      <c r="W233" t="s"/>
      <c r="X233" t="s"/>
      <c r="Y233" t="s">
        <v>87</v>
      </c>
      <c r="Z233">
        <f>HYPERLINK("https://hotel-media.eclerx.com/savepage/tk_1547797652389378_sr_947.html","info")</f>
        <v/>
      </c>
      <c r="AA233" t="n">
        <v>-2329787</v>
      </c>
      <c r="AB233" t="s"/>
      <c r="AC233" t="s"/>
      <c r="AD233" t="s">
        <v>88</v>
      </c>
      <c r="AE233" t="s"/>
      <c r="AF233" t="s"/>
      <c r="AG233" t="s"/>
      <c r="AH233" t="s"/>
      <c r="AI233" t="s"/>
      <c r="AJ233" t="s"/>
      <c r="AK233" t="s">
        <v>89</v>
      </c>
      <c r="AL233" t="s"/>
      <c r="AM233" t="s"/>
      <c r="AN233" t="s">
        <v>89</v>
      </c>
      <c r="AO233" t="s"/>
      <c r="AP233" t="n">
        <v>25</v>
      </c>
      <c r="AQ233" t="s">
        <v>92</v>
      </c>
      <c r="AR233" t="s"/>
      <c r="AS233" t="s"/>
      <c r="AT233" t="s">
        <v>93</v>
      </c>
      <c r="AU233" t="s"/>
      <c r="AV233" t="s"/>
      <c r="AW233" t="s"/>
      <c r="AX233" t="s"/>
      <c r="AY233" t="n">
        <v>2329787</v>
      </c>
      <c r="AZ233" t="s">
        <v>398</v>
      </c>
      <c r="BA233" t="s"/>
      <c r="BB233" t="n">
        <v>2115735</v>
      </c>
      <c r="BC233" t="n">
        <v>-6.4111</v>
      </c>
      <c r="BD233" t="n">
        <v>-6.4111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95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396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150</v>
      </c>
      <c r="L234" t="s">
        <v>77</v>
      </c>
      <c r="M234" t="s"/>
      <c r="N234" t="s">
        <v>415</v>
      </c>
      <c r="O234" t="s">
        <v>79</v>
      </c>
      <c r="P234" t="s">
        <v>396</v>
      </c>
      <c r="Q234" t="s">
        <v>80</v>
      </c>
      <c r="R234" t="s">
        <v>108</v>
      </c>
      <c r="S234" t="s">
        <v>416</v>
      </c>
      <c r="T234" t="s">
        <v>83</v>
      </c>
      <c r="U234" t="s">
        <v>84</v>
      </c>
      <c r="V234" t="s">
        <v>85</v>
      </c>
      <c r="W234" t="s">
        <v>110</v>
      </c>
      <c r="X234" t="s"/>
      <c r="Y234" t="s">
        <v>87</v>
      </c>
      <c r="Z234">
        <f>HYPERLINK("https://hotel-media.eclerx.com/savepage/tk_1547797652389378_sr_947.html","info")</f>
        <v/>
      </c>
      <c r="AA234" t="n">
        <v>-2329787</v>
      </c>
      <c r="AB234" t="s"/>
      <c r="AC234" t="s"/>
      <c r="AD234" t="s">
        <v>88</v>
      </c>
      <c r="AE234" t="s"/>
      <c r="AF234" t="s"/>
      <c r="AG234" t="s"/>
      <c r="AH234" t="s"/>
      <c r="AI234" t="s"/>
      <c r="AJ234" t="s"/>
      <c r="AK234" t="s">
        <v>89</v>
      </c>
      <c r="AL234" t="s"/>
      <c r="AM234" t="s"/>
      <c r="AN234" t="s">
        <v>89</v>
      </c>
      <c r="AO234" t="s"/>
      <c r="AP234" t="n">
        <v>25</v>
      </c>
      <c r="AQ234" t="s">
        <v>92</v>
      </c>
      <c r="AR234" t="s"/>
      <c r="AS234" t="s"/>
      <c r="AT234" t="s">
        <v>93</v>
      </c>
      <c r="AU234" t="s"/>
      <c r="AV234" t="s"/>
      <c r="AW234" t="s"/>
      <c r="AX234" t="s"/>
      <c r="AY234" t="n">
        <v>2329787</v>
      </c>
      <c r="AZ234" t="s">
        <v>398</v>
      </c>
      <c r="BA234" t="s"/>
      <c r="BB234" t="n">
        <v>2115735</v>
      </c>
      <c r="BC234" t="n">
        <v>-6.4111</v>
      </c>
      <c r="BD234" t="n">
        <v>-6.4111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95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396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157.5</v>
      </c>
      <c r="L235" t="s">
        <v>77</v>
      </c>
      <c r="M235" t="s"/>
      <c r="N235" t="s">
        <v>417</v>
      </c>
      <c r="O235" t="s">
        <v>79</v>
      </c>
      <c r="P235" t="s">
        <v>396</v>
      </c>
      <c r="Q235" t="s">
        <v>80</v>
      </c>
      <c r="R235" t="s">
        <v>108</v>
      </c>
      <c r="S235" t="s">
        <v>158</v>
      </c>
      <c r="T235" t="s">
        <v>83</v>
      </c>
      <c r="U235" t="s">
        <v>84</v>
      </c>
      <c r="V235" t="s">
        <v>85</v>
      </c>
      <c r="W235" t="s">
        <v>110</v>
      </c>
      <c r="X235" t="s"/>
      <c r="Y235" t="s">
        <v>87</v>
      </c>
      <c r="Z235">
        <f>HYPERLINK("https://hotel-media.eclerx.com/savepage/tk_1547797652389378_sr_947.html","info")</f>
        <v/>
      </c>
      <c r="AA235" t="n">
        <v>-2329787</v>
      </c>
      <c r="AB235" t="s"/>
      <c r="AC235" t="s"/>
      <c r="AD235" t="s">
        <v>88</v>
      </c>
      <c r="AE235" t="s"/>
      <c r="AF235" t="s"/>
      <c r="AG235" t="s"/>
      <c r="AH235" t="s"/>
      <c r="AI235" t="s"/>
      <c r="AJ235" t="s"/>
      <c r="AK235" t="s">
        <v>89</v>
      </c>
      <c r="AL235" t="s"/>
      <c r="AM235" t="s"/>
      <c r="AN235" t="s">
        <v>89</v>
      </c>
      <c r="AO235" t="s"/>
      <c r="AP235" t="n">
        <v>25</v>
      </c>
      <c r="AQ235" t="s">
        <v>92</v>
      </c>
      <c r="AR235" t="s"/>
      <c r="AS235" t="s"/>
      <c r="AT235" t="s">
        <v>93</v>
      </c>
      <c r="AU235" t="s"/>
      <c r="AV235" t="s"/>
      <c r="AW235" t="s"/>
      <c r="AX235" t="s"/>
      <c r="AY235" t="n">
        <v>2329787</v>
      </c>
      <c r="AZ235" t="s">
        <v>398</v>
      </c>
      <c r="BA235" t="s"/>
      <c r="BB235" t="n">
        <v>2115735</v>
      </c>
      <c r="BC235" t="n">
        <v>-6.4111</v>
      </c>
      <c r="BD235" t="n">
        <v>-6.4111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95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396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161.5</v>
      </c>
      <c r="L236" t="s">
        <v>77</v>
      </c>
      <c r="M236" t="s"/>
      <c r="N236" t="s">
        <v>406</v>
      </c>
      <c r="O236" t="s">
        <v>79</v>
      </c>
      <c r="P236" t="s">
        <v>396</v>
      </c>
      <c r="Q236" t="s">
        <v>80</v>
      </c>
      <c r="R236" t="s">
        <v>108</v>
      </c>
      <c r="S236" t="s">
        <v>418</v>
      </c>
      <c r="T236" t="s">
        <v>83</v>
      </c>
      <c r="U236" t="s">
        <v>84</v>
      </c>
      <c r="V236" t="s">
        <v>85</v>
      </c>
      <c r="W236" t="s">
        <v>145</v>
      </c>
      <c r="X236" t="s"/>
      <c r="Y236" t="s">
        <v>87</v>
      </c>
      <c r="Z236">
        <f>HYPERLINK("https://hotel-media.eclerx.com/savepage/tk_1547797652389378_sr_947.html","info")</f>
        <v/>
      </c>
      <c r="AA236" t="n">
        <v>-2329787</v>
      </c>
      <c r="AB236" t="s"/>
      <c r="AC236" t="s"/>
      <c r="AD236" t="s">
        <v>88</v>
      </c>
      <c r="AE236" t="s"/>
      <c r="AF236" t="s"/>
      <c r="AG236" t="s"/>
      <c r="AH236" t="s"/>
      <c r="AI236" t="s"/>
      <c r="AJ236" t="s"/>
      <c r="AK236" t="s">
        <v>89</v>
      </c>
      <c r="AL236" t="s"/>
      <c r="AM236" t="s"/>
      <c r="AN236" t="s">
        <v>90</v>
      </c>
      <c r="AO236" t="s">
        <v>91</v>
      </c>
      <c r="AP236" t="n">
        <v>25</v>
      </c>
      <c r="AQ236" t="s">
        <v>92</v>
      </c>
      <c r="AR236" t="s"/>
      <c r="AS236" t="s"/>
      <c r="AT236" t="s">
        <v>93</v>
      </c>
      <c r="AU236" t="s"/>
      <c r="AV236" t="s"/>
      <c r="AW236" t="s"/>
      <c r="AX236" t="s"/>
      <c r="AY236" t="n">
        <v>2329787</v>
      </c>
      <c r="AZ236" t="s">
        <v>398</v>
      </c>
      <c r="BA236" t="s"/>
      <c r="BB236" t="n">
        <v>2115735</v>
      </c>
      <c r="BC236" t="n">
        <v>-6.4111</v>
      </c>
      <c r="BD236" t="n">
        <v>-6.4111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95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396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172</v>
      </c>
      <c r="L237" t="s">
        <v>77</v>
      </c>
      <c r="M237" t="s"/>
      <c r="N237" t="s">
        <v>406</v>
      </c>
      <c r="O237" t="s">
        <v>79</v>
      </c>
      <c r="P237" t="s">
        <v>396</v>
      </c>
      <c r="Q237" t="s">
        <v>80</v>
      </c>
      <c r="R237" t="s">
        <v>108</v>
      </c>
      <c r="S237" t="s">
        <v>419</v>
      </c>
      <c r="T237" t="s">
        <v>83</v>
      </c>
      <c r="U237" t="s">
        <v>84</v>
      </c>
      <c r="V237" t="s">
        <v>85</v>
      </c>
      <c r="W237" t="s">
        <v>145</v>
      </c>
      <c r="X237" t="s"/>
      <c r="Y237" t="s">
        <v>87</v>
      </c>
      <c r="Z237">
        <f>HYPERLINK("https://hotel-media.eclerx.com/savepage/tk_1547797652389378_sr_947.html","info")</f>
        <v/>
      </c>
      <c r="AA237" t="n">
        <v>-2329787</v>
      </c>
      <c r="AB237" t="s"/>
      <c r="AC237" t="s"/>
      <c r="AD237" t="s">
        <v>88</v>
      </c>
      <c r="AE237" t="s"/>
      <c r="AF237" t="s"/>
      <c r="AG237" t="s"/>
      <c r="AH237" t="s"/>
      <c r="AI237" t="s"/>
      <c r="AJ237" t="s"/>
      <c r="AK237" t="s">
        <v>89</v>
      </c>
      <c r="AL237" t="s"/>
      <c r="AM237" t="s"/>
      <c r="AN237" t="s">
        <v>89</v>
      </c>
      <c r="AO237" t="s"/>
      <c r="AP237" t="n">
        <v>25</v>
      </c>
      <c r="AQ237" t="s">
        <v>92</v>
      </c>
      <c r="AR237" t="s"/>
      <c r="AS237" t="s"/>
      <c r="AT237" t="s">
        <v>93</v>
      </c>
      <c r="AU237" t="s"/>
      <c r="AV237" t="s"/>
      <c r="AW237" t="s"/>
      <c r="AX237" t="s"/>
      <c r="AY237" t="n">
        <v>2329787</v>
      </c>
      <c r="AZ237" t="s">
        <v>398</v>
      </c>
      <c r="BA237" t="s"/>
      <c r="BB237" t="n">
        <v>2115735</v>
      </c>
      <c r="BC237" t="n">
        <v>-6.4111</v>
      </c>
      <c r="BD237" t="n">
        <v>-6.4111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95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396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174.5</v>
      </c>
      <c r="L238" t="s">
        <v>77</v>
      </c>
      <c r="M238" t="s"/>
      <c r="N238" t="s">
        <v>415</v>
      </c>
      <c r="O238" t="s">
        <v>79</v>
      </c>
      <c r="P238" t="s">
        <v>396</v>
      </c>
      <c r="Q238" t="s">
        <v>80</v>
      </c>
      <c r="R238" t="s">
        <v>108</v>
      </c>
      <c r="S238" t="s">
        <v>420</v>
      </c>
      <c r="T238" t="s">
        <v>83</v>
      </c>
      <c r="U238" t="s">
        <v>84</v>
      </c>
      <c r="V238" t="s">
        <v>85</v>
      </c>
      <c r="W238" t="s">
        <v>86</v>
      </c>
      <c r="X238" t="s"/>
      <c r="Y238" t="s">
        <v>87</v>
      </c>
      <c r="Z238">
        <f>HYPERLINK("https://hotel-media.eclerx.com/savepage/tk_1547797652389378_sr_947.html","info")</f>
        <v/>
      </c>
      <c r="AA238" t="n">
        <v>-2329787</v>
      </c>
      <c r="AB238" t="s"/>
      <c r="AC238" t="s"/>
      <c r="AD238" t="s">
        <v>88</v>
      </c>
      <c r="AE238" t="s"/>
      <c r="AF238" t="s"/>
      <c r="AG238" t="s"/>
      <c r="AH238" t="s"/>
      <c r="AI238" t="s"/>
      <c r="AJ238" t="s"/>
      <c r="AK238" t="s">
        <v>89</v>
      </c>
      <c r="AL238" t="s"/>
      <c r="AM238" t="s"/>
      <c r="AN238" t="s">
        <v>89</v>
      </c>
      <c r="AO238" t="s"/>
      <c r="AP238" t="n">
        <v>25</v>
      </c>
      <c r="AQ238" t="s">
        <v>92</v>
      </c>
      <c r="AR238" t="s"/>
      <c r="AS238" t="s"/>
      <c r="AT238" t="s">
        <v>93</v>
      </c>
      <c r="AU238" t="s"/>
      <c r="AV238" t="s"/>
      <c r="AW238" t="s"/>
      <c r="AX238" t="s"/>
      <c r="AY238" t="n">
        <v>2329787</v>
      </c>
      <c r="AZ238" t="s">
        <v>398</v>
      </c>
      <c r="BA238" t="s"/>
      <c r="BB238" t="n">
        <v>2115735</v>
      </c>
      <c r="BC238" t="n">
        <v>-6.4111</v>
      </c>
      <c r="BD238" t="n">
        <v>-6.4111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95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396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175</v>
      </c>
      <c r="L239" t="s">
        <v>77</v>
      </c>
      <c r="M239" t="s"/>
      <c r="N239" t="s">
        <v>406</v>
      </c>
      <c r="O239" t="s">
        <v>79</v>
      </c>
      <c r="P239" t="s">
        <v>396</v>
      </c>
      <c r="Q239" t="s">
        <v>80</v>
      </c>
      <c r="R239" t="s">
        <v>108</v>
      </c>
      <c r="S239" t="s">
        <v>421</v>
      </c>
      <c r="T239" t="s">
        <v>83</v>
      </c>
      <c r="U239" t="s">
        <v>84</v>
      </c>
      <c r="V239" t="s">
        <v>85</v>
      </c>
      <c r="W239" t="s"/>
      <c r="X239" t="s"/>
      <c r="Y239" t="s">
        <v>87</v>
      </c>
      <c r="Z239">
        <f>HYPERLINK("https://hotel-media.eclerx.com/savepage/tk_1547797652389378_sr_947.html","info")</f>
        <v/>
      </c>
      <c r="AA239" t="n">
        <v>-2329787</v>
      </c>
      <c r="AB239" t="s"/>
      <c r="AC239" t="s"/>
      <c r="AD239" t="s">
        <v>88</v>
      </c>
      <c r="AE239" t="s"/>
      <c r="AF239" t="s"/>
      <c r="AG239" t="s"/>
      <c r="AH239" t="s"/>
      <c r="AI239" t="s"/>
      <c r="AJ239" t="s"/>
      <c r="AK239" t="s">
        <v>89</v>
      </c>
      <c r="AL239" t="s"/>
      <c r="AM239" t="s"/>
      <c r="AN239" t="s">
        <v>90</v>
      </c>
      <c r="AO239" t="s">
        <v>91</v>
      </c>
      <c r="AP239" t="n">
        <v>25</v>
      </c>
      <c r="AQ239" t="s">
        <v>92</v>
      </c>
      <c r="AR239" t="s"/>
      <c r="AS239" t="s"/>
      <c r="AT239" t="s">
        <v>93</v>
      </c>
      <c r="AU239" t="s"/>
      <c r="AV239" t="s"/>
      <c r="AW239" t="s"/>
      <c r="AX239" t="s"/>
      <c r="AY239" t="n">
        <v>2329787</v>
      </c>
      <c r="AZ239" t="s">
        <v>398</v>
      </c>
      <c r="BA239" t="s"/>
      <c r="BB239" t="n">
        <v>2115735</v>
      </c>
      <c r="BC239" t="n">
        <v>-6.4111</v>
      </c>
      <c r="BD239" t="n">
        <v>-6.4111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95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396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185</v>
      </c>
      <c r="L240" t="s">
        <v>77</v>
      </c>
      <c r="M240" t="s"/>
      <c r="N240" t="s">
        <v>406</v>
      </c>
      <c r="O240" t="s">
        <v>79</v>
      </c>
      <c r="P240" t="s">
        <v>396</v>
      </c>
      <c r="Q240" t="s">
        <v>80</v>
      </c>
      <c r="R240" t="s">
        <v>108</v>
      </c>
      <c r="S240" t="s">
        <v>99</v>
      </c>
      <c r="T240" t="s">
        <v>83</v>
      </c>
      <c r="U240" t="s">
        <v>84</v>
      </c>
      <c r="V240" t="s">
        <v>85</v>
      </c>
      <c r="W240" t="s"/>
      <c r="X240" t="s"/>
      <c r="Y240" t="s">
        <v>87</v>
      </c>
      <c r="Z240">
        <f>HYPERLINK("https://hotel-media.eclerx.com/savepage/tk_1547797652389378_sr_947.html","info")</f>
        <v/>
      </c>
      <c r="AA240" t="n">
        <v>-2329787</v>
      </c>
      <c r="AB240" t="s"/>
      <c r="AC240" t="s"/>
      <c r="AD240" t="s">
        <v>88</v>
      </c>
      <c r="AE240" t="s"/>
      <c r="AF240" t="s"/>
      <c r="AG240" t="s"/>
      <c r="AH240" t="s"/>
      <c r="AI240" t="s"/>
      <c r="AJ240" t="s"/>
      <c r="AK240" t="s">
        <v>89</v>
      </c>
      <c r="AL240" t="s"/>
      <c r="AM240" t="s"/>
      <c r="AN240" t="s">
        <v>89</v>
      </c>
      <c r="AO240" t="s"/>
      <c r="AP240" t="n">
        <v>25</v>
      </c>
      <c r="AQ240" t="s">
        <v>92</v>
      </c>
      <c r="AR240" t="s"/>
      <c r="AS240" t="s"/>
      <c r="AT240" t="s">
        <v>93</v>
      </c>
      <c r="AU240" t="s"/>
      <c r="AV240" t="s"/>
      <c r="AW240" t="s"/>
      <c r="AX240" t="s"/>
      <c r="AY240" t="n">
        <v>2329787</v>
      </c>
      <c r="AZ240" t="s">
        <v>398</v>
      </c>
      <c r="BA240" t="s"/>
      <c r="BB240" t="n">
        <v>2115735</v>
      </c>
      <c r="BC240" t="n">
        <v>-6.4111</v>
      </c>
      <c r="BD240" t="n">
        <v>-6.4111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95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396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192</v>
      </c>
      <c r="L241" t="s">
        <v>77</v>
      </c>
      <c r="M241" t="s"/>
      <c r="N241" t="s">
        <v>415</v>
      </c>
      <c r="O241" t="s">
        <v>79</v>
      </c>
      <c r="P241" t="s">
        <v>396</v>
      </c>
      <c r="Q241" t="s">
        <v>80</v>
      </c>
      <c r="R241" t="s">
        <v>108</v>
      </c>
      <c r="S241" t="s">
        <v>422</v>
      </c>
      <c r="T241" t="s">
        <v>83</v>
      </c>
      <c r="U241" t="s">
        <v>84</v>
      </c>
      <c r="V241" t="s">
        <v>85</v>
      </c>
      <c r="W241" t="s">
        <v>145</v>
      </c>
      <c r="X241" t="s"/>
      <c r="Y241" t="s">
        <v>87</v>
      </c>
      <c r="Z241">
        <f>HYPERLINK("https://hotel-media.eclerx.com/savepage/tk_1547797652389378_sr_947.html","info")</f>
        <v/>
      </c>
      <c r="AA241" t="n">
        <v>-2329787</v>
      </c>
      <c r="AB241" t="s"/>
      <c r="AC241" t="s"/>
      <c r="AD241" t="s">
        <v>88</v>
      </c>
      <c r="AE241" t="s"/>
      <c r="AF241" t="s"/>
      <c r="AG241" t="s"/>
      <c r="AH241" t="s"/>
      <c r="AI241" t="s"/>
      <c r="AJ241" t="s"/>
      <c r="AK241" t="s">
        <v>89</v>
      </c>
      <c r="AL241" t="s"/>
      <c r="AM241" t="s"/>
      <c r="AN241" t="s">
        <v>89</v>
      </c>
      <c r="AO241" t="s"/>
      <c r="AP241" t="n">
        <v>25</v>
      </c>
      <c r="AQ241" t="s">
        <v>92</v>
      </c>
      <c r="AR241" t="s"/>
      <c r="AS241" t="s"/>
      <c r="AT241" t="s">
        <v>93</v>
      </c>
      <c r="AU241" t="s"/>
      <c r="AV241" t="s"/>
      <c r="AW241" t="s"/>
      <c r="AX241" t="s"/>
      <c r="AY241" t="n">
        <v>2329787</v>
      </c>
      <c r="AZ241" t="s">
        <v>398</v>
      </c>
      <c r="BA241" t="s"/>
      <c r="BB241" t="n">
        <v>2115735</v>
      </c>
      <c r="BC241" t="n">
        <v>-6.4111</v>
      </c>
      <c r="BD241" t="n">
        <v>-6.4111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95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396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198</v>
      </c>
      <c r="L242" t="s">
        <v>77</v>
      </c>
      <c r="M242" t="s"/>
      <c r="N242" t="s">
        <v>417</v>
      </c>
      <c r="O242" t="s">
        <v>79</v>
      </c>
      <c r="P242" t="s">
        <v>396</v>
      </c>
      <c r="Q242" t="s">
        <v>80</v>
      </c>
      <c r="R242" t="s">
        <v>108</v>
      </c>
      <c r="S242" t="s">
        <v>423</v>
      </c>
      <c r="T242" t="s">
        <v>83</v>
      </c>
      <c r="U242" t="s">
        <v>84</v>
      </c>
      <c r="V242" t="s">
        <v>85</v>
      </c>
      <c r="W242" t="s">
        <v>86</v>
      </c>
      <c r="X242" t="s"/>
      <c r="Y242" t="s">
        <v>87</v>
      </c>
      <c r="Z242">
        <f>HYPERLINK("https://hotel-media.eclerx.com/savepage/tk_1547797652389378_sr_947.html","info")</f>
        <v/>
      </c>
      <c r="AA242" t="n">
        <v>-2329787</v>
      </c>
      <c r="AB242" t="s"/>
      <c r="AC242" t="s"/>
      <c r="AD242" t="s">
        <v>88</v>
      </c>
      <c r="AE242" t="s"/>
      <c r="AF242" t="s"/>
      <c r="AG242" t="s"/>
      <c r="AH242" t="s"/>
      <c r="AI242" t="s"/>
      <c r="AJ242" t="s"/>
      <c r="AK242" t="s">
        <v>89</v>
      </c>
      <c r="AL242" t="s"/>
      <c r="AM242" t="s"/>
      <c r="AN242" t="s">
        <v>89</v>
      </c>
      <c r="AO242" t="s"/>
      <c r="AP242" t="n">
        <v>25</v>
      </c>
      <c r="AQ242" t="s">
        <v>92</v>
      </c>
      <c r="AR242" t="s"/>
      <c r="AS242" t="s"/>
      <c r="AT242" t="s">
        <v>93</v>
      </c>
      <c r="AU242" t="s"/>
      <c r="AV242" t="s"/>
      <c r="AW242" t="s"/>
      <c r="AX242" t="s"/>
      <c r="AY242" t="n">
        <v>2329787</v>
      </c>
      <c r="AZ242" t="s">
        <v>398</v>
      </c>
      <c r="BA242" t="s"/>
      <c r="BB242" t="n">
        <v>2115735</v>
      </c>
      <c r="BC242" t="n">
        <v>-6.4111</v>
      </c>
      <c r="BD242" t="n">
        <v>-6.4111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95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396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223.5</v>
      </c>
      <c r="L243" t="s">
        <v>77</v>
      </c>
      <c r="M243" t="s"/>
      <c r="N243" t="s">
        <v>417</v>
      </c>
      <c r="O243" t="s">
        <v>79</v>
      </c>
      <c r="P243" t="s">
        <v>396</v>
      </c>
      <c r="Q243" t="s">
        <v>80</v>
      </c>
      <c r="R243" t="s">
        <v>108</v>
      </c>
      <c r="S243" t="s">
        <v>424</v>
      </c>
      <c r="T243" t="s">
        <v>83</v>
      </c>
      <c r="U243" t="s">
        <v>84</v>
      </c>
      <c r="V243" t="s">
        <v>85</v>
      </c>
      <c r="W243" t="s">
        <v>145</v>
      </c>
      <c r="X243" t="s"/>
      <c r="Y243" t="s">
        <v>87</v>
      </c>
      <c r="Z243">
        <f>HYPERLINK("https://hotel-media.eclerx.com/savepage/tk_1547797652389378_sr_947.html","info")</f>
        <v/>
      </c>
      <c r="AA243" t="n">
        <v>-2329787</v>
      </c>
      <c r="AB243" t="s"/>
      <c r="AC243" t="s"/>
      <c r="AD243" t="s">
        <v>88</v>
      </c>
      <c r="AE243" t="s"/>
      <c r="AF243" t="s"/>
      <c r="AG243" t="s"/>
      <c r="AH243" t="s"/>
      <c r="AI243" t="s"/>
      <c r="AJ243" t="s"/>
      <c r="AK243" t="s">
        <v>89</v>
      </c>
      <c r="AL243" t="s"/>
      <c r="AM243" t="s"/>
      <c r="AN243" t="s">
        <v>89</v>
      </c>
      <c r="AO243" t="s"/>
      <c r="AP243" t="n">
        <v>25</v>
      </c>
      <c r="AQ243" t="s">
        <v>92</v>
      </c>
      <c r="AR243" t="s"/>
      <c r="AS243" t="s"/>
      <c r="AT243" t="s">
        <v>93</v>
      </c>
      <c r="AU243" t="s"/>
      <c r="AV243" t="s"/>
      <c r="AW243" t="s"/>
      <c r="AX243" t="s"/>
      <c r="AY243" t="n">
        <v>2329787</v>
      </c>
      <c r="AZ243" t="s">
        <v>398</v>
      </c>
      <c r="BA243" t="s"/>
      <c r="BB243" t="n">
        <v>2115735</v>
      </c>
      <c r="BC243" t="n">
        <v>-6.4111</v>
      </c>
      <c r="BD243" t="n">
        <v>-6.4111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95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396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235.5</v>
      </c>
      <c r="L244" t="s">
        <v>77</v>
      </c>
      <c r="M244" t="s"/>
      <c r="N244" t="s">
        <v>417</v>
      </c>
      <c r="O244" t="s">
        <v>79</v>
      </c>
      <c r="P244" t="s">
        <v>396</v>
      </c>
      <c r="Q244" t="s">
        <v>80</v>
      </c>
      <c r="R244" t="s">
        <v>108</v>
      </c>
      <c r="S244" t="s">
        <v>368</v>
      </c>
      <c r="T244" t="s">
        <v>83</v>
      </c>
      <c r="U244" t="s">
        <v>84</v>
      </c>
      <c r="V244" t="s">
        <v>85</v>
      </c>
      <c r="W244" t="s"/>
      <c r="X244" t="s"/>
      <c r="Y244" t="s">
        <v>87</v>
      </c>
      <c r="Z244">
        <f>HYPERLINK("https://hotel-media.eclerx.com/savepage/tk_1547797652389378_sr_947.html","info")</f>
        <v/>
      </c>
      <c r="AA244" t="n">
        <v>-2329787</v>
      </c>
      <c r="AB244" t="s"/>
      <c r="AC244" t="s"/>
      <c r="AD244" t="s">
        <v>88</v>
      </c>
      <c r="AE244" t="s"/>
      <c r="AF244" t="s"/>
      <c r="AG244" t="s"/>
      <c r="AH244" t="s"/>
      <c r="AI244" t="s"/>
      <c r="AJ244" t="s"/>
      <c r="AK244" t="s">
        <v>89</v>
      </c>
      <c r="AL244" t="s"/>
      <c r="AM244" t="s"/>
      <c r="AN244" t="s">
        <v>89</v>
      </c>
      <c r="AO244" t="s"/>
      <c r="AP244" t="n">
        <v>25</v>
      </c>
      <c r="AQ244" t="s">
        <v>92</v>
      </c>
      <c r="AR244" t="s"/>
      <c r="AS244" t="s"/>
      <c r="AT244" t="s">
        <v>93</v>
      </c>
      <c r="AU244" t="s"/>
      <c r="AV244" t="s"/>
      <c r="AW244" t="s"/>
      <c r="AX244" t="s"/>
      <c r="AY244" t="n">
        <v>2329787</v>
      </c>
      <c r="AZ244" t="s">
        <v>398</v>
      </c>
      <c r="BA244" t="s"/>
      <c r="BB244" t="n">
        <v>2115735</v>
      </c>
      <c r="BC244" t="n">
        <v>-6.4111</v>
      </c>
      <c r="BD244" t="n">
        <v>-6.4111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95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425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123</v>
      </c>
      <c r="L245" t="s">
        <v>77</v>
      </c>
      <c r="M245" t="s"/>
      <c r="N245" t="s">
        <v>96</v>
      </c>
      <c r="O245" t="s">
        <v>79</v>
      </c>
      <c r="P245" t="s">
        <v>425</v>
      </c>
      <c r="Q245" t="s">
        <v>80</v>
      </c>
      <c r="R245" t="s">
        <v>170</v>
      </c>
      <c r="S245" t="s">
        <v>390</v>
      </c>
      <c r="T245" t="s">
        <v>83</v>
      </c>
      <c r="U245" t="s">
        <v>84</v>
      </c>
      <c r="V245" t="s">
        <v>85</v>
      </c>
      <c r="W245" t="s">
        <v>110</v>
      </c>
      <c r="X245" t="s"/>
      <c r="Y245" t="s">
        <v>87</v>
      </c>
      <c r="Z245">
        <f>HYPERLINK("https://hotel-media.eclerx.com/savepage/tk_15477976825268934_sr_947.html","info")</f>
        <v/>
      </c>
      <c r="AA245" t="n">
        <v>-2448911</v>
      </c>
      <c r="AB245" t="s"/>
      <c r="AC245" t="s"/>
      <c r="AD245" t="s">
        <v>88</v>
      </c>
      <c r="AE245" t="s"/>
      <c r="AF245" t="s"/>
      <c r="AG245" t="s"/>
      <c r="AH245" t="s"/>
      <c r="AI245" t="s"/>
      <c r="AJ245" t="s"/>
      <c r="AK245" t="s">
        <v>89</v>
      </c>
      <c r="AL245" t="s"/>
      <c r="AM245" t="s"/>
      <c r="AN245" t="s">
        <v>89</v>
      </c>
      <c r="AO245" t="s"/>
      <c r="AP245" t="n">
        <v>49</v>
      </c>
      <c r="AQ245" t="s">
        <v>92</v>
      </c>
      <c r="AR245" t="s"/>
      <c r="AS245" t="s"/>
      <c r="AT245" t="s">
        <v>93</v>
      </c>
      <c r="AU245" t="s"/>
      <c r="AV245" t="s"/>
      <c r="AW245" t="s"/>
      <c r="AX245" t="s"/>
      <c r="AY245" t="n">
        <v>2448911</v>
      </c>
      <c r="AZ245" t="s">
        <v>426</v>
      </c>
      <c r="BA245" t="s"/>
      <c r="BB245" t="n">
        <v>2939925</v>
      </c>
      <c r="BC245" t="n">
        <v>-6.1624</v>
      </c>
      <c r="BD245" t="n">
        <v>-6.1624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95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425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749.5</v>
      </c>
      <c r="L246" t="s">
        <v>77</v>
      </c>
      <c r="M246" t="s"/>
      <c r="N246" t="s">
        <v>190</v>
      </c>
      <c r="O246" t="s">
        <v>79</v>
      </c>
      <c r="P246" t="s">
        <v>425</v>
      </c>
      <c r="Q246" t="s">
        <v>80</v>
      </c>
      <c r="R246" t="s">
        <v>170</v>
      </c>
      <c r="S246" t="s">
        <v>427</v>
      </c>
      <c r="T246" t="s">
        <v>83</v>
      </c>
      <c r="U246" t="s">
        <v>84</v>
      </c>
      <c r="V246" t="s">
        <v>85</v>
      </c>
      <c r="W246" t="s">
        <v>110</v>
      </c>
      <c r="X246" t="s"/>
      <c r="Y246" t="s">
        <v>87</v>
      </c>
      <c r="Z246">
        <f>HYPERLINK("https://hotel-media.eclerx.com/savepage/tk_15477976825268934_sr_947.html","info")</f>
        <v/>
      </c>
      <c r="AA246" t="n">
        <v>-2448911</v>
      </c>
      <c r="AB246" t="s"/>
      <c r="AC246" t="s"/>
      <c r="AD246" t="s">
        <v>88</v>
      </c>
      <c r="AE246" t="s"/>
      <c r="AF246" t="s"/>
      <c r="AG246" t="s"/>
      <c r="AH246" t="s"/>
      <c r="AI246" t="s"/>
      <c r="AJ246" t="s"/>
      <c r="AK246" t="s">
        <v>89</v>
      </c>
      <c r="AL246" t="s"/>
      <c r="AM246" t="s"/>
      <c r="AN246" t="s">
        <v>89</v>
      </c>
      <c r="AO246" t="s"/>
      <c r="AP246" t="n">
        <v>49</v>
      </c>
      <c r="AQ246" t="s">
        <v>92</v>
      </c>
      <c r="AR246" t="s"/>
      <c r="AS246" t="s"/>
      <c r="AT246" t="s">
        <v>93</v>
      </c>
      <c r="AU246" t="s"/>
      <c r="AV246" t="s"/>
      <c r="AW246" t="s"/>
      <c r="AX246" t="s"/>
      <c r="AY246" t="n">
        <v>2448911</v>
      </c>
      <c r="AZ246" t="s">
        <v>426</v>
      </c>
      <c r="BA246" t="s"/>
      <c r="BB246" t="n">
        <v>2939925</v>
      </c>
      <c r="BC246" t="n">
        <v>-6.1624</v>
      </c>
      <c r="BD246" t="n">
        <v>-6.1624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95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425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787</v>
      </c>
      <c r="L247" t="s">
        <v>77</v>
      </c>
      <c r="M247" t="s"/>
      <c r="N247" t="s">
        <v>190</v>
      </c>
      <c r="O247" t="s">
        <v>79</v>
      </c>
      <c r="P247" t="s">
        <v>425</v>
      </c>
      <c r="Q247" t="s">
        <v>80</v>
      </c>
      <c r="R247" t="s">
        <v>170</v>
      </c>
      <c r="S247" t="s">
        <v>428</v>
      </c>
      <c r="T247" t="s">
        <v>83</v>
      </c>
      <c r="U247" t="s">
        <v>84</v>
      </c>
      <c r="V247" t="s">
        <v>85</v>
      </c>
      <c r="W247" t="s">
        <v>86</v>
      </c>
      <c r="X247" t="s"/>
      <c r="Y247" t="s">
        <v>87</v>
      </c>
      <c r="Z247">
        <f>HYPERLINK("https://hotel-media.eclerx.com/savepage/tk_15477976825268934_sr_947.html","info")</f>
        <v/>
      </c>
      <c r="AA247" t="n">
        <v>-2448911</v>
      </c>
      <c r="AB247" t="s"/>
      <c r="AC247" t="s"/>
      <c r="AD247" t="s">
        <v>88</v>
      </c>
      <c r="AE247" t="s"/>
      <c r="AF247" t="s"/>
      <c r="AG247" t="s"/>
      <c r="AH247" t="s"/>
      <c r="AI247" t="s"/>
      <c r="AJ247" t="s"/>
      <c r="AK247" t="s">
        <v>89</v>
      </c>
      <c r="AL247" t="s"/>
      <c r="AM247" t="s"/>
      <c r="AN247" t="s">
        <v>89</v>
      </c>
      <c r="AO247" t="s"/>
      <c r="AP247" t="n">
        <v>49</v>
      </c>
      <c r="AQ247" t="s">
        <v>92</v>
      </c>
      <c r="AR247" t="s"/>
      <c r="AS247" t="s"/>
      <c r="AT247" t="s">
        <v>93</v>
      </c>
      <c r="AU247" t="s"/>
      <c r="AV247" t="s"/>
      <c r="AW247" t="s"/>
      <c r="AX247" t="s"/>
      <c r="AY247" t="n">
        <v>2448911</v>
      </c>
      <c r="AZ247" t="s">
        <v>426</v>
      </c>
      <c r="BA247" t="s"/>
      <c r="BB247" t="n">
        <v>2939925</v>
      </c>
      <c r="BC247" t="n">
        <v>-6.1624</v>
      </c>
      <c r="BD247" t="n">
        <v>-6.1624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95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425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809.5</v>
      </c>
      <c r="L248" t="s">
        <v>77</v>
      </c>
      <c r="M248" t="s"/>
      <c r="N248" t="s">
        <v>190</v>
      </c>
      <c r="O248" t="s">
        <v>79</v>
      </c>
      <c r="P248" t="s">
        <v>425</v>
      </c>
      <c r="Q248" t="s">
        <v>80</v>
      </c>
      <c r="R248" t="s">
        <v>170</v>
      </c>
      <c r="S248" t="s">
        <v>429</v>
      </c>
      <c r="T248" t="s">
        <v>83</v>
      </c>
      <c r="U248" t="s">
        <v>84</v>
      </c>
      <c r="V248" t="s">
        <v>85</v>
      </c>
      <c r="W248" t="s">
        <v>145</v>
      </c>
      <c r="X248" t="s"/>
      <c r="Y248" t="s">
        <v>87</v>
      </c>
      <c r="Z248">
        <f>HYPERLINK("https://hotel-media.eclerx.com/savepage/tk_15477976825268934_sr_947.html","info")</f>
        <v/>
      </c>
      <c r="AA248" t="n">
        <v>-2448911</v>
      </c>
      <c r="AB248" t="s"/>
      <c r="AC248" t="s"/>
      <c r="AD248" t="s">
        <v>88</v>
      </c>
      <c r="AE248" t="s"/>
      <c r="AF248" t="s"/>
      <c r="AG248" t="s"/>
      <c r="AH248" t="s"/>
      <c r="AI248" t="s"/>
      <c r="AJ248" t="s"/>
      <c r="AK248" t="s">
        <v>89</v>
      </c>
      <c r="AL248" t="s"/>
      <c r="AM248" t="s"/>
      <c r="AN248" t="s">
        <v>89</v>
      </c>
      <c r="AO248" t="s"/>
      <c r="AP248" t="n">
        <v>49</v>
      </c>
      <c r="AQ248" t="s">
        <v>92</v>
      </c>
      <c r="AR248" t="s"/>
      <c r="AS248" t="s"/>
      <c r="AT248" t="s">
        <v>93</v>
      </c>
      <c r="AU248" t="s"/>
      <c r="AV248" t="s"/>
      <c r="AW248" t="s"/>
      <c r="AX248" t="s"/>
      <c r="AY248" t="n">
        <v>2448911</v>
      </c>
      <c r="AZ248" t="s">
        <v>426</v>
      </c>
      <c r="BA248" t="s"/>
      <c r="BB248" t="n">
        <v>2939925</v>
      </c>
      <c r="BC248" t="n">
        <v>-6.1624</v>
      </c>
      <c r="BD248" t="n">
        <v>-6.1624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95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430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276</v>
      </c>
      <c r="L249" t="s">
        <v>77</v>
      </c>
      <c r="M249" t="s"/>
      <c r="N249" t="s">
        <v>431</v>
      </c>
      <c r="O249" t="s">
        <v>79</v>
      </c>
      <c r="P249" t="s">
        <v>430</v>
      </c>
      <c r="Q249" t="s">
        <v>80</v>
      </c>
      <c r="R249" t="s">
        <v>81</v>
      </c>
      <c r="S249" t="s">
        <v>432</v>
      </c>
      <c r="T249" t="s">
        <v>83</v>
      </c>
      <c r="U249" t="s">
        <v>84</v>
      </c>
      <c r="V249" t="s">
        <v>85</v>
      </c>
      <c r="W249" t="s">
        <v>178</v>
      </c>
      <c r="X249" t="s"/>
      <c r="Y249" t="s">
        <v>87</v>
      </c>
      <c r="Z249">
        <f>HYPERLINK("https://hotel-media.eclerx.com/savepage/tk_1547797637235568_sr_947.html","info")</f>
        <v/>
      </c>
      <c r="AA249" t="n">
        <v>-4448142</v>
      </c>
      <c r="AB249" t="s"/>
      <c r="AC249" t="s"/>
      <c r="AD249" t="s">
        <v>88</v>
      </c>
      <c r="AE249" t="s"/>
      <c r="AF249" t="s"/>
      <c r="AG249" t="s"/>
      <c r="AH249" t="s"/>
      <c r="AI249" t="s"/>
      <c r="AJ249" t="s"/>
      <c r="AK249" t="s">
        <v>89</v>
      </c>
      <c r="AL249" t="s"/>
      <c r="AM249" t="s"/>
      <c r="AN249" t="s">
        <v>89</v>
      </c>
      <c r="AO249" t="s"/>
      <c r="AP249" t="n">
        <v>13</v>
      </c>
      <c r="AQ249" t="s">
        <v>92</v>
      </c>
      <c r="AR249" t="s"/>
      <c r="AS249" t="s"/>
      <c r="AT249" t="s">
        <v>93</v>
      </c>
      <c r="AU249" t="s"/>
      <c r="AV249" t="s"/>
      <c r="AW249" t="s"/>
      <c r="AX249" t="s"/>
      <c r="AY249" t="n">
        <v>4448142</v>
      </c>
      <c r="AZ249" t="s">
        <v>433</v>
      </c>
      <c r="BA249" t="s"/>
      <c r="BB249" t="n">
        <v>2952765</v>
      </c>
      <c r="BC249" t="n">
        <v>-5.9414</v>
      </c>
      <c r="BD249" t="n">
        <v>-5.9414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95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434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106.5</v>
      </c>
      <c r="L250" t="s">
        <v>77</v>
      </c>
      <c r="M250" t="s"/>
      <c r="N250" t="s">
        <v>435</v>
      </c>
      <c r="O250" t="s">
        <v>79</v>
      </c>
      <c r="P250" t="s">
        <v>434</v>
      </c>
      <c r="Q250" t="s">
        <v>80</v>
      </c>
      <c r="R250" t="s">
        <v>108</v>
      </c>
      <c r="S250" t="s">
        <v>409</v>
      </c>
      <c r="T250" t="s">
        <v>83</v>
      </c>
      <c r="U250" t="s">
        <v>84</v>
      </c>
      <c r="V250" t="s">
        <v>85</v>
      </c>
      <c r="W250" t="s">
        <v>151</v>
      </c>
      <c r="X250" t="s"/>
      <c r="Y250" t="s">
        <v>87</v>
      </c>
      <c r="Z250">
        <f>HYPERLINK("https://hotel-media.eclerx.com/savepage/tk_1547797633299714_sr_947.html","info")</f>
        <v/>
      </c>
      <c r="AA250" t="n">
        <v>-2993074</v>
      </c>
      <c r="AB250" t="s"/>
      <c r="AC250" t="s"/>
      <c r="AD250" t="s">
        <v>88</v>
      </c>
      <c r="AE250" t="s"/>
      <c r="AF250" t="s"/>
      <c r="AG250" t="s"/>
      <c r="AH250" t="s"/>
      <c r="AI250" t="s"/>
      <c r="AJ250" t="s"/>
      <c r="AK250" t="s">
        <v>89</v>
      </c>
      <c r="AL250" t="s"/>
      <c r="AM250" t="s"/>
      <c r="AN250" t="s">
        <v>89</v>
      </c>
      <c r="AO250" t="s"/>
      <c r="AP250" t="n">
        <v>10</v>
      </c>
      <c r="AQ250" t="s">
        <v>92</v>
      </c>
      <c r="AR250" t="s"/>
      <c r="AS250" t="s"/>
      <c r="AT250" t="s">
        <v>93</v>
      </c>
      <c r="AU250" t="s"/>
      <c r="AV250" t="s"/>
      <c r="AW250" t="s"/>
      <c r="AX250" t="s"/>
      <c r="AY250" t="n">
        <v>2993074</v>
      </c>
      <c r="AZ250" t="s">
        <v>436</v>
      </c>
      <c r="BA250" t="s"/>
      <c r="BB250" t="n">
        <v>2952775</v>
      </c>
      <c r="BC250" t="n">
        <v>-6.2939</v>
      </c>
      <c r="BD250" t="n">
        <v>-6.2939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95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434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106.5</v>
      </c>
      <c r="L251" t="s">
        <v>77</v>
      </c>
      <c r="M251" t="s"/>
      <c r="N251" t="s">
        <v>437</v>
      </c>
      <c r="O251" t="s">
        <v>79</v>
      </c>
      <c r="P251" t="s">
        <v>434</v>
      </c>
      <c r="Q251" t="s">
        <v>80</v>
      </c>
      <c r="R251" t="s">
        <v>108</v>
      </c>
      <c r="S251" t="s">
        <v>409</v>
      </c>
      <c r="T251" t="s">
        <v>83</v>
      </c>
      <c r="U251" t="s">
        <v>84</v>
      </c>
      <c r="V251" t="s">
        <v>85</v>
      </c>
      <c r="W251" t="s">
        <v>151</v>
      </c>
      <c r="X251" t="s"/>
      <c r="Y251" t="s">
        <v>87</v>
      </c>
      <c r="Z251">
        <f>HYPERLINK("https://hotel-media.eclerx.com/savepage/tk_1547797633299714_sr_947.html","info")</f>
        <v/>
      </c>
      <c r="AA251" t="n">
        <v>-2993074</v>
      </c>
      <c r="AB251" t="s"/>
      <c r="AC251" t="s"/>
      <c r="AD251" t="s">
        <v>88</v>
      </c>
      <c r="AE251" t="s"/>
      <c r="AF251" t="s"/>
      <c r="AG251" t="s"/>
      <c r="AH251" t="s"/>
      <c r="AI251" t="s"/>
      <c r="AJ251" t="s"/>
      <c r="AK251" t="s">
        <v>89</v>
      </c>
      <c r="AL251" t="s"/>
      <c r="AM251" t="s"/>
      <c r="AN251" t="s">
        <v>89</v>
      </c>
      <c r="AO251" t="s"/>
      <c r="AP251" t="n">
        <v>10</v>
      </c>
      <c r="AQ251" t="s">
        <v>92</v>
      </c>
      <c r="AR251" t="s"/>
      <c r="AS251" t="s"/>
      <c r="AT251" t="s">
        <v>93</v>
      </c>
      <c r="AU251" t="s"/>
      <c r="AV251" t="s"/>
      <c r="AW251" t="s"/>
      <c r="AX251" t="s"/>
      <c r="AY251" t="n">
        <v>2993074</v>
      </c>
      <c r="AZ251" t="s">
        <v>436</v>
      </c>
      <c r="BA251" t="s"/>
      <c r="BB251" t="n">
        <v>2952775</v>
      </c>
      <c r="BC251" t="n">
        <v>-6.2939</v>
      </c>
      <c r="BD251" t="n">
        <v>-6.2939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95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434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121</v>
      </c>
      <c r="L252" t="s">
        <v>77</v>
      </c>
      <c r="M252" t="s"/>
      <c r="N252" t="s">
        <v>438</v>
      </c>
      <c r="O252" t="s">
        <v>79</v>
      </c>
      <c r="P252" t="s">
        <v>434</v>
      </c>
      <c r="Q252" t="s">
        <v>80</v>
      </c>
      <c r="R252" t="s">
        <v>108</v>
      </c>
      <c r="S252" t="s">
        <v>144</v>
      </c>
      <c r="T252" t="s">
        <v>83</v>
      </c>
      <c r="U252" t="s">
        <v>84</v>
      </c>
      <c r="V252" t="s">
        <v>85</v>
      </c>
      <c r="W252" t="s">
        <v>151</v>
      </c>
      <c r="X252" t="s"/>
      <c r="Y252" t="s">
        <v>87</v>
      </c>
      <c r="Z252">
        <f>HYPERLINK("https://hotel-media.eclerx.com/savepage/tk_1547797633299714_sr_947.html","info")</f>
        <v/>
      </c>
      <c r="AA252" t="n">
        <v>-2993074</v>
      </c>
      <c r="AB252" t="s"/>
      <c r="AC252" t="s"/>
      <c r="AD252" t="s">
        <v>88</v>
      </c>
      <c r="AE252" t="s"/>
      <c r="AF252" t="s"/>
      <c r="AG252" t="s"/>
      <c r="AH252" t="s"/>
      <c r="AI252" t="s"/>
      <c r="AJ252" t="s"/>
      <c r="AK252" t="s">
        <v>89</v>
      </c>
      <c r="AL252" t="s"/>
      <c r="AM252" t="s"/>
      <c r="AN252" t="s">
        <v>89</v>
      </c>
      <c r="AO252" t="s"/>
      <c r="AP252" t="n">
        <v>10</v>
      </c>
      <c r="AQ252" t="s">
        <v>92</v>
      </c>
      <c r="AR252" t="s"/>
      <c r="AS252" t="s"/>
      <c r="AT252" t="s">
        <v>93</v>
      </c>
      <c r="AU252" t="s"/>
      <c r="AV252" t="s"/>
      <c r="AW252" t="s"/>
      <c r="AX252" t="s"/>
      <c r="AY252" t="n">
        <v>2993074</v>
      </c>
      <c r="AZ252" t="s">
        <v>436</v>
      </c>
      <c r="BA252" t="s"/>
      <c r="BB252" t="n">
        <v>2952775</v>
      </c>
      <c r="BC252" t="n">
        <v>-6.2939</v>
      </c>
      <c r="BD252" t="n">
        <v>-6.2939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95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434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121</v>
      </c>
      <c r="L253" t="s">
        <v>77</v>
      </c>
      <c r="M253" t="s"/>
      <c r="N253" t="s">
        <v>439</v>
      </c>
      <c r="O253" t="s">
        <v>79</v>
      </c>
      <c r="P253" t="s">
        <v>434</v>
      </c>
      <c r="Q253" t="s">
        <v>80</v>
      </c>
      <c r="R253" t="s">
        <v>108</v>
      </c>
      <c r="S253" t="s">
        <v>144</v>
      </c>
      <c r="T253" t="s">
        <v>83</v>
      </c>
      <c r="U253" t="s">
        <v>84</v>
      </c>
      <c r="V253" t="s">
        <v>85</v>
      </c>
      <c r="W253" t="s">
        <v>151</v>
      </c>
      <c r="X253" t="s"/>
      <c r="Y253" t="s">
        <v>87</v>
      </c>
      <c r="Z253">
        <f>HYPERLINK("https://hotel-media.eclerx.com/savepage/tk_1547797633299714_sr_947.html","info")</f>
        <v/>
      </c>
      <c r="AA253" t="n">
        <v>-2993074</v>
      </c>
      <c r="AB253" t="s"/>
      <c r="AC253" t="s"/>
      <c r="AD253" t="s">
        <v>88</v>
      </c>
      <c r="AE253" t="s"/>
      <c r="AF253" t="s"/>
      <c r="AG253" t="s"/>
      <c r="AH253" t="s"/>
      <c r="AI253" t="s"/>
      <c r="AJ253" t="s"/>
      <c r="AK253" t="s">
        <v>89</v>
      </c>
      <c r="AL253" t="s"/>
      <c r="AM253" t="s"/>
      <c r="AN253" t="s">
        <v>89</v>
      </c>
      <c r="AO253" t="s"/>
      <c r="AP253" t="n">
        <v>10</v>
      </c>
      <c r="AQ253" t="s">
        <v>92</v>
      </c>
      <c r="AR253" t="s"/>
      <c r="AS253" t="s"/>
      <c r="AT253" t="s">
        <v>93</v>
      </c>
      <c r="AU253" t="s"/>
      <c r="AV253" t="s"/>
      <c r="AW253" t="s"/>
      <c r="AX253" t="s"/>
      <c r="AY253" t="n">
        <v>2993074</v>
      </c>
      <c r="AZ253" t="s">
        <v>436</v>
      </c>
      <c r="BA253" t="s"/>
      <c r="BB253" t="n">
        <v>2952775</v>
      </c>
      <c r="BC253" t="n">
        <v>-6.2939</v>
      </c>
      <c r="BD253" t="n">
        <v>-6.2939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95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434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128</v>
      </c>
      <c r="L254" t="s">
        <v>77</v>
      </c>
      <c r="M254" t="s"/>
      <c r="N254" t="s">
        <v>440</v>
      </c>
      <c r="O254" t="s">
        <v>79</v>
      </c>
      <c r="P254" t="s">
        <v>434</v>
      </c>
      <c r="Q254" t="s">
        <v>80</v>
      </c>
      <c r="R254" t="s">
        <v>108</v>
      </c>
      <c r="S254" t="s">
        <v>179</v>
      </c>
      <c r="T254" t="s">
        <v>83</v>
      </c>
      <c r="U254" t="s">
        <v>84</v>
      </c>
      <c r="V254" t="s">
        <v>85</v>
      </c>
      <c r="W254" t="s">
        <v>151</v>
      </c>
      <c r="X254" t="s"/>
      <c r="Y254" t="s">
        <v>87</v>
      </c>
      <c r="Z254">
        <f>HYPERLINK("https://hotel-media.eclerx.com/savepage/tk_1547797633299714_sr_947.html","info")</f>
        <v/>
      </c>
      <c r="AA254" t="n">
        <v>-2993074</v>
      </c>
      <c r="AB254" t="s"/>
      <c r="AC254" t="s"/>
      <c r="AD254" t="s">
        <v>88</v>
      </c>
      <c r="AE254" t="s"/>
      <c r="AF254" t="s"/>
      <c r="AG254" t="s"/>
      <c r="AH254" t="s"/>
      <c r="AI254" t="s"/>
      <c r="AJ254" t="s"/>
      <c r="AK254" t="s">
        <v>89</v>
      </c>
      <c r="AL254" t="s"/>
      <c r="AM254" t="s"/>
      <c r="AN254" t="s">
        <v>89</v>
      </c>
      <c r="AO254" t="s"/>
      <c r="AP254" t="n">
        <v>10</v>
      </c>
      <c r="AQ254" t="s">
        <v>92</v>
      </c>
      <c r="AR254" t="s"/>
      <c r="AS254" t="s"/>
      <c r="AT254" t="s">
        <v>93</v>
      </c>
      <c r="AU254" t="s"/>
      <c r="AV254" t="s"/>
      <c r="AW254" t="s"/>
      <c r="AX254" t="s"/>
      <c r="AY254" t="n">
        <v>2993074</v>
      </c>
      <c r="AZ254" t="s">
        <v>436</v>
      </c>
      <c r="BA254" t="s"/>
      <c r="BB254" t="n">
        <v>2952775</v>
      </c>
      <c r="BC254" t="n">
        <v>-6.2939</v>
      </c>
      <c r="BD254" t="n">
        <v>-6.2939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95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434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128</v>
      </c>
      <c r="L255" t="s">
        <v>77</v>
      </c>
      <c r="M255" t="s"/>
      <c r="N255" t="s">
        <v>441</v>
      </c>
      <c r="O255" t="s">
        <v>79</v>
      </c>
      <c r="P255" t="s">
        <v>434</v>
      </c>
      <c r="Q255" t="s">
        <v>80</v>
      </c>
      <c r="R255" t="s">
        <v>108</v>
      </c>
      <c r="S255" t="s">
        <v>179</v>
      </c>
      <c r="T255" t="s">
        <v>83</v>
      </c>
      <c r="U255" t="s">
        <v>84</v>
      </c>
      <c r="V255" t="s">
        <v>85</v>
      </c>
      <c r="W255" t="s">
        <v>151</v>
      </c>
      <c r="X255" t="s"/>
      <c r="Y255" t="s">
        <v>87</v>
      </c>
      <c r="Z255">
        <f>HYPERLINK("https://hotel-media.eclerx.com/savepage/tk_1547797633299714_sr_947.html","info")</f>
        <v/>
      </c>
      <c r="AA255" t="n">
        <v>-2993074</v>
      </c>
      <c r="AB255" t="s"/>
      <c r="AC255" t="s"/>
      <c r="AD255" t="s">
        <v>88</v>
      </c>
      <c r="AE255" t="s"/>
      <c r="AF255" t="s"/>
      <c r="AG255" t="s"/>
      <c r="AH255" t="s"/>
      <c r="AI255" t="s"/>
      <c r="AJ255" t="s"/>
      <c r="AK255" t="s">
        <v>89</v>
      </c>
      <c r="AL255" t="s"/>
      <c r="AM255" t="s"/>
      <c r="AN255" t="s">
        <v>89</v>
      </c>
      <c r="AO255" t="s"/>
      <c r="AP255" t="n">
        <v>10</v>
      </c>
      <c r="AQ255" t="s">
        <v>92</v>
      </c>
      <c r="AR255" t="s"/>
      <c r="AS255" t="s"/>
      <c r="AT255" t="s">
        <v>93</v>
      </c>
      <c r="AU255" t="s"/>
      <c r="AV255" t="s"/>
      <c r="AW255" t="s"/>
      <c r="AX255" t="s"/>
      <c r="AY255" t="n">
        <v>2993074</v>
      </c>
      <c r="AZ255" t="s">
        <v>436</v>
      </c>
      <c r="BA255" t="s"/>
      <c r="BB255" t="n">
        <v>2952775</v>
      </c>
      <c r="BC255" t="n">
        <v>-6.2939</v>
      </c>
      <c r="BD255" t="n">
        <v>-6.2939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95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434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280</v>
      </c>
      <c r="L256" t="s">
        <v>77</v>
      </c>
      <c r="M256" t="s"/>
      <c r="N256" t="s">
        <v>442</v>
      </c>
      <c r="O256" t="s">
        <v>79</v>
      </c>
      <c r="P256" t="s">
        <v>434</v>
      </c>
      <c r="Q256" t="s">
        <v>80</v>
      </c>
      <c r="R256" t="s">
        <v>108</v>
      </c>
      <c r="S256" t="s">
        <v>443</v>
      </c>
      <c r="T256" t="s">
        <v>83</v>
      </c>
      <c r="U256" t="s">
        <v>84</v>
      </c>
      <c r="V256" t="s">
        <v>85</v>
      </c>
      <c r="W256" t="s">
        <v>151</v>
      </c>
      <c r="X256" t="s"/>
      <c r="Y256" t="s">
        <v>87</v>
      </c>
      <c r="Z256">
        <f>HYPERLINK("https://hotel-media.eclerx.com/savepage/tk_1547797633299714_sr_947.html","info")</f>
        <v/>
      </c>
      <c r="AA256" t="n">
        <v>-2993074</v>
      </c>
      <c r="AB256" t="s"/>
      <c r="AC256" t="s"/>
      <c r="AD256" t="s">
        <v>88</v>
      </c>
      <c r="AE256" t="s"/>
      <c r="AF256" t="s"/>
      <c r="AG256" t="s"/>
      <c r="AH256" t="s"/>
      <c r="AI256" t="s"/>
      <c r="AJ256" t="s"/>
      <c r="AK256" t="s">
        <v>89</v>
      </c>
      <c r="AL256" t="s"/>
      <c r="AM256" t="s"/>
      <c r="AN256" t="s">
        <v>89</v>
      </c>
      <c r="AO256" t="s"/>
      <c r="AP256" t="n">
        <v>10</v>
      </c>
      <c r="AQ256" t="s">
        <v>92</v>
      </c>
      <c r="AR256" t="s"/>
      <c r="AS256" t="s"/>
      <c r="AT256" t="s">
        <v>93</v>
      </c>
      <c r="AU256" t="s"/>
      <c r="AV256" t="s"/>
      <c r="AW256" t="s"/>
      <c r="AX256" t="s"/>
      <c r="AY256" t="n">
        <v>2993074</v>
      </c>
      <c r="AZ256" t="s">
        <v>436</v>
      </c>
      <c r="BA256" t="s"/>
      <c r="BB256" t="n">
        <v>2952775</v>
      </c>
      <c r="BC256" t="n">
        <v>-6.2939</v>
      </c>
      <c r="BD256" t="n">
        <v>-6.2939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95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444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82</v>
      </c>
      <c r="L257" t="s">
        <v>77</v>
      </c>
      <c r="M257" t="s"/>
      <c r="N257" t="s">
        <v>445</v>
      </c>
      <c r="O257" t="s">
        <v>79</v>
      </c>
      <c r="P257" t="s">
        <v>444</v>
      </c>
      <c r="Q257" t="s">
        <v>80</v>
      </c>
      <c r="R257" t="s">
        <v>81</v>
      </c>
      <c r="S257" t="s">
        <v>446</v>
      </c>
      <c r="T257" t="s">
        <v>83</v>
      </c>
      <c r="U257" t="s">
        <v>84</v>
      </c>
      <c r="V257" t="s">
        <v>85</v>
      </c>
      <c r="W257" t="s">
        <v>110</v>
      </c>
      <c r="X257" t="s"/>
      <c r="Y257" t="s">
        <v>87</v>
      </c>
      <c r="Z257">
        <f>HYPERLINK("https://hotel-media.eclerx.com/savepage/tk_15477976359074826_sr_947.html","info")</f>
        <v/>
      </c>
      <c r="AA257" t="n">
        <v>-10130663</v>
      </c>
      <c r="AB257" t="s"/>
      <c r="AC257" t="s"/>
      <c r="AD257" t="s">
        <v>88</v>
      </c>
      <c r="AE257" t="s"/>
      <c r="AF257" t="s"/>
      <c r="AG257" t="s"/>
      <c r="AH257" t="s"/>
      <c r="AI257" t="s"/>
      <c r="AJ257" t="s"/>
      <c r="AK257" t="s">
        <v>89</v>
      </c>
      <c r="AL257" t="s"/>
      <c r="AM257" t="s"/>
      <c r="AN257" t="s">
        <v>90</v>
      </c>
      <c r="AO257" t="s">
        <v>91</v>
      </c>
      <c r="AP257" t="n">
        <v>12</v>
      </c>
      <c r="AQ257" t="s">
        <v>92</v>
      </c>
      <c r="AR257" t="s"/>
      <c r="AS257" t="s"/>
      <c r="AT257" t="s">
        <v>93</v>
      </c>
      <c r="AU257" t="s"/>
      <c r="AV257" t="s"/>
      <c r="AW257" t="s"/>
      <c r="AX257" t="s"/>
      <c r="AY257" t="n">
        <v>10130663</v>
      </c>
      <c r="AZ257" t="s">
        <v>447</v>
      </c>
      <c r="BA257" t="s"/>
      <c r="BB257" t="n">
        <v>4857449</v>
      </c>
      <c r="BC257" t="n">
        <v>39.187739</v>
      </c>
      <c r="BD257" t="n">
        <v>-6.164067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95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444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82</v>
      </c>
      <c r="L258" t="s">
        <v>77</v>
      </c>
      <c r="M258" t="s"/>
      <c r="N258" t="s">
        <v>190</v>
      </c>
      <c r="O258" t="s">
        <v>79</v>
      </c>
      <c r="P258" t="s">
        <v>444</v>
      </c>
      <c r="Q258" t="s">
        <v>80</v>
      </c>
      <c r="R258" t="s">
        <v>81</v>
      </c>
      <c r="S258" t="s">
        <v>446</v>
      </c>
      <c r="T258" t="s">
        <v>83</v>
      </c>
      <c r="U258" t="s">
        <v>84</v>
      </c>
      <c r="V258" t="s">
        <v>85</v>
      </c>
      <c r="W258" t="s">
        <v>110</v>
      </c>
      <c r="X258" t="s"/>
      <c r="Y258" t="s">
        <v>87</v>
      </c>
      <c r="Z258">
        <f>HYPERLINK("https://hotel-media.eclerx.com/savepage/tk_15477976359074826_sr_947.html","info")</f>
        <v/>
      </c>
      <c r="AA258" t="n">
        <v>-10130663</v>
      </c>
      <c r="AB258" t="s"/>
      <c r="AC258" t="s"/>
      <c r="AD258" t="s">
        <v>88</v>
      </c>
      <c r="AE258" t="s"/>
      <c r="AF258" t="s"/>
      <c r="AG258" t="s"/>
      <c r="AH258" t="s"/>
      <c r="AI258" t="s"/>
      <c r="AJ258" t="s"/>
      <c r="AK258" t="s">
        <v>89</v>
      </c>
      <c r="AL258" t="s"/>
      <c r="AM258" t="s"/>
      <c r="AN258" t="s">
        <v>90</v>
      </c>
      <c r="AO258" t="s">
        <v>91</v>
      </c>
      <c r="AP258" t="n">
        <v>12</v>
      </c>
      <c r="AQ258" t="s">
        <v>92</v>
      </c>
      <c r="AR258" t="s"/>
      <c r="AS258" t="s"/>
      <c r="AT258" t="s">
        <v>93</v>
      </c>
      <c r="AU258" t="s"/>
      <c r="AV258" t="s"/>
      <c r="AW258" t="s"/>
      <c r="AX258" t="s"/>
      <c r="AY258" t="n">
        <v>10130663</v>
      </c>
      <c r="AZ258" t="s">
        <v>447</v>
      </c>
      <c r="BA258" t="s"/>
      <c r="BB258" t="n">
        <v>4857449</v>
      </c>
      <c r="BC258" t="n">
        <v>39.187739</v>
      </c>
      <c r="BD258" t="n">
        <v>-6.164067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95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444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91.5</v>
      </c>
      <c r="L259" t="s">
        <v>77</v>
      </c>
      <c r="M259" t="s"/>
      <c r="N259" t="s">
        <v>445</v>
      </c>
      <c r="O259" t="s">
        <v>79</v>
      </c>
      <c r="P259" t="s">
        <v>444</v>
      </c>
      <c r="Q259" t="s">
        <v>80</v>
      </c>
      <c r="R259" t="s">
        <v>81</v>
      </c>
      <c r="S259" t="s">
        <v>448</v>
      </c>
      <c r="T259" t="s">
        <v>83</v>
      </c>
      <c r="U259" t="s">
        <v>84</v>
      </c>
      <c r="V259" t="s">
        <v>85</v>
      </c>
      <c r="W259" t="s">
        <v>110</v>
      </c>
      <c r="X259" t="s"/>
      <c r="Y259" t="s">
        <v>87</v>
      </c>
      <c r="Z259">
        <f>HYPERLINK("https://hotel-media.eclerx.com/savepage/tk_15477976359074826_sr_947.html","info")</f>
        <v/>
      </c>
      <c r="AA259" t="n">
        <v>-10130663</v>
      </c>
      <c r="AB259" t="s"/>
      <c r="AC259" t="s"/>
      <c r="AD259" t="s">
        <v>88</v>
      </c>
      <c r="AE259" t="s"/>
      <c r="AF259" t="s"/>
      <c r="AG259" t="s"/>
      <c r="AH259" t="s"/>
      <c r="AI259" t="s"/>
      <c r="AJ259" t="s"/>
      <c r="AK259" t="s">
        <v>89</v>
      </c>
      <c r="AL259" t="s"/>
      <c r="AM259" t="s"/>
      <c r="AN259" t="s">
        <v>89</v>
      </c>
      <c r="AO259" t="s"/>
      <c r="AP259" t="n">
        <v>12</v>
      </c>
      <c r="AQ259" t="s">
        <v>92</v>
      </c>
      <c r="AR259" t="s"/>
      <c r="AS259" t="s"/>
      <c r="AT259" t="s">
        <v>93</v>
      </c>
      <c r="AU259" t="s"/>
      <c r="AV259" t="s"/>
      <c r="AW259" t="s"/>
      <c r="AX259" t="s"/>
      <c r="AY259" t="n">
        <v>10130663</v>
      </c>
      <c r="AZ259" t="s">
        <v>447</v>
      </c>
      <c r="BA259" t="s"/>
      <c r="BB259" t="n">
        <v>4857449</v>
      </c>
      <c r="BC259" t="n">
        <v>39.187739</v>
      </c>
      <c r="BD259" t="n">
        <v>-6.164067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95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444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91.5</v>
      </c>
      <c r="L260" t="s">
        <v>77</v>
      </c>
      <c r="M260" t="s"/>
      <c r="N260" t="s">
        <v>190</v>
      </c>
      <c r="O260" t="s">
        <v>79</v>
      </c>
      <c r="P260" t="s">
        <v>444</v>
      </c>
      <c r="Q260" t="s">
        <v>80</v>
      </c>
      <c r="R260" t="s">
        <v>81</v>
      </c>
      <c r="S260" t="s">
        <v>448</v>
      </c>
      <c r="T260" t="s">
        <v>83</v>
      </c>
      <c r="U260" t="s">
        <v>84</v>
      </c>
      <c r="V260" t="s">
        <v>85</v>
      </c>
      <c r="W260" t="s">
        <v>110</v>
      </c>
      <c r="X260" t="s"/>
      <c r="Y260" t="s">
        <v>87</v>
      </c>
      <c r="Z260">
        <f>HYPERLINK("https://hotel-media.eclerx.com/savepage/tk_15477976359074826_sr_947.html","info")</f>
        <v/>
      </c>
      <c r="AA260" t="n">
        <v>-10130663</v>
      </c>
      <c r="AB260" t="s"/>
      <c r="AC260" t="s"/>
      <c r="AD260" t="s">
        <v>88</v>
      </c>
      <c r="AE260" t="s"/>
      <c r="AF260" t="s"/>
      <c r="AG260" t="s"/>
      <c r="AH260" t="s"/>
      <c r="AI260" t="s"/>
      <c r="AJ260" t="s"/>
      <c r="AK260" t="s">
        <v>89</v>
      </c>
      <c r="AL260" t="s"/>
      <c r="AM260" t="s"/>
      <c r="AN260" t="s">
        <v>89</v>
      </c>
      <c r="AO260" t="s"/>
      <c r="AP260" t="n">
        <v>12</v>
      </c>
      <c r="AQ260" t="s">
        <v>92</v>
      </c>
      <c r="AR260" t="s"/>
      <c r="AS260" t="s"/>
      <c r="AT260" t="s">
        <v>93</v>
      </c>
      <c r="AU260" t="s"/>
      <c r="AV260" t="s"/>
      <c r="AW260" t="s"/>
      <c r="AX260" t="s"/>
      <c r="AY260" t="n">
        <v>10130663</v>
      </c>
      <c r="AZ260" t="s">
        <v>447</v>
      </c>
      <c r="BA260" t="s"/>
      <c r="BB260" t="n">
        <v>4857449</v>
      </c>
      <c r="BC260" t="n">
        <v>39.187739</v>
      </c>
      <c r="BD260" t="n">
        <v>-6.164067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95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444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102.5</v>
      </c>
      <c r="L261" t="s">
        <v>77</v>
      </c>
      <c r="M261" t="s"/>
      <c r="N261" t="s">
        <v>449</v>
      </c>
      <c r="O261" t="s">
        <v>79</v>
      </c>
      <c r="P261" t="s">
        <v>444</v>
      </c>
      <c r="Q261" t="s">
        <v>80</v>
      </c>
      <c r="R261" t="s">
        <v>81</v>
      </c>
      <c r="S261" t="s">
        <v>257</v>
      </c>
      <c r="T261" t="s">
        <v>83</v>
      </c>
      <c r="U261" t="s">
        <v>84</v>
      </c>
      <c r="V261" t="s">
        <v>85</v>
      </c>
      <c r="W261" t="s">
        <v>110</v>
      </c>
      <c r="X261" t="s"/>
      <c r="Y261" t="s">
        <v>87</v>
      </c>
      <c r="Z261">
        <f>HYPERLINK("https://hotel-media.eclerx.com/savepage/tk_15477976359074826_sr_947.html","info")</f>
        <v/>
      </c>
      <c r="AA261" t="n">
        <v>-10130663</v>
      </c>
      <c r="AB261" t="s"/>
      <c r="AC261" t="s"/>
      <c r="AD261" t="s">
        <v>88</v>
      </c>
      <c r="AE261" t="s"/>
      <c r="AF261" t="s"/>
      <c r="AG261" t="s"/>
      <c r="AH261" t="s"/>
      <c r="AI261" t="s"/>
      <c r="AJ261" t="s"/>
      <c r="AK261" t="s">
        <v>89</v>
      </c>
      <c r="AL261" t="s"/>
      <c r="AM261" t="s"/>
      <c r="AN261" t="s">
        <v>90</v>
      </c>
      <c r="AO261" t="s">
        <v>91</v>
      </c>
      <c r="AP261" t="n">
        <v>12</v>
      </c>
      <c r="AQ261" t="s">
        <v>92</v>
      </c>
      <c r="AR261" t="s"/>
      <c r="AS261" t="s"/>
      <c r="AT261" t="s">
        <v>93</v>
      </c>
      <c r="AU261" t="s"/>
      <c r="AV261" t="s"/>
      <c r="AW261" t="s"/>
      <c r="AX261" t="s"/>
      <c r="AY261" t="n">
        <v>10130663</v>
      </c>
      <c r="AZ261" t="s">
        <v>447</v>
      </c>
      <c r="BA261" t="s"/>
      <c r="BB261" t="n">
        <v>4857449</v>
      </c>
      <c r="BC261" t="n">
        <v>39.187739</v>
      </c>
      <c r="BD261" t="n">
        <v>-6.164067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95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444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114</v>
      </c>
      <c r="L262" t="s">
        <v>77</v>
      </c>
      <c r="M262" t="s"/>
      <c r="N262" t="s">
        <v>449</v>
      </c>
      <c r="O262" t="s">
        <v>79</v>
      </c>
      <c r="P262" t="s">
        <v>444</v>
      </c>
      <c r="Q262" t="s">
        <v>80</v>
      </c>
      <c r="R262" t="s">
        <v>81</v>
      </c>
      <c r="S262" t="s">
        <v>450</v>
      </c>
      <c r="T262" t="s">
        <v>83</v>
      </c>
      <c r="U262" t="s">
        <v>84</v>
      </c>
      <c r="V262" t="s">
        <v>85</v>
      </c>
      <c r="W262" t="s">
        <v>110</v>
      </c>
      <c r="X262" t="s"/>
      <c r="Y262" t="s">
        <v>87</v>
      </c>
      <c r="Z262">
        <f>HYPERLINK("https://hotel-media.eclerx.com/savepage/tk_15477976359074826_sr_947.html","info")</f>
        <v/>
      </c>
      <c r="AA262" t="n">
        <v>-10130663</v>
      </c>
      <c r="AB262" t="s"/>
      <c r="AC262" t="s"/>
      <c r="AD262" t="s">
        <v>88</v>
      </c>
      <c r="AE262" t="s"/>
      <c r="AF262" t="s"/>
      <c r="AG262" t="s"/>
      <c r="AH262" t="s"/>
      <c r="AI262" t="s"/>
      <c r="AJ262" t="s"/>
      <c r="AK262" t="s">
        <v>89</v>
      </c>
      <c r="AL262" t="s"/>
      <c r="AM262" t="s"/>
      <c r="AN262" t="s">
        <v>89</v>
      </c>
      <c r="AO262" t="s"/>
      <c r="AP262" t="n">
        <v>12</v>
      </c>
      <c r="AQ262" t="s">
        <v>92</v>
      </c>
      <c r="AR262" t="s"/>
      <c r="AS262" t="s"/>
      <c r="AT262" t="s">
        <v>93</v>
      </c>
      <c r="AU262" t="s"/>
      <c r="AV262" t="s"/>
      <c r="AW262" t="s"/>
      <c r="AX262" t="s"/>
      <c r="AY262" t="n">
        <v>10130663</v>
      </c>
      <c r="AZ262" t="s">
        <v>447</v>
      </c>
      <c r="BA262" t="s"/>
      <c r="BB262" t="n">
        <v>4857449</v>
      </c>
      <c r="BC262" t="n">
        <v>39.187739</v>
      </c>
      <c r="BD262" t="n">
        <v>-6.164067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95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444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137</v>
      </c>
      <c r="L263" t="s">
        <v>77</v>
      </c>
      <c r="M263" t="s"/>
      <c r="N263" t="s">
        <v>445</v>
      </c>
      <c r="O263" t="s">
        <v>79</v>
      </c>
      <c r="P263" t="s">
        <v>444</v>
      </c>
      <c r="Q263" t="s">
        <v>80</v>
      </c>
      <c r="R263" t="s">
        <v>81</v>
      </c>
      <c r="S263" t="s">
        <v>222</v>
      </c>
      <c r="T263" t="s">
        <v>83</v>
      </c>
      <c r="U263" t="s">
        <v>84</v>
      </c>
      <c r="V263" t="s">
        <v>85</v>
      </c>
      <c r="W263" t="s">
        <v>86</v>
      </c>
      <c r="X263" t="s"/>
      <c r="Y263" t="s">
        <v>87</v>
      </c>
      <c r="Z263">
        <f>HYPERLINK("https://hotel-media.eclerx.com/savepage/tk_15477976359074826_sr_947.html","info")</f>
        <v/>
      </c>
      <c r="AA263" t="n">
        <v>-10130663</v>
      </c>
      <c r="AB263" t="s"/>
      <c r="AC263" t="s"/>
      <c r="AD263" t="s">
        <v>88</v>
      </c>
      <c r="AE263" t="s"/>
      <c r="AF263" t="s"/>
      <c r="AG263" t="s"/>
      <c r="AH263" t="s"/>
      <c r="AI263" t="s"/>
      <c r="AJ263" t="s"/>
      <c r="AK263" t="s">
        <v>89</v>
      </c>
      <c r="AL263" t="s"/>
      <c r="AM263" t="s"/>
      <c r="AN263" t="s">
        <v>90</v>
      </c>
      <c r="AO263" t="s">
        <v>91</v>
      </c>
      <c r="AP263" t="n">
        <v>12</v>
      </c>
      <c r="AQ263" t="s">
        <v>92</v>
      </c>
      <c r="AR263" t="s"/>
      <c r="AS263" t="s"/>
      <c r="AT263" t="s">
        <v>93</v>
      </c>
      <c r="AU263" t="s"/>
      <c r="AV263" t="s"/>
      <c r="AW263" t="s"/>
      <c r="AX263" t="s"/>
      <c r="AY263" t="n">
        <v>10130663</v>
      </c>
      <c r="AZ263" t="s">
        <v>447</v>
      </c>
      <c r="BA263" t="s"/>
      <c r="BB263" t="n">
        <v>4857449</v>
      </c>
      <c r="BC263" t="n">
        <v>39.187739</v>
      </c>
      <c r="BD263" t="n">
        <v>-6.164067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95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444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137</v>
      </c>
      <c r="L264" t="s">
        <v>77</v>
      </c>
      <c r="M264" t="s"/>
      <c r="N264" t="s">
        <v>190</v>
      </c>
      <c r="O264" t="s">
        <v>79</v>
      </c>
      <c r="P264" t="s">
        <v>444</v>
      </c>
      <c r="Q264" t="s">
        <v>80</v>
      </c>
      <c r="R264" t="s">
        <v>81</v>
      </c>
      <c r="S264" t="s">
        <v>222</v>
      </c>
      <c r="T264" t="s">
        <v>83</v>
      </c>
      <c r="U264" t="s">
        <v>84</v>
      </c>
      <c r="V264" t="s">
        <v>85</v>
      </c>
      <c r="W264" t="s">
        <v>86</v>
      </c>
      <c r="X264" t="s"/>
      <c r="Y264" t="s">
        <v>87</v>
      </c>
      <c r="Z264">
        <f>HYPERLINK("https://hotel-media.eclerx.com/savepage/tk_15477976359074826_sr_947.html","info")</f>
        <v/>
      </c>
      <c r="AA264" t="n">
        <v>-10130663</v>
      </c>
      <c r="AB264" t="s"/>
      <c r="AC264" t="s"/>
      <c r="AD264" t="s">
        <v>88</v>
      </c>
      <c r="AE264" t="s"/>
      <c r="AF264" t="s"/>
      <c r="AG264" t="s"/>
      <c r="AH264" t="s"/>
      <c r="AI264" t="s"/>
      <c r="AJ264" t="s"/>
      <c r="AK264" t="s">
        <v>89</v>
      </c>
      <c r="AL264" t="s"/>
      <c r="AM264" t="s"/>
      <c r="AN264" t="s">
        <v>90</v>
      </c>
      <c r="AO264" t="s">
        <v>91</v>
      </c>
      <c r="AP264" t="n">
        <v>12</v>
      </c>
      <c r="AQ264" t="s">
        <v>92</v>
      </c>
      <c r="AR264" t="s"/>
      <c r="AS264" t="s"/>
      <c r="AT264" t="s">
        <v>93</v>
      </c>
      <c r="AU264" t="s"/>
      <c r="AV264" t="s"/>
      <c r="AW264" t="s"/>
      <c r="AX264" t="s"/>
      <c r="AY264" t="n">
        <v>10130663</v>
      </c>
      <c r="AZ264" t="s">
        <v>447</v>
      </c>
      <c r="BA264" t="s"/>
      <c r="BB264" t="n">
        <v>4857449</v>
      </c>
      <c r="BC264" t="n">
        <v>39.187739</v>
      </c>
      <c r="BD264" t="n">
        <v>-6.164067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95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444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150.5</v>
      </c>
      <c r="L265" t="s">
        <v>77</v>
      </c>
      <c r="M265" t="s"/>
      <c r="N265" t="s">
        <v>190</v>
      </c>
      <c r="O265" t="s">
        <v>79</v>
      </c>
      <c r="P265" t="s">
        <v>444</v>
      </c>
      <c r="Q265" t="s">
        <v>80</v>
      </c>
      <c r="R265" t="s">
        <v>81</v>
      </c>
      <c r="S265" t="s">
        <v>451</v>
      </c>
      <c r="T265" t="s">
        <v>83</v>
      </c>
      <c r="U265" t="s">
        <v>84</v>
      </c>
      <c r="V265" t="s">
        <v>85</v>
      </c>
      <c r="W265" t="s">
        <v>145</v>
      </c>
      <c r="X265" t="s"/>
      <c r="Y265" t="s">
        <v>87</v>
      </c>
      <c r="Z265">
        <f>HYPERLINK("https://hotel-media.eclerx.com/savepage/tk_15477976359074826_sr_947.html","info")</f>
        <v/>
      </c>
      <c r="AA265" t="n">
        <v>-10130663</v>
      </c>
      <c r="AB265" t="s"/>
      <c r="AC265" t="s"/>
      <c r="AD265" t="s">
        <v>88</v>
      </c>
      <c r="AE265" t="s"/>
      <c r="AF265" t="s"/>
      <c r="AG265" t="s"/>
      <c r="AH265" t="s"/>
      <c r="AI265" t="s"/>
      <c r="AJ265" t="s"/>
      <c r="AK265" t="s">
        <v>89</v>
      </c>
      <c r="AL265" t="s"/>
      <c r="AM265" t="s"/>
      <c r="AN265" t="s">
        <v>90</v>
      </c>
      <c r="AO265" t="s">
        <v>91</v>
      </c>
      <c r="AP265" t="n">
        <v>12</v>
      </c>
      <c r="AQ265" t="s">
        <v>92</v>
      </c>
      <c r="AR265" t="s"/>
      <c r="AS265" t="s"/>
      <c r="AT265" t="s">
        <v>93</v>
      </c>
      <c r="AU265" t="s"/>
      <c r="AV265" t="s"/>
      <c r="AW265" t="s"/>
      <c r="AX265" t="s"/>
      <c r="AY265" t="n">
        <v>10130663</v>
      </c>
      <c r="AZ265" t="s">
        <v>447</v>
      </c>
      <c r="BA265" t="s"/>
      <c r="BB265" t="n">
        <v>4857449</v>
      </c>
      <c r="BC265" t="n">
        <v>39.187739</v>
      </c>
      <c r="BD265" t="n">
        <v>-6.164067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95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444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150.5</v>
      </c>
      <c r="L266" t="s">
        <v>77</v>
      </c>
      <c r="M266" t="s"/>
      <c r="N266" t="s">
        <v>445</v>
      </c>
      <c r="O266" t="s">
        <v>79</v>
      </c>
      <c r="P266" t="s">
        <v>444</v>
      </c>
      <c r="Q266" t="s">
        <v>80</v>
      </c>
      <c r="R266" t="s">
        <v>81</v>
      </c>
      <c r="S266" t="s">
        <v>451</v>
      </c>
      <c r="T266" t="s">
        <v>83</v>
      </c>
      <c r="U266" t="s">
        <v>84</v>
      </c>
      <c r="V266" t="s">
        <v>85</v>
      </c>
      <c r="W266" t="s">
        <v>145</v>
      </c>
      <c r="X266" t="s"/>
      <c r="Y266" t="s">
        <v>87</v>
      </c>
      <c r="Z266">
        <f>HYPERLINK("https://hotel-media.eclerx.com/savepage/tk_15477976359074826_sr_947.html","info")</f>
        <v/>
      </c>
      <c r="AA266" t="n">
        <v>-10130663</v>
      </c>
      <c r="AB266" t="s"/>
      <c r="AC266" t="s"/>
      <c r="AD266" t="s">
        <v>88</v>
      </c>
      <c r="AE266" t="s"/>
      <c r="AF266" t="s"/>
      <c r="AG266" t="s"/>
      <c r="AH266" t="s"/>
      <c r="AI266" t="s"/>
      <c r="AJ266" t="s"/>
      <c r="AK266" t="s">
        <v>89</v>
      </c>
      <c r="AL266" t="s"/>
      <c r="AM266" t="s"/>
      <c r="AN266" t="s">
        <v>90</v>
      </c>
      <c r="AO266" t="s">
        <v>91</v>
      </c>
      <c r="AP266" t="n">
        <v>12</v>
      </c>
      <c r="AQ266" t="s">
        <v>92</v>
      </c>
      <c r="AR266" t="s"/>
      <c r="AS266" t="s"/>
      <c r="AT266" t="s">
        <v>93</v>
      </c>
      <c r="AU266" t="s"/>
      <c r="AV266" t="s"/>
      <c r="AW266" t="s"/>
      <c r="AX266" t="s"/>
      <c r="AY266" t="n">
        <v>10130663</v>
      </c>
      <c r="AZ266" t="s">
        <v>447</v>
      </c>
      <c r="BA266" t="s"/>
      <c r="BB266" t="n">
        <v>4857449</v>
      </c>
      <c r="BC266" t="n">
        <v>39.187739</v>
      </c>
      <c r="BD266" t="n">
        <v>-6.164067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95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444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152</v>
      </c>
      <c r="L267" t="s">
        <v>77</v>
      </c>
      <c r="M267" t="s"/>
      <c r="N267" t="s">
        <v>190</v>
      </c>
      <c r="O267" t="s">
        <v>79</v>
      </c>
      <c r="P267" t="s">
        <v>444</v>
      </c>
      <c r="Q267" t="s">
        <v>80</v>
      </c>
      <c r="R267" t="s">
        <v>81</v>
      </c>
      <c r="S267" t="s">
        <v>452</v>
      </c>
      <c r="T267" t="s">
        <v>83</v>
      </c>
      <c r="U267" t="s">
        <v>84</v>
      </c>
      <c r="V267" t="s">
        <v>85</v>
      </c>
      <c r="W267" t="s">
        <v>86</v>
      </c>
      <c r="X267" t="s"/>
      <c r="Y267" t="s">
        <v>87</v>
      </c>
      <c r="Z267">
        <f>HYPERLINK("https://hotel-media.eclerx.com/savepage/tk_15477976359074826_sr_947.html","info")</f>
        <v/>
      </c>
      <c r="AA267" t="n">
        <v>-10130663</v>
      </c>
      <c r="AB267" t="s"/>
      <c r="AC267" t="s"/>
      <c r="AD267" t="s">
        <v>88</v>
      </c>
      <c r="AE267" t="s"/>
      <c r="AF267" t="s"/>
      <c r="AG267" t="s"/>
      <c r="AH267" t="s"/>
      <c r="AI267" t="s"/>
      <c r="AJ267" t="s"/>
      <c r="AK267" t="s">
        <v>89</v>
      </c>
      <c r="AL267" t="s"/>
      <c r="AM267" t="s"/>
      <c r="AN267" t="s">
        <v>89</v>
      </c>
      <c r="AO267" t="s"/>
      <c r="AP267" t="n">
        <v>12</v>
      </c>
      <c r="AQ267" t="s">
        <v>92</v>
      </c>
      <c r="AR267" t="s"/>
      <c r="AS267" t="s"/>
      <c r="AT267" t="s">
        <v>93</v>
      </c>
      <c r="AU267" t="s"/>
      <c r="AV267" t="s"/>
      <c r="AW267" t="s"/>
      <c r="AX267" t="s"/>
      <c r="AY267" t="n">
        <v>10130663</v>
      </c>
      <c r="AZ267" t="s">
        <v>447</v>
      </c>
      <c r="BA267" t="s"/>
      <c r="BB267" t="n">
        <v>4857449</v>
      </c>
      <c r="BC267" t="n">
        <v>39.187739</v>
      </c>
      <c r="BD267" t="n">
        <v>-6.164067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95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444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152</v>
      </c>
      <c r="L268" t="s">
        <v>77</v>
      </c>
      <c r="M268" t="s"/>
      <c r="N268" t="s">
        <v>445</v>
      </c>
      <c r="O268" t="s">
        <v>79</v>
      </c>
      <c r="P268" t="s">
        <v>444</v>
      </c>
      <c r="Q268" t="s">
        <v>80</v>
      </c>
      <c r="R268" t="s">
        <v>81</v>
      </c>
      <c r="S268" t="s">
        <v>452</v>
      </c>
      <c r="T268" t="s">
        <v>83</v>
      </c>
      <c r="U268" t="s">
        <v>84</v>
      </c>
      <c r="V268" t="s">
        <v>85</v>
      </c>
      <c r="W268" t="s">
        <v>86</v>
      </c>
      <c r="X268" t="s"/>
      <c r="Y268" t="s">
        <v>87</v>
      </c>
      <c r="Z268">
        <f>HYPERLINK("https://hotel-media.eclerx.com/savepage/tk_15477976359074826_sr_947.html","info")</f>
        <v/>
      </c>
      <c r="AA268" t="n">
        <v>-10130663</v>
      </c>
      <c r="AB268" t="s"/>
      <c r="AC268" t="s"/>
      <c r="AD268" t="s">
        <v>88</v>
      </c>
      <c r="AE268" t="s"/>
      <c r="AF268" t="s"/>
      <c r="AG268" t="s"/>
      <c r="AH268" t="s"/>
      <c r="AI268" t="s"/>
      <c r="AJ268" t="s"/>
      <c r="AK268" t="s">
        <v>89</v>
      </c>
      <c r="AL268" t="s"/>
      <c r="AM268" t="s"/>
      <c r="AN268" t="s">
        <v>89</v>
      </c>
      <c r="AO268" t="s"/>
      <c r="AP268" t="n">
        <v>12</v>
      </c>
      <c r="AQ268" t="s">
        <v>92</v>
      </c>
      <c r="AR268" t="s"/>
      <c r="AS268" t="s"/>
      <c r="AT268" t="s">
        <v>93</v>
      </c>
      <c r="AU268" t="s"/>
      <c r="AV268" t="s"/>
      <c r="AW268" t="s"/>
      <c r="AX268" t="s"/>
      <c r="AY268" t="n">
        <v>10130663</v>
      </c>
      <c r="AZ268" t="s">
        <v>447</v>
      </c>
      <c r="BA268" t="s"/>
      <c r="BB268" t="n">
        <v>4857449</v>
      </c>
      <c r="BC268" t="n">
        <v>39.187739</v>
      </c>
      <c r="BD268" t="n">
        <v>-6.164067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95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444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157.5</v>
      </c>
      <c r="L269" t="s">
        <v>77</v>
      </c>
      <c r="M269" t="s"/>
      <c r="N269" t="s">
        <v>449</v>
      </c>
      <c r="O269" t="s">
        <v>79</v>
      </c>
      <c r="P269" t="s">
        <v>444</v>
      </c>
      <c r="Q269" t="s">
        <v>80</v>
      </c>
      <c r="R269" t="s">
        <v>81</v>
      </c>
      <c r="S269" t="s">
        <v>158</v>
      </c>
      <c r="T269" t="s">
        <v>83</v>
      </c>
      <c r="U269" t="s">
        <v>84</v>
      </c>
      <c r="V269" t="s">
        <v>85</v>
      </c>
      <c r="W269" t="s">
        <v>86</v>
      </c>
      <c r="X269" t="s"/>
      <c r="Y269" t="s">
        <v>87</v>
      </c>
      <c r="Z269">
        <f>HYPERLINK("https://hotel-media.eclerx.com/savepage/tk_15477976359074826_sr_947.html","info")</f>
        <v/>
      </c>
      <c r="AA269" t="n">
        <v>-10130663</v>
      </c>
      <c r="AB269" t="s"/>
      <c r="AC269" t="s"/>
      <c r="AD269" t="s">
        <v>88</v>
      </c>
      <c r="AE269" t="s"/>
      <c r="AF269" t="s"/>
      <c r="AG269" t="s"/>
      <c r="AH269" t="s"/>
      <c r="AI269" t="s"/>
      <c r="AJ269" t="s"/>
      <c r="AK269" t="s">
        <v>89</v>
      </c>
      <c r="AL269" t="s"/>
      <c r="AM269" t="s"/>
      <c r="AN269" t="s">
        <v>90</v>
      </c>
      <c r="AO269" t="s">
        <v>91</v>
      </c>
      <c r="AP269" t="n">
        <v>12</v>
      </c>
      <c r="AQ269" t="s">
        <v>92</v>
      </c>
      <c r="AR269" t="s"/>
      <c r="AS269" t="s"/>
      <c r="AT269" t="s">
        <v>93</v>
      </c>
      <c r="AU269" t="s"/>
      <c r="AV269" t="s"/>
      <c r="AW269" t="s"/>
      <c r="AX269" t="s"/>
      <c r="AY269" t="n">
        <v>10130663</v>
      </c>
      <c r="AZ269" t="s">
        <v>447</v>
      </c>
      <c r="BA269" t="s"/>
      <c r="BB269" t="n">
        <v>4857449</v>
      </c>
      <c r="BC269" t="n">
        <v>39.187739</v>
      </c>
      <c r="BD269" t="n">
        <v>-6.164067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95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444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167.5</v>
      </c>
      <c r="L270" t="s">
        <v>77</v>
      </c>
      <c r="M270" t="s"/>
      <c r="N270" t="s">
        <v>445</v>
      </c>
      <c r="O270" t="s">
        <v>79</v>
      </c>
      <c r="P270" t="s">
        <v>444</v>
      </c>
      <c r="Q270" t="s">
        <v>80</v>
      </c>
      <c r="R270" t="s">
        <v>81</v>
      </c>
      <c r="S270" t="s">
        <v>453</v>
      </c>
      <c r="T270" t="s">
        <v>83</v>
      </c>
      <c r="U270" t="s">
        <v>84</v>
      </c>
      <c r="V270" t="s">
        <v>85</v>
      </c>
      <c r="W270" t="s">
        <v>145</v>
      </c>
      <c r="X270" t="s"/>
      <c r="Y270" t="s">
        <v>87</v>
      </c>
      <c r="Z270">
        <f>HYPERLINK("https://hotel-media.eclerx.com/savepage/tk_15477976359074826_sr_947.html","info")</f>
        <v/>
      </c>
      <c r="AA270" t="n">
        <v>-10130663</v>
      </c>
      <c r="AB270" t="s"/>
      <c r="AC270" t="s"/>
      <c r="AD270" t="s">
        <v>88</v>
      </c>
      <c r="AE270" t="s"/>
      <c r="AF270" t="s"/>
      <c r="AG270" t="s"/>
      <c r="AH270" t="s"/>
      <c r="AI270" t="s"/>
      <c r="AJ270" t="s"/>
      <c r="AK270" t="s">
        <v>89</v>
      </c>
      <c r="AL270" t="s"/>
      <c r="AM270" t="s"/>
      <c r="AN270" t="s">
        <v>89</v>
      </c>
      <c r="AO270" t="s"/>
      <c r="AP270" t="n">
        <v>12</v>
      </c>
      <c r="AQ270" t="s">
        <v>92</v>
      </c>
      <c r="AR270" t="s"/>
      <c r="AS270" t="s"/>
      <c r="AT270" t="s">
        <v>93</v>
      </c>
      <c r="AU270" t="s"/>
      <c r="AV270" t="s"/>
      <c r="AW270" t="s"/>
      <c r="AX270" t="s"/>
      <c r="AY270" t="n">
        <v>10130663</v>
      </c>
      <c r="AZ270" t="s">
        <v>447</v>
      </c>
      <c r="BA270" t="s"/>
      <c r="BB270" t="n">
        <v>4857449</v>
      </c>
      <c r="BC270" t="n">
        <v>39.187739</v>
      </c>
      <c r="BD270" t="n">
        <v>-6.164067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95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444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167.5</v>
      </c>
      <c r="L271" t="s">
        <v>77</v>
      </c>
      <c r="M271" t="s"/>
      <c r="N271" t="s">
        <v>190</v>
      </c>
      <c r="O271" t="s">
        <v>79</v>
      </c>
      <c r="P271" t="s">
        <v>444</v>
      </c>
      <c r="Q271" t="s">
        <v>80</v>
      </c>
      <c r="R271" t="s">
        <v>81</v>
      </c>
      <c r="S271" t="s">
        <v>453</v>
      </c>
      <c r="T271" t="s">
        <v>83</v>
      </c>
      <c r="U271" t="s">
        <v>84</v>
      </c>
      <c r="V271" t="s">
        <v>85</v>
      </c>
      <c r="W271" t="s">
        <v>145</v>
      </c>
      <c r="X271" t="s"/>
      <c r="Y271" t="s">
        <v>87</v>
      </c>
      <c r="Z271">
        <f>HYPERLINK("https://hotel-media.eclerx.com/savepage/tk_15477976359074826_sr_947.html","info")</f>
        <v/>
      </c>
      <c r="AA271" t="n">
        <v>-10130663</v>
      </c>
      <c r="AB271" t="s"/>
      <c r="AC271" t="s"/>
      <c r="AD271" t="s">
        <v>88</v>
      </c>
      <c r="AE271" t="s"/>
      <c r="AF271" t="s"/>
      <c r="AG271" t="s"/>
      <c r="AH271" t="s"/>
      <c r="AI271" t="s"/>
      <c r="AJ271" t="s"/>
      <c r="AK271" t="s">
        <v>89</v>
      </c>
      <c r="AL271" t="s"/>
      <c r="AM271" t="s"/>
      <c r="AN271" t="s">
        <v>89</v>
      </c>
      <c r="AO271" t="s"/>
      <c r="AP271" t="n">
        <v>12</v>
      </c>
      <c r="AQ271" t="s">
        <v>92</v>
      </c>
      <c r="AR271" t="s"/>
      <c r="AS271" t="s"/>
      <c r="AT271" t="s">
        <v>93</v>
      </c>
      <c r="AU271" t="s"/>
      <c r="AV271" t="s"/>
      <c r="AW271" t="s"/>
      <c r="AX271" t="s"/>
      <c r="AY271" t="n">
        <v>10130663</v>
      </c>
      <c r="AZ271" t="s">
        <v>447</v>
      </c>
      <c r="BA271" t="s"/>
      <c r="BB271" t="n">
        <v>4857449</v>
      </c>
      <c r="BC271" t="n">
        <v>39.187739</v>
      </c>
      <c r="BD271" t="n">
        <v>-6.164067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95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444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171.5</v>
      </c>
      <c r="L272" t="s">
        <v>77</v>
      </c>
      <c r="M272" t="s"/>
      <c r="N272" t="s">
        <v>449</v>
      </c>
      <c r="O272" t="s">
        <v>79</v>
      </c>
      <c r="P272" t="s">
        <v>444</v>
      </c>
      <c r="Q272" t="s">
        <v>80</v>
      </c>
      <c r="R272" t="s">
        <v>81</v>
      </c>
      <c r="S272" t="s">
        <v>454</v>
      </c>
      <c r="T272" t="s">
        <v>83</v>
      </c>
      <c r="U272" t="s">
        <v>84</v>
      </c>
      <c r="V272" t="s">
        <v>85</v>
      </c>
      <c r="W272" t="s">
        <v>145</v>
      </c>
      <c r="X272" t="s"/>
      <c r="Y272" t="s">
        <v>87</v>
      </c>
      <c r="Z272">
        <f>HYPERLINK("https://hotel-media.eclerx.com/savepage/tk_15477976359074826_sr_947.html","info")</f>
        <v/>
      </c>
      <c r="AA272" t="n">
        <v>-10130663</v>
      </c>
      <c r="AB272" t="s"/>
      <c r="AC272" t="s"/>
      <c r="AD272" t="s">
        <v>88</v>
      </c>
      <c r="AE272" t="s"/>
      <c r="AF272" t="s"/>
      <c r="AG272" t="s"/>
      <c r="AH272" t="s"/>
      <c r="AI272" t="s"/>
      <c r="AJ272" t="s"/>
      <c r="AK272" t="s">
        <v>89</v>
      </c>
      <c r="AL272" t="s"/>
      <c r="AM272" t="s"/>
      <c r="AN272" t="s">
        <v>90</v>
      </c>
      <c r="AO272" t="s">
        <v>91</v>
      </c>
      <c r="AP272" t="n">
        <v>12</v>
      </c>
      <c r="AQ272" t="s">
        <v>92</v>
      </c>
      <c r="AR272" t="s"/>
      <c r="AS272" t="s"/>
      <c r="AT272" t="s">
        <v>93</v>
      </c>
      <c r="AU272" t="s"/>
      <c r="AV272" t="s"/>
      <c r="AW272" t="s"/>
      <c r="AX272" t="s"/>
      <c r="AY272" t="n">
        <v>10130663</v>
      </c>
      <c r="AZ272" t="s">
        <v>447</v>
      </c>
      <c r="BA272" t="s"/>
      <c r="BB272" t="n">
        <v>4857449</v>
      </c>
      <c r="BC272" t="n">
        <v>39.187739</v>
      </c>
      <c r="BD272" t="n">
        <v>-6.164067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95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444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175</v>
      </c>
      <c r="L273" t="s">
        <v>77</v>
      </c>
      <c r="M273" t="s"/>
      <c r="N273" t="s">
        <v>449</v>
      </c>
      <c r="O273" t="s">
        <v>79</v>
      </c>
      <c r="P273" t="s">
        <v>444</v>
      </c>
      <c r="Q273" t="s">
        <v>80</v>
      </c>
      <c r="R273" t="s">
        <v>81</v>
      </c>
      <c r="S273" t="s">
        <v>421</v>
      </c>
      <c r="T273" t="s">
        <v>83</v>
      </c>
      <c r="U273" t="s">
        <v>84</v>
      </c>
      <c r="V273" t="s">
        <v>85</v>
      </c>
      <c r="W273" t="s">
        <v>86</v>
      </c>
      <c r="X273" t="s"/>
      <c r="Y273" t="s">
        <v>87</v>
      </c>
      <c r="Z273">
        <f>HYPERLINK("https://hotel-media.eclerx.com/savepage/tk_15477976359074826_sr_947.html","info")</f>
        <v/>
      </c>
      <c r="AA273" t="n">
        <v>-10130663</v>
      </c>
      <c r="AB273" t="s"/>
      <c r="AC273" t="s"/>
      <c r="AD273" t="s">
        <v>88</v>
      </c>
      <c r="AE273" t="s"/>
      <c r="AF273" t="s"/>
      <c r="AG273" t="s"/>
      <c r="AH273" t="s"/>
      <c r="AI273" t="s"/>
      <c r="AJ273" t="s"/>
      <c r="AK273" t="s">
        <v>89</v>
      </c>
      <c r="AL273" t="s"/>
      <c r="AM273" t="s"/>
      <c r="AN273" t="s">
        <v>89</v>
      </c>
      <c r="AO273" t="s"/>
      <c r="AP273" t="n">
        <v>12</v>
      </c>
      <c r="AQ273" t="s">
        <v>92</v>
      </c>
      <c r="AR273" t="s"/>
      <c r="AS273" t="s"/>
      <c r="AT273" t="s">
        <v>93</v>
      </c>
      <c r="AU273" t="s"/>
      <c r="AV273" t="s"/>
      <c r="AW273" t="s"/>
      <c r="AX273" t="s"/>
      <c r="AY273" t="n">
        <v>10130663</v>
      </c>
      <c r="AZ273" t="s">
        <v>447</v>
      </c>
      <c r="BA273" t="s"/>
      <c r="BB273" t="n">
        <v>4857449</v>
      </c>
      <c r="BC273" t="n">
        <v>39.187739</v>
      </c>
      <c r="BD273" t="n">
        <v>-6.164067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95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444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190.5</v>
      </c>
      <c r="L274" t="s">
        <v>77</v>
      </c>
      <c r="M274" t="s"/>
      <c r="N274" t="s">
        <v>449</v>
      </c>
      <c r="O274" t="s">
        <v>79</v>
      </c>
      <c r="P274" t="s">
        <v>444</v>
      </c>
      <c r="Q274" t="s">
        <v>80</v>
      </c>
      <c r="R274" t="s">
        <v>81</v>
      </c>
      <c r="S274" t="s">
        <v>337</v>
      </c>
      <c r="T274" t="s">
        <v>83</v>
      </c>
      <c r="U274" t="s">
        <v>84</v>
      </c>
      <c r="V274" t="s">
        <v>85</v>
      </c>
      <c r="W274" t="s">
        <v>145</v>
      </c>
      <c r="X274" t="s"/>
      <c r="Y274" t="s">
        <v>87</v>
      </c>
      <c r="Z274">
        <f>HYPERLINK("https://hotel-media.eclerx.com/savepage/tk_15477976359074826_sr_947.html","info")</f>
        <v/>
      </c>
      <c r="AA274" t="n">
        <v>-10130663</v>
      </c>
      <c r="AB274" t="s"/>
      <c r="AC274" t="s"/>
      <c r="AD274" t="s">
        <v>88</v>
      </c>
      <c r="AE274" t="s"/>
      <c r="AF274" t="s"/>
      <c r="AG274" t="s"/>
      <c r="AH274" t="s"/>
      <c r="AI274" t="s"/>
      <c r="AJ274" t="s"/>
      <c r="AK274" t="s">
        <v>89</v>
      </c>
      <c r="AL274" t="s"/>
      <c r="AM274" t="s"/>
      <c r="AN274" t="s">
        <v>89</v>
      </c>
      <c r="AO274" t="s"/>
      <c r="AP274" t="n">
        <v>12</v>
      </c>
      <c r="AQ274" t="s">
        <v>92</v>
      </c>
      <c r="AR274" t="s"/>
      <c r="AS274" t="s"/>
      <c r="AT274" t="s">
        <v>93</v>
      </c>
      <c r="AU274" t="s"/>
      <c r="AV274" t="s"/>
      <c r="AW274" t="s"/>
      <c r="AX274" t="s"/>
      <c r="AY274" t="n">
        <v>10130663</v>
      </c>
      <c r="AZ274" t="s">
        <v>447</v>
      </c>
      <c r="BA274" t="s"/>
      <c r="BB274" t="n">
        <v>4857449</v>
      </c>
      <c r="BC274" t="n">
        <v>39.187739</v>
      </c>
      <c r="BD274" t="n">
        <v>-6.164067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95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455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156</v>
      </c>
      <c r="L275" t="s">
        <v>77</v>
      </c>
      <c r="M275" t="s"/>
      <c r="N275" t="s">
        <v>456</v>
      </c>
      <c r="O275" t="s">
        <v>79</v>
      </c>
      <c r="P275" t="s">
        <v>455</v>
      </c>
      <c r="Q275" t="s">
        <v>80</v>
      </c>
      <c r="R275" t="s">
        <v>108</v>
      </c>
      <c r="S275" t="s">
        <v>360</v>
      </c>
      <c r="T275" t="s">
        <v>83</v>
      </c>
      <c r="U275" t="s">
        <v>84</v>
      </c>
      <c r="V275" t="s">
        <v>85</v>
      </c>
      <c r="W275" t="s">
        <v>86</v>
      </c>
      <c r="X275" t="s"/>
      <c r="Y275" t="s">
        <v>87</v>
      </c>
      <c r="Z275">
        <f>HYPERLINK("https://hotel-media.eclerx.com/savepage/tk_15477976498647006_sr_947.html","info")</f>
        <v/>
      </c>
      <c r="AA275" t="n">
        <v>-2329767</v>
      </c>
      <c r="AB275" t="s"/>
      <c r="AC275" t="s"/>
      <c r="AD275" t="s">
        <v>88</v>
      </c>
      <c r="AE275" t="s"/>
      <c r="AF275" t="s"/>
      <c r="AG275" t="s"/>
      <c r="AH275" t="s"/>
      <c r="AI275" t="s"/>
      <c r="AJ275" t="s"/>
      <c r="AK275" t="s">
        <v>89</v>
      </c>
      <c r="AL275" t="s"/>
      <c r="AM275" t="s"/>
      <c r="AN275" t="s">
        <v>89</v>
      </c>
      <c r="AO275" t="s"/>
      <c r="AP275" t="n">
        <v>23</v>
      </c>
      <c r="AQ275" t="s">
        <v>92</v>
      </c>
      <c r="AR275" t="s"/>
      <c r="AS275" t="s"/>
      <c r="AT275" t="s">
        <v>93</v>
      </c>
      <c r="AU275" t="s"/>
      <c r="AV275" t="s"/>
      <c r="AW275" t="s"/>
      <c r="AX275" t="s"/>
      <c r="AY275" t="n">
        <v>2329767</v>
      </c>
      <c r="AZ275" t="s">
        <v>457</v>
      </c>
      <c r="BA275" t="s"/>
      <c r="BB275" t="n">
        <v>3699526</v>
      </c>
      <c r="BC275" t="n">
        <v>-6.1314</v>
      </c>
      <c r="BD275" t="n">
        <v>-6.1314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95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455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190</v>
      </c>
      <c r="L276" t="s">
        <v>77</v>
      </c>
      <c r="M276" t="s"/>
      <c r="N276" t="s">
        <v>458</v>
      </c>
      <c r="O276" t="s">
        <v>79</v>
      </c>
      <c r="P276" t="s">
        <v>455</v>
      </c>
      <c r="Q276" t="s">
        <v>80</v>
      </c>
      <c r="R276" t="s">
        <v>108</v>
      </c>
      <c r="S276" t="s">
        <v>459</v>
      </c>
      <c r="T276" t="s">
        <v>83</v>
      </c>
      <c r="U276" t="s">
        <v>84</v>
      </c>
      <c r="V276" t="s">
        <v>85</v>
      </c>
      <c r="W276" t="s">
        <v>86</v>
      </c>
      <c r="X276" t="s"/>
      <c r="Y276" t="s">
        <v>87</v>
      </c>
      <c r="Z276">
        <f>HYPERLINK("https://hotel-media.eclerx.com/savepage/tk_15477976498647006_sr_947.html","info")</f>
        <v/>
      </c>
      <c r="AA276" t="n">
        <v>-2329767</v>
      </c>
      <c r="AB276" t="s"/>
      <c r="AC276" t="s"/>
      <c r="AD276" t="s">
        <v>88</v>
      </c>
      <c r="AE276" t="s"/>
      <c r="AF276" t="s"/>
      <c r="AG276" t="s"/>
      <c r="AH276" t="s"/>
      <c r="AI276" t="s"/>
      <c r="AJ276" t="s"/>
      <c r="AK276" t="s">
        <v>89</v>
      </c>
      <c r="AL276" t="s"/>
      <c r="AM276" t="s"/>
      <c r="AN276" t="s">
        <v>89</v>
      </c>
      <c r="AO276" t="s"/>
      <c r="AP276" t="n">
        <v>23</v>
      </c>
      <c r="AQ276" t="s">
        <v>92</v>
      </c>
      <c r="AR276" t="s"/>
      <c r="AS276" t="s"/>
      <c r="AT276" t="s">
        <v>93</v>
      </c>
      <c r="AU276" t="s"/>
      <c r="AV276" t="s"/>
      <c r="AW276" t="s"/>
      <c r="AX276" t="s"/>
      <c r="AY276" t="n">
        <v>2329767</v>
      </c>
      <c r="AZ276" t="s">
        <v>457</v>
      </c>
      <c r="BA276" t="s"/>
      <c r="BB276" t="n">
        <v>3699526</v>
      </c>
      <c r="BC276" t="n">
        <v>-6.1314</v>
      </c>
      <c r="BD276" t="n">
        <v>-6.1314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95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455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229</v>
      </c>
      <c r="L277" t="s">
        <v>77</v>
      </c>
      <c r="M277" t="s"/>
      <c r="N277" t="s">
        <v>460</v>
      </c>
      <c r="O277" t="s">
        <v>79</v>
      </c>
      <c r="P277" t="s">
        <v>455</v>
      </c>
      <c r="Q277" t="s">
        <v>80</v>
      </c>
      <c r="R277" t="s">
        <v>108</v>
      </c>
      <c r="S277" t="s">
        <v>461</v>
      </c>
      <c r="T277" t="s">
        <v>83</v>
      </c>
      <c r="U277" t="s">
        <v>84</v>
      </c>
      <c r="V277" t="s">
        <v>85</v>
      </c>
      <c r="W277" t="s">
        <v>86</v>
      </c>
      <c r="X277" t="s"/>
      <c r="Y277" t="s">
        <v>87</v>
      </c>
      <c r="Z277">
        <f>HYPERLINK("https://hotel-media.eclerx.com/savepage/tk_15477976498647006_sr_947.html","info")</f>
        <v/>
      </c>
      <c r="AA277" t="n">
        <v>-2329767</v>
      </c>
      <c r="AB277" t="s"/>
      <c r="AC277" t="s"/>
      <c r="AD277" t="s">
        <v>88</v>
      </c>
      <c r="AE277" t="s"/>
      <c r="AF277" t="s"/>
      <c r="AG277" t="s"/>
      <c r="AH277" t="s"/>
      <c r="AI277" t="s"/>
      <c r="AJ277" t="s"/>
      <c r="AK277" t="s">
        <v>89</v>
      </c>
      <c r="AL277" t="s"/>
      <c r="AM277" t="s"/>
      <c r="AN277" t="s">
        <v>89</v>
      </c>
      <c r="AO277" t="s"/>
      <c r="AP277" t="n">
        <v>23</v>
      </c>
      <c r="AQ277" t="s">
        <v>92</v>
      </c>
      <c r="AR277" t="s"/>
      <c r="AS277" t="s"/>
      <c r="AT277" t="s">
        <v>93</v>
      </c>
      <c r="AU277" t="s"/>
      <c r="AV277" t="s"/>
      <c r="AW277" t="s"/>
      <c r="AX277" t="s"/>
      <c r="AY277" t="n">
        <v>2329767</v>
      </c>
      <c r="AZ277" t="s">
        <v>457</v>
      </c>
      <c r="BA277" t="s"/>
      <c r="BB277" t="n">
        <v>3699526</v>
      </c>
      <c r="BC277" t="n">
        <v>-6.1314</v>
      </c>
      <c r="BD277" t="n">
        <v>-6.1314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95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462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513</v>
      </c>
      <c r="L278" t="s">
        <v>77</v>
      </c>
      <c r="M278" t="s"/>
      <c r="N278" t="s">
        <v>240</v>
      </c>
      <c r="O278" t="s">
        <v>79</v>
      </c>
      <c r="P278" t="s">
        <v>462</v>
      </c>
      <c r="Q278" t="s">
        <v>80</v>
      </c>
      <c r="R278" t="s">
        <v>134</v>
      </c>
      <c r="S278" t="s">
        <v>463</v>
      </c>
      <c r="T278" t="s">
        <v>83</v>
      </c>
      <c r="U278" t="s">
        <v>84</v>
      </c>
      <c r="V278" t="s">
        <v>85</v>
      </c>
      <c r="W278" t="s">
        <v>178</v>
      </c>
      <c r="X278" t="s"/>
      <c r="Y278" t="s">
        <v>87</v>
      </c>
      <c r="Z278">
        <f>HYPERLINK("https://hotel-media.eclerx.com/savepage/tk_15477976256056354_sr_947.html","info")</f>
        <v/>
      </c>
      <c r="AA278" t="n">
        <v>-2993068</v>
      </c>
      <c r="AB278" t="s"/>
      <c r="AC278" t="s"/>
      <c r="AD278" t="s">
        <v>88</v>
      </c>
      <c r="AE278" t="s"/>
      <c r="AF278" t="s"/>
      <c r="AG278" t="s"/>
      <c r="AH278" t="s"/>
      <c r="AI278" t="s"/>
      <c r="AJ278" t="s"/>
      <c r="AK278" t="s">
        <v>89</v>
      </c>
      <c r="AL278" t="s"/>
      <c r="AM278" t="s"/>
      <c r="AN278" t="s">
        <v>90</v>
      </c>
      <c r="AO278" t="s">
        <v>91</v>
      </c>
      <c r="AP278" t="n">
        <v>4</v>
      </c>
      <c r="AQ278" t="s">
        <v>92</v>
      </c>
      <c r="AR278" t="s"/>
      <c r="AS278" t="s"/>
      <c r="AT278" t="s">
        <v>93</v>
      </c>
      <c r="AU278" t="s"/>
      <c r="AV278" t="s"/>
      <c r="AW278" t="s"/>
      <c r="AX278" t="s"/>
      <c r="AY278" t="n">
        <v>2993068</v>
      </c>
      <c r="AZ278" t="s">
        <v>464</v>
      </c>
      <c r="BA278" t="s"/>
      <c r="BB278" t="n">
        <v>3768013</v>
      </c>
      <c r="BC278" t="n">
        <v>-6.1878</v>
      </c>
      <c r="BD278" t="n">
        <v>-6.1878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95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465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55</v>
      </c>
      <c r="L279" t="s">
        <v>77</v>
      </c>
      <c r="M279" t="s"/>
      <c r="N279" t="s">
        <v>335</v>
      </c>
      <c r="O279" t="s">
        <v>79</v>
      </c>
      <c r="P279" t="s">
        <v>465</v>
      </c>
      <c r="Q279" t="s">
        <v>80</v>
      </c>
      <c r="R279" t="s">
        <v>108</v>
      </c>
      <c r="S279" t="s">
        <v>466</v>
      </c>
      <c r="T279" t="s">
        <v>83</v>
      </c>
      <c r="U279" t="s">
        <v>84</v>
      </c>
      <c r="V279" t="s">
        <v>85</v>
      </c>
      <c r="W279" t="s">
        <v>110</v>
      </c>
      <c r="X279" t="s"/>
      <c r="Y279" t="s">
        <v>87</v>
      </c>
      <c r="Z279">
        <f>HYPERLINK("https://hotel-media.eclerx.com/savepage/tk_1547797628189069_sr_947.html","info")</f>
        <v/>
      </c>
      <c r="AA279" t="n">
        <v>-2993069</v>
      </c>
      <c r="AB279" t="s"/>
      <c r="AC279" t="s"/>
      <c r="AD279" t="s">
        <v>88</v>
      </c>
      <c r="AE279" t="s"/>
      <c r="AF279" t="s"/>
      <c r="AG279" t="s"/>
      <c r="AH279" t="s"/>
      <c r="AI279" t="s"/>
      <c r="AJ279" t="s"/>
      <c r="AK279" t="s">
        <v>89</v>
      </c>
      <c r="AL279" t="s"/>
      <c r="AM279" t="s"/>
      <c r="AN279" t="s">
        <v>89</v>
      </c>
      <c r="AO279" t="s"/>
      <c r="AP279" t="n">
        <v>6</v>
      </c>
      <c r="AQ279" t="s">
        <v>92</v>
      </c>
      <c r="AR279" t="s"/>
      <c r="AS279" t="s"/>
      <c r="AT279" t="s">
        <v>93</v>
      </c>
      <c r="AU279" t="s"/>
      <c r="AV279" t="s"/>
      <c r="AW279" t="s"/>
      <c r="AX279" t="s"/>
      <c r="AY279" t="n">
        <v>2993069</v>
      </c>
      <c r="AZ279" t="s">
        <v>467</v>
      </c>
      <c r="BA279" t="s"/>
      <c r="BB279" t="n">
        <v>3699900</v>
      </c>
      <c r="BC279" t="n">
        <v>-6.2251</v>
      </c>
      <c r="BD279" t="n">
        <v>-6.2251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95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465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64.5</v>
      </c>
      <c r="L280" t="s">
        <v>77</v>
      </c>
      <c r="M280" t="s"/>
      <c r="N280" t="s">
        <v>468</v>
      </c>
      <c r="O280" t="s">
        <v>79</v>
      </c>
      <c r="P280" t="s">
        <v>465</v>
      </c>
      <c r="Q280" t="s">
        <v>80</v>
      </c>
      <c r="R280" t="s">
        <v>108</v>
      </c>
      <c r="S280" t="s">
        <v>469</v>
      </c>
      <c r="T280" t="s">
        <v>83</v>
      </c>
      <c r="U280" t="s">
        <v>84</v>
      </c>
      <c r="V280" t="s">
        <v>85</v>
      </c>
      <c r="W280" t="s">
        <v>151</v>
      </c>
      <c r="X280" t="s"/>
      <c r="Y280" t="s">
        <v>87</v>
      </c>
      <c r="Z280">
        <f>HYPERLINK("https://hotel-media.eclerx.com/savepage/tk_1547797628189069_sr_947.html","info")</f>
        <v/>
      </c>
      <c r="AA280" t="n">
        <v>-2993069</v>
      </c>
      <c r="AB280" t="s"/>
      <c r="AC280" t="s"/>
      <c r="AD280" t="s">
        <v>88</v>
      </c>
      <c r="AE280" t="s"/>
      <c r="AF280" t="s"/>
      <c r="AG280" t="s"/>
      <c r="AH280" t="s"/>
      <c r="AI280" t="s"/>
      <c r="AJ280" t="s"/>
      <c r="AK280" t="s">
        <v>89</v>
      </c>
      <c r="AL280" t="s"/>
      <c r="AM280" t="s"/>
      <c r="AN280" t="s">
        <v>89</v>
      </c>
      <c r="AO280" t="s"/>
      <c r="AP280" t="n">
        <v>6</v>
      </c>
      <c r="AQ280" t="s">
        <v>92</v>
      </c>
      <c r="AR280" t="s"/>
      <c r="AS280" t="s"/>
      <c r="AT280" t="s">
        <v>93</v>
      </c>
      <c r="AU280" t="s"/>
      <c r="AV280" t="s"/>
      <c r="AW280" t="s"/>
      <c r="AX280" t="s"/>
      <c r="AY280" t="n">
        <v>2993069</v>
      </c>
      <c r="AZ280" t="s">
        <v>467</v>
      </c>
      <c r="BA280" t="s"/>
      <c r="BB280" t="n">
        <v>3699900</v>
      </c>
      <c r="BC280" t="n">
        <v>-6.2251</v>
      </c>
      <c r="BD280" t="n">
        <v>-6.2251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95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465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68.5</v>
      </c>
      <c r="L281" t="s">
        <v>77</v>
      </c>
      <c r="M281" t="s"/>
      <c r="N281" t="s">
        <v>470</v>
      </c>
      <c r="O281" t="s">
        <v>79</v>
      </c>
      <c r="P281" t="s">
        <v>465</v>
      </c>
      <c r="Q281" t="s">
        <v>80</v>
      </c>
      <c r="R281" t="s">
        <v>108</v>
      </c>
      <c r="S281" t="s">
        <v>471</v>
      </c>
      <c r="T281" t="s">
        <v>83</v>
      </c>
      <c r="U281" t="s">
        <v>84</v>
      </c>
      <c r="V281" t="s">
        <v>85</v>
      </c>
      <c r="W281" t="s">
        <v>110</v>
      </c>
      <c r="X281" t="s"/>
      <c r="Y281" t="s">
        <v>87</v>
      </c>
      <c r="Z281">
        <f>HYPERLINK("https://hotel-media.eclerx.com/savepage/tk_1547797628189069_sr_947.html","info")</f>
        <v/>
      </c>
      <c r="AA281" t="n">
        <v>-2993069</v>
      </c>
      <c r="AB281" t="s"/>
      <c r="AC281" t="s"/>
      <c r="AD281" t="s">
        <v>88</v>
      </c>
      <c r="AE281" t="s"/>
      <c r="AF281" t="s"/>
      <c r="AG281" t="s"/>
      <c r="AH281" t="s"/>
      <c r="AI281" t="s"/>
      <c r="AJ281" t="s"/>
      <c r="AK281" t="s">
        <v>89</v>
      </c>
      <c r="AL281" t="s"/>
      <c r="AM281" t="s"/>
      <c r="AN281" t="s">
        <v>89</v>
      </c>
      <c r="AO281" t="s"/>
      <c r="AP281" t="n">
        <v>6</v>
      </c>
      <c r="AQ281" t="s">
        <v>92</v>
      </c>
      <c r="AR281" t="s"/>
      <c r="AS281" t="s"/>
      <c r="AT281" t="s">
        <v>93</v>
      </c>
      <c r="AU281" t="s"/>
      <c r="AV281" t="s"/>
      <c r="AW281" t="s"/>
      <c r="AX281" t="s"/>
      <c r="AY281" t="n">
        <v>2993069</v>
      </c>
      <c r="AZ281" t="s">
        <v>467</v>
      </c>
      <c r="BA281" t="s"/>
      <c r="BB281" t="n">
        <v>3699900</v>
      </c>
      <c r="BC281" t="n">
        <v>-6.2251</v>
      </c>
      <c r="BD281" t="n">
        <v>-6.2251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95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472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392</v>
      </c>
      <c r="L282" t="s">
        <v>77</v>
      </c>
      <c r="M282" t="s"/>
      <c r="N282" t="s">
        <v>473</v>
      </c>
      <c r="O282" t="s">
        <v>79</v>
      </c>
      <c r="P282" t="s">
        <v>472</v>
      </c>
      <c r="Q282" t="s">
        <v>80</v>
      </c>
      <c r="R282" t="s">
        <v>134</v>
      </c>
      <c r="S282" t="s">
        <v>474</v>
      </c>
      <c r="T282" t="s">
        <v>83</v>
      </c>
      <c r="U282" t="s">
        <v>84</v>
      </c>
      <c r="V282" t="s">
        <v>85</v>
      </c>
      <c r="W282" t="s">
        <v>86</v>
      </c>
      <c r="X282" t="s"/>
      <c r="Y282" t="s">
        <v>87</v>
      </c>
      <c r="Z282">
        <f>HYPERLINK("https://hotel-media.eclerx.com/savepage/tk_15477976422939937_sr_947.html","info")</f>
        <v/>
      </c>
      <c r="AA282" t="n">
        <v>-2329560</v>
      </c>
      <c r="AB282" t="s"/>
      <c r="AC282" t="s"/>
      <c r="AD282" t="s">
        <v>88</v>
      </c>
      <c r="AE282" t="s"/>
      <c r="AF282" t="s"/>
      <c r="AG282" t="s"/>
      <c r="AH282" t="s"/>
      <c r="AI282" t="s"/>
      <c r="AJ282" t="s"/>
      <c r="AK282" t="s">
        <v>89</v>
      </c>
      <c r="AL282" t="s"/>
      <c r="AM282" t="s"/>
      <c r="AN282" t="s">
        <v>90</v>
      </c>
      <c r="AO282" t="s">
        <v>91</v>
      </c>
      <c r="AP282" t="n">
        <v>17</v>
      </c>
      <c r="AQ282" t="s">
        <v>92</v>
      </c>
      <c r="AR282" t="s"/>
      <c r="AS282" t="s"/>
      <c r="AT282" t="s">
        <v>93</v>
      </c>
      <c r="AU282" t="s"/>
      <c r="AV282" t="s"/>
      <c r="AW282" t="s"/>
      <c r="AX282" t="s"/>
      <c r="AY282" t="n">
        <v>2329560</v>
      </c>
      <c r="AZ282" t="s">
        <v>475</v>
      </c>
      <c r="BA282" t="s"/>
      <c r="BB282" t="n">
        <v>3699544</v>
      </c>
      <c r="BC282" t="n">
        <v>-5.7237</v>
      </c>
      <c r="BD282" t="n">
        <v>-5.7237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95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472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416</v>
      </c>
      <c r="L283" t="s">
        <v>77</v>
      </c>
      <c r="M283" t="s"/>
      <c r="N283" t="s">
        <v>473</v>
      </c>
      <c r="O283" t="s">
        <v>79</v>
      </c>
      <c r="P283" t="s">
        <v>472</v>
      </c>
      <c r="Q283" t="s">
        <v>80</v>
      </c>
      <c r="R283" t="s">
        <v>134</v>
      </c>
      <c r="S283" t="s">
        <v>476</v>
      </c>
      <c r="T283" t="s">
        <v>83</v>
      </c>
      <c r="U283" t="s">
        <v>84</v>
      </c>
      <c r="V283" t="s">
        <v>85</v>
      </c>
      <c r="W283" t="s">
        <v>86</v>
      </c>
      <c r="X283" t="s"/>
      <c r="Y283" t="s">
        <v>87</v>
      </c>
      <c r="Z283">
        <f>HYPERLINK("https://hotel-media.eclerx.com/savepage/tk_15477976422939937_sr_947.html","info")</f>
        <v/>
      </c>
      <c r="AA283" t="n">
        <v>-2329560</v>
      </c>
      <c r="AB283" t="s"/>
      <c r="AC283" t="s"/>
      <c r="AD283" t="s">
        <v>88</v>
      </c>
      <c r="AE283" t="s"/>
      <c r="AF283" t="s"/>
      <c r="AG283" t="s"/>
      <c r="AH283" t="s"/>
      <c r="AI283" t="s"/>
      <c r="AJ283" t="s"/>
      <c r="AK283" t="s">
        <v>89</v>
      </c>
      <c r="AL283" t="s"/>
      <c r="AM283" t="s"/>
      <c r="AN283" t="s">
        <v>89</v>
      </c>
      <c r="AO283" t="s"/>
      <c r="AP283" t="n">
        <v>17</v>
      </c>
      <c r="AQ283" t="s">
        <v>92</v>
      </c>
      <c r="AR283" t="s"/>
      <c r="AS283" t="s"/>
      <c r="AT283" t="s">
        <v>93</v>
      </c>
      <c r="AU283" t="s"/>
      <c r="AV283" t="s"/>
      <c r="AW283" t="s"/>
      <c r="AX283" t="s"/>
      <c r="AY283" t="n">
        <v>2329560</v>
      </c>
      <c r="AZ283" t="s">
        <v>475</v>
      </c>
      <c r="BA283" t="s"/>
      <c r="BB283" t="n">
        <v>3699544</v>
      </c>
      <c r="BC283" t="n">
        <v>-5.7237</v>
      </c>
      <c r="BD283" t="n">
        <v>-5.7237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95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472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480.5</v>
      </c>
      <c r="L284" t="s">
        <v>77</v>
      </c>
      <c r="M284" t="s"/>
      <c r="N284" t="s">
        <v>477</v>
      </c>
      <c r="O284" t="s">
        <v>79</v>
      </c>
      <c r="P284" t="s">
        <v>472</v>
      </c>
      <c r="Q284" t="s">
        <v>80</v>
      </c>
      <c r="R284" t="s">
        <v>134</v>
      </c>
      <c r="S284" t="s">
        <v>478</v>
      </c>
      <c r="T284" t="s">
        <v>83</v>
      </c>
      <c r="U284" t="s">
        <v>84</v>
      </c>
      <c r="V284" t="s">
        <v>85</v>
      </c>
      <c r="W284" t="s">
        <v>86</v>
      </c>
      <c r="X284" t="s"/>
      <c r="Y284" t="s">
        <v>87</v>
      </c>
      <c r="Z284">
        <f>HYPERLINK("https://hotel-media.eclerx.com/savepage/tk_15477976422939937_sr_947.html","info")</f>
        <v/>
      </c>
      <c r="AA284" t="n">
        <v>-2329560</v>
      </c>
      <c r="AB284" t="s"/>
      <c r="AC284" t="s"/>
      <c r="AD284" t="s">
        <v>88</v>
      </c>
      <c r="AE284" t="s"/>
      <c r="AF284" t="s"/>
      <c r="AG284" t="s"/>
      <c r="AH284" t="s"/>
      <c r="AI284" t="s"/>
      <c r="AJ284" t="s"/>
      <c r="AK284" t="s">
        <v>89</v>
      </c>
      <c r="AL284" t="s"/>
      <c r="AM284" t="s"/>
      <c r="AN284" t="s">
        <v>90</v>
      </c>
      <c r="AO284" t="s">
        <v>91</v>
      </c>
      <c r="AP284" t="n">
        <v>17</v>
      </c>
      <c r="AQ284" t="s">
        <v>92</v>
      </c>
      <c r="AR284" t="s"/>
      <c r="AS284" t="s"/>
      <c r="AT284" t="s">
        <v>93</v>
      </c>
      <c r="AU284" t="s"/>
      <c r="AV284" t="s"/>
      <c r="AW284" t="s"/>
      <c r="AX284" t="s"/>
      <c r="AY284" t="n">
        <v>2329560</v>
      </c>
      <c r="AZ284" t="s">
        <v>475</v>
      </c>
      <c r="BA284" t="s"/>
      <c r="BB284" t="n">
        <v>3699544</v>
      </c>
      <c r="BC284" t="n">
        <v>-5.7237</v>
      </c>
      <c r="BD284" t="n">
        <v>-5.7237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95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472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481</v>
      </c>
      <c r="L285" t="s">
        <v>77</v>
      </c>
      <c r="M285" t="s"/>
      <c r="N285" t="s">
        <v>479</v>
      </c>
      <c r="O285" t="s">
        <v>79</v>
      </c>
      <c r="P285" t="s">
        <v>472</v>
      </c>
      <c r="Q285" t="s">
        <v>80</v>
      </c>
      <c r="R285" t="s">
        <v>134</v>
      </c>
      <c r="S285" t="s">
        <v>480</v>
      </c>
      <c r="T285" t="s">
        <v>83</v>
      </c>
      <c r="U285" t="s">
        <v>84</v>
      </c>
      <c r="V285" t="s">
        <v>85</v>
      </c>
      <c r="W285" t="s">
        <v>86</v>
      </c>
      <c r="X285" t="s"/>
      <c r="Y285" t="s">
        <v>87</v>
      </c>
      <c r="Z285">
        <f>HYPERLINK("https://hotel-media.eclerx.com/savepage/tk_15477976422939937_sr_947.html","info")</f>
        <v/>
      </c>
      <c r="AA285" t="n">
        <v>-2329560</v>
      </c>
      <c r="AB285" t="s"/>
      <c r="AC285" t="s"/>
      <c r="AD285" t="s">
        <v>88</v>
      </c>
      <c r="AE285" t="s"/>
      <c r="AF285" t="s"/>
      <c r="AG285" t="s"/>
      <c r="AH285" t="s"/>
      <c r="AI285" t="s"/>
      <c r="AJ285" t="s"/>
      <c r="AK285" t="s">
        <v>89</v>
      </c>
      <c r="AL285" t="s"/>
      <c r="AM285" t="s"/>
      <c r="AN285" t="s">
        <v>89</v>
      </c>
      <c r="AO285" t="s"/>
      <c r="AP285" t="n">
        <v>17</v>
      </c>
      <c r="AQ285" t="s">
        <v>92</v>
      </c>
      <c r="AR285" t="s"/>
      <c r="AS285" t="s"/>
      <c r="AT285" t="s">
        <v>93</v>
      </c>
      <c r="AU285" t="s"/>
      <c r="AV285" t="s"/>
      <c r="AW285" t="s"/>
      <c r="AX285" t="s"/>
      <c r="AY285" t="n">
        <v>2329560</v>
      </c>
      <c r="AZ285" t="s">
        <v>475</v>
      </c>
      <c r="BA285" t="s"/>
      <c r="BB285" t="n">
        <v>3699544</v>
      </c>
      <c r="BC285" t="n">
        <v>-5.7237</v>
      </c>
      <c r="BD285" t="n">
        <v>-5.7237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95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472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510</v>
      </c>
      <c r="L286" t="s">
        <v>77</v>
      </c>
      <c r="M286" t="s"/>
      <c r="N286" t="s">
        <v>477</v>
      </c>
      <c r="O286" t="s">
        <v>79</v>
      </c>
      <c r="P286" t="s">
        <v>472</v>
      </c>
      <c r="Q286" t="s">
        <v>80</v>
      </c>
      <c r="R286" t="s">
        <v>134</v>
      </c>
      <c r="S286" t="s">
        <v>481</v>
      </c>
      <c r="T286" t="s">
        <v>83</v>
      </c>
      <c r="U286" t="s">
        <v>84</v>
      </c>
      <c r="V286" t="s">
        <v>85</v>
      </c>
      <c r="W286" t="s">
        <v>86</v>
      </c>
      <c r="X286" t="s"/>
      <c r="Y286" t="s">
        <v>87</v>
      </c>
      <c r="Z286">
        <f>HYPERLINK("https://hotel-media.eclerx.com/savepage/tk_15477976422939937_sr_947.html","info")</f>
        <v/>
      </c>
      <c r="AA286" t="n">
        <v>-2329560</v>
      </c>
      <c r="AB286" t="s"/>
      <c r="AC286" t="s"/>
      <c r="AD286" t="s">
        <v>88</v>
      </c>
      <c r="AE286" t="s"/>
      <c r="AF286" t="s"/>
      <c r="AG286" t="s"/>
      <c r="AH286" t="s"/>
      <c r="AI286" t="s"/>
      <c r="AJ286" t="s"/>
      <c r="AK286" t="s">
        <v>89</v>
      </c>
      <c r="AL286" t="s"/>
      <c r="AM286" t="s"/>
      <c r="AN286" t="s">
        <v>89</v>
      </c>
      <c r="AO286" t="s"/>
      <c r="AP286" t="n">
        <v>17</v>
      </c>
      <c r="AQ286" t="s">
        <v>92</v>
      </c>
      <c r="AR286" t="s"/>
      <c r="AS286" t="s"/>
      <c r="AT286" t="s">
        <v>93</v>
      </c>
      <c r="AU286" t="s"/>
      <c r="AV286" t="s"/>
      <c r="AW286" t="s"/>
      <c r="AX286" t="s"/>
      <c r="AY286" t="n">
        <v>2329560</v>
      </c>
      <c r="AZ286" t="s">
        <v>475</v>
      </c>
      <c r="BA286" t="s"/>
      <c r="BB286" t="n">
        <v>3699544</v>
      </c>
      <c r="BC286" t="n">
        <v>-5.7237</v>
      </c>
      <c r="BD286" t="n">
        <v>-5.7237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95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472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565.5</v>
      </c>
      <c r="L287" t="s">
        <v>77</v>
      </c>
      <c r="M287" t="s"/>
      <c r="N287" t="s">
        <v>482</v>
      </c>
      <c r="O287" t="s">
        <v>79</v>
      </c>
      <c r="P287" t="s">
        <v>472</v>
      </c>
      <c r="Q287" t="s">
        <v>80</v>
      </c>
      <c r="R287" t="s">
        <v>134</v>
      </c>
      <c r="S287" t="s">
        <v>483</v>
      </c>
      <c r="T287" t="s">
        <v>83</v>
      </c>
      <c r="U287" t="s">
        <v>84</v>
      </c>
      <c r="V287" t="s">
        <v>85</v>
      </c>
      <c r="W287" t="s">
        <v>86</v>
      </c>
      <c r="X287" t="s"/>
      <c r="Y287" t="s">
        <v>87</v>
      </c>
      <c r="Z287">
        <f>HYPERLINK("https://hotel-media.eclerx.com/savepage/tk_15477976422939937_sr_947.html","info")</f>
        <v/>
      </c>
      <c r="AA287" t="n">
        <v>-2329560</v>
      </c>
      <c r="AB287" t="s"/>
      <c r="AC287" t="s"/>
      <c r="AD287" t="s">
        <v>88</v>
      </c>
      <c r="AE287" t="s"/>
      <c r="AF287" t="s"/>
      <c r="AG287" t="s"/>
      <c r="AH287" t="s"/>
      <c r="AI287" t="s"/>
      <c r="AJ287" t="s"/>
      <c r="AK287" t="s">
        <v>89</v>
      </c>
      <c r="AL287" t="s"/>
      <c r="AM287" t="s"/>
      <c r="AN287" t="s">
        <v>90</v>
      </c>
      <c r="AO287" t="s">
        <v>91</v>
      </c>
      <c r="AP287" t="n">
        <v>17</v>
      </c>
      <c r="AQ287" t="s">
        <v>92</v>
      </c>
      <c r="AR287" t="s"/>
      <c r="AS287" t="s"/>
      <c r="AT287" t="s">
        <v>93</v>
      </c>
      <c r="AU287" t="s"/>
      <c r="AV287" t="s"/>
      <c r="AW287" t="s"/>
      <c r="AX287" t="s"/>
      <c r="AY287" t="n">
        <v>2329560</v>
      </c>
      <c r="AZ287" t="s">
        <v>475</v>
      </c>
      <c r="BA287" t="s"/>
      <c r="BB287" t="n">
        <v>3699544</v>
      </c>
      <c r="BC287" t="n">
        <v>-5.7237</v>
      </c>
      <c r="BD287" t="n">
        <v>-5.7237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95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472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600</v>
      </c>
      <c r="L288" t="s">
        <v>77</v>
      </c>
      <c r="M288" t="s"/>
      <c r="N288" t="s">
        <v>482</v>
      </c>
      <c r="O288" t="s">
        <v>79</v>
      </c>
      <c r="P288" t="s">
        <v>472</v>
      </c>
      <c r="Q288" t="s">
        <v>80</v>
      </c>
      <c r="R288" t="s">
        <v>134</v>
      </c>
      <c r="S288" t="s">
        <v>484</v>
      </c>
      <c r="T288" t="s">
        <v>83</v>
      </c>
      <c r="U288" t="s">
        <v>84</v>
      </c>
      <c r="V288" t="s">
        <v>85</v>
      </c>
      <c r="W288" t="s">
        <v>86</v>
      </c>
      <c r="X288" t="s"/>
      <c r="Y288" t="s">
        <v>87</v>
      </c>
      <c r="Z288">
        <f>HYPERLINK("https://hotel-media.eclerx.com/savepage/tk_15477976422939937_sr_947.html","info")</f>
        <v/>
      </c>
      <c r="AA288" t="n">
        <v>-2329560</v>
      </c>
      <c r="AB288" t="s"/>
      <c r="AC288" t="s"/>
      <c r="AD288" t="s">
        <v>88</v>
      </c>
      <c r="AE288" t="s"/>
      <c r="AF288" t="s"/>
      <c r="AG288" t="s"/>
      <c r="AH288" t="s"/>
      <c r="AI288" t="s"/>
      <c r="AJ288" t="s"/>
      <c r="AK288" t="s">
        <v>89</v>
      </c>
      <c r="AL288" t="s"/>
      <c r="AM288" t="s"/>
      <c r="AN288" t="s">
        <v>89</v>
      </c>
      <c r="AO288" t="s"/>
      <c r="AP288" t="n">
        <v>17</v>
      </c>
      <c r="AQ288" t="s">
        <v>92</v>
      </c>
      <c r="AR288" t="s"/>
      <c r="AS288" t="s"/>
      <c r="AT288" t="s">
        <v>93</v>
      </c>
      <c r="AU288" t="s"/>
      <c r="AV288" t="s"/>
      <c r="AW288" t="s"/>
      <c r="AX288" t="s"/>
      <c r="AY288" t="n">
        <v>2329560</v>
      </c>
      <c r="AZ288" t="s">
        <v>475</v>
      </c>
      <c r="BA288" t="s"/>
      <c r="BB288" t="n">
        <v>3699544</v>
      </c>
      <c r="BC288" t="n">
        <v>-5.7237</v>
      </c>
      <c r="BD288" t="n">
        <v>-5.7237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95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472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685</v>
      </c>
      <c r="L289" t="s">
        <v>77</v>
      </c>
      <c r="M289" t="s"/>
      <c r="N289" t="s">
        <v>473</v>
      </c>
      <c r="O289" t="s">
        <v>79</v>
      </c>
      <c r="P289" t="s">
        <v>472</v>
      </c>
      <c r="Q289" t="s">
        <v>80</v>
      </c>
      <c r="R289" t="s">
        <v>134</v>
      </c>
      <c r="S289" t="s">
        <v>485</v>
      </c>
      <c r="T289" t="s">
        <v>83</v>
      </c>
      <c r="U289" t="s">
        <v>84</v>
      </c>
      <c r="V289" t="s">
        <v>85</v>
      </c>
      <c r="W289" t="s">
        <v>145</v>
      </c>
      <c r="X289" t="s"/>
      <c r="Y289" t="s">
        <v>87</v>
      </c>
      <c r="Z289">
        <f>HYPERLINK("https://hotel-media.eclerx.com/savepage/tk_15477976422939937_sr_947.html","info")</f>
        <v/>
      </c>
      <c r="AA289" t="n">
        <v>-2329560</v>
      </c>
      <c r="AB289" t="s"/>
      <c r="AC289" t="s"/>
      <c r="AD289" t="s">
        <v>88</v>
      </c>
      <c r="AE289" t="s"/>
      <c r="AF289" t="s"/>
      <c r="AG289" t="s"/>
      <c r="AH289" t="s"/>
      <c r="AI289" t="s"/>
      <c r="AJ289" t="s"/>
      <c r="AK289" t="s">
        <v>89</v>
      </c>
      <c r="AL289" t="s"/>
      <c r="AM289" t="s"/>
      <c r="AN289" t="s">
        <v>89</v>
      </c>
      <c r="AO289" t="s"/>
      <c r="AP289" t="n">
        <v>17</v>
      </c>
      <c r="AQ289" t="s">
        <v>92</v>
      </c>
      <c r="AR289" t="s"/>
      <c r="AS289" t="s"/>
      <c r="AT289" t="s">
        <v>93</v>
      </c>
      <c r="AU289" t="s"/>
      <c r="AV289" t="s"/>
      <c r="AW289" t="s"/>
      <c r="AX289" t="s"/>
      <c r="AY289" t="n">
        <v>2329560</v>
      </c>
      <c r="AZ289" t="s">
        <v>475</v>
      </c>
      <c r="BA289" t="s"/>
      <c r="BB289" t="n">
        <v>3699544</v>
      </c>
      <c r="BC289" t="n">
        <v>-5.7237</v>
      </c>
      <c r="BD289" t="n">
        <v>-5.7237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95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472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737.5</v>
      </c>
      <c r="L290" t="s">
        <v>77</v>
      </c>
      <c r="M290" t="s"/>
      <c r="N290" t="s">
        <v>473</v>
      </c>
      <c r="O290" t="s">
        <v>79</v>
      </c>
      <c r="P290" t="s">
        <v>472</v>
      </c>
      <c r="Q290" t="s">
        <v>80</v>
      </c>
      <c r="R290" t="s">
        <v>134</v>
      </c>
      <c r="S290" t="s">
        <v>486</v>
      </c>
      <c r="T290" t="s">
        <v>83</v>
      </c>
      <c r="U290" t="s">
        <v>84</v>
      </c>
      <c r="V290" t="s">
        <v>85</v>
      </c>
      <c r="W290" t="s">
        <v>178</v>
      </c>
      <c r="X290" t="s"/>
      <c r="Y290" t="s">
        <v>87</v>
      </c>
      <c r="Z290">
        <f>HYPERLINK("https://hotel-media.eclerx.com/savepage/tk_15477976422939937_sr_947.html","info")</f>
        <v/>
      </c>
      <c r="AA290" t="n">
        <v>-2329560</v>
      </c>
      <c r="AB290" t="s"/>
      <c r="AC290" t="s"/>
      <c r="AD290" t="s">
        <v>88</v>
      </c>
      <c r="AE290" t="s"/>
      <c r="AF290" t="s"/>
      <c r="AG290" t="s"/>
      <c r="AH290" t="s"/>
      <c r="AI290" t="s"/>
      <c r="AJ290" t="s"/>
      <c r="AK290" t="s">
        <v>89</v>
      </c>
      <c r="AL290" t="s"/>
      <c r="AM290" t="s"/>
      <c r="AN290" t="s">
        <v>89</v>
      </c>
      <c r="AO290" t="s"/>
      <c r="AP290" t="n">
        <v>17</v>
      </c>
      <c r="AQ290" t="s">
        <v>92</v>
      </c>
      <c r="AR290" t="s"/>
      <c r="AS290" t="s"/>
      <c r="AT290" t="s">
        <v>93</v>
      </c>
      <c r="AU290" t="s"/>
      <c r="AV290" t="s"/>
      <c r="AW290" t="s"/>
      <c r="AX290" t="s"/>
      <c r="AY290" t="n">
        <v>2329560</v>
      </c>
      <c r="AZ290" t="s">
        <v>475</v>
      </c>
      <c r="BA290" t="s"/>
      <c r="BB290" t="n">
        <v>3699544</v>
      </c>
      <c r="BC290" t="n">
        <v>-5.7237</v>
      </c>
      <c r="BD290" t="n">
        <v>-5.7237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95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472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779.5</v>
      </c>
      <c r="L291" t="s">
        <v>77</v>
      </c>
      <c r="M291" t="s"/>
      <c r="N291" t="s">
        <v>479</v>
      </c>
      <c r="O291" t="s">
        <v>79</v>
      </c>
      <c r="P291" t="s">
        <v>472</v>
      </c>
      <c r="Q291" t="s">
        <v>80</v>
      </c>
      <c r="R291" t="s">
        <v>134</v>
      </c>
      <c r="S291" t="s">
        <v>243</v>
      </c>
      <c r="T291" t="s">
        <v>83</v>
      </c>
      <c r="U291" t="s">
        <v>84</v>
      </c>
      <c r="V291" t="s">
        <v>85</v>
      </c>
      <c r="W291" t="s">
        <v>145</v>
      </c>
      <c r="X291" t="s"/>
      <c r="Y291" t="s">
        <v>87</v>
      </c>
      <c r="Z291">
        <f>HYPERLINK("https://hotel-media.eclerx.com/savepage/tk_15477976422939937_sr_947.html","info")</f>
        <v/>
      </c>
      <c r="AA291" t="n">
        <v>-2329560</v>
      </c>
      <c r="AB291" t="s"/>
      <c r="AC291" t="s"/>
      <c r="AD291" t="s">
        <v>88</v>
      </c>
      <c r="AE291" t="s"/>
      <c r="AF291" t="s"/>
      <c r="AG291" t="s"/>
      <c r="AH291" t="s"/>
      <c r="AI291" t="s"/>
      <c r="AJ291" t="s"/>
      <c r="AK291" t="s">
        <v>89</v>
      </c>
      <c r="AL291" t="s"/>
      <c r="AM291" t="s"/>
      <c r="AN291" t="s">
        <v>89</v>
      </c>
      <c r="AO291" t="s"/>
      <c r="AP291" t="n">
        <v>17</v>
      </c>
      <c r="AQ291" t="s">
        <v>92</v>
      </c>
      <c r="AR291" t="s"/>
      <c r="AS291" t="s"/>
      <c r="AT291" t="s">
        <v>93</v>
      </c>
      <c r="AU291" t="s"/>
      <c r="AV291" t="s"/>
      <c r="AW291" t="s"/>
      <c r="AX291" t="s"/>
      <c r="AY291" t="n">
        <v>2329560</v>
      </c>
      <c r="AZ291" t="s">
        <v>475</v>
      </c>
      <c r="BA291" t="s"/>
      <c r="BB291" t="n">
        <v>3699544</v>
      </c>
      <c r="BC291" t="n">
        <v>-5.7237</v>
      </c>
      <c r="BD291" t="n">
        <v>-5.7237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95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472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830</v>
      </c>
      <c r="L292" t="s">
        <v>77</v>
      </c>
      <c r="M292" t="s"/>
      <c r="N292" t="s">
        <v>479</v>
      </c>
      <c r="O292" t="s">
        <v>79</v>
      </c>
      <c r="P292" t="s">
        <v>472</v>
      </c>
      <c r="Q292" t="s">
        <v>80</v>
      </c>
      <c r="R292" t="s">
        <v>134</v>
      </c>
      <c r="S292" t="s">
        <v>487</v>
      </c>
      <c r="T292" t="s">
        <v>83</v>
      </c>
      <c r="U292" t="s">
        <v>84</v>
      </c>
      <c r="V292" t="s">
        <v>85</v>
      </c>
      <c r="W292" t="s">
        <v>178</v>
      </c>
      <c r="X292" t="s"/>
      <c r="Y292" t="s">
        <v>87</v>
      </c>
      <c r="Z292">
        <f>HYPERLINK("https://hotel-media.eclerx.com/savepage/tk_15477976422939937_sr_947.html","info")</f>
        <v/>
      </c>
      <c r="AA292" t="n">
        <v>-2329560</v>
      </c>
      <c r="AB292" t="s"/>
      <c r="AC292" t="s"/>
      <c r="AD292" t="s">
        <v>88</v>
      </c>
      <c r="AE292" t="s"/>
      <c r="AF292" t="s"/>
      <c r="AG292" t="s"/>
      <c r="AH292" t="s"/>
      <c r="AI292" t="s"/>
      <c r="AJ292" t="s"/>
      <c r="AK292" t="s">
        <v>89</v>
      </c>
      <c r="AL292" t="s"/>
      <c r="AM292" t="s"/>
      <c r="AN292" t="s">
        <v>89</v>
      </c>
      <c r="AO292" t="s"/>
      <c r="AP292" t="n">
        <v>17</v>
      </c>
      <c r="AQ292" t="s">
        <v>92</v>
      </c>
      <c r="AR292" t="s"/>
      <c r="AS292" t="s"/>
      <c r="AT292" t="s">
        <v>93</v>
      </c>
      <c r="AU292" t="s"/>
      <c r="AV292" t="s"/>
      <c r="AW292" t="s"/>
      <c r="AX292" t="s"/>
      <c r="AY292" t="n">
        <v>2329560</v>
      </c>
      <c r="AZ292" t="s">
        <v>475</v>
      </c>
      <c r="BA292" t="s"/>
      <c r="BB292" t="n">
        <v>3699544</v>
      </c>
      <c r="BC292" t="n">
        <v>-5.7237</v>
      </c>
      <c r="BD292" t="n">
        <v>-5.7237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95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472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1792.5</v>
      </c>
      <c r="L293" t="s">
        <v>77</v>
      </c>
      <c r="M293" t="s"/>
      <c r="N293" t="s">
        <v>488</v>
      </c>
      <c r="O293" t="s">
        <v>79</v>
      </c>
      <c r="P293" t="s">
        <v>472</v>
      </c>
      <c r="Q293" t="s">
        <v>80</v>
      </c>
      <c r="R293" t="s">
        <v>134</v>
      </c>
      <c r="S293" t="s">
        <v>489</v>
      </c>
      <c r="T293" t="s">
        <v>83</v>
      </c>
      <c r="U293" t="s">
        <v>84</v>
      </c>
      <c r="V293" t="s">
        <v>85</v>
      </c>
      <c r="W293" t="s">
        <v>86</v>
      </c>
      <c r="X293" t="s"/>
      <c r="Y293" t="s">
        <v>87</v>
      </c>
      <c r="Z293">
        <f>HYPERLINK("https://hotel-media.eclerx.com/savepage/tk_15477976422939937_sr_947.html","info")</f>
        <v/>
      </c>
      <c r="AA293" t="n">
        <v>-2329560</v>
      </c>
      <c r="AB293" t="s"/>
      <c r="AC293" t="s"/>
      <c r="AD293" t="s">
        <v>88</v>
      </c>
      <c r="AE293" t="s"/>
      <c r="AF293" t="s"/>
      <c r="AG293" t="s"/>
      <c r="AH293" t="s"/>
      <c r="AI293" t="s"/>
      <c r="AJ293" t="s"/>
      <c r="AK293" t="s">
        <v>89</v>
      </c>
      <c r="AL293" t="s"/>
      <c r="AM293" t="s"/>
      <c r="AN293" t="s">
        <v>90</v>
      </c>
      <c r="AO293" t="s">
        <v>91</v>
      </c>
      <c r="AP293" t="n">
        <v>17</v>
      </c>
      <c r="AQ293" t="s">
        <v>92</v>
      </c>
      <c r="AR293" t="s"/>
      <c r="AS293" t="s"/>
      <c r="AT293" t="s">
        <v>93</v>
      </c>
      <c r="AU293" t="s"/>
      <c r="AV293" t="s"/>
      <c r="AW293" t="s"/>
      <c r="AX293" t="s"/>
      <c r="AY293" t="n">
        <v>2329560</v>
      </c>
      <c r="AZ293" t="s">
        <v>475</v>
      </c>
      <c r="BA293" t="s"/>
      <c r="BB293" t="n">
        <v>3699544</v>
      </c>
      <c r="BC293" t="n">
        <v>-5.7237</v>
      </c>
      <c r="BD293" t="n">
        <v>-5.7237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95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472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1904</v>
      </c>
      <c r="L294" t="s">
        <v>77</v>
      </c>
      <c r="M294" t="s"/>
      <c r="N294" t="s">
        <v>488</v>
      </c>
      <c r="O294" t="s">
        <v>79</v>
      </c>
      <c r="P294" t="s">
        <v>472</v>
      </c>
      <c r="Q294" t="s">
        <v>80</v>
      </c>
      <c r="R294" t="s">
        <v>134</v>
      </c>
      <c r="S294" t="s">
        <v>490</v>
      </c>
      <c r="T294" t="s">
        <v>83</v>
      </c>
      <c r="U294" t="s">
        <v>84</v>
      </c>
      <c r="V294" t="s">
        <v>85</v>
      </c>
      <c r="W294" t="s">
        <v>86</v>
      </c>
      <c r="X294" t="s"/>
      <c r="Y294" t="s">
        <v>87</v>
      </c>
      <c r="Z294">
        <f>HYPERLINK("https://hotel-media.eclerx.com/savepage/tk_15477976422939937_sr_947.html","info")</f>
        <v/>
      </c>
      <c r="AA294" t="n">
        <v>-2329560</v>
      </c>
      <c r="AB294" t="s"/>
      <c r="AC294" t="s"/>
      <c r="AD294" t="s">
        <v>88</v>
      </c>
      <c r="AE294" t="s"/>
      <c r="AF294" t="s"/>
      <c r="AG294" t="s"/>
      <c r="AH294" t="s"/>
      <c r="AI294" t="s"/>
      <c r="AJ294" t="s"/>
      <c r="AK294" t="s">
        <v>89</v>
      </c>
      <c r="AL294" t="s"/>
      <c r="AM294" t="s"/>
      <c r="AN294" t="s">
        <v>89</v>
      </c>
      <c r="AO294" t="s"/>
      <c r="AP294" t="n">
        <v>17</v>
      </c>
      <c r="AQ294" t="s">
        <v>92</v>
      </c>
      <c r="AR294" t="s"/>
      <c r="AS294" t="s"/>
      <c r="AT294" t="s">
        <v>93</v>
      </c>
      <c r="AU294" t="s"/>
      <c r="AV294" t="s"/>
      <c r="AW294" t="s"/>
      <c r="AX294" t="s"/>
      <c r="AY294" t="n">
        <v>2329560</v>
      </c>
      <c r="AZ294" t="s">
        <v>475</v>
      </c>
      <c r="BA294" t="s"/>
      <c r="BB294" t="n">
        <v>3699544</v>
      </c>
      <c r="BC294" t="n">
        <v>-5.7237</v>
      </c>
      <c r="BD294" t="n">
        <v>-5.7237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95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472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1983</v>
      </c>
      <c r="L295" t="s">
        <v>77</v>
      </c>
      <c r="M295" t="s"/>
      <c r="N295" t="s">
        <v>491</v>
      </c>
      <c r="O295" t="s">
        <v>79</v>
      </c>
      <c r="P295" t="s">
        <v>472</v>
      </c>
      <c r="Q295" t="s">
        <v>80</v>
      </c>
      <c r="R295" t="s">
        <v>134</v>
      </c>
      <c r="S295" t="s">
        <v>492</v>
      </c>
      <c r="T295" t="s">
        <v>83</v>
      </c>
      <c r="U295" t="s">
        <v>84</v>
      </c>
      <c r="V295" t="s">
        <v>85</v>
      </c>
      <c r="W295" t="s">
        <v>86</v>
      </c>
      <c r="X295" t="s"/>
      <c r="Y295" t="s">
        <v>87</v>
      </c>
      <c r="Z295">
        <f>HYPERLINK("https://hotel-media.eclerx.com/savepage/tk_15477976422939937_sr_947.html","info")</f>
        <v/>
      </c>
      <c r="AA295" t="n">
        <v>-2329560</v>
      </c>
      <c r="AB295" t="s"/>
      <c r="AC295" t="s"/>
      <c r="AD295" t="s">
        <v>88</v>
      </c>
      <c r="AE295" t="s"/>
      <c r="AF295" t="s"/>
      <c r="AG295" t="s"/>
      <c r="AH295" t="s"/>
      <c r="AI295" t="s"/>
      <c r="AJ295" t="s"/>
      <c r="AK295" t="s">
        <v>89</v>
      </c>
      <c r="AL295" t="s"/>
      <c r="AM295" t="s"/>
      <c r="AN295" t="s">
        <v>90</v>
      </c>
      <c r="AO295" t="s">
        <v>91</v>
      </c>
      <c r="AP295" t="n">
        <v>17</v>
      </c>
      <c r="AQ295" t="s">
        <v>92</v>
      </c>
      <c r="AR295" t="s"/>
      <c r="AS295" t="s"/>
      <c r="AT295" t="s">
        <v>93</v>
      </c>
      <c r="AU295" t="s"/>
      <c r="AV295" t="s"/>
      <c r="AW295" t="s"/>
      <c r="AX295" t="s"/>
      <c r="AY295" t="n">
        <v>2329560</v>
      </c>
      <c r="AZ295" t="s">
        <v>475</v>
      </c>
      <c r="BA295" t="s"/>
      <c r="BB295" t="n">
        <v>3699544</v>
      </c>
      <c r="BC295" t="n">
        <v>-5.7237</v>
      </c>
      <c r="BD295" t="n">
        <v>-5.7237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95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472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2107</v>
      </c>
      <c r="L296" t="s">
        <v>77</v>
      </c>
      <c r="M296" t="s"/>
      <c r="N296" t="s">
        <v>491</v>
      </c>
      <c r="O296" t="s">
        <v>79</v>
      </c>
      <c r="P296" t="s">
        <v>472</v>
      </c>
      <c r="Q296" t="s">
        <v>80</v>
      </c>
      <c r="R296" t="s">
        <v>134</v>
      </c>
      <c r="S296" t="s">
        <v>493</v>
      </c>
      <c r="T296" t="s">
        <v>83</v>
      </c>
      <c r="U296" t="s">
        <v>84</v>
      </c>
      <c r="V296" t="s">
        <v>85</v>
      </c>
      <c r="W296" t="s">
        <v>86</v>
      </c>
      <c r="X296" t="s"/>
      <c r="Y296" t="s">
        <v>87</v>
      </c>
      <c r="Z296">
        <f>HYPERLINK("https://hotel-media.eclerx.com/savepage/tk_15477976422939937_sr_947.html","info")</f>
        <v/>
      </c>
      <c r="AA296" t="n">
        <v>-2329560</v>
      </c>
      <c r="AB296" t="s"/>
      <c r="AC296" t="s"/>
      <c r="AD296" t="s">
        <v>88</v>
      </c>
      <c r="AE296" t="s"/>
      <c r="AF296" t="s"/>
      <c r="AG296" t="s"/>
      <c r="AH296" t="s"/>
      <c r="AI296" t="s"/>
      <c r="AJ296" t="s"/>
      <c r="AK296" t="s">
        <v>89</v>
      </c>
      <c r="AL296" t="s"/>
      <c r="AM296" t="s"/>
      <c r="AN296" t="s">
        <v>89</v>
      </c>
      <c r="AO296" t="s"/>
      <c r="AP296" t="n">
        <v>17</v>
      </c>
      <c r="AQ296" t="s">
        <v>92</v>
      </c>
      <c r="AR296" t="s"/>
      <c r="AS296" t="s"/>
      <c r="AT296" t="s">
        <v>93</v>
      </c>
      <c r="AU296" t="s"/>
      <c r="AV296" t="s"/>
      <c r="AW296" t="s"/>
      <c r="AX296" t="s"/>
      <c r="AY296" t="n">
        <v>2329560</v>
      </c>
      <c r="AZ296" t="s">
        <v>475</v>
      </c>
      <c r="BA296" t="s"/>
      <c r="BB296" t="n">
        <v>3699544</v>
      </c>
      <c r="BC296" t="n">
        <v>-5.7237</v>
      </c>
      <c r="BD296" t="n">
        <v>-5.7237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95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472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2180.5</v>
      </c>
      <c r="L297" t="s">
        <v>77</v>
      </c>
      <c r="M297" t="s"/>
      <c r="N297" t="s">
        <v>494</v>
      </c>
      <c r="O297" t="s">
        <v>79</v>
      </c>
      <c r="P297" t="s">
        <v>472</v>
      </c>
      <c r="Q297" t="s">
        <v>80</v>
      </c>
      <c r="R297" t="s">
        <v>134</v>
      </c>
      <c r="S297" t="s">
        <v>495</v>
      </c>
      <c r="T297" t="s">
        <v>83</v>
      </c>
      <c r="U297" t="s">
        <v>84</v>
      </c>
      <c r="V297" t="s">
        <v>85</v>
      </c>
      <c r="W297" t="s">
        <v>86</v>
      </c>
      <c r="X297" t="s"/>
      <c r="Y297" t="s">
        <v>87</v>
      </c>
      <c r="Z297">
        <f>HYPERLINK("https://hotel-media.eclerx.com/savepage/tk_15477976422939937_sr_947.html","info")</f>
        <v/>
      </c>
      <c r="AA297" t="n">
        <v>-2329560</v>
      </c>
      <c r="AB297" t="s"/>
      <c r="AC297" t="s"/>
      <c r="AD297" t="s">
        <v>88</v>
      </c>
      <c r="AE297" t="s"/>
      <c r="AF297" t="s"/>
      <c r="AG297" t="s"/>
      <c r="AH297" t="s"/>
      <c r="AI297" t="s"/>
      <c r="AJ297" t="s"/>
      <c r="AK297" t="s">
        <v>89</v>
      </c>
      <c r="AL297" t="s"/>
      <c r="AM297" t="s"/>
      <c r="AN297" t="s">
        <v>90</v>
      </c>
      <c r="AO297" t="s">
        <v>91</v>
      </c>
      <c r="AP297" t="n">
        <v>17</v>
      </c>
      <c r="AQ297" t="s">
        <v>92</v>
      </c>
      <c r="AR297" t="s"/>
      <c r="AS297" t="s"/>
      <c r="AT297" t="s">
        <v>93</v>
      </c>
      <c r="AU297" t="s"/>
      <c r="AV297" t="s"/>
      <c r="AW297" t="s"/>
      <c r="AX297" t="s"/>
      <c r="AY297" t="n">
        <v>2329560</v>
      </c>
      <c r="AZ297" t="s">
        <v>475</v>
      </c>
      <c r="BA297" t="s"/>
      <c r="BB297" t="n">
        <v>3699544</v>
      </c>
      <c r="BC297" t="n">
        <v>-5.7237</v>
      </c>
      <c r="BD297" t="n">
        <v>-5.7237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95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472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2339</v>
      </c>
      <c r="L298" t="s">
        <v>77</v>
      </c>
      <c r="M298" t="s"/>
      <c r="N298" t="s">
        <v>494</v>
      </c>
      <c r="O298" t="s">
        <v>79</v>
      </c>
      <c r="P298" t="s">
        <v>472</v>
      </c>
      <c r="Q298" t="s">
        <v>80</v>
      </c>
      <c r="R298" t="s">
        <v>134</v>
      </c>
      <c r="S298" t="s">
        <v>496</v>
      </c>
      <c r="T298" t="s">
        <v>83</v>
      </c>
      <c r="U298" t="s">
        <v>84</v>
      </c>
      <c r="V298" t="s">
        <v>85</v>
      </c>
      <c r="W298" t="s">
        <v>86</v>
      </c>
      <c r="X298" t="s"/>
      <c r="Y298" t="s">
        <v>87</v>
      </c>
      <c r="Z298">
        <f>HYPERLINK("https://hotel-media.eclerx.com/savepage/tk_15477976422939937_sr_947.html","info")</f>
        <v/>
      </c>
      <c r="AA298" t="n">
        <v>-2329560</v>
      </c>
      <c r="AB298" t="s"/>
      <c r="AC298" t="s"/>
      <c r="AD298" t="s">
        <v>88</v>
      </c>
      <c r="AE298" t="s"/>
      <c r="AF298" t="s"/>
      <c r="AG298" t="s"/>
      <c r="AH298" t="s"/>
      <c r="AI298" t="s"/>
      <c r="AJ298" t="s"/>
      <c r="AK298" t="s">
        <v>89</v>
      </c>
      <c r="AL298" t="s"/>
      <c r="AM298" t="s"/>
      <c r="AN298" t="s">
        <v>89</v>
      </c>
      <c r="AO298" t="s"/>
      <c r="AP298" t="n">
        <v>17</v>
      </c>
      <c r="AQ298" t="s">
        <v>92</v>
      </c>
      <c r="AR298" t="s"/>
      <c r="AS298" t="s"/>
      <c r="AT298" t="s">
        <v>93</v>
      </c>
      <c r="AU298" t="s"/>
      <c r="AV298" t="s"/>
      <c r="AW298" t="s"/>
      <c r="AX298" t="s"/>
      <c r="AY298" t="n">
        <v>2329560</v>
      </c>
      <c r="AZ298" t="s">
        <v>475</v>
      </c>
      <c r="BA298" t="s"/>
      <c r="BB298" t="n">
        <v>3699544</v>
      </c>
      <c r="BC298" t="n">
        <v>-5.7237</v>
      </c>
      <c r="BD298" t="n">
        <v>-5.7237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95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472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2371.5</v>
      </c>
      <c r="L299" t="s">
        <v>77</v>
      </c>
      <c r="M299" t="s"/>
      <c r="N299" t="s">
        <v>497</v>
      </c>
      <c r="O299" t="s">
        <v>79</v>
      </c>
      <c r="P299" t="s">
        <v>472</v>
      </c>
      <c r="Q299" t="s">
        <v>80</v>
      </c>
      <c r="R299" t="s">
        <v>134</v>
      </c>
      <c r="S299" t="s">
        <v>498</v>
      </c>
      <c r="T299" t="s">
        <v>83</v>
      </c>
      <c r="U299" t="s">
        <v>84</v>
      </c>
      <c r="V299" t="s">
        <v>85</v>
      </c>
      <c r="W299" t="s">
        <v>86</v>
      </c>
      <c r="X299" t="s"/>
      <c r="Y299" t="s">
        <v>87</v>
      </c>
      <c r="Z299">
        <f>HYPERLINK("https://hotel-media.eclerx.com/savepage/tk_15477976422939937_sr_947.html","info")</f>
        <v/>
      </c>
      <c r="AA299" t="n">
        <v>-2329560</v>
      </c>
      <c r="AB299" t="s"/>
      <c r="AC299" t="s"/>
      <c r="AD299" t="s">
        <v>88</v>
      </c>
      <c r="AE299" t="s"/>
      <c r="AF299" t="s"/>
      <c r="AG299" t="s"/>
      <c r="AH299" t="s"/>
      <c r="AI299" t="s"/>
      <c r="AJ299" t="s"/>
      <c r="AK299" t="s">
        <v>89</v>
      </c>
      <c r="AL299" t="s"/>
      <c r="AM299" t="s"/>
      <c r="AN299" t="s">
        <v>90</v>
      </c>
      <c r="AO299" t="s">
        <v>91</v>
      </c>
      <c r="AP299" t="n">
        <v>17</v>
      </c>
      <c r="AQ299" t="s">
        <v>92</v>
      </c>
      <c r="AR299" t="s"/>
      <c r="AS299" t="s"/>
      <c r="AT299" t="s">
        <v>93</v>
      </c>
      <c r="AU299" t="s"/>
      <c r="AV299" t="s"/>
      <c r="AW299" t="s"/>
      <c r="AX299" t="s"/>
      <c r="AY299" t="n">
        <v>2329560</v>
      </c>
      <c r="AZ299" t="s">
        <v>475</v>
      </c>
      <c r="BA299" t="s"/>
      <c r="BB299" t="n">
        <v>3699544</v>
      </c>
      <c r="BC299" t="n">
        <v>-5.7237</v>
      </c>
      <c r="BD299" t="n">
        <v>-5.7237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95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472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2519.5</v>
      </c>
      <c r="L300" t="s">
        <v>77</v>
      </c>
      <c r="M300" t="s"/>
      <c r="N300" t="s">
        <v>497</v>
      </c>
      <c r="O300" t="s">
        <v>79</v>
      </c>
      <c r="P300" t="s">
        <v>472</v>
      </c>
      <c r="Q300" t="s">
        <v>80</v>
      </c>
      <c r="R300" t="s">
        <v>134</v>
      </c>
      <c r="S300" t="s">
        <v>499</v>
      </c>
      <c r="T300" t="s">
        <v>83</v>
      </c>
      <c r="U300" t="s">
        <v>84</v>
      </c>
      <c r="V300" t="s">
        <v>85</v>
      </c>
      <c r="W300" t="s">
        <v>86</v>
      </c>
      <c r="X300" t="s"/>
      <c r="Y300" t="s">
        <v>87</v>
      </c>
      <c r="Z300">
        <f>HYPERLINK("https://hotel-media.eclerx.com/savepage/tk_15477976422939937_sr_947.html","info")</f>
        <v/>
      </c>
      <c r="AA300" t="n">
        <v>-2329560</v>
      </c>
      <c r="AB300" t="s"/>
      <c r="AC300" t="s"/>
      <c r="AD300" t="s">
        <v>88</v>
      </c>
      <c r="AE300" t="s"/>
      <c r="AF300" t="s"/>
      <c r="AG300" t="s"/>
      <c r="AH300" t="s"/>
      <c r="AI300" t="s"/>
      <c r="AJ300" t="s"/>
      <c r="AK300" t="s">
        <v>89</v>
      </c>
      <c r="AL300" t="s"/>
      <c r="AM300" t="s"/>
      <c r="AN300" t="s">
        <v>89</v>
      </c>
      <c r="AO300" t="s"/>
      <c r="AP300" t="n">
        <v>17</v>
      </c>
      <c r="AQ300" t="s">
        <v>92</v>
      </c>
      <c r="AR300" t="s"/>
      <c r="AS300" t="s"/>
      <c r="AT300" t="s">
        <v>93</v>
      </c>
      <c r="AU300" t="s"/>
      <c r="AV300" t="s"/>
      <c r="AW300" t="s"/>
      <c r="AX300" t="s"/>
      <c r="AY300" t="n">
        <v>2329560</v>
      </c>
      <c r="AZ300" t="s">
        <v>475</v>
      </c>
      <c r="BA300" t="s"/>
      <c r="BB300" t="n">
        <v>3699544</v>
      </c>
      <c r="BC300" t="n">
        <v>-5.7237</v>
      </c>
      <c r="BD300" t="n">
        <v>-5.7237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95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472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7231</v>
      </c>
      <c r="L301" t="s">
        <v>77</v>
      </c>
      <c r="M301" t="s"/>
      <c r="N301" t="s">
        <v>477</v>
      </c>
      <c r="O301" t="s">
        <v>79</v>
      </c>
      <c r="P301" t="s">
        <v>472</v>
      </c>
      <c r="Q301" t="s">
        <v>80</v>
      </c>
      <c r="R301" t="s">
        <v>134</v>
      </c>
      <c r="S301" t="s">
        <v>500</v>
      </c>
      <c r="T301" t="s">
        <v>83</v>
      </c>
      <c r="U301" t="s">
        <v>84</v>
      </c>
      <c r="V301" t="s">
        <v>85</v>
      </c>
      <c r="W301" t="s">
        <v>110</v>
      </c>
      <c r="X301" t="s"/>
      <c r="Y301" t="s">
        <v>87</v>
      </c>
      <c r="Z301">
        <f>HYPERLINK("https://hotel-media.eclerx.com/savepage/tk_15477976422939937_sr_947.html","info")</f>
        <v/>
      </c>
      <c r="AA301" t="n">
        <v>-2329560</v>
      </c>
      <c r="AB301" t="s"/>
      <c r="AC301" t="s"/>
      <c r="AD301" t="s">
        <v>88</v>
      </c>
      <c r="AE301" t="s"/>
      <c r="AF301" t="s"/>
      <c r="AG301" t="s"/>
      <c r="AH301" t="s"/>
      <c r="AI301" t="s"/>
      <c r="AJ301" t="s"/>
      <c r="AK301" t="s">
        <v>89</v>
      </c>
      <c r="AL301" t="s"/>
      <c r="AM301" t="s"/>
      <c r="AN301" t="s">
        <v>89</v>
      </c>
      <c r="AO301" t="s"/>
      <c r="AP301" t="n">
        <v>17</v>
      </c>
      <c r="AQ301" t="s">
        <v>92</v>
      </c>
      <c r="AR301" t="s"/>
      <c r="AS301" t="s"/>
      <c r="AT301" t="s">
        <v>93</v>
      </c>
      <c r="AU301" t="s"/>
      <c r="AV301" t="s"/>
      <c r="AW301" t="s"/>
      <c r="AX301" t="s"/>
      <c r="AY301" t="n">
        <v>2329560</v>
      </c>
      <c r="AZ301" t="s">
        <v>475</v>
      </c>
      <c r="BA301" t="s"/>
      <c r="BB301" t="n">
        <v>3699544</v>
      </c>
      <c r="BC301" t="n">
        <v>-5.7237</v>
      </c>
      <c r="BD301" t="n">
        <v>-5.7237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95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472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7231</v>
      </c>
      <c r="L302" t="s">
        <v>77</v>
      </c>
      <c r="M302" t="s"/>
      <c r="N302" t="s">
        <v>482</v>
      </c>
      <c r="O302" t="s">
        <v>79</v>
      </c>
      <c r="P302" t="s">
        <v>472</v>
      </c>
      <c r="Q302" t="s">
        <v>80</v>
      </c>
      <c r="R302" t="s">
        <v>134</v>
      </c>
      <c r="S302" t="s">
        <v>500</v>
      </c>
      <c r="T302" t="s">
        <v>83</v>
      </c>
      <c r="U302" t="s">
        <v>84</v>
      </c>
      <c r="V302" t="s">
        <v>85</v>
      </c>
      <c r="W302" t="s">
        <v>110</v>
      </c>
      <c r="X302" t="s"/>
      <c r="Y302" t="s">
        <v>87</v>
      </c>
      <c r="Z302">
        <f>HYPERLINK("https://hotel-media.eclerx.com/savepage/tk_15477976422939937_sr_947.html","info")</f>
        <v/>
      </c>
      <c r="AA302" t="n">
        <v>-2329560</v>
      </c>
      <c r="AB302" t="s"/>
      <c r="AC302" t="s"/>
      <c r="AD302" t="s">
        <v>88</v>
      </c>
      <c r="AE302" t="s"/>
      <c r="AF302" t="s"/>
      <c r="AG302" t="s"/>
      <c r="AH302" t="s"/>
      <c r="AI302" t="s"/>
      <c r="AJ302" t="s"/>
      <c r="AK302" t="s">
        <v>89</v>
      </c>
      <c r="AL302" t="s"/>
      <c r="AM302" t="s"/>
      <c r="AN302" t="s">
        <v>89</v>
      </c>
      <c r="AO302" t="s"/>
      <c r="AP302" t="n">
        <v>17</v>
      </c>
      <c r="AQ302" t="s">
        <v>92</v>
      </c>
      <c r="AR302" t="s"/>
      <c r="AS302" t="s"/>
      <c r="AT302" t="s">
        <v>93</v>
      </c>
      <c r="AU302" t="s"/>
      <c r="AV302" t="s"/>
      <c r="AW302" t="s"/>
      <c r="AX302" t="s"/>
      <c r="AY302" t="n">
        <v>2329560</v>
      </c>
      <c r="AZ302" t="s">
        <v>475</v>
      </c>
      <c r="BA302" t="s"/>
      <c r="BB302" t="n">
        <v>3699544</v>
      </c>
      <c r="BC302" t="n">
        <v>-5.7237</v>
      </c>
      <c r="BD302" t="n">
        <v>-5.7237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95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472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7231</v>
      </c>
      <c r="L303" t="s">
        <v>77</v>
      </c>
      <c r="M303" t="s"/>
      <c r="N303" t="s">
        <v>473</v>
      </c>
      <c r="O303" t="s">
        <v>79</v>
      </c>
      <c r="P303" t="s">
        <v>472</v>
      </c>
      <c r="Q303" t="s">
        <v>80</v>
      </c>
      <c r="R303" t="s">
        <v>134</v>
      </c>
      <c r="S303" t="s">
        <v>500</v>
      </c>
      <c r="T303" t="s">
        <v>83</v>
      </c>
      <c r="U303" t="s">
        <v>84</v>
      </c>
      <c r="V303" t="s">
        <v>85</v>
      </c>
      <c r="W303" t="s">
        <v>110</v>
      </c>
      <c r="X303" t="s"/>
      <c r="Y303" t="s">
        <v>87</v>
      </c>
      <c r="Z303">
        <f>HYPERLINK("https://hotel-media.eclerx.com/savepage/tk_15477976422939937_sr_947.html","info")</f>
        <v/>
      </c>
      <c r="AA303" t="n">
        <v>-2329560</v>
      </c>
      <c r="AB303" t="s"/>
      <c r="AC303" t="s"/>
      <c r="AD303" t="s">
        <v>88</v>
      </c>
      <c r="AE303" t="s"/>
      <c r="AF303" t="s"/>
      <c r="AG303" t="s"/>
      <c r="AH303" t="s"/>
      <c r="AI303" t="s"/>
      <c r="AJ303" t="s"/>
      <c r="AK303" t="s">
        <v>89</v>
      </c>
      <c r="AL303" t="s"/>
      <c r="AM303" t="s"/>
      <c r="AN303" t="s">
        <v>89</v>
      </c>
      <c r="AO303" t="s"/>
      <c r="AP303" t="n">
        <v>17</v>
      </c>
      <c r="AQ303" t="s">
        <v>92</v>
      </c>
      <c r="AR303" t="s"/>
      <c r="AS303" t="s"/>
      <c r="AT303" t="s">
        <v>93</v>
      </c>
      <c r="AU303" t="s"/>
      <c r="AV303" t="s"/>
      <c r="AW303" t="s"/>
      <c r="AX303" t="s"/>
      <c r="AY303" t="n">
        <v>2329560</v>
      </c>
      <c r="AZ303" t="s">
        <v>475</v>
      </c>
      <c r="BA303" t="s"/>
      <c r="BB303" t="n">
        <v>3699544</v>
      </c>
      <c r="BC303" t="n">
        <v>-5.7237</v>
      </c>
      <c r="BD303" t="n">
        <v>-5.7237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95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472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7231</v>
      </c>
      <c r="L304" t="s">
        <v>77</v>
      </c>
      <c r="M304" t="s"/>
      <c r="N304" t="s">
        <v>479</v>
      </c>
      <c r="O304" t="s">
        <v>79</v>
      </c>
      <c r="P304" t="s">
        <v>472</v>
      </c>
      <c r="Q304" t="s">
        <v>80</v>
      </c>
      <c r="R304" t="s">
        <v>134</v>
      </c>
      <c r="S304" t="s">
        <v>500</v>
      </c>
      <c r="T304" t="s">
        <v>83</v>
      </c>
      <c r="U304" t="s">
        <v>84</v>
      </c>
      <c r="V304" t="s">
        <v>85</v>
      </c>
      <c r="W304" t="s">
        <v>110</v>
      </c>
      <c r="X304" t="s"/>
      <c r="Y304" t="s">
        <v>87</v>
      </c>
      <c r="Z304">
        <f>HYPERLINK("https://hotel-media.eclerx.com/savepage/tk_15477976422939937_sr_947.html","info")</f>
        <v/>
      </c>
      <c r="AA304" t="n">
        <v>-2329560</v>
      </c>
      <c r="AB304" t="s"/>
      <c r="AC304" t="s"/>
      <c r="AD304" t="s">
        <v>88</v>
      </c>
      <c r="AE304" t="s"/>
      <c r="AF304" t="s"/>
      <c r="AG304" t="s"/>
      <c r="AH304" t="s"/>
      <c r="AI304" t="s"/>
      <c r="AJ304" t="s"/>
      <c r="AK304" t="s">
        <v>89</v>
      </c>
      <c r="AL304" t="s"/>
      <c r="AM304" t="s"/>
      <c r="AN304" t="s">
        <v>89</v>
      </c>
      <c r="AO304" t="s"/>
      <c r="AP304" t="n">
        <v>17</v>
      </c>
      <c r="AQ304" t="s">
        <v>92</v>
      </c>
      <c r="AR304" t="s"/>
      <c r="AS304" t="s"/>
      <c r="AT304" t="s">
        <v>93</v>
      </c>
      <c r="AU304" t="s"/>
      <c r="AV304" t="s"/>
      <c r="AW304" t="s"/>
      <c r="AX304" t="s"/>
      <c r="AY304" t="n">
        <v>2329560</v>
      </c>
      <c r="AZ304" t="s">
        <v>475</v>
      </c>
      <c r="BA304" t="s"/>
      <c r="BB304" t="n">
        <v>3699544</v>
      </c>
      <c r="BC304" t="n">
        <v>-5.7237</v>
      </c>
      <c r="BD304" t="n">
        <v>-5.7237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95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501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72</v>
      </c>
      <c r="L305" t="s">
        <v>77</v>
      </c>
      <c r="M305" t="s"/>
      <c r="N305" t="s">
        <v>190</v>
      </c>
      <c r="O305" t="s">
        <v>79</v>
      </c>
      <c r="P305" t="s">
        <v>501</v>
      </c>
      <c r="Q305" t="s">
        <v>80</v>
      </c>
      <c r="R305" t="s">
        <v>81</v>
      </c>
      <c r="S305" t="s">
        <v>502</v>
      </c>
      <c r="T305" t="s">
        <v>83</v>
      </c>
      <c r="U305" t="s">
        <v>84</v>
      </c>
      <c r="V305" t="s">
        <v>85</v>
      </c>
      <c r="W305" t="s">
        <v>110</v>
      </c>
      <c r="X305" t="s"/>
      <c r="Y305" t="s">
        <v>87</v>
      </c>
      <c r="Z305">
        <f>HYPERLINK("https://hotel-media.eclerx.com/savepage/tk_15477976902045953_sr_947.html","info")</f>
        <v/>
      </c>
      <c r="AA305" t="n">
        <v>-2330448</v>
      </c>
      <c r="AB305" t="s"/>
      <c r="AC305" t="s"/>
      <c r="AD305" t="s">
        <v>88</v>
      </c>
      <c r="AE305" t="s"/>
      <c r="AF305" t="s"/>
      <c r="AG305" t="s"/>
      <c r="AH305" t="s"/>
      <c r="AI305" t="s"/>
      <c r="AJ305" t="s"/>
      <c r="AK305" t="s">
        <v>89</v>
      </c>
      <c r="AL305" t="s"/>
      <c r="AM305" t="s"/>
      <c r="AN305" t="s">
        <v>89</v>
      </c>
      <c r="AO305" t="s"/>
      <c r="AP305" t="n">
        <v>55</v>
      </c>
      <c r="AQ305" t="s">
        <v>92</v>
      </c>
      <c r="AR305" t="s"/>
      <c r="AS305" t="s"/>
      <c r="AT305" t="s">
        <v>93</v>
      </c>
      <c r="AU305" t="s"/>
      <c r="AV305" t="s"/>
      <c r="AW305" t="s"/>
      <c r="AX305" t="s"/>
      <c r="AY305" t="n">
        <v>2330448</v>
      </c>
      <c r="AZ305" t="s">
        <v>503</v>
      </c>
      <c r="BA305" t="s"/>
      <c r="BB305" t="n">
        <v>2939926</v>
      </c>
      <c r="BC305" t="n">
        <v>-6.1577</v>
      </c>
      <c r="BD305" t="n">
        <v>-6.1577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95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501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77.5</v>
      </c>
      <c r="L306" t="s">
        <v>77</v>
      </c>
      <c r="M306" t="s"/>
      <c r="N306" t="s">
        <v>272</v>
      </c>
      <c r="O306" t="s">
        <v>79</v>
      </c>
      <c r="P306" t="s">
        <v>501</v>
      </c>
      <c r="Q306" t="s">
        <v>80</v>
      </c>
      <c r="R306" t="s">
        <v>81</v>
      </c>
      <c r="S306" t="s">
        <v>504</v>
      </c>
      <c r="T306" t="s">
        <v>83</v>
      </c>
      <c r="U306" t="s">
        <v>84</v>
      </c>
      <c r="V306" t="s">
        <v>85</v>
      </c>
      <c r="W306" t="s">
        <v>110</v>
      </c>
      <c r="X306" t="s"/>
      <c r="Y306" t="s">
        <v>87</v>
      </c>
      <c r="Z306">
        <f>HYPERLINK("https://hotel-media.eclerx.com/savepage/tk_15477976902045953_sr_947.html","info")</f>
        <v/>
      </c>
      <c r="AA306" t="n">
        <v>-2330448</v>
      </c>
      <c r="AB306" t="s"/>
      <c r="AC306" t="s"/>
      <c r="AD306" t="s">
        <v>88</v>
      </c>
      <c r="AE306" t="s"/>
      <c r="AF306" t="s"/>
      <c r="AG306" t="s"/>
      <c r="AH306" t="s"/>
      <c r="AI306" t="s"/>
      <c r="AJ306" t="s"/>
      <c r="AK306" t="s">
        <v>89</v>
      </c>
      <c r="AL306" t="s"/>
      <c r="AM306" t="s"/>
      <c r="AN306" t="s">
        <v>89</v>
      </c>
      <c r="AO306" t="s"/>
      <c r="AP306" t="n">
        <v>55</v>
      </c>
      <c r="AQ306" t="s">
        <v>92</v>
      </c>
      <c r="AR306" t="s"/>
      <c r="AS306" t="s"/>
      <c r="AT306" t="s">
        <v>93</v>
      </c>
      <c r="AU306" t="s"/>
      <c r="AV306" t="s"/>
      <c r="AW306" t="s"/>
      <c r="AX306" t="s"/>
      <c r="AY306" t="n">
        <v>2330448</v>
      </c>
      <c r="AZ306" t="s">
        <v>503</v>
      </c>
      <c r="BA306" t="s"/>
      <c r="BB306" t="n">
        <v>2939926</v>
      </c>
      <c r="BC306" t="n">
        <v>-6.1577</v>
      </c>
      <c r="BD306" t="n">
        <v>-6.1577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95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501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101.5</v>
      </c>
      <c r="L307" t="s">
        <v>77</v>
      </c>
      <c r="M307" t="s"/>
      <c r="N307" t="s">
        <v>505</v>
      </c>
      <c r="O307" t="s">
        <v>79</v>
      </c>
      <c r="P307" t="s">
        <v>501</v>
      </c>
      <c r="Q307" t="s">
        <v>80</v>
      </c>
      <c r="R307" t="s">
        <v>81</v>
      </c>
      <c r="S307" t="s">
        <v>236</v>
      </c>
      <c r="T307" t="s">
        <v>83</v>
      </c>
      <c r="U307" t="s">
        <v>84</v>
      </c>
      <c r="V307" t="s">
        <v>85</v>
      </c>
      <c r="W307" t="s">
        <v>110</v>
      </c>
      <c r="X307" t="s"/>
      <c r="Y307" t="s">
        <v>87</v>
      </c>
      <c r="Z307">
        <f>HYPERLINK("https://hotel-media.eclerx.com/savepage/tk_15477976902045953_sr_947.html","info")</f>
        <v/>
      </c>
      <c r="AA307" t="n">
        <v>-2330448</v>
      </c>
      <c r="AB307" t="s"/>
      <c r="AC307" t="s"/>
      <c r="AD307" t="s">
        <v>88</v>
      </c>
      <c r="AE307" t="s"/>
      <c r="AF307" t="s"/>
      <c r="AG307" t="s"/>
      <c r="AH307" t="s"/>
      <c r="AI307" t="s"/>
      <c r="AJ307" t="s"/>
      <c r="AK307" t="s">
        <v>89</v>
      </c>
      <c r="AL307" t="s"/>
      <c r="AM307" t="s"/>
      <c r="AN307" t="s">
        <v>89</v>
      </c>
      <c r="AO307" t="s"/>
      <c r="AP307" t="n">
        <v>55</v>
      </c>
      <c r="AQ307" t="s">
        <v>92</v>
      </c>
      <c r="AR307" t="s"/>
      <c r="AS307" t="s"/>
      <c r="AT307" t="s">
        <v>93</v>
      </c>
      <c r="AU307" t="s"/>
      <c r="AV307" t="s"/>
      <c r="AW307" t="s"/>
      <c r="AX307" t="s"/>
      <c r="AY307" t="n">
        <v>2330448</v>
      </c>
      <c r="AZ307" t="s">
        <v>503</v>
      </c>
      <c r="BA307" t="s"/>
      <c r="BB307" t="n">
        <v>2939926</v>
      </c>
      <c r="BC307" t="n">
        <v>-6.1577</v>
      </c>
      <c r="BD307" t="n">
        <v>-6.1577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95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501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102</v>
      </c>
      <c r="L308" t="s">
        <v>77</v>
      </c>
      <c r="M308" t="s"/>
      <c r="N308" t="s">
        <v>190</v>
      </c>
      <c r="O308" t="s">
        <v>79</v>
      </c>
      <c r="P308" t="s">
        <v>501</v>
      </c>
      <c r="Q308" t="s">
        <v>80</v>
      </c>
      <c r="R308" t="s">
        <v>81</v>
      </c>
      <c r="S308" t="s">
        <v>506</v>
      </c>
      <c r="T308" t="s">
        <v>83</v>
      </c>
      <c r="U308" t="s">
        <v>84</v>
      </c>
      <c r="V308" t="s">
        <v>85</v>
      </c>
      <c r="W308" t="s">
        <v>86</v>
      </c>
      <c r="X308" t="s"/>
      <c r="Y308" t="s">
        <v>87</v>
      </c>
      <c r="Z308">
        <f>HYPERLINK("https://hotel-media.eclerx.com/savepage/tk_15477976902045953_sr_947.html","info")</f>
        <v/>
      </c>
      <c r="AA308" t="n">
        <v>-2330448</v>
      </c>
      <c r="AB308" t="s"/>
      <c r="AC308" t="s"/>
      <c r="AD308" t="s">
        <v>88</v>
      </c>
      <c r="AE308" t="s"/>
      <c r="AF308" t="s"/>
      <c r="AG308" t="s"/>
      <c r="AH308" t="s"/>
      <c r="AI308" t="s"/>
      <c r="AJ308" t="s"/>
      <c r="AK308" t="s">
        <v>89</v>
      </c>
      <c r="AL308" t="s"/>
      <c r="AM308" t="s"/>
      <c r="AN308" t="s">
        <v>89</v>
      </c>
      <c r="AO308" t="s"/>
      <c r="AP308" t="n">
        <v>55</v>
      </c>
      <c r="AQ308" t="s">
        <v>92</v>
      </c>
      <c r="AR308" t="s"/>
      <c r="AS308" t="s"/>
      <c r="AT308" t="s">
        <v>93</v>
      </c>
      <c r="AU308" t="s"/>
      <c r="AV308" t="s"/>
      <c r="AW308" t="s"/>
      <c r="AX308" t="s"/>
      <c r="AY308" t="n">
        <v>2330448</v>
      </c>
      <c r="AZ308" t="s">
        <v>503</v>
      </c>
      <c r="BA308" t="s"/>
      <c r="BB308" t="n">
        <v>2939926</v>
      </c>
      <c r="BC308" t="n">
        <v>-6.1577</v>
      </c>
      <c r="BD308" t="n">
        <v>-6.1577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95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501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107.5</v>
      </c>
      <c r="L309" t="s">
        <v>77</v>
      </c>
      <c r="M309" t="s"/>
      <c r="N309" t="s">
        <v>272</v>
      </c>
      <c r="O309" t="s">
        <v>79</v>
      </c>
      <c r="P309" t="s">
        <v>501</v>
      </c>
      <c r="Q309" t="s">
        <v>80</v>
      </c>
      <c r="R309" t="s">
        <v>81</v>
      </c>
      <c r="S309" t="s">
        <v>507</v>
      </c>
      <c r="T309" t="s">
        <v>83</v>
      </c>
      <c r="U309" t="s">
        <v>84</v>
      </c>
      <c r="V309" t="s">
        <v>85</v>
      </c>
      <c r="W309" t="s">
        <v>86</v>
      </c>
      <c r="X309" t="s"/>
      <c r="Y309" t="s">
        <v>87</v>
      </c>
      <c r="Z309">
        <f>HYPERLINK("https://hotel-media.eclerx.com/savepage/tk_15477976902045953_sr_947.html","info")</f>
        <v/>
      </c>
      <c r="AA309" t="n">
        <v>-2330448</v>
      </c>
      <c r="AB309" t="s"/>
      <c r="AC309" t="s"/>
      <c r="AD309" t="s">
        <v>88</v>
      </c>
      <c r="AE309" t="s"/>
      <c r="AF309" t="s"/>
      <c r="AG309" t="s"/>
      <c r="AH309" t="s"/>
      <c r="AI309" t="s"/>
      <c r="AJ309" t="s"/>
      <c r="AK309" t="s">
        <v>89</v>
      </c>
      <c r="AL309" t="s"/>
      <c r="AM309" t="s"/>
      <c r="AN309" t="s">
        <v>89</v>
      </c>
      <c r="AO309" t="s"/>
      <c r="AP309" t="n">
        <v>55</v>
      </c>
      <c r="AQ309" t="s">
        <v>92</v>
      </c>
      <c r="AR309" t="s"/>
      <c r="AS309" t="s"/>
      <c r="AT309" t="s">
        <v>93</v>
      </c>
      <c r="AU309" t="s"/>
      <c r="AV309" t="s"/>
      <c r="AW309" t="s"/>
      <c r="AX309" t="s"/>
      <c r="AY309" t="n">
        <v>2330448</v>
      </c>
      <c r="AZ309" t="s">
        <v>503</v>
      </c>
      <c r="BA309" t="s"/>
      <c r="BB309" t="n">
        <v>2939926</v>
      </c>
      <c r="BC309" t="n">
        <v>-6.1577</v>
      </c>
      <c r="BD309" t="n">
        <v>-6.1577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95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501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131</v>
      </c>
      <c r="L310" t="s">
        <v>77</v>
      </c>
      <c r="M310" t="s"/>
      <c r="N310" t="s">
        <v>505</v>
      </c>
      <c r="O310" t="s">
        <v>79</v>
      </c>
      <c r="P310" t="s">
        <v>501</v>
      </c>
      <c r="Q310" t="s">
        <v>80</v>
      </c>
      <c r="R310" t="s">
        <v>81</v>
      </c>
      <c r="S310" t="s">
        <v>508</v>
      </c>
      <c r="T310" t="s">
        <v>83</v>
      </c>
      <c r="U310" t="s">
        <v>84</v>
      </c>
      <c r="V310" t="s">
        <v>85</v>
      </c>
      <c r="W310" t="s">
        <v>86</v>
      </c>
      <c r="X310" t="s"/>
      <c r="Y310" t="s">
        <v>87</v>
      </c>
      <c r="Z310">
        <f>HYPERLINK("https://hotel-media.eclerx.com/savepage/tk_15477976902045953_sr_947.html","info")</f>
        <v/>
      </c>
      <c r="AA310" t="n">
        <v>-2330448</v>
      </c>
      <c r="AB310" t="s"/>
      <c r="AC310" t="s"/>
      <c r="AD310" t="s">
        <v>88</v>
      </c>
      <c r="AE310" t="s"/>
      <c r="AF310" t="s"/>
      <c r="AG310" t="s"/>
      <c r="AH310" t="s"/>
      <c r="AI310" t="s"/>
      <c r="AJ310" t="s"/>
      <c r="AK310" t="s">
        <v>89</v>
      </c>
      <c r="AL310" t="s"/>
      <c r="AM310" t="s"/>
      <c r="AN310" t="s">
        <v>89</v>
      </c>
      <c r="AO310" t="s"/>
      <c r="AP310" t="n">
        <v>55</v>
      </c>
      <c r="AQ310" t="s">
        <v>92</v>
      </c>
      <c r="AR310" t="s"/>
      <c r="AS310" t="s"/>
      <c r="AT310" t="s">
        <v>93</v>
      </c>
      <c r="AU310" t="s"/>
      <c r="AV310" t="s"/>
      <c r="AW310" t="s"/>
      <c r="AX310" t="s"/>
      <c r="AY310" t="n">
        <v>2330448</v>
      </c>
      <c r="AZ310" t="s">
        <v>503</v>
      </c>
      <c r="BA310" t="s"/>
      <c r="BB310" t="n">
        <v>2939926</v>
      </c>
      <c r="BC310" t="n">
        <v>-6.1577</v>
      </c>
      <c r="BD310" t="n">
        <v>-6.1577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95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501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131.5</v>
      </c>
      <c r="L311" t="s">
        <v>77</v>
      </c>
      <c r="M311" t="s"/>
      <c r="N311" t="s">
        <v>190</v>
      </c>
      <c r="O311" t="s">
        <v>79</v>
      </c>
      <c r="P311" t="s">
        <v>501</v>
      </c>
      <c r="Q311" t="s">
        <v>80</v>
      </c>
      <c r="R311" t="s">
        <v>81</v>
      </c>
      <c r="S311" t="s">
        <v>146</v>
      </c>
      <c r="T311" t="s">
        <v>83</v>
      </c>
      <c r="U311" t="s">
        <v>84</v>
      </c>
      <c r="V311" t="s">
        <v>85</v>
      </c>
      <c r="W311" t="s">
        <v>145</v>
      </c>
      <c r="X311" t="s"/>
      <c r="Y311" t="s">
        <v>87</v>
      </c>
      <c r="Z311">
        <f>HYPERLINK("https://hotel-media.eclerx.com/savepage/tk_15477976902045953_sr_947.html","info")</f>
        <v/>
      </c>
      <c r="AA311" t="n">
        <v>-2330448</v>
      </c>
      <c r="AB311" t="s"/>
      <c r="AC311" t="s"/>
      <c r="AD311" t="s">
        <v>88</v>
      </c>
      <c r="AE311" t="s"/>
      <c r="AF311" t="s"/>
      <c r="AG311" t="s"/>
      <c r="AH311" t="s"/>
      <c r="AI311" t="s"/>
      <c r="AJ311" t="s"/>
      <c r="AK311" t="s">
        <v>89</v>
      </c>
      <c r="AL311" t="s"/>
      <c r="AM311" t="s"/>
      <c r="AN311" t="s">
        <v>89</v>
      </c>
      <c r="AO311" t="s"/>
      <c r="AP311" t="n">
        <v>55</v>
      </c>
      <c r="AQ311" t="s">
        <v>92</v>
      </c>
      <c r="AR311" t="s"/>
      <c r="AS311" t="s"/>
      <c r="AT311" t="s">
        <v>93</v>
      </c>
      <c r="AU311" t="s"/>
      <c r="AV311" t="s"/>
      <c r="AW311" t="s"/>
      <c r="AX311" t="s"/>
      <c r="AY311" t="n">
        <v>2330448</v>
      </c>
      <c r="AZ311" t="s">
        <v>503</v>
      </c>
      <c r="BA311" t="s"/>
      <c r="BB311" t="n">
        <v>2939926</v>
      </c>
      <c r="BC311" t="n">
        <v>-6.1577</v>
      </c>
      <c r="BD311" t="n">
        <v>-6.1577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95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501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137</v>
      </c>
      <c r="L312" t="s">
        <v>77</v>
      </c>
      <c r="M312" t="s"/>
      <c r="N312" t="s">
        <v>272</v>
      </c>
      <c r="O312" t="s">
        <v>79</v>
      </c>
      <c r="P312" t="s">
        <v>501</v>
      </c>
      <c r="Q312" t="s">
        <v>80</v>
      </c>
      <c r="R312" t="s">
        <v>81</v>
      </c>
      <c r="S312" t="s">
        <v>222</v>
      </c>
      <c r="T312" t="s">
        <v>83</v>
      </c>
      <c r="U312" t="s">
        <v>84</v>
      </c>
      <c r="V312" t="s">
        <v>85</v>
      </c>
      <c r="W312" t="s">
        <v>145</v>
      </c>
      <c r="X312" t="s"/>
      <c r="Y312" t="s">
        <v>87</v>
      </c>
      <c r="Z312">
        <f>HYPERLINK("https://hotel-media.eclerx.com/savepage/tk_15477976902045953_sr_947.html","info")</f>
        <v/>
      </c>
      <c r="AA312" t="n">
        <v>-2330448</v>
      </c>
      <c r="AB312" t="s"/>
      <c r="AC312" t="s"/>
      <c r="AD312" t="s">
        <v>88</v>
      </c>
      <c r="AE312" t="s"/>
      <c r="AF312" t="s"/>
      <c r="AG312" t="s"/>
      <c r="AH312" t="s"/>
      <c r="AI312" t="s"/>
      <c r="AJ312" t="s"/>
      <c r="AK312" t="s">
        <v>89</v>
      </c>
      <c r="AL312" t="s"/>
      <c r="AM312" t="s"/>
      <c r="AN312" t="s">
        <v>89</v>
      </c>
      <c r="AO312" t="s"/>
      <c r="AP312" t="n">
        <v>55</v>
      </c>
      <c r="AQ312" t="s">
        <v>92</v>
      </c>
      <c r="AR312" t="s"/>
      <c r="AS312" t="s"/>
      <c r="AT312" t="s">
        <v>93</v>
      </c>
      <c r="AU312" t="s"/>
      <c r="AV312" t="s"/>
      <c r="AW312" t="s"/>
      <c r="AX312" t="s"/>
      <c r="AY312" t="n">
        <v>2330448</v>
      </c>
      <c r="AZ312" t="s">
        <v>503</v>
      </c>
      <c r="BA312" t="s"/>
      <c r="BB312" t="n">
        <v>2939926</v>
      </c>
      <c r="BC312" t="n">
        <v>-6.1577</v>
      </c>
      <c r="BD312" t="n">
        <v>-6.1577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95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501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161</v>
      </c>
      <c r="L313" t="s">
        <v>77</v>
      </c>
      <c r="M313" t="s"/>
      <c r="N313" t="s">
        <v>505</v>
      </c>
      <c r="O313" t="s">
        <v>79</v>
      </c>
      <c r="P313" t="s">
        <v>501</v>
      </c>
      <c r="Q313" t="s">
        <v>80</v>
      </c>
      <c r="R313" t="s">
        <v>81</v>
      </c>
      <c r="S313" t="s">
        <v>509</v>
      </c>
      <c r="T313" t="s">
        <v>83</v>
      </c>
      <c r="U313" t="s">
        <v>84</v>
      </c>
      <c r="V313" t="s">
        <v>85</v>
      </c>
      <c r="W313" t="s">
        <v>145</v>
      </c>
      <c r="X313" t="s"/>
      <c r="Y313" t="s">
        <v>87</v>
      </c>
      <c r="Z313">
        <f>HYPERLINK("https://hotel-media.eclerx.com/savepage/tk_15477976902045953_sr_947.html","info")</f>
        <v/>
      </c>
      <c r="AA313" t="n">
        <v>-2330448</v>
      </c>
      <c r="AB313" t="s"/>
      <c r="AC313" t="s"/>
      <c r="AD313" t="s">
        <v>88</v>
      </c>
      <c r="AE313" t="s"/>
      <c r="AF313" t="s"/>
      <c r="AG313" t="s"/>
      <c r="AH313" t="s"/>
      <c r="AI313" t="s"/>
      <c r="AJ313" t="s"/>
      <c r="AK313" t="s">
        <v>89</v>
      </c>
      <c r="AL313" t="s"/>
      <c r="AM313" t="s"/>
      <c r="AN313" t="s">
        <v>89</v>
      </c>
      <c r="AO313" t="s"/>
      <c r="AP313" t="n">
        <v>55</v>
      </c>
      <c r="AQ313" t="s">
        <v>92</v>
      </c>
      <c r="AR313" t="s"/>
      <c r="AS313" t="s"/>
      <c r="AT313" t="s">
        <v>93</v>
      </c>
      <c r="AU313" t="s"/>
      <c r="AV313" t="s"/>
      <c r="AW313" t="s"/>
      <c r="AX313" t="s"/>
      <c r="AY313" t="n">
        <v>2330448</v>
      </c>
      <c r="AZ313" t="s">
        <v>503</v>
      </c>
      <c r="BA313" t="s"/>
      <c r="BB313" t="n">
        <v>2939926</v>
      </c>
      <c r="BC313" t="n">
        <v>-6.1577</v>
      </c>
      <c r="BD313" t="n">
        <v>-6.1577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95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510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64</v>
      </c>
      <c r="L314" t="s">
        <v>77</v>
      </c>
      <c r="M314" t="s"/>
      <c r="N314" t="s">
        <v>511</v>
      </c>
      <c r="O314" t="s">
        <v>79</v>
      </c>
      <c r="P314" t="s">
        <v>510</v>
      </c>
      <c r="Q314" t="s">
        <v>80</v>
      </c>
      <c r="R314" t="s">
        <v>108</v>
      </c>
      <c r="S314" t="s">
        <v>402</v>
      </c>
      <c r="T314" t="s">
        <v>83</v>
      </c>
      <c r="U314" t="s">
        <v>84</v>
      </c>
      <c r="V314" t="s">
        <v>85</v>
      </c>
      <c r="W314" t="s">
        <v>110</v>
      </c>
      <c r="X314" t="s"/>
      <c r="Y314" t="s">
        <v>87</v>
      </c>
      <c r="Z314">
        <f>HYPERLINK("https://hotel-media.eclerx.com/savepage/tk_15477976914482539_sr_947.html","info")</f>
        <v/>
      </c>
      <c r="AA314" t="n">
        <v>-8875989</v>
      </c>
      <c r="AB314" t="s"/>
      <c r="AC314" t="s"/>
      <c r="AD314" t="s">
        <v>88</v>
      </c>
      <c r="AE314" t="s"/>
      <c r="AF314" t="s"/>
      <c r="AG314" t="s"/>
      <c r="AH314" t="s"/>
      <c r="AI314" t="s"/>
      <c r="AJ314" t="s"/>
      <c r="AK314" t="s">
        <v>89</v>
      </c>
      <c r="AL314" t="s"/>
      <c r="AM314" t="s"/>
      <c r="AN314" t="s">
        <v>89</v>
      </c>
      <c r="AO314" t="s"/>
      <c r="AP314" t="n">
        <v>56</v>
      </c>
      <c r="AQ314" t="s">
        <v>92</v>
      </c>
      <c r="AR314" t="s"/>
      <c r="AS314" t="s"/>
      <c r="AT314" t="s">
        <v>93</v>
      </c>
      <c r="AU314" t="s"/>
      <c r="AV314" t="s"/>
      <c r="AW314" t="s"/>
      <c r="AX314" t="s"/>
      <c r="AY314" t="n">
        <v>8875989</v>
      </c>
      <c r="AZ314" t="s">
        <v>512</v>
      </c>
      <c r="BA314" t="s"/>
      <c r="BB314" t="n">
        <v>7281906</v>
      </c>
      <c r="BC314" t="n">
        <v>-6.164173</v>
      </c>
      <c r="BD314" t="n">
        <v>-6.164173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95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510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64</v>
      </c>
      <c r="L315" t="s">
        <v>77</v>
      </c>
      <c r="M315" t="s"/>
      <c r="N315" t="s">
        <v>190</v>
      </c>
      <c r="O315" t="s">
        <v>79</v>
      </c>
      <c r="P315" t="s">
        <v>510</v>
      </c>
      <c r="Q315" t="s">
        <v>80</v>
      </c>
      <c r="R315" t="s">
        <v>108</v>
      </c>
      <c r="S315" t="s">
        <v>402</v>
      </c>
      <c r="T315" t="s">
        <v>83</v>
      </c>
      <c r="U315" t="s">
        <v>84</v>
      </c>
      <c r="V315" t="s">
        <v>85</v>
      </c>
      <c r="W315" t="s">
        <v>110</v>
      </c>
      <c r="X315" t="s"/>
      <c r="Y315" t="s">
        <v>87</v>
      </c>
      <c r="Z315">
        <f>HYPERLINK("https://hotel-media.eclerx.com/savepage/tk_15477976914482539_sr_947.html","info")</f>
        <v/>
      </c>
      <c r="AA315" t="n">
        <v>-8875989</v>
      </c>
      <c r="AB315" t="s"/>
      <c r="AC315" t="s"/>
      <c r="AD315" t="s">
        <v>88</v>
      </c>
      <c r="AE315" t="s"/>
      <c r="AF315" t="s"/>
      <c r="AG315" t="s"/>
      <c r="AH315" t="s"/>
      <c r="AI315" t="s"/>
      <c r="AJ315" t="s"/>
      <c r="AK315" t="s">
        <v>89</v>
      </c>
      <c r="AL315" t="s"/>
      <c r="AM315" t="s"/>
      <c r="AN315" t="s">
        <v>89</v>
      </c>
      <c r="AO315" t="s"/>
      <c r="AP315" t="n">
        <v>56</v>
      </c>
      <c r="AQ315" t="s">
        <v>92</v>
      </c>
      <c r="AR315" t="s"/>
      <c r="AS315" t="s"/>
      <c r="AT315" t="s">
        <v>93</v>
      </c>
      <c r="AU315" t="s"/>
      <c r="AV315" t="s"/>
      <c r="AW315" t="s"/>
      <c r="AX315" t="s"/>
      <c r="AY315" t="n">
        <v>8875989</v>
      </c>
      <c r="AZ315" t="s">
        <v>512</v>
      </c>
      <c r="BA315" t="s"/>
      <c r="BB315" t="n">
        <v>7281906</v>
      </c>
      <c r="BC315" t="n">
        <v>-6.164173</v>
      </c>
      <c r="BD315" t="n">
        <v>-6.164173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95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510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83</v>
      </c>
      <c r="L316" t="s">
        <v>77</v>
      </c>
      <c r="M316" t="s"/>
      <c r="N316" t="s">
        <v>272</v>
      </c>
      <c r="O316" t="s">
        <v>79</v>
      </c>
      <c r="P316" t="s">
        <v>510</v>
      </c>
      <c r="Q316" t="s">
        <v>80</v>
      </c>
      <c r="R316" t="s">
        <v>108</v>
      </c>
      <c r="S316" t="s">
        <v>297</v>
      </c>
      <c r="T316" t="s">
        <v>83</v>
      </c>
      <c r="U316" t="s">
        <v>84</v>
      </c>
      <c r="V316" t="s">
        <v>85</v>
      </c>
      <c r="W316" t="s">
        <v>110</v>
      </c>
      <c r="X316" t="s"/>
      <c r="Y316" t="s">
        <v>87</v>
      </c>
      <c r="Z316">
        <f>HYPERLINK("https://hotel-media.eclerx.com/savepage/tk_15477976914482539_sr_947.html","info")</f>
        <v/>
      </c>
      <c r="AA316" t="n">
        <v>-8875989</v>
      </c>
      <c r="AB316" t="s"/>
      <c r="AC316" t="s"/>
      <c r="AD316" t="s">
        <v>88</v>
      </c>
      <c r="AE316" t="s"/>
      <c r="AF316" t="s"/>
      <c r="AG316" t="s"/>
      <c r="AH316" t="s"/>
      <c r="AI316" t="s"/>
      <c r="AJ316" t="s"/>
      <c r="AK316" t="s">
        <v>89</v>
      </c>
      <c r="AL316" t="s"/>
      <c r="AM316" t="s"/>
      <c r="AN316" t="s">
        <v>89</v>
      </c>
      <c r="AO316" t="s"/>
      <c r="AP316" t="n">
        <v>56</v>
      </c>
      <c r="AQ316" t="s">
        <v>92</v>
      </c>
      <c r="AR316" t="s"/>
      <c r="AS316" t="s"/>
      <c r="AT316" t="s">
        <v>93</v>
      </c>
      <c r="AU316" t="s"/>
      <c r="AV316" t="s"/>
      <c r="AW316" t="s"/>
      <c r="AX316" t="s"/>
      <c r="AY316" t="n">
        <v>8875989</v>
      </c>
      <c r="AZ316" t="s">
        <v>512</v>
      </c>
      <c r="BA316" t="s"/>
      <c r="BB316" t="n">
        <v>7281906</v>
      </c>
      <c r="BC316" t="n">
        <v>-6.164173</v>
      </c>
      <c r="BD316" t="n">
        <v>-6.164173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95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513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56</v>
      </c>
      <c r="L317" t="s">
        <v>77</v>
      </c>
      <c r="M317" t="s"/>
      <c r="N317" t="s">
        <v>190</v>
      </c>
      <c r="O317" t="s">
        <v>79</v>
      </c>
      <c r="P317" t="s">
        <v>513</v>
      </c>
      <c r="Q317" t="s">
        <v>80</v>
      </c>
      <c r="R317" t="s">
        <v>108</v>
      </c>
      <c r="S317" t="s">
        <v>514</v>
      </c>
      <c r="T317" t="s">
        <v>83</v>
      </c>
      <c r="U317" t="s">
        <v>84</v>
      </c>
      <c r="V317" t="s">
        <v>85</v>
      </c>
      <c r="W317" t="s">
        <v>110</v>
      </c>
      <c r="X317" t="s"/>
      <c r="Y317" t="s">
        <v>87</v>
      </c>
      <c r="Z317">
        <f>HYPERLINK("https://hotel-media.eclerx.com/savepage/tk_1547797657425189_sr_947.html","info")</f>
        <v/>
      </c>
      <c r="AA317" t="n">
        <v>-6327583</v>
      </c>
      <c r="AB317" t="s"/>
      <c r="AC317" t="s"/>
      <c r="AD317" t="s">
        <v>88</v>
      </c>
      <c r="AE317" t="s"/>
      <c r="AF317" t="s"/>
      <c r="AG317" t="s"/>
      <c r="AH317" t="s"/>
      <c r="AI317" t="s"/>
      <c r="AJ317" t="s"/>
      <c r="AK317" t="s">
        <v>89</v>
      </c>
      <c r="AL317" t="s"/>
      <c r="AM317" t="s"/>
      <c r="AN317" t="s">
        <v>89</v>
      </c>
      <c r="AO317" t="s"/>
      <c r="AP317" t="n">
        <v>29</v>
      </c>
      <c r="AQ317" t="s">
        <v>92</v>
      </c>
      <c r="AR317" t="s"/>
      <c r="AS317" t="s"/>
      <c r="AT317" t="s">
        <v>93</v>
      </c>
      <c r="AU317" t="s"/>
      <c r="AV317" t="s"/>
      <c r="AW317" t="s"/>
      <c r="AX317" t="s"/>
      <c r="AY317" t="n">
        <v>6327583</v>
      </c>
      <c r="AZ317" t="s">
        <v>515</v>
      </c>
      <c r="BA317" t="s"/>
      <c r="BB317" t="n">
        <v>7281880</v>
      </c>
      <c r="BC317" t="n">
        <v>-6.162478</v>
      </c>
      <c r="BD317" t="n">
        <v>-6.162478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95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513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98</v>
      </c>
      <c r="L318" t="s">
        <v>77</v>
      </c>
      <c r="M318" t="s"/>
      <c r="N318" t="s">
        <v>516</v>
      </c>
      <c r="O318" t="s">
        <v>79</v>
      </c>
      <c r="P318" t="s">
        <v>513</v>
      </c>
      <c r="Q318" t="s">
        <v>80</v>
      </c>
      <c r="R318" t="s">
        <v>108</v>
      </c>
      <c r="S318" t="s">
        <v>517</v>
      </c>
      <c r="T318" t="s">
        <v>83</v>
      </c>
      <c r="U318" t="s">
        <v>84</v>
      </c>
      <c r="V318" t="s">
        <v>85</v>
      </c>
      <c r="W318" t="s">
        <v>110</v>
      </c>
      <c r="X318" t="s"/>
      <c r="Y318" t="s">
        <v>87</v>
      </c>
      <c r="Z318">
        <f>HYPERLINK("https://hotel-media.eclerx.com/savepage/tk_1547797657425189_sr_947.html","info")</f>
        <v/>
      </c>
      <c r="AA318" t="n">
        <v>-6327583</v>
      </c>
      <c r="AB318" t="s"/>
      <c r="AC318" t="s"/>
      <c r="AD318" t="s">
        <v>88</v>
      </c>
      <c r="AE318" t="s"/>
      <c r="AF318" t="s"/>
      <c r="AG318" t="s"/>
      <c r="AH318" t="s"/>
      <c r="AI318" t="s"/>
      <c r="AJ318" t="s"/>
      <c r="AK318" t="s">
        <v>89</v>
      </c>
      <c r="AL318" t="s"/>
      <c r="AM318" t="s"/>
      <c r="AN318" t="s">
        <v>89</v>
      </c>
      <c r="AO318" t="s"/>
      <c r="AP318" t="n">
        <v>29</v>
      </c>
      <c r="AQ318" t="s">
        <v>92</v>
      </c>
      <c r="AR318" t="s"/>
      <c r="AS318" t="s"/>
      <c r="AT318" t="s">
        <v>93</v>
      </c>
      <c r="AU318" t="s"/>
      <c r="AV318" t="s"/>
      <c r="AW318" t="s"/>
      <c r="AX318" t="s"/>
      <c r="AY318" t="n">
        <v>6327583</v>
      </c>
      <c r="AZ318" t="s">
        <v>515</v>
      </c>
      <c r="BA318" t="s"/>
      <c r="BB318" t="n">
        <v>7281880</v>
      </c>
      <c r="BC318" t="n">
        <v>-6.162478</v>
      </c>
      <c r="BD318" t="n">
        <v>-6.162478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95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513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98</v>
      </c>
      <c r="L319" t="s">
        <v>77</v>
      </c>
      <c r="M319" t="s"/>
      <c r="N319" t="s">
        <v>272</v>
      </c>
      <c r="O319" t="s">
        <v>79</v>
      </c>
      <c r="P319" t="s">
        <v>513</v>
      </c>
      <c r="Q319" t="s">
        <v>80</v>
      </c>
      <c r="R319" t="s">
        <v>108</v>
      </c>
      <c r="S319" t="s">
        <v>517</v>
      </c>
      <c r="T319" t="s">
        <v>83</v>
      </c>
      <c r="U319" t="s">
        <v>84</v>
      </c>
      <c r="V319" t="s">
        <v>85</v>
      </c>
      <c r="W319" t="s">
        <v>110</v>
      </c>
      <c r="X319" t="s"/>
      <c r="Y319" t="s">
        <v>87</v>
      </c>
      <c r="Z319">
        <f>HYPERLINK("https://hotel-media.eclerx.com/savepage/tk_1547797657425189_sr_947.html","info")</f>
        <v/>
      </c>
      <c r="AA319" t="n">
        <v>-6327583</v>
      </c>
      <c r="AB319" t="s"/>
      <c r="AC319" t="s"/>
      <c r="AD319" t="s">
        <v>88</v>
      </c>
      <c r="AE319" t="s"/>
      <c r="AF319" t="s"/>
      <c r="AG319" t="s"/>
      <c r="AH319" t="s"/>
      <c r="AI319" t="s"/>
      <c r="AJ319" t="s"/>
      <c r="AK319" t="s">
        <v>89</v>
      </c>
      <c r="AL319" t="s"/>
      <c r="AM319" t="s"/>
      <c r="AN319" t="s">
        <v>89</v>
      </c>
      <c r="AO319" t="s"/>
      <c r="AP319" t="n">
        <v>29</v>
      </c>
      <c r="AQ319" t="s">
        <v>92</v>
      </c>
      <c r="AR319" t="s"/>
      <c r="AS319" t="s"/>
      <c r="AT319" t="s">
        <v>93</v>
      </c>
      <c r="AU319" t="s"/>
      <c r="AV319" t="s"/>
      <c r="AW319" t="s"/>
      <c r="AX319" t="s"/>
      <c r="AY319" t="n">
        <v>6327583</v>
      </c>
      <c r="AZ319" t="s">
        <v>515</v>
      </c>
      <c r="BA319" t="s"/>
      <c r="BB319" t="n">
        <v>7281880</v>
      </c>
      <c r="BC319" t="n">
        <v>-6.162478</v>
      </c>
      <c r="BD319" t="n">
        <v>-6.162478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95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513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107.5</v>
      </c>
      <c r="L320" t="s">
        <v>77</v>
      </c>
      <c r="M320" t="s"/>
      <c r="N320" t="s">
        <v>518</v>
      </c>
      <c r="O320" t="s">
        <v>79</v>
      </c>
      <c r="P320" t="s">
        <v>513</v>
      </c>
      <c r="Q320" t="s">
        <v>80</v>
      </c>
      <c r="R320" t="s">
        <v>108</v>
      </c>
      <c r="S320" t="s">
        <v>507</v>
      </c>
      <c r="T320" t="s">
        <v>83</v>
      </c>
      <c r="U320" t="s">
        <v>84</v>
      </c>
      <c r="V320" t="s">
        <v>85</v>
      </c>
      <c r="W320" t="s">
        <v>110</v>
      </c>
      <c r="X320" t="s"/>
      <c r="Y320" t="s">
        <v>87</v>
      </c>
      <c r="Z320">
        <f>HYPERLINK("https://hotel-media.eclerx.com/savepage/tk_1547797657425189_sr_947.html","info")</f>
        <v/>
      </c>
      <c r="AA320" t="n">
        <v>-6327583</v>
      </c>
      <c r="AB320" t="s"/>
      <c r="AC320" t="s"/>
      <c r="AD320" t="s">
        <v>88</v>
      </c>
      <c r="AE320" t="s"/>
      <c r="AF320" t="s"/>
      <c r="AG320" t="s"/>
      <c r="AH320" t="s"/>
      <c r="AI320" t="s"/>
      <c r="AJ320" t="s"/>
      <c r="AK320" t="s">
        <v>89</v>
      </c>
      <c r="AL320" t="s"/>
      <c r="AM320" t="s"/>
      <c r="AN320" t="s">
        <v>89</v>
      </c>
      <c r="AO320" t="s"/>
      <c r="AP320" t="n">
        <v>29</v>
      </c>
      <c r="AQ320" t="s">
        <v>92</v>
      </c>
      <c r="AR320" t="s"/>
      <c r="AS320" t="s"/>
      <c r="AT320" t="s">
        <v>93</v>
      </c>
      <c r="AU320" t="s"/>
      <c r="AV320" t="s"/>
      <c r="AW320" t="s"/>
      <c r="AX320" t="s"/>
      <c r="AY320" t="n">
        <v>6327583</v>
      </c>
      <c r="AZ320" t="s">
        <v>515</v>
      </c>
      <c r="BA320" t="s"/>
      <c r="BB320" t="n">
        <v>7281880</v>
      </c>
      <c r="BC320" t="n">
        <v>-6.162478</v>
      </c>
      <c r="BD320" t="n">
        <v>-6.162478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95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513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117.5</v>
      </c>
      <c r="L321" t="s">
        <v>77</v>
      </c>
      <c r="M321" t="s"/>
      <c r="N321" t="s">
        <v>278</v>
      </c>
      <c r="O321" t="s">
        <v>79</v>
      </c>
      <c r="P321" t="s">
        <v>513</v>
      </c>
      <c r="Q321" t="s">
        <v>80</v>
      </c>
      <c r="R321" t="s">
        <v>108</v>
      </c>
      <c r="S321" t="s">
        <v>519</v>
      </c>
      <c r="T321" t="s">
        <v>83</v>
      </c>
      <c r="U321" t="s">
        <v>84</v>
      </c>
      <c r="V321" t="s">
        <v>85</v>
      </c>
      <c r="W321" t="s">
        <v>110</v>
      </c>
      <c r="X321" t="s"/>
      <c r="Y321" t="s">
        <v>87</v>
      </c>
      <c r="Z321">
        <f>HYPERLINK("https://hotel-media.eclerx.com/savepage/tk_1547797657425189_sr_947.html","info")</f>
        <v/>
      </c>
      <c r="AA321" t="n">
        <v>-6327583</v>
      </c>
      <c r="AB321" t="s"/>
      <c r="AC321" t="s"/>
      <c r="AD321" t="s">
        <v>88</v>
      </c>
      <c r="AE321" t="s"/>
      <c r="AF321" t="s"/>
      <c r="AG321" t="s"/>
      <c r="AH321" t="s"/>
      <c r="AI321" t="s"/>
      <c r="AJ321" t="s"/>
      <c r="AK321" t="s">
        <v>89</v>
      </c>
      <c r="AL321" t="s"/>
      <c r="AM321" t="s"/>
      <c r="AN321" t="s">
        <v>89</v>
      </c>
      <c r="AO321" t="s"/>
      <c r="AP321" t="n">
        <v>29</v>
      </c>
      <c r="AQ321" t="s">
        <v>92</v>
      </c>
      <c r="AR321" t="s"/>
      <c r="AS321" t="s"/>
      <c r="AT321" t="s">
        <v>93</v>
      </c>
      <c r="AU321" t="s"/>
      <c r="AV321" t="s"/>
      <c r="AW321" t="s"/>
      <c r="AX321" t="s"/>
      <c r="AY321" t="n">
        <v>6327583</v>
      </c>
      <c r="AZ321" t="s">
        <v>515</v>
      </c>
      <c r="BA321" t="s"/>
      <c r="BB321" t="n">
        <v>7281880</v>
      </c>
      <c r="BC321" t="n">
        <v>-6.162478</v>
      </c>
      <c r="BD321" t="n">
        <v>-6.162478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95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520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749.5</v>
      </c>
      <c r="L322" t="s">
        <v>77</v>
      </c>
      <c r="M322" t="s"/>
      <c r="N322" t="s">
        <v>182</v>
      </c>
      <c r="O322" t="s">
        <v>79</v>
      </c>
      <c r="P322" t="s">
        <v>520</v>
      </c>
      <c r="Q322" t="s">
        <v>80</v>
      </c>
      <c r="R322" t="s">
        <v>108</v>
      </c>
      <c r="S322" t="s">
        <v>427</v>
      </c>
      <c r="T322" t="s">
        <v>83</v>
      </c>
      <c r="U322" t="s">
        <v>84</v>
      </c>
      <c r="V322" t="s">
        <v>85</v>
      </c>
      <c r="W322" t="s">
        <v>110</v>
      </c>
      <c r="X322" t="s"/>
      <c r="Y322" t="s">
        <v>87</v>
      </c>
      <c r="Z322">
        <f>HYPERLINK("https://hotel-media.eclerx.com/savepage/tk_15477976435045755_sr_947.html","info")</f>
        <v/>
      </c>
      <c r="AA322" t="n">
        <v>-2329586</v>
      </c>
      <c r="AB322" t="s"/>
      <c r="AC322" t="s"/>
      <c r="AD322" t="s">
        <v>88</v>
      </c>
      <c r="AE322" t="s"/>
      <c r="AF322" t="s"/>
      <c r="AG322" t="s"/>
      <c r="AH322" t="s"/>
      <c r="AI322" t="s"/>
      <c r="AJ322" t="s"/>
      <c r="AK322" t="s">
        <v>89</v>
      </c>
      <c r="AL322" t="s"/>
      <c r="AM322" t="s"/>
      <c r="AN322" t="s">
        <v>89</v>
      </c>
      <c r="AO322" t="s"/>
      <c r="AP322" t="n">
        <v>18</v>
      </c>
      <c r="AQ322" t="s">
        <v>92</v>
      </c>
      <c r="AR322" t="s"/>
      <c r="AS322" t="s"/>
      <c r="AT322" t="s">
        <v>93</v>
      </c>
      <c r="AU322" t="s"/>
      <c r="AV322" t="s"/>
      <c r="AW322" t="s"/>
      <c r="AX322" t="s"/>
      <c r="AY322" t="n">
        <v>2329586</v>
      </c>
      <c r="AZ322" t="s">
        <v>521</v>
      </c>
      <c r="BA322" t="s"/>
      <c r="BB322" t="n">
        <v>4198322</v>
      </c>
      <c r="BC322" t="n">
        <v>-6.3166</v>
      </c>
      <c r="BD322" t="n">
        <v>-6.3166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95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520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749.5</v>
      </c>
      <c r="L323" t="s">
        <v>77</v>
      </c>
      <c r="M323" t="s"/>
      <c r="N323" t="s">
        <v>522</v>
      </c>
      <c r="O323" t="s">
        <v>79</v>
      </c>
      <c r="P323" t="s">
        <v>520</v>
      </c>
      <c r="Q323" t="s">
        <v>80</v>
      </c>
      <c r="R323" t="s">
        <v>108</v>
      </c>
      <c r="S323" t="s">
        <v>427</v>
      </c>
      <c r="T323" t="s">
        <v>83</v>
      </c>
      <c r="U323" t="s">
        <v>84</v>
      </c>
      <c r="V323" t="s">
        <v>85</v>
      </c>
      <c r="W323" t="s">
        <v>110</v>
      </c>
      <c r="X323" t="s"/>
      <c r="Y323" t="s">
        <v>87</v>
      </c>
      <c r="Z323">
        <f>HYPERLINK("https://hotel-media.eclerx.com/savepage/tk_15477976435045755_sr_947.html","info")</f>
        <v/>
      </c>
      <c r="AA323" t="n">
        <v>-2329586</v>
      </c>
      <c r="AB323" t="s"/>
      <c r="AC323" t="s"/>
      <c r="AD323" t="s">
        <v>88</v>
      </c>
      <c r="AE323" t="s"/>
      <c r="AF323" t="s"/>
      <c r="AG323" t="s"/>
      <c r="AH323" t="s"/>
      <c r="AI323" t="s"/>
      <c r="AJ323" t="s"/>
      <c r="AK323" t="s">
        <v>89</v>
      </c>
      <c r="AL323" t="s"/>
      <c r="AM323" t="s"/>
      <c r="AN323" t="s">
        <v>89</v>
      </c>
      <c r="AO323" t="s"/>
      <c r="AP323" t="n">
        <v>18</v>
      </c>
      <c r="AQ323" t="s">
        <v>92</v>
      </c>
      <c r="AR323" t="s"/>
      <c r="AS323" t="s"/>
      <c r="AT323" t="s">
        <v>93</v>
      </c>
      <c r="AU323" t="s"/>
      <c r="AV323" t="s"/>
      <c r="AW323" t="s"/>
      <c r="AX323" t="s"/>
      <c r="AY323" t="n">
        <v>2329586</v>
      </c>
      <c r="AZ323" t="s">
        <v>521</v>
      </c>
      <c r="BA323" t="s"/>
      <c r="BB323" t="n">
        <v>4198322</v>
      </c>
      <c r="BC323" t="n">
        <v>-6.3166</v>
      </c>
      <c r="BD323" t="n">
        <v>-6.3166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95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520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749.5</v>
      </c>
      <c r="L324" t="s">
        <v>77</v>
      </c>
      <c r="M324" t="s"/>
      <c r="N324" t="s">
        <v>107</v>
      </c>
      <c r="O324" t="s">
        <v>79</v>
      </c>
      <c r="P324" t="s">
        <v>520</v>
      </c>
      <c r="Q324" t="s">
        <v>80</v>
      </c>
      <c r="R324" t="s">
        <v>108</v>
      </c>
      <c r="S324" t="s">
        <v>427</v>
      </c>
      <c r="T324" t="s">
        <v>83</v>
      </c>
      <c r="U324" t="s">
        <v>84</v>
      </c>
      <c r="V324" t="s">
        <v>85</v>
      </c>
      <c r="W324" t="s">
        <v>110</v>
      </c>
      <c r="X324" t="s"/>
      <c r="Y324" t="s">
        <v>87</v>
      </c>
      <c r="Z324">
        <f>HYPERLINK("https://hotel-media.eclerx.com/savepage/tk_15477976435045755_sr_947.html","info")</f>
        <v/>
      </c>
      <c r="AA324" t="n">
        <v>-2329586</v>
      </c>
      <c r="AB324" t="s"/>
      <c r="AC324" t="s"/>
      <c r="AD324" t="s">
        <v>88</v>
      </c>
      <c r="AE324" t="s"/>
      <c r="AF324" t="s"/>
      <c r="AG324" t="s"/>
      <c r="AH324" t="s"/>
      <c r="AI324" t="s"/>
      <c r="AJ324" t="s"/>
      <c r="AK324" t="s">
        <v>89</v>
      </c>
      <c r="AL324" t="s"/>
      <c r="AM324" t="s"/>
      <c r="AN324" t="s">
        <v>89</v>
      </c>
      <c r="AO324" t="s"/>
      <c r="AP324" t="n">
        <v>18</v>
      </c>
      <c r="AQ324" t="s">
        <v>92</v>
      </c>
      <c r="AR324" t="s"/>
      <c r="AS324" t="s"/>
      <c r="AT324" t="s">
        <v>93</v>
      </c>
      <c r="AU324" t="s"/>
      <c r="AV324" t="s"/>
      <c r="AW324" t="s"/>
      <c r="AX324" t="s"/>
      <c r="AY324" t="n">
        <v>2329586</v>
      </c>
      <c r="AZ324" t="s">
        <v>521</v>
      </c>
      <c r="BA324" t="s"/>
      <c r="BB324" t="n">
        <v>4198322</v>
      </c>
      <c r="BC324" t="n">
        <v>-6.3166</v>
      </c>
      <c r="BD324" t="n">
        <v>-6.3166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95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520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787</v>
      </c>
      <c r="L325" t="s">
        <v>77</v>
      </c>
      <c r="M325" t="s"/>
      <c r="N325" t="s">
        <v>182</v>
      </c>
      <c r="O325" t="s">
        <v>79</v>
      </c>
      <c r="P325" t="s">
        <v>520</v>
      </c>
      <c r="Q325" t="s">
        <v>80</v>
      </c>
      <c r="R325" t="s">
        <v>108</v>
      </c>
      <c r="S325" t="s">
        <v>428</v>
      </c>
      <c r="T325" t="s">
        <v>83</v>
      </c>
      <c r="U325" t="s">
        <v>84</v>
      </c>
      <c r="V325" t="s">
        <v>85</v>
      </c>
      <c r="W325" t="s">
        <v>86</v>
      </c>
      <c r="X325" t="s"/>
      <c r="Y325" t="s">
        <v>87</v>
      </c>
      <c r="Z325">
        <f>HYPERLINK("https://hotel-media.eclerx.com/savepage/tk_15477976435045755_sr_947.html","info")</f>
        <v/>
      </c>
      <c r="AA325" t="n">
        <v>-2329586</v>
      </c>
      <c r="AB325" t="s"/>
      <c r="AC325" t="s"/>
      <c r="AD325" t="s">
        <v>88</v>
      </c>
      <c r="AE325" t="s"/>
      <c r="AF325" t="s"/>
      <c r="AG325" t="s"/>
      <c r="AH325" t="s"/>
      <c r="AI325" t="s"/>
      <c r="AJ325" t="s"/>
      <c r="AK325" t="s">
        <v>89</v>
      </c>
      <c r="AL325" t="s"/>
      <c r="AM325" t="s"/>
      <c r="AN325" t="s">
        <v>89</v>
      </c>
      <c r="AO325" t="s"/>
      <c r="AP325" t="n">
        <v>18</v>
      </c>
      <c r="AQ325" t="s">
        <v>92</v>
      </c>
      <c r="AR325" t="s"/>
      <c r="AS325" t="s"/>
      <c r="AT325" t="s">
        <v>93</v>
      </c>
      <c r="AU325" t="s"/>
      <c r="AV325" t="s"/>
      <c r="AW325" t="s"/>
      <c r="AX325" t="s"/>
      <c r="AY325" t="n">
        <v>2329586</v>
      </c>
      <c r="AZ325" t="s">
        <v>521</v>
      </c>
      <c r="BA325" t="s"/>
      <c r="BB325" t="n">
        <v>4198322</v>
      </c>
      <c r="BC325" t="n">
        <v>-6.3166</v>
      </c>
      <c r="BD325" t="n">
        <v>-6.3166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95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520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787</v>
      </c>
      <c r="L326" t="s">
        <v>77</v>
      </c>
      <c r="M326" t="s"/>
      <c r="N326" t="s">
        <v>522</v>
      </c>
      <c r="O326" t="s">
        <v>79</v>
      </c>
      <c r="P326" t="s">
        <v>520</v>
      </c>
      <c r="Q326" t="s">
        <v>80</v>
      </c>
      <c r="R326" t="s">
        <v>108</v>
      </c>
      <c r="S326" t="s">
        <v>428</v>
      </c>
      <c r="T326" t="s">
        <v>83</v>
      </c>
      <c r="U326" t="s">
        <v>84</v>
      </c>
      <c r="V326" t="s">
        <v>85</v>
      </c>
      <c r="W326" t="s">
        <v>86</v>
      </c>
      <c r="X326" t="s"/>
      <c r="Y326" t="s">
        <v>87</v>
      </c>
      <c r="Z326">
        <f>HYPERLINK("https://hotel-media.eclerx.com/savepage/tk_15477976435045755_sr_947.html","info")</f>
        <v/>
      </c>
      <c r="AA326" t="n">
        <v>-2329586</v>
      </c>
      <c r="AB326" t="s"/>
      <c r="AC326" t="s"/>
      <c r="AD326" t="s">
        <v>88</v>
      </c>
      <c r="AE326" t="s"/>
      <c r="AF326" t="s"/>
      <c r="AG326" t="s"/>
      <c r="AH326" t="s"/>
      <c r="AI326" t="s"/>
      <c r="AJ326" t="s"/>
      <c r="AK326" t="s">
        <v>89</v>
      </c>
      <c r="AL326" t="s"/>
      <c r="AM326" t="s"/>
      <c r="AN326" t="s">
        <v>89</v>
      </c>
      <c r="AO326" t="s"/>
      <c r="AP326" t="n">
        <v>18</v>
      </c>
      <c r="AQ326" t="s">
        <v>92</v>
      </c>
      <c r="AR326" t="s"/>
      <c r="AS326" t="s"/>
      <c r="AT326" t="s">
        <v>93</v>
      </c>
      <c r="AU326" t="s"/>
      <c r="AV326" t="s"/>
      <c r="AW326" t="s"/>
      <c r="AX326" t="s"/>
      <c r="AY326" t="n">
        <v>2329586</v>
      </c>
      <c r="AZ326" t="s">
        <v>521</v>
      </c>
      <c r="BA326" t="s"/>
      <c r="BB326" t="n">
        <v>4198322</v>
      </c>
      <c r="BC326" t="n">
        <v>-6.3166</v>
      </c>
      <c r="BD326" t="n">
        <v>-6.3166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95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520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787</v>
      </c>
      <c r="L327" t="s">
        <v>77</v>
      </c>
      <c r="M327" t="s"/>
      <c r="N327" t="s">
        <v>107</v>
      </c>
      <c r="O327" t="s">
        <v>79</v>
      </c>
      <c r="P327" t="s">
        <v>520</v>
      </c>
      <c r="Q327" t="s">
        <v>80</v>
      </c>
      <c r="R327" t="s">
        <v>108</v>
      </c>
      <c r="S327" t="s">
        <v>428</v>
      </c>
      <c r="T327" t="s">
        <v>83</v>
      </c>
      <c r="U327" t="s">
        <v>84</v>
      </c>
      <c r="V327" t="s">
        <v>85</v>
      </c>
      <c r="W327" t="s">
        <v>86</v>
      </c>
      <c r="X327" t="s"/>
      <c r="Y327" t="s">
        <v>87</v>
      </c>
      <c r="Z327">
        <f>HYPERLINK("https://hotel-media.eclerx.com/savepage/tk_15477976435045755_sr_947.html","info")</f>
        <v/>
      </c>
      <c r="AA327" t="n">
        <v>-2329586</v>
      </c>
      <c r="AB327" t="s"/>
      <c r="AC327" t="s"/>
      <c r="AD327" t="s">
        <v>88</v>
      </c>
      <c r="AE327" t="s"/>
      <c r="AF327" t="s"/>
      <c r="AG327" t="s"/>
      <c r="AH327" t="s"/>
      <c r="AI327" t="s"/>
      <c r="AJ327" t="s"/>
      <c r="AK327" t="s">
        <v>89</v>
      </c>
      <c r="AL327" t="s"/>
      <c r="AM327" t="s"/>
      <c r="AN327" t="s">
        <v>89</v>
      </c>
      <c r="AO327" t="s"/>
      <c r="AP327" t="n">
        <v>18</v>
      </c>
      <c r="AQ327" t="s">
        <v>92</v>
      </c>
      <c r="AR327" t="s"/>
      <c r="AS327" t="s"/>
      <c r="AT327" t="s">
        <v>93</v>
      </c>
      <c r="AU327" t="s"/>
      <c r="AV327" t="s"/>
      <c r="AW327" t="s"/>
      <c r="AX327" t="s"/>
      <c r="AY327" t="n">
        <v>2329586</v>
      </c>
      <c r="AZ327" t="s">
        <v>521</v>
      </c>
      <c r="BA327" t="s"/>
      <c r="BB327" t="n">
        <v>4198322</v>
      </c>
      <c r="BC327" t="n">
        <v>-6.3166</v>
      </c>
      <c r="BD327" t="n">
        <v>-6.3166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95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520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809.5</v>
      </c>
      <c r="L328" t="s">
        <v>77</v>
      </c>
      <c r="M328" t="s"/>
      <c r="N328" t="s">
        <v>182</v>
      </c>
      <c r="O328" t="s">
        <v>79</v>
      </c>
      <c r="P328" t="s">
        <v>520</v>
      </c>
      <c r="Q328" t="s">
        <v>80</v>
      </c>
      <c r="R328" t="s">
        <v>108</v>
      </c>
      <c r="S328" t="s">
        <v>429</v>
      </c>
      <c r="T328" t="s">
        <v>83</v>
      </c>
      <c r="U328" t="s">
        <v>84</v>
      </c>
      <c r="V328" t="s">
        <v>85</v>
      </c>
      <c r="W328" t="s">
        <v>145</v>
      </c>
      <c r="X328" t="s"/>
      <c r="Y328" t="s">
        <v>87</v>
      </c>
      <c r="Z328">
        <f>HYPERLINK("https://hotel-media.eclerx.com/savepage/tk_15477976435045755_sr_947.html","info")</f>
        <v/>
      </c>
      <c r="AA328" t="n">
        <v>-2329586</v>
      </c>
      <c r="AB328" t="s"/>
      <c r="AC328" t="s"/>
      <c r="AD328" t="s">
        <v>88</v>
      </c>
      <c r="AE328" t="s"/>
      <c r="AF328" t="s"/>
      <c r="AG328" t="s"/>
      <c r="AH328" t="s"/>
      <c r="AI328" t="s"/>
      <c r="AJ328" t="s"/>
      <c r="AK328" t="s">
        <v>89</v>
      </c>
      <c r="AL328" t="s"/>
      <c r="AM328" t="s"/>
      <c r="AN328" t="s">
        <v>89</v>
      </c>
      <c r="AO328" t="s"/>
      <c r="AP328" t="n">
        <v>18</v>
      </c>
      <c r="AQ328" t="s">
        <v>92</v>
      </c>
      <c r="AR328" t="s"/>
      <c r="AS328" t="s"/>
      <c r="AT328" t="s">
        <v>93</v>
      </c>
      <c r="AU328" t="s"/>
      <c r="AV328" t="s"/>
      <c r="AW328" t="s"/>
      <c r="AX328" t="s"/>
      <c r="AY328" t="n">
        <v>2329586</v>
      </c>
      <c r="AZ328" t="s">
        <v>521</v>
      </c>
      <c r="BA328" t="s"/>
      <c r="BB328" t="n">
        <v>4198322</v>
      </c>
      <c r="BC328" t="n">
        <v>-6.3166</v>
      </c>
      <c r="BD328" t="n">
        <v>-6.3166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95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520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809.5</v>
      </c>
      <c r="L329" t="s">
        <v>77</v>
      </c>
      <c r="M329" t="s"/>
      <c r="N329" t="s">
        <v>522</v>
      </c>
      <c r="O329" t="s">
        <v>79</v>
      </c>
      <c r="P329" t="s">
        <v>520</v>
      </c>
      <c r="Q329" t="s">
        <v>80</v>
      </c>
      <c r="R329" t="s">
        <v>108</v>
      </c>
      <c r="S329" t="s">
        <v>429</v>
      </c>
      <c r="T329" t="s">
        <v>83</v>
      </c>
      <c r="U329" t="s">
        <v>84</v>
      </c>
      <c r="V329" t="s">
        <v>85</v>
      </c>
      <c r="W329" t="s">
        <v>145</v>
      </c>
      <c r="X329" t="s"/>
      <c r="Y329" t="s">
        <v>87</v>
      </c>
      <c r="Z329">
        <f>HYPERLINK("https://hotel-media.eclerx.com/savepage/tk_15477976435045755_sr_947.html","info")</f>
        <v/>
      </c>
      <c r="AA329" t="n">
        <v>-2329586</v>
      </c>
      <c r="AB329" t="s"/>
      <c r="AC329" t="s"/>
      <c r="AD329" t="s">
        <v>88</v>
      </c>
      <c r="AE329" t="s"/>
      <c r="AF329" t="s"/>
      <c r="AG329" t="s"/>
      <c r="AH329" t="s"/>
      <c r="AI329" t="s"/>
      <c r="AJ329" t="s"/>
      <c r="AK329" t="s">
        <v>89</v>
      </c>
      <c r="AL329" t="s"/>
      <c r="AM329" t="s"/>
      <c r="AN329" t="s">
        <v>89</v>
      </c>
      <c r="AO329" t="s"/>
      <c r="AP329" t="n">
        <v>18</v>
      </c>
      <c r="AQ329" t="s">
        <v>92</v>
      </c>
      <c r="AR329" t="s"/>
      <c r="AS329" t="s"/>
      <c r="AT329" t="s">
        <v>93</v>
      </c>
      <c r="AU329" t="s"/>
      <c r="AV329" t="s"/>
      <c r="AW329" t="s"/>
      <c r="AX329" t="s"/>
      <c r="AY329" t="n">
        <v>2329586</v>
      </c>
      <c r="AZ329" t="s">
        <v>521</v>
      </c>
      <c r="BA329" t="s"/>
      <c r="BB329" t="n">
        <v>4198322</v>
      </c>
      <c r="BC329" t="n">
        <v>-6.3166</v>
      </c>
      <c r="BD329" t="n">
        <v>-6.3166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95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520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809.5</v>
      </c>
      <c r="L330" t="s">
        <v>77</v>
      </c>
      <c r="M330" t="s"/>
      <c r="N330" t="s">
        <v>107</v>
      </c>
      <c r="O330" t="s">
        <v>79</v>
      </c>
      <c r="P330" t="s">
        <v>520</v>
      </c>
      <c r="Q330" t="s">
        <v>80</v>
      </c>
      <c r="R330" t="s">
        <v>108</v>
      </c>
      <c r="S330" t="s">
        <v>429</v>
      </c>
      <c r="T330" t="s">
        <v>83</v>
      </c>
      <c r="U330" t="s">
        <v>84</v>
      </c>
      <c r="V330" t="s">
        <v>85</v>
      </c>
      <c r="W330" t="s">
        <v>145</v>
      </c>
      <c r="X330" t="s"/>
      <c r="Y330" t="s">
        <v>87</v>
      </c>
      <c r="Z330">
        <f>HYPERLINK("https://hotel-media.eclerx.com/savepage/tk_15477976435045755_sr_947.html","info")</f>
        <v/>
      </c>
      <c r="AA330" t="n">
        <v>-2329586</v>
      </c>
      <c r="AB330" t="s"/>
      <c r="AC330" t="s"/>
      <c r="AD330" t="s">
        <v>88</v>
      </c>
      <c r="AE330" t="s"/>
      <c r="AF330" t="s"/>
      <c r="AG330" t="s"/>
      <c r="AH330" t="s"/>
      <c r="AI330" t="s"/>
      <c r="AJ330" t="s"/>
      <c r="AK330" t="s">
        <v>89</v>
      </c>
      <c r="AL330" t="s"/>
      <c r="AM330" t="s"/>
      <c r="AN330" t="s">
        <v>89</v>
      </c>
      <c r="AO330" t="s"/>
      <c r="AP330" t="n">
        <v>18</v>
      </c>
      <c r="AQ330" t="s">
        <v>92</v>
      </c>
      <c r="AR330" t="s"/>
      <c r="AS330" t="s"/>
      <c r="AT330" t="s">
        <v>93</v>
      </c>
      <c r="AU330" t="s"/>
      <c r="AV330" t="s"/>
      <c r="AW330" t="s"/>
      <c r="AX330" t="s"/>
      <c r="AY330" t="n">
        <v>2329586</v>
      </c>
      <c r="AZ330" t="s">
        <v>521</v>
      </c>
      <c r="BA330" t="s"/>
      <c r="BB330" t="n">
        <v>4198322</v>
      </c>
      <c r="BC330" t="n">
        <v>-6.3166</v>
      </c>
      <c r="BD330" t="n">
        <v>-6.3166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95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523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48.5</v>
      </c>
      <c r="L331" t="s">
        <v>77</v>
      </c>
      <c r="M331" t="s"/>
      <c r="N331" t="s">
        <v>524</v>
      </c>
      <c r="O331" t="s">
        <v>79</v>
      </c>
      <c r="P331" t="s">
        <v>523</v>
      </c>
      <c r="Q331" t="s">
        <v>80</v>
      </c>
      <c r="R331" t="s">
        <v>108</v>
      </c>
      <c r="S331" t="s">
        <v>397</v>
      </c>
      <c r="T331" t="s">
        <v>83</v>
      </c>
      <c r="U331" t="s">
        <v>84</v>
      </c>
      <c r="V331" t="s">
        <v>85</v>
      </c>
      <c r="W331" t="s">
        <v>110</v>
      </c>
      <c r="X331" t="s"/>
      <c r="Y331" t="s">
        <v>87</v>
      </c>
      <c r="Z331">
        <f>HYPERLINK("https://hotel-media.eclerx.com/savepage/tk_1547797651099838_sr_947.html","info")</f>
        <v/>
      </c>
      <c r="AA331" t="n">
        <v>-2993078</v>
      </c>
      <c r="AB331" t="s"/>
      <c r="AC331" t="s"/>
      <c r="AD331" t="s">
        <v>88</v>
      </c>
      <c r="AE331" t="s"/>
      <c r="AF331" t="s"/>
      <c r="AG331" t="s"/>
      <c r="AH331" t="s"/>
      <c r="AI331" t="s"/>
      <c r="AJ331" t="s"/>
      <c r="AK331" t="s">
        <v>89</v>
      </c>
      <c r="AL331" t="s"/>
      <c r="AM331" t="s"/>
      <c r="AN331" t="s">
        <v>89</v>
      </c>
      <c r="AO331" t="s"/>
      <c r="AP331" t="n">
        <v>24</v>
      </c>
      <c r="AQ331" t="s">
        <v>92</v>
      </c>
      <c r="AR331" t="s"/>
      <c r="AS331" t="s"/>
      <c r="AT331" t="s">
        <v>93</v>
      </c>
      <c r="AU331" t="s"/>
      <c r="AV331" t="s"/>
      <c r="AW331" t="s"/>
      <c r="AX331" t="s"/>
      <c r="AY331" t="n">
        <v>2993078</v>
      </c>
      <c r="AZ331" t="s">
        <v>525</v>
      </c>
      <c r="BA331" t="s"/>
      <c r="BB331" t="n">
        <v>3768024</v>
      </c>
      <c r="BC331" t="n">
        <v>-6.2841</v>
      </c>
      <c r="BD331" t="n">
        <v>-6.2841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95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523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76.5</v>
      </c>
      <c r="L332" t="s">
        <v>77</v>
      </c>
      <c r="M332" t="s"/>
      <c r="N332" t="s">
        <v>526</v>
      </c>
      <c r="O332" t="s">
        <v>79</v>
      </c>
      <c r="P332" t="s">
        <v>523</v>
      </c>
      <c r="Q332" t="s">
        <v>80</v>
      </c>
      <c r="R332" t="s">
        <v>108</v>
      </c>
      <c r="S332" t="s">
        <v>174</v>
      </c>
      <c r="T332" t="s">
        <v>83</v>
      </c>
      <c r="U332" t="s">
        <v>84</v>
      </c>
      <c r="V332" t="s">
        <v>85</v>
      </c>
      <c r="W332" t="s">
        <v>110</v>
      </c>
      <c r="X332" t="s"/>
      <c r="Y332" t="s">
        <v>87</v>
      </c>
      <c r="Z332">
        <f>HYPERLINK("https://hotel-media.eclerx.com/savepage/tk_1547797651099838_sr_947.html","info")</f>
        <v/>
      </c>
      <c r="AA332" t="n">
        <v>-2993078</v>
      </c>
      <c r="AB332" t="s"/>
      <c r="AC332" t="s"/>
      <c r="AD332" t="s">
        <v>88</v>
      </c>
      <c r="AE332" t="s"/>
      <c r="AF332" t="s"/>
      <c r="AG332" t="s"/>
      <c r="AH332" t="s"/>
      <c r="AI332" t="s"/>
      <c r="AJ332" t="s"/>
      <c r="AK332" t="s">
        <v>89</v>
      </c>
      <c r="AL332" t="s"/>
      <c r="AM332" t="s"/>
      <c r="AN332" t="s">
        <v>89</v>
      </c>
      <c r="AO332" t="s"/>
      <c r="AP332" t="n">
        <v>24</v>
      </c>
      <c r="AQ332" t="s">
        <v>92</v>
      </c>
      <c r="AR332" t="s"/>
      <c r="AS332" t="s"/>
      <c r="AT332" t="s">
        <v>93</v>
      </c>
      <c r="AU332" t="s"/>
      <c r="AV332" t="s"/>
      <c r="AW332" t="s"/>
      <c r="AX332" t="s"/>
      <c r="AY332" t="n">
        <v>2993078</v>
      </c>
      <c r="AZ332" t="s">
        <v>525</v>
      </c>
      <c r="BA332" t="s"/>
      <c r="BB332" t="n">
        <v>3768024</v>
      </c>
      <c r="BC332" t="n">
        <v>-6.2841</v>
      </c>
      <c r="BD332" t="n">
        <v>-6.2841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95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523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90</v>
      </c>
      <c r="L333" t="s">
        <v>77</v>
      </c>
      <c r="M333" t="s"/>
      <c r="N333" t="s">
        <v>527</v>
      </c>
      <c r="O333" t="s">
        <v>79</v>
      </c>
      <c r="P333" t="s">
        <v>523</v>
      </c>
      <c r="Q333" t="s">
        <v>80</v>
      </c>
      <c r="R333" t="s">
        <v>108</v>
      </c>
      <c r="S333" t="s">
        <v>142</v>
      </c>
      <c r="T333" t="s">
        <v>83</v>
      </c>
      <c r="U333" t="s">
        <v>84</v>
      </c>
      <c r="V333" t="s">
        <v>85</v>
      </c>
      <c r="W333" t="s">
        <v>110</v>
      </c>
      <c r="X333" t="s"/>
      <c r="Y333" t="s">
        <v>87</v>
      </c>
      <c r="Z333">
        <f>HYPERLINK("https://hotel-media.eclerx.com/savepage/tk_1547797651099838_sr_947.html","info")</f>
        <v/>
      </c>
      <c r="AA333" t="n">
        <v>-2993078</v>
      </c>
      <c r="AB333" t="s"/>
      <c r="AC333" t="s"/>
      <c r="AD333" t="s">
        <v>88</v>
      </c>
      <c r="AE333" t="s"/>
      <c r="AF333" t="s"/>
      <c r="AG333" t="s"/>
      <c r="AH333" t="s"/>
      <c r="AI333" t="s"/>
      <c r="AJ333" t="s"/>
      <c r="AK333" t="s">
        <v>89</v>
      </c>
      <c r="AL333" t="s"/>
      <c r="AM333" t="s"/>
      <c r="AN333" t="s">
        <v>89</v>
      </c>
      <c r="AO333" t="s"/>
      <c r="AP333" t="n">
        <v>24</v>
      </c>
      <c r="AQ333" t="s">
        <v>92</v>
      </c>
      <c r="AR333" t="s"/>
      <c r="AS333" t="s"/>
      <c r="AT333" t="s">
        <v>93</v>
      </c>
      <c r="AU333" t="s"/>
      <c r="AV333" t="s"/>
      <c r="AW333" t="s"/>
      <c r="AX333" t="s"/>
      <c r="AY333" t="n">
        <v>2993078</v>
      </c>
      <c r="AZ333" t="s">
        <v>525</v>
      </c>
      <c r="BA333" t="s"/>
      <c r="BB333" t="n">
        <v>3768024</v>
      </c>
      <c r="BC333" t="n">
        <v>-6.2841</v>
      </c>
      <c r="BD333" t="n">
        <v>-6.2841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95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528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59</v>
      </c>
      <c r="L334" t="s">
        <v>77</v>
      </c>
      <c r="M334" t="s"/>
      <c r="N334" t="s">
        <v>190</v>
      </c>
      <c r="O334" t="s">
        <v>79</v>
      </c>
      <c r="P334" t="s">
        <v>528</v>
      </c>
      <c r="Q334" t="s">
        <v>80</v>
      </c>
      <c r="R334" t="s">
        <v>108</v>
      </c>
      <c r="S334" t="s">
        <v>529</v>
      </c>
      <c r="T334" t="s">
        <v>83</v>
      </c>
      <c r="U334" t="s">
        <v>84</v>
      </c>
      <c r="V334" t="s">
        <v>85</v>
      </c>
      <c r="W334" t="s">
        <v>110</v>
      </c>
      <c r="X334" t="s"/>
      <c r="Y334" t="s">
        <v>87</v>
      </c>
      <c r="Z334">
        <f>HYPERLINK("https://hotel-media.eclerx.com/savepage/tk_1547797632077568_sr_947.html","info")</f>
        <v/>
      </c>
      <c r="AA334" t="n">
        <v>-6327580</v>
      </c>
      <c r="AB334" t="s"/>
      <c r="AC334" t="s"/>
      <c r="AD334" t="s">
        <v>88</v>
      </c>
      <c r="AE334" t="s"/>
      <c r="AF334" t="s"/>
      <c r="AG334" t="s"/>
      <c r="AH334" t="s"/>
      <c r="AI334" t="s"/>
      <c r="AJ334" t="s"/>
      <c r="AK334" t="s">
        <v>89</v>
      </c>
      <c r="AL334" t="s"/>
      <c r="AM334" t="s"/>
      <c r="AN334" t="s">
        <v>89</v>
      </c>
      <c r="AO334" t="s"/>
      <c r="AP334" t="n">
        <v>9</v>
      </c>
      <c r="AQ334" t="s">
        <v>92</v>
      </c>
      <c r="AR334" t="s"/>
      <c r="AS334" t="s"/>
      <c r="AT334" t="s">
        <v>93</v>
      </c>
      <c r="AU334" t="s"/>
      <c r="AV334" t="s"/>
      <c r="AW334" t="s"/>
      <c r="AX334" t="s"/>
      <c r="AY334" t="n">
        <v>6327580</v>
      </c>
      <c r="AZ334" t="s">
        <v>530</v>
      </c>
      <c r="BA334" t="s"/>
      <c r="BB334" t="n">
        <v>4825294</v>
      </c>
      <c r="BC334" t="n">
        <v>-6.3288</v>
      </c>
      <c r="BD334" t="n">
        <v>-6.3288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95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531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358</v>
      </c>
      <c r="L335" t="s">
        <v>77</v>
      </c>
      <c r="M335" t="s"/>
      <c r="N335" t="s">
        <v>115</v>
      </c>
      <c r="O335" t="s">
        <v>79</v>
      </c>
      <c r="P335" t="s">
        <v>531</v>
      </c>
      <c r="Q335" t="s">
        <v>80</v>
      </c>
      <c r="R335" t="s">
        <v>134</v>
      </c>
      <c r="S335" t="s">
        <v>532</v>
      </c>
      <c r="T335" t="s">
        <v>83</v>
      </c>
      <c r="U335" t="s">
        <v>84</v>
      </c>
      <c r="V335" t="s">
        <v>85</v>
      </c>
      <c r="W335" t="s">
        <v>110</v>
      </c>
      <c r="X335" t="s"/>
      <c r="Y335" t="s">
        <v>87</v>
      </c>
      <c r="Z335">
        <f>HYPERLINK("https://hotel-media.eclerx.com/savepage/tk_1547797683816149_sr_947.html","info")</f>
        <v/>
      </c>
      <c r="AA335" t="n">
        <v>-2993099</v>
      </c>
      <c r="AB335" t="s"/>
      <c r="AC335" t="s"/>
      <c r="AD335" t="s">
        <v>88</v>
      </c>
      <c r="AE335" t="s"/>
      <c r="AF335" t="s"/>
      <c r="AG335" t="s"/>
      <c r="AH335" t="s"/>
      <c r="AI335" t="s"/>
      <c r="AJ335" t="s"/>
      <c r="AK335" t="s">
        <v>89</v>
      </c>
      <c r="AL335" t="s"/>
      <c r="AM335" t="s"/>
      <c r="AN335" t="s">
        <v>89</v>
      </c>
      <c r="AO335" t="s"/>
      <c r="AP335" t="n">
        <v>50</v>
      </c>
      <c r="AQ335" t="s">
        <v>92</v>
      </c>
      <c r="AR335" t="s"/>
      <c r="AS335" t="s"/>
      <c r="AT335" t="s">
        <v>93</v>
      </c>
      <c r="AU335" t="s"/>
      <c r="AV335" t="s"/>
      <c r="AW335" t="s"/>
      <c r="AX335" t="s"/>
      <c r="AY335" t="n">
        <v>2993099</v>
      </c>
      <c r="AZ335" t="s">
        <v>533</v>
      </c>
      <c r="BA335" t="s"/>
      <c r="BB335" t="n">
        <v>2073248</v>
      </c>
      <c r="BC335" t="n">
        <v>-6.0975</v>
      </c>
      <c r="BD335" t="n">
        <v>-6.0975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95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531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386.5</v>
      </c>
      <c r="L336" t="s">
        <v>77</v>
      </c>
      <c r="M336" t="s"/>
      <c r="N336" t="s">
        <v>115</v>
      </c>
      <c r="O336" t="s">
        <v>79</v>
      </c>
      <c r="P336" t="s">
        <v>531</v>
      </c>
      <c r="Q336" t="s">
        <v>80</v>
      </c>
      <c r="R336" t="s">
        <v>134</v>
      </c>
      <c r="S336" t="s">
        <v>534</v>
      </c>
      <c r="T336" t="s">
        <v>83</v>
      </c>
      <c r="U336" t="s">
        <v>84</v>
      </c>
      <c r="V336" t="s">
        <v>85</v>
      </c>
      <c r="W336" t="s">
        <v>86</v>
      </c>
      <c r="X336" t="s"/>
      <c r="Y336" t="s">
        <v>87</v>
      </c>
      <c r="Z336">
        <f>HYPERLINK("https://hotel-media.eclerx.com/savepage/tk_1547797683816149_sr_947.html","info")</f>
        <v/>
      </c>
      <c r="AA336" t="n">
        <v>-2993099</v>
      </c>
      <c r="AB336" t="s"/>
      <c r="AC336" t="s"/>
      <c r="AD336" t="s">
        <v>88</v>
      </c>
      <c r="AE336" t="s"/>
      <c r="AF336" t="s"/>
      <c r="AG336" t="s"/>
      <c r="AH336" t="s"/>
      <c r="AI336" t="s"/>
      <c r="AJ336" t="s"/>
      <c r="AK336" t="s">
        <v>89</v>
      </c>
      <c r="AL336" t="s"/>
      <c r="AM336" t="s"/>
      <c r="AN336" t="s">
        <v>89</v>
      </c>
      <c r="AO336" t="s"/>
      <c r="AP336" t="n">
        <v>50</v>
      </c>
      <c r="AQ336" t="s">
        <v>92</v>
      </c>
      <c r="AR336" t="s"/>
      <c r="AS336" t="s"/>
      <c r="AT336" t="s">
        <v>93</v>
      </c>
      <c r="AU336" t="s"/>
      <c r="AV336" t="s"/>
      <c r="AW336" t="s"/>
      <c r="AX336" t="s"/>
      <c r="AY336" t="n">
        <v>2993099</v>
      </c>
      <c r="AZ336" t="s">
        <v>533</v>
      </c>
      <c r="BA336" t="s"/>
      <c r="BB336" t="n">
        <v>2073248</v>
      </c>
      <c r="BC336" t="n">
        <v>-6.0975</v>
      </c>
      <c r="BD336" t="n">
        <v>-6.0975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95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531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415.5</v>
      </c>
      <c r="L337" t="s">
        <v>77</v>
      </c>
      <c r="M337" t="s"/>
      <c r="N337" t="s">
        <v>115</v>
      </c>
      <c r="O337" t="s">
        <v>79</v>
      </c>
      <c r="P337" t="s">
        <v>531</v>
      </c>
      <c r="Q337" t="s">
        <v>80</v>
      </c>
      <c r="R337" t="s">
        <v>134</v>
      </c>
      <c r="S337" t="s">
        <v>535</v>
      </c>
      <c r="T337" t="s">
        <v>83</v>
      </c>
      <c r="U337" t="s">
        <v>84</v>
      </c>
      <c r="V337" t="s">
        <v>85</v>
      </c>
      <c r="W337" t="s">
        <v>145</v>
      </c>
      <c r="X337" t="s"/>
      <c r="Y337" t="s">
        <v>87</v>
      </c>
      <c r="Z337">
        <f>HYPERLINK("https://hotel-media.eclerx.com/savepage/tk_1547797683816149_sr_947.html","info")</f>
        <v/>
      </c>
      <c r="AA337" t="n">
        <v>-2993099</v>
      </c>
      <c r="AB337" t="s"/>
      <c r="AC337" t="s"/>
      <c r="AD337" t="s">
        <v>88</v>
      </c>
      <c r="AE337" t="s"/>
      <c r="AF337" t="s"/>
      <c r="AG337" t="s"/>
      <c r="AH337" t="s"/>
      <c r="AI337" t="s"/>
      <c r="AJ337" t="s"/>
      <c r="AK337" t="s">
        <v>89</v>
      </c>
      <c r="AL337" t="s"/>
      <c r="AM337" t="s"/>
      <c r="AN337" t="s">
        <v>89</v>
      </c>
      <c r="AO337" t="s"/>
      <c r="AP337" t="n">
        <v>50</v>
      </c>
      <c r="AQ337" t="s">
        <v>92</v>
      </c>
      <c r="AR337" t="s"/>
      <c r="AS337" t="s"/>
      <c r="AT337" t="s">
        <v>93</v>
      </c>
      <c r="AU337" t="s"/>
      <c r="AV337" t="s"/>
      <c r="AW337" t="s"/>
      <c r="AX337" t="s"/>
      <c r="AY337" t="n">
        <v>2993099</v>
      </c>
      <c r="AZ337" t="s">
        <v>533</v>
      </c>
      <c r="BA337" t="s"/>
      <c r="BB337" t="n">
        <v>2073248</v>
      </c>
      <c r="BC337" t="n">
        <v>-6.0975</v>
      </c>
      <c r="BD337" t="n">
        <v>-6.0975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95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531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421</v>
      </c>
      <c r="L338" t="s">
        <v>77</v>
      </c>
      <c r="M338" t="s"/>
      <c r="N338" t="s">
        <v>115</v>
      </c>
      <c r="O338" t="s">
        <v>79</v>
      </c>
      <c r="P338" t="s">
        <v>531</v>
      </c>
      <c r="Q338" t="s">
        <v>80</v>
      </c>
      <c r="R338" t="s">
        <v>134</v>
      </c>
      <c r="S338" t="s">
        <v>536</v>
      </c>
      <c r="T338" t="s">
        <v>83</v>
      </c>
      <c r="U338" t="s">
        <v>84</v>
      </c>
      <c r="V338" t="s">
        <v>85</v>
      </c>
      <c r="W338" t="s">
        <v>178</v>
      </c>
      <c r="X338" t="s"/>
      <c r="Y338" t="s">
        <v>87</v>
      </c>
      <c r="Z338">
        <f>HYPERLINK("https://hotel-media.eclerx.com/savepage/tk_1547797683816149_sr_947.html","info")</f>
        <v/>
      </c>
      <c r="AA338" t="n">
        <v>-2993099</v>
      </c>
      <c r="AB338" t="s"/>
      <c r="AC338" t="s"/>
      <c r="AD338" t="s">
        <v>88</v>
      </c>
      <c r="AE338" t="s"/>
      <c r="AF338" t="s"/>
      <c r="AG338" t="s"/>
      <c r="AH338" t="s"/>
      <c r="AI338" t="s"/>
      <c r="AJ338" t="s"/>
      <c r="AK338" t="s">
        <v>89</v>
      </c>
      <c r="AL338" t="s"/>
      <c r="AM338" t="s"/>
      <c r="AN338" t="s">
        <v>89</v>
      </c>
      <c r="AO338" t="s"/>
      <c r="AP338" t="n">
        <v>50</v>
      </c>
      <c r="AQ338" t="s">
        <v>92</v>
      </c>
      <c r="AR338" t="s"/>
      <c r="AS338" t="s"/>
      <c r="AT338" t="s">
        <v>93</v>
      </c>
      <c r="AU338" t="s"/>
      <c r="AV338" t="s"/>
      <c r="AW338" t="s"/>
      <c r="AX338" t="s"/>
      <c r="AY338" t="n">
        <v>2993099</v>
      </c>
      <c r="AZ338" t="s">
        <v>533</v>
      </c>
      <c r="BA338" t="s"/>
      <c r="BB338" t="n">
        <v>2073248</v>
      </c>
      <c r="BC338" t="n">
        <v>-6.0975</v>
      </c>
      <c r="BD338" t="n">
        <v>-6.0975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95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537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40.5</v>
      </c>
      <c r="L339" t="s">
        <v>77</v>
      </c>
      <c r="M339" t="s"/>
      <c r="N339" t="s">
        <v>190</v>
      </c>
      <c r="O339" t="s">
        <v>79</v>
      </c>
      <c r="P339" t="s">
        <v>537</v>
      </c>
      <c r="Q339" t="s">
        <v>80</v>
      </c>
      <c r="R339" t="s">
        <v>170</v>
      </c>
      <c r="S339" t="s">
        <v>538</v>
      </c>
      <c r="T339" t="s">
        <v>83</v>
      </c>
      <c r="U339" t="s">
        <v>84</v>
      </c>
      <c r="V339" t="s">
        <v>85</v>
      </c>
      <c r="W339" t="s">
        <v>110</v>
      </c>
      <c r="X339" t="s"/>
      <c r="Y339" t="s">
        <v>87</v>
      </c>
      <c r="Z339">
        <f>HYPERLINK("https://hotel-media.eclerx.com/savepage/tk_15477976587043855_sr_947.html","info")</f>
        <v/>
      </c>
      <c r="AA339" t="n">
        <v>-2329863</v>
      </c>
      <c r="AB339" t="s"/>
      <c r="AC339" t="s"/>
      <c r="AD339" t="s">
        <v>88</v>
      </c>
      <c r="AE339" t="s"/>
      <c r="AF339" t="s"/>
      <c r="AG339" t="s"/>
      <c r="AH339" t="s"/>
      <c r="AI339" t="s"/>
      <c r="AJ339" t="s"/>
      <c r="AK339" t="s">
        <v>89</v>
      </c>
      <c r="AL339" t="s"/>
      <c r="AM339" t="s"/>
      <c r="AN339" t="s">
        <v>89</v>
      </c>
      <c r="AO339" t="s"/>
      <c r="AP339" t="n">
        <v>30</v>
      </c>
      <c r="AQ339" t="s">
        <v>92</v>
      </c>
      <c r="AR339" t="s"/>
      <c r="AS339" t="s"/>
      <c r="AT339" t="s">
        <v>93</v>
      </c>
      <c r="AU339" t="s"/>
      <c r="AV339" t="s"/>
      <c r="AW339" t="s"/>
      <c r="AX339" t="s"/>
      <c r="AY339" t="n">
        <v>2329863</v>
      </c>
      <c r="AZ339" t="s">
        <v>539</v>
      </c>
      <c r="BA339" t="s"/>
      <c r="BB339" t="n">
        <v>2170396</v>
      </c>
      <c r="BC339" t="n">
        <v>-6.289</v>
      </c>
      <c r="BD339" t="n">
        <v>-6.289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95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537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44</v>
      </c>
      <c r="L340" t="s">
        <v>77</v>
      </c>
      <c r="M340" t="s"/>
      <c r="N340" t="s">
        <v>540</v>
      </c>
      <c r="O340" t="s">
        <v>79</v>
      </c>
      <c r="P340" t="s">
        <v>537</v>
      </c>
      <c r="Q340" t="s">
        <v>80</v>
      </c>
      <c r="R340" t="s">
        <v>170</v>
      </c>
      <c r="S340" t="s">
        <v>541</v>
      </c>
      <c r="T340" t="s">
        <v>83</v>
      </c>
      <c r="U340" t="s">
        <v>84</v>
      </c>
      <c r="V340" t="s">
        <v>85</v>
      </c>
      <c r="W340" t="s">
        <v>110</v>
      </c>
      <c r="X340" t="s"/>
      <c r="Y340" t="s">
        <v>87</v>
      </c>
      <c r="Z340">
        <f>HYPERLINK("https://hotel-media.eclerx.com/savepage/tk_15477976587043855_sr_947.html","info")</f>
        <v/>
      </c>
      <c r="AA340" t="n">
        <v>-2329863</v>
      </c>
      <c r="AB340" t="s"/>
      <c r="AC340" t="s"/>
      <c r="AD340" t="s">
        <v>88</v>
      </c>
      <c r="AE340" t="s"/>
      <c r="AF340" t="s"/>
      <c r="AG340" t="s"/>
      <c r="AH340" t="s"/>
      <c r="AI340" t="s"/>
      <c r="AJ340" t="s"/>
      <c r="AK340" t="s">
        <v>89</v>
      </c>
      <c r="AL340" t="s"/>
      <c r="AM340" t="s"/>
      <c r="AN340" t="s">
        <v>90</v>
      </c>
      <c r="AO340" t="s">
        <v>91</v>
      </c>
      <c r="AP340" t="n">
        <v>30</v>
      </c>
      <c r="AQ340" t="s">
        <v>92</v>
      </c>
      <c r="AR340" t="s"/>
      <c r="AS340" t="s"/>
      <c r="AT340" t="s">
        <v>93</v>
      </c>
      <c r="AU340" t="s"/>
      <c r="AV340" t="s"/>
      <c r="AW340" t="s"/>
      <c r="AX340" t="s"/>
      <c r="AY340" t="n">
        <v>2329863</v>
      </c>
      <c r="AZ340" t="s">
        <v>539</v>
      </c>
      <c r="BA340" t="s"/>
      <c r="BB340" t="n">
        <v>2170396</v>
      </c>
      <c r="BC340" t="n">
        <v>-6.289</v>
      </c>
      <c r="BD340" t="n">
        <v>-6.289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95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542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80.5</v>
      </c>
      <c r="L341" t="s">
        <v>77</v>
      </c>
      <c r="M341" t="s"/>
      <c r="N341" t="s">
        <v>543</v>
      </c>
      <c r="O341" t="s">
        <v>79</v>
      </c>
      <c r="P341" t="s">
        <v>542</v>
      </c>
      <c r="Q341" t="s">
        <v>80</v>
      </c>
      <c r="R341" t="s">
        <v>81</v>
      </c>
      <c r="S341" t="s">
        <v>544</v>
      </c>
      <c r="T341" t="s">
        <v>83</v>
      </c>
      <c r="U341" t="s">
        <v>84</v>
      </c>
      <c r="V341" t="s">
        <v>85</v>
      </c>
      <c r="W341" t="s">
        <v>110</v>
      </c>
      <c r="X341" t="s"/>
      <c r="Y341" t="s">
        <v>87</v>
      </c>
      <c r="Z341">
        <f>HYPERLINK("https://hotel-media.eclerx.com/savepage/tk_15477976460132024_sr_947.html","info")</f>
        <v/>
      </c>
      <c r="AA341" t="n">
        <v>-6327582</v>
      </c>
      <c r="AB341" t="s"/>
      <c r="AC341" t="s"/>
      <c r="AD341" t="s">
        <v>88</v>
      </c>
      <c r="AE341" t="s"/>
      <c r="AF341" t="s"/>
      <c r="AG341" t="s"/>
      <c r="AH341" t="s"/>
      <c r="AI341" t="s"/>
      <c r="AJ341" t="s"/>
      <c r="AK341" t="s">
        <v>89</v>
      </c>
      <c r="AL341" t="s"/>
      <c r="AM341" t="s"/>
      <c r="AN341" t="s">
        <v>90</v>
      </c>
      <c r="AO341" t="s">
        <v>91</v>
      </c>
      <c r="AP341" t="n">
        <v>20</v>
      </c>
      <c r="AQ341" t="s">
        <v>92</v>
      </c>
      <c r="AR341" t="s"/>
      <c r="AS341" t="s"/>
      <c r="AT341" t="s">
        <v>93</v>
      </c>
      <c r="AU341" t="s"/>
      <c r="AV341" t="s"/>
      <c r="AW341" t="s"/>
      <c r="AX341" t="s"/>
      <c r="AY341" t="n">
        <v>6327582</v>
      </c>
      <c r="AZ341" t="s">
        <v>545</v>
      </c>
      <c r="BA341" t="s"/>
      <c r="BB341" t="n">
        <v>7281873</v>
      </c>
      <c r="BC341" t="n">
        <v>-6.114316</v>
      </c>
      <c r="BD341" t="n">
        <v>-6.114316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95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542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89.5</v>
      </c>
      <c r="L342" t="s">
        <v>77</v>
      </c>
      <c r="M342" t="s"/>
      <c r="N342" t="s">
        <v>543</v>
      </c>
      <c r="O342" t="s">
        <v>79</v>
      </c>
      <c r="P342" t="s">
        <v>542</v>
      </c>
      <c r="Q342" t="s">
        <v>80</v>
      </c>
      <c r="R342" t="s">
        <v>81</v>
      </c>
      <c r="S342" t="s">
        <v>546</v>
      </c>
      <c r="T342" t="s">
        <v>83</v>
      </c>
      <c r="U342" t="s">
        <v>84</v>
      </c>
      <c r="V342" t="s">
        <v>85</v>
      </c>
      <c r="W342" t="s">
        <v>110</v>
      </c>
      <c r="X342" t="s"/>
      <c r="Y342" t="s">
        <v>87</v>
      </c>
      <c r="Z342">
        <f>HYPERLINK("https://hotel-media.eclerx.com/savepage/tk_15477976460132024_sr_947.html","info")</f>
        <v/>
      </c>
      <c r="AA342" t="n">
        <v>-6327582</v>
      </c>
      <c r="AB342" t="s"/>
      <c r="AC342" t="s"/>
      <c r="AD342" t="s">
        <v>88</v>
      </c>
      <c r="AE342" t="s"/>
      <c r="AF342" t="s"/>
      <c r="AG342" t="s"/>
      <c r="AH342" t="s"/>
      <c r="AI342" t="s"/>
      <c r="AJ342" t="s"/>
      <c r="AK342" t="s">
        <v>89</v>
      </c>
      <c r="AL342" t="s"/>
      <c r="AM342" t="s"/>
      <c r="AN342" t="s">
        <v>89</v>
      </c>
      <c r="AO342" t="s"/>
      <c r="AP342" t="n">
        <v>20</v>
      </c>
      <c r="AQ342" t="s">
        <v>92</v>
      </c>
      <c r="AR342" t="s"/>
      <c r="AS342" t="s"/>
      <c r="AT342" t="s">
        <v>93</v>
      </c>
      <c r="AU342" t="s"/>
      <c r="AV342" t="s"/>
      <c r="AW342" t="s"/>
      <c r="AX342" t="s"/>
      <c r="AY342" t="n">
        <v>6327582</v>
      </c>
      <c r="AZ342" t="s">
        <v>545</v>
      </c>
      <c r="BA342" t="s"/>
      <c r="BB342" t="n">
        <v>7281873</v>
      </c>
      <c r="BC342" t="n">
        <v>-6.114316</v>
      </c>
      <c r="BD342" t="n">
        <v>-6.114316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95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542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93</v>
      </c>
      <c r="L343" t="s">
        <v>77</v>
      </c>
      <c r="M343" t="s"/>
      <c r="N343" t="s">
        <v>547</v>
      </c>
      <c r="O343" t="s">
        <v>79</v>
      </c>
      <c r="P343" t="s">
        <v>542</v>
      </c>
      <c r="Q343" t="s">
        <v>80</v>
      </c>
      <c r="R343" t="s">
        <v>81</v>
      </c>
      <c r="S343" t="s">
        <v>548</v>
      </c>
      <c r="T343" t="s">
        <v>83</v>
      </c>
      <c r="U343" t="s">
        <v>84</v>
      </c>
      <c r="V343" t="s">
        <v>85</v>
      </c>
      <c r="W343" t="s">
        <v>110</v>
      </c>
      <c r="X343" t="s"/>
      <c r="Y343" t="s">
        <v>87</v>
      </c>
      <c r="Z343">
        <f>HYPERLINK("https://hotel-media.eclerx.com/savepage/tk_15477976460132024_sr_947.html","info")</f>
        <v/>
      </c>
      <c r="AA343" t="n">
        <v>-6327582</v>
      </c>
      <c r="AB343" t="s"/>
      <c r="AC343" t="s"/>
      <c r="AD343" t="s">
        <v>88</v>
      </c>
      <c r="AE343" t="s"/>
      <c r="AF343" t="s"/>
      <c r="AG343" t="s"/>
      <c r="AH343" t="s"/>
      <c r="AI343" t="s"/>
      <c r="AJ343" t="s"/>
      <c r="AK343" t="s">
        <v>89</v>
      </c>
      <c r="AL343" t="s"/>
      <c r="AM343" t="s"/>
      <c r="AN343" t="s">
        <v>90</v>
      </c>
      <c r="AO343" t="s">
        <v>91</v>
      </c>
      <c r="AP343" t="n">
        <v>20</v>
      </c>
      <c r="AQ343" t="s">
        <v>92</v>
      </c>
      <c r="AR343" t="s"/>
      <c r="AS343" t="s"/>
      <c r="AT343" t="s">
        <v>93</v>
      </c>
      <c r="AU343" t="s"/>
      <c r="AV343" t="s"/>
      <c r="AW343" t="s"/>
      <c r="AX343" t="s"/>
      <c r="AY343" t="n">
        <v>6327582</v>
      </c>
      <c r="AZ343" t="s">
        <v>545</v>
      </c>
      <c r="BA343" t="s"/>
      <c r="BB343" t="n">
        <v>7281873</v>
      </c>
      <c r="BC343" t="n">
        <v>-6.114316</v>
      </c>
      <c r="BD343" t="n">
        <v>-6.114316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95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542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102.5</v>
      </c>
      <c r="L344" t="s">
        <v>77</v>
      </c>
      <c r="M344" t="s"/>
      <c r="N344" t="s">
        <v>549</v>
      </c>
      <c r="O344" t="s">
        <v>79</v>
      </c>
      <c r="P344" t="s">
        <v>542</v>
      </c>
      <c r="Q344" t="s">
        <v>80</v>
      </c>
      <c r="R344" t="s">
        <v>81</v>
      </c>
      <c r="S344" t="s">
        <v>257</v>
      </c>
      <c r="T344" t="s">
        <v>83</v>
      </c>
      <c r="U344" t="s">
        <v>84</v>
      </c>
      <c r="V344" t="s">
        <v>85</v>
      </c>
      <c r="W344" t="s">
        <v>110</v>
      </c>
      <c r="X344" t="s"/>
      <c r="Y344" t="s">
        <v>87</v>
      </c>
      <c r="Z344">
        <f>HYPERLINK("https://hotel-media.eclerx.com/savepage/tk_15477976460132024_sr_947.html","info")</f>
        <v/>
      </c>
      <c r="AA344" t="n">
        <v>-6327582</v>
      </c>
      <c r="AB344" t="s"/>
      <c r="AC344" t="s"/>
      <c r="AD344" t="s">
        <v>88</v>
      </c>
      <c r="AE344" t="s"/>
      <c r="AF344" t="s"/>
      <c r="AG344" t="s"/>
      <c r="AH344" t="s"/>
      <c r="AI344" t="s"/>
      <c r="AJ344" t="s"/>
      <c r="AK344" t="s">
        <v>89</v>
      </c>
      <c r="AL344" t="s"/>
      <c r="AM344" t="s"/>
      <c r="AN344" t="s">
        <v>90</v>
      </c>
      <c r="AO344" t="s">
        <v>91</v>
      </c>
      <c r="AP344" t="n">
        <v>20</v>
      </c>
      <c r="AQ344" t="s">
        <v>92</v>
      </c>
      <c r="AR344" t="s"/>
      <c r="AS344" t="s"/>
      <c r="AT344" t="s">
        <v>93</v>
      </c>
      <c r="AU344" t="s"/>
      <c r="AV344" t="s"/>
      <c r="AW344" t="s"/>
      <c r="AX344" t="s"/>
      <c r="AY344" t="n">
        <v>6327582</v>
      </c>
      <c r="AZ344" t="s">
        <v>545</v>
      </c>
      <c r="BA344" t="s"/>
      <c r="BB344" t="n">
        <v>7281873</v>
      </c>
      <c r="BC344" t="n">
        <v>-6.114316</v>
      </c>
      <c r="BD344" t="n">
        <v>-6.114316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95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542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103</v>
      </c>
      <c r="L345" t="s">
        <v>77</v>
      </c>
      <c r="M345" t="s"/>
      <c r="N345" t="s">
        <v>547</v>
      </c>
      <c r="O345" t="s">
        <v>79</v>
      </c>
      <c r="P345" t="s">
        <v>542</v>
      </c>
      <c r="Q345" t="s">
        <v>80</v>
      </c>
      <c r="R345" t="s">
        <v>81</v>
      </c>
      <c r="S345" t="s">
        <v>550</v>
      </c>
      <c r="T345" t="s">
        <v>83</v>
      </c>
      <c r="U345" t="s">
        <v>84</v>
      </c>
      <c r="V345" t="s">
        <v>85</v>
      </c>
      <c r="W345" t="s">
        <v>110</v>
      </c>
      <c r="X345" t="s"/>
      <c r="Y345" t="s">
        <v>87</v>
      </c>
      <c r="Z345">
        <f>HYPERLINK("https://hotel-media.eclerx.com/savepage/tk_15477976460132024_sr_947.html","info")</f>
        <v/>
      </c>
      <c r="AA345" t="n">
        <v>-6327582</v>
      </c>
      <c r="AB345" t="s"/>
      <c r="AC345" t="s"/>
      <c r="AD345" t="s">
        <v>88</v>
      </c>
      <c r="AE345" t="s"/>
      <c r="AF345" t="s"/>
      <c r="AG345" t="s"/>
      <c r="AH345" t="s"/>
      <c r="AI345" t="s"/>
      <c r="AJ345" t="s"/>
      <c r="AK345" t="s">
        <v>89</v>
      </c>
      <c r="AL345" t="s"/>
      <c r="AM345" t="s"/>
      <c r="AN345" t="s">
        <v>89</v>
      </c>
      <c r="AO345" t="s"/>
      <c r="AP345" t="n">
        <v>20</v>
      </c>
      <c r="AQ345" t="s">
        <v>92</v>
      </c>
      <c r="AR345" t="s"/>
      <c r="AS345" t="s"/>
      <c r="AT345" t="s">
        <v>93</v>
      </c>
      <c r="AU345" t="s"/>
      <c r="AV345" t="s"/>
      <c r="AW345" t="s"/>
      <c r="AX345" t="s"/>
      <c r="AY345" t="n">
        <v>6327582</v>
      </c>
      <c r="AZ345" t="s">
        <v>545</v>
      </c>
      <c r="BA345" t="s"/>
      <c r="BB345" t="n">
        <v>7281873</v>
      </c>
      <c r="BC345" t="n">
        <v>-6.114316</v>
      </c>
      <c r="BD345" t="n">
        <v>-6.114316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95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542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114</v>
      </c>
      <c r="L346" t="s">
        <v>77</v>
      </c>
      <c r="M346" t="s"/>
      <c r="N346" t="s">
        <v>549</v>
      </c>
      <c r="O346" t="s">
        <v>79</v>
      </c>
      <c r="P346" t="s">
        <v>542</v>
      </c>
      <c r="Q346" t="s">
        <v>80</v>
      </c>
      <c r="R346" t="s">
        <v>81</v>
      </c>
      <c r="S346" t="s">
        <v>450</v>
      </c>
      <c r="T346" t="s">
        <v>83</v>
      </c>
      <c r="U346" t="s">
        <v>84</v>
      </c>
      <c r="V346" t="s">
        <v>85</v>
      </c>
      <c r="W346" t="s">
        <v>110</v>
      </c>
      <c r="X346" t="s"/>
      <c r="Y346" t="s">
        <v>87</v>
      </c>
      <c r="Z346">
        <f>HYPERLINK("https://hotel-media.eclerx.com/savepage/tk_15477976460132024_sr_947.html","info")</f>
        <v/>
      </c>
      <c r="AA346" t="n">
        <v>-6327582</v>
      </c>
      <c r="AB346" t="s"/>
      <c r="AC346" t="s"/>
      <c r="AD346" t="s">
        <v>88</v>
      </c>
      <c r="AE346" t="s"/>
      <c r="AF346" t="s"/>
      <c r="AG346" t="s"/>
      <c r="AH346" t="s"/>
      <c r="AI346" t="s"/>
      <c r="AJ346" t="s"/>
      <c r="AK346" t="s">
        <v>89</v>
      </c>
      <c r="AL346" t="s"/>
      <c r="AM346" t="s"/>
      <c r="AN346" t="s">
        <v>89</v>
      </c>
      <c r="AO346" t="s"/>
      <c r="AP346" t="n">
        <v>20</v>
      </c>
      <c r="AQ346" t="s">
        <v>92</v>
      </c>
      <c r="AR346" t="s"/>
      <c r="AS346" t="s"/>
      <c r="AT346" t="s">
        <v>93</v>
      </c>
      <c r="AU346" t="s"/>
      <c r="AV346" t="s"/>
      <c r="AW346" t="s"/>
      <c r="AX346" t="s"/>
      <c r="AY346" t="n">
        <v>6327582</v>
      </c>
      <c r="AZ346" t="s">
        <v>545</v>
      </c>
      <c r="BA346" t="s"/>
      <c r="BB346" t="n">
        <v>7281873</v>
      </c>
      <c r="BC346" t="n">
        <v>-6.114316</v>
      </c>
      <c r="BD346" t="n">
        <v>-6.114316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95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542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119.5</v>
      </c>
      <c r="L347" t="s">
        <v>77</v>
      </c>
      <c r="M347" t="s"/>
      <c r="N347" t="s">
        <v>543</v>
      </c>
      <c r="O347" t="s">
        <v>79</v>
      </c>
      <c r="P347" t="s">
        <v>542</v>
      </c>
      <c r="Q347" t="s">
        <v>80</v>
      </c>
      <c r="R347" t="s">
        <v>81</v>
      </c>
      <c r="S347" t="s">
        <v>551</v>
      </c>
      <c r="T347" t="s">
        <v>83</v>
      </c>
      <c r="U347" t="s">
        <v>84</v>
      </c>
      <c r="V347" t="s">
        <v>85</v>
      </c>
      <c r="W347" t="s">
        <v>86</v>
      </c>
      <c r="X347" t="s"/>
      <c r="Y347" t="s">
        <v>87</v>
      </c>
      <c r="Z347">
        <f>HYPERLINK("https://hotel-media.eclerx.com/savepage/tk_15477976460132024_sr_947.html","info")</f>
        <v/>
      </c>
      <c r="AA347" t="n">
        <v>-6327582</v>
      </c>
      <c r="AB347" t="s"/>
      <c r="AC347" t="s"/>
      <c r="AD347" t="s">
        <v>88</v>
      </c>
      <c r="AE347" t="s"/>
      <c r="AF347" t="s"/>
      <c r="AG347" t="s"/>
      <c r="AH347" t="s"/>
      <c r="AI347" t="s"/>
      <c r="AJ347" t="s"/>
      <c r="AK347" t="s">
        <v>89</v>
      </c>
      <c r="AL347" t="s"/>
      <c r="AM347" t="s"/>
      <c r="AN347" t="s">
        <v>90</v>
      </c>
      <c r="AO347" t="s">
        <v>91</v>
      </c>
      <c r="AP347" t="n">
        <v>20</v>
      </c>
      <c r="AQ347" t="s">
        <v>92</v>
      </c>
      <c r="AR347" t="s"/>
      <c r="AS347" t="s"/>
      <c r="AT347" t="s">
        <v>93</v>
      </c>
      <c r="AU347" t="s"/>
      <c r="AV347" t="s"/>
      <c r="AW347" t="s"/>
      <c r="AX347" t="s"/>
      <c r="AY347" t="n">
        <v>6327582</v>
      </c>
      <c r="AZ347" t="s">
        <v>545</v>
      </c>
      <c r="BA347" t="s"/>
      <c r="BB347" t="n">
        <v>7281873</v>
      </c>
      <c r="BC347" t="n">
        <v>-6.114316</v>
      </c>
      <c r="BD347" t="n">
        <v>-6.114316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95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542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122</v>
      </c>
      <c r="L348" t="s">
        <v>77</v>
      </c>
      <c r="M348" t="s"/>
      <c r="N348" t="s">
        <v>552</v>
      </c>
      <c r="O348" t="s">
        <v>79</v>
      </c>
      <c r="P348" t="s">
        <v>542</v>
      </c>
      <c r="Q348" t="s">
        <v>80</v>
      </c>
      <c r="R348" t="s">
        <v>81</v>
      </c>
      <c r="S348" t="s">
        <v>553</v>
      </c>
      <c r="T348" t="s">
        <v>83</v>
      </c>
      <c r="U348" t="s">
        <v>84</v>
      </c>
      <c r="V348" t="s">
        <v>85</v>
      </c>
      <c r="W348" t="s">
        <v>110</v>
      </c>
      <c r="X348" t="s"/>
      <c r="Y348" t="s">
        <v>87</v>
      </c>
      <c r="Z348">
        <f>HYPERLINK("https://hotel-media.eclerx.com/savepage/tk_15477976460132024_sr_947.html","info")</f>
        <v/>
      </c>
      <c r="AA348" t="n">
        <v>-6327582</v>
      </c>
      <c r="AB348" t="s"/>
      <c r="AC348" t="s"/>
      <c r="AD348" t="s">
        <v>88</v>
      </c>
      <c r="AE348" t="s"/>
      <c r="AF348" t="s"/>
      <c r="AG348" t="s"/>
      <c r="AH348" t="s"/>
      <c r="AI348" t="s"/>
      <c r="AJ348" t="s"/>
      <c r="AK348" t="s">
        <v>89</v>
      </c>
      <c r="AL348" t="s"/>
      <c r="AM348" t="s"/>
      <c r="AN348" t="s">
        <v>90</v>
      </c>
      <c r="AO348" t="s">
        <v>91</v>
      </c>
      <c r="AP348" t="n">
        <v>20</v>
      </c>
      <c r="AQ348" t="s">
        <v>92</v>
      </c>
      <c r="AR348" t="s"/>
      <c r="AS348" t="s"/>
      <c r="AT348" t="s">
        <v>93</v>
      </c>
      <c r="AU348" t="s"/>
      <c r="AV348" t="s"/>
      <c r="AW348" t="s"/>
      <c r="AX348" t="s"/>
      <c r="AY348" t="n">
        <v>6327582</v>
      </c>
      <c r="AZ348" t="s">
        <v>545</v>
      </c>
      <c r="BA348" t="s"/>
      <c r="BB348" t="n">
        <v>7281873</v>
      </c>
      <c r="BC348" t="n">
        <v>-6.114316</v>
      </c>
      <c r="BD348" t="n">
        <v>-6.114316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95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542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131.5</v>
      </c>
      <c r="L349" t="s">
        <v>77</v>
      </c>
      <c r="M349" t="s"/>
      <c r="N349" t="s">
        <v>547</v>
      </c>
      <c r="O349" t="s">
        <v>79</v>
      </c>
      <c r="P349" t="s">
        <v>542</v>
      </c>
      <c r="Q349" t="s">
        <v>80</v>
      </c>
      <c r="R349" t="s">
        <v>81</v>
      </c>
      <c r="S349" t="s">
        <v>146</v>
      </c>
      <c r="T349" t="s">
        <v>83</v>
      </c>
      <c r="U349" t="s">
        <v>84</v>
      </c>
      <c r="V349" t="s">
        <v>85</v>
      </c>
      <c r="W349" t="s">
        <v>86</v>
      </c>
      <c r="X349" t="s"/>
      <c r="Y349" t="s">
        <v>87</v>
      </c>
      <c r="Z349">
        <f>HYPERLINK("https://hotel-media.eclerx.com/savepage/tk_15477976460132024_sr_947.html","info")</f>
        <v/>
      </c>
      <c r="AA349" t="n">
        <v>-6327582</v>
      </c>
      <c r="AB349" t="s"/>
      <c r="AC349" t="s"/>
      <c r="AD349" t="s">
        <v>88</v>
      </c>
      <c r="AE349" t="s"/>
      <c r="AF349" t="s"/>
      <c r="AG349" t="s"/>
      <c r="AH349" t="s"/>
      <c r="AI349" t="s"/>
      <c r="AJ349" t="s"/>
      <c r="AK349" t="s">
        <v>89</v>
      </c>
      <c r="AL349" t="s"/>
      <c r="AM349" t="s"/>
      <c r="AN349" t="s">
        <v>90</v>
      </c>
      <c r="AO349" t="s">
        <v>91</v>
      </c>
      <c r="AP349" t="n">
        <v>20</v>
      </c>
      <c r="AQ349" t="s">
        <v>92</v>
      </c>
      <c r="AR349" t="s"/>
      <c r="AS349" t="s"/>
      <c r="AT349" t="s">
        <v>93</v>
      </c>
      <c r="AU349" t="s"/>
      <c r="AV349" t="s"/>
      <c r="AW349" t="s"/>
      <c r="AX349" t="s"/>
      <c r="AY349" t="n">
        <v>6327582</v>
      </c>
      <c r="AZ349" t="s">
        <v>545</v>
      </c>
      <c r="BA349" t="s"/>
      <c r="BB349" t="n">
        <v>7281873</v>
      </c>
      <c r="BC349" t="n">
        <v>-6.114316</v>
      </c>
      <c r="BD349" t="n">
        <v>-6.114316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95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542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132.5</v>
      </c>
      <c r="L350" t="s">
        <v>77</v>
      </c>
      <c r="M350" t="s"/>
      <c r="N350" t="s">
        <v>543</v>
      </c>
      <c r="O350" t="s">
        <v>79</v>
      </c>
      <c r="P350" t="s">
        <v>542</v>
      </c>
      <c r="Q350" t="s">
        <v>80</v>
      </c>
      <c r="R350" t="s">
        <v>81</v>
      </c>
      <c r="S350" t="s">
        <v>554</v>
      </c>
      <c r="T350" t="s">
        <v>83</v>
      </c>
      <c r="U350" t="s">
        <v>84</v>
      </c>
      <c r="V350" t="s">
        <v>85</v>
      </c>
      <c r="W350" t="s">
        <v>86</v>
      </c>
      <c r="X350" t="s"/>
      <c r="Y350" t="s">
        <v>87</v>
      </c>
      <c r="Z350">
        <f>HYPERLINK("https://hotel-media.eclerx.com/savepage/tk_15477976460132024_sr_947.html","info")</f>
        <v/>
      </c>
      <c r="AA350" t="n">
        <v>-6327582</v>
      </c>
      <c r="AB350" t="s"/>
      <c r="AC350" t="s"/>
      <c r="AD350" t="s">
        <v>88</v>
      </c>
      <c r="AE350" t="s"/>
      <c r="AF350" t="s"/>
      <c r="AG350" t="s"/>
      <c r="AH350" t="s"/>
      <c r="AI350" t="s"/>
      <c r="AJ350" t="s"/>
      <c r="AK350" t="s">
        <v>89</v>
      </c>
      <c r="AL350" t="s"/>
      <c r="AM350" t="s"/>
      <c r="AN350" t="s">
        <v>89</v>
      </c>
      <c r="AO350" t="s"/>
      <c r="AP350" t="n">
        <v>20</v>
      </c>
      <c r="AQ350" t="s">
        <v>92</v>
      </c>
      <c r="AR350" t="s"/>
      <c r="AS350" t="s"/>
      <c r="AT350" t="s">
        <v>93</v>
      </c>
      <c r="AU350" t="s"/>
      <c r="AV350" t="s"/>
      <c r="AW350" t="s"/>
      <c r="AX350" t="s"/>
      <c r="AY350" t="n">
        <v>6327582</v>
      </c>
      <c r="AZ350" t="s">
        <v>545</v>
      </c>
      <c r="BA350" t="s"/>
      <c r="BB350" t="n">
        <v>7281873</v>
      </c>
      <c r="BC350" t="n">
        <v>-6.114316</v>
      </c>
      <c r="BD350" t="n">
        <v>-6.114316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95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542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133.5</v>
      </c>
      <c r="L351" t="s">
        <v>77</v>
      </c>
      <c r="M351" t="s"/>
      <c r="N351" t="s">
        <v>555</v>
      </c>
      <c r="O351" t="s">
        <v>79</v>
      </c>
      <c r="P351" t="s">
        <v>542</v>
      </c>
      <c r="Q351" t="s">
        <v>80</v>
      </c>
      <c r="R351" t="s">
        <v>81</v>
      </c>
      <c r="S351" t="s">
        <v>411</v>
      </c>
      <c r="T351" t="s">
        <v>83</v>
      </c>
      <c r="U351" t="s">
        <v>84</v>
      </c>
      <c r="V351" t="s">
        <v>85</v>
      </c>
      <c r="W351" t="s">
        <v>110</v>
      </c>
      <c r="X351" t="s"/>
      <c r="Y351" t="s">
        <v>87</v>
      </c>
      <c r="Z351">
        <f>HYPERLINK("https://hotel-media.eclerx.com/savepage/tk_15477976460132024_sr_947.html","info")</f>
        <v/>
      </c>
      <c r="AA351" t="n">
        <v>-6327582</v>
      </c>
      <c r="AB351" t="s"/>
      <c r="AC351" t="s"/>
      <c r="AD351" t="s">
        <v>88</v>
      </c>
      <c r="AE351" t="s"/>
      <c r="AF351" t="s"/>
      <c r="AG351" t="s"/>
      <c r="AH351" t="s"/>
      <c r="AI351" t="s"/>
      <c r="AJ351" t="s"/>
      <c r="AK351" t="s">
        <v>89</v>
      </c>
      <c r="AL351" t="s"/>
      <c r="AM351" t="s"/>
      <c r="AN351" t="s">
        <v>90</v>
      </c>
      <c r="AO351" t="s">
        <v>91</v>
      </c>
      <c r="AP351" t="n">
        <v>20</v>
      </c>
      <c r="AQ351" t="s">
        <v>92</v>
      </c>
      <c r="AR351" t="s"/>
      <c r="AS351" t="s"/>
      <c r="AT351" t="s">
        <v>93</v>
      </c>
      <c r="AU351" t="s"/>
      <c r="AV351" t="s"/>
      <c r="AW351" t="s"/>
      <c r="AX351" t="s"/>
      <c r="AY351" t="n">
        <v>6327582</v>
      </c>
      <c r="AZ351" t="s">
        <v>545</v>
      </c>
      <c r="BA351" t="s"/>
      <c r="BB351" t="n">
        <v>7281873</v>
      </c>
      <c r="BC351" t="n">
        <v>-6.114316</v>
      </c>
      <c r="BD351" t="n">
        <v>-6.114316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95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542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135.5</v>
      </c>
      <c r="L352" t="s">
        <v>77</v>
      </c>
      <c r="M352" t="s"/>
      <c r="N352" t="s">
        <v>552</v>
      </c>
      <c r="O352" t="s">
        <v>79</v>
      </c>
      <c r="P352" t="s">
        <v>542</v>
      </c>
      <c r="Q352" t="s">
        <v>80</v>
      </c>
      <c r="R352" t="s">
        <v>81</v>
      </c>
      <c r="S352" t="s">
        <v>556</v>
      </c>
      <c r="T352" t="s">
        <v>83</v>
      </c>
      <c r="U352" t="s">
        <v>84</v>
      </c>
      <c r="V352" t="s">
        <v>85</v>
      </c>
      <c r="W352" t="s">
        <v>110</v>
      </c>
      <c r="X352" t="s"/>
      <c r="Y352" t="s">
        <v>87</v>
      </c>
      <c r="Z352">
        <f>HYPERLINK("https://hotel-media.eclerx.com/savepage/tk_15477976460132024_sr_947.html","info")</f>
        <v/>
      </c>
      <c r="AA352" t="n">
        <v>-6327582</v>
      </c>
      <c r="AB352" t="s"/>
      <c r="AC352" t="s"/>
      <c r="AD352" t="s">
        <v>88</v>
      </c>
      <c r="AE352" t="s"/>
      <c r="AF352" t="s"/>
      <c r="AG352" t="s"/>
      <c r="AH352" t="s"/>
      <c r="AI352" t="s"/>
      <c r="AJ352" t="s"/>
      <c r="AK352" t="s">
        <v>89</v>
      </c>
      <c r="AL352" t="s"/>
      <c r="AM352" t="s"/>
      <c r="AN352" t="s">
        <v>89</v>
      </c>
      <c r="AO352" t="s"/>
      <c r="AP352" t="n">
        <v>20</v>
      </c>
      <c r="AQ352" t="s">
        <v>92</v>
      </c>
      <c r="AR352" t="s"/>
      <c r="AS352" t="s"/>
      <c r="AT352" t="s">
        <v>93</v>
      </c>
      <c r="AU352" t="s"/>
      <c r="AV352" t="s"/>
      <c r="AW352" t="s"/>
      <c r="AX352" t="s"/>
      <c r="AY352" t="n">
        <v>6327582</v>
      </c>
      <c r="AZ352" t="s">
        <v>545</v>
      </c>
      <c r="BA352" t="s"/>
      <c r="BB352" t="n">
        <v>7281873</v>
      </c>
      <c r="BC352" t="n">
        <v>-6.114316</v>
      </c>
      <c r="BD352" t="n">
        <v>-6.114316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95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542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141.5</v>
      </c>
      <c r="L353" t="s">
        <v>77</v>
      </c>
      <c r="M353" t="s"/>
      <c r="N353" t="s">
        <v>549</v>
      </c>
      <c r="O353" t="s">
        <v>79</v>
      </c>
      <c r="P353" t="s">
        <v>542</v>
      </c>
      <c r="Q353" t="s">
        <v>80</v>
      </c>
      <c r="R353" t="s">
        <v>81</v>
      </c>
      <c r="S353" t="s">
        <v>557</v>
      </c>
      <c r="T353" t="s">
        <v>83</v>
      </c>
      <c r="U353" t="s">
        <v>84</v>
      </c>
      <c r="V353" t="s">
        <v>85</v>
      </c>
      <c r="W353" t="s">
        <v>86</v>
      </c>
      <c r="X353" t="s"/>
      <c r="Y353" t="s">
        <v>87</v>
      </c>
      <c r="Z353">
        <f>HYPERLINK("https://hotel-media.eclerx.com/savepage/tk_15477976460132024_sr_947.html","info")</f>
        <v/>
      </c>
      <c r="AA353" t="n">
        <v>-6327582</v>
      </c>
      <c r="AB353" t="s"/>
      <c r="AC353" t="s"/>
      <c r="AD353" t="s">
        <v>88</v>
      </c>
      <c r="AE353" t="s"/>
      <c r="AF353" t="s"/>
      <c r="AG353" t="s"/>
      <c r="AH353" t="s"/>
      <c r="AI353" t="s"/>
      <c r="AJ353" t="s"/>
      <c r="AK353" t="s">
        <v>89</v>
      </c>
      <c r="AL353" t="s"/>
      <c r="AM353" t="s"/>
      <c r="AN353" t="s">
        <v>90</v>
      </c>
      <c r="AO353" t="s">
        <v>91</v>
      </c>
      <c r="AP353" t="n">
        <v>20</v>
      </c>
      <c r="AQ353" t="s">
        <v>92</v>
      </c>
      <c r="AR353" t="s"/>
      <c r="AS353" t="s"/>
      <c r="AT353" t="s">
        <v>93</v>
      </c>
      <c r="AU353" t="s"/>
      <c r="AV353" t="s"/>
      <c r="AW353" t="s"/>
      <c r="AX353" t="s"/>
      <c r="AY353" t="n">
        <v>6327582</v>
      </c>
      <c r="AZ353" t="s">
        <v>545</v>
      </c>
      <c r="BA353" t="s"/>
      <c r="BB353" t="n">
        <v>7281873</v>
      </c>
      <c r="BC353" t="n">
        <v>-6.114316</v>
      </c>
      <c r="BD353" t="n">
        <v>-6.114316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95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542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146.5</v>
      </c>
      <c r="L354" t="s">
        <v>77</v>
      </c>
      <c r="M354" t="s"/>
      <c r="N354" t="s">
        <v>547</v>
      </c>
      <c r="O354" t="s">
        <v>79</v>
      </c>
      <c r="P354" t="s">
        <v>542</v>
      </c>
      <c r="Q354" t="s">
        <v>80</v>
      </c>
      <c r="R354" t="s">
        <v>81</v>
      </c>
      <c r="S354" t="s">
        <v>148</v>
      </c>
      <c r="T354" t="s">
        <v>83</v>
      </c>
      <c r="U354" t="s">
        <v>84</v>
      </c>
      <c r="V354" t="s">
        <v>85</v>
      </c>
      <c r="W354" t="s">
        <v>86</v>
      </c>
      <c r="X354" t="s"/>
      <c r="Y354" t="s">
        <v>87</v>
      </c>
      <c r="Z354">
        <f>HYPERLINK("https://hotel-media.eclerx.com/savepage/tk_15477976460132024_sr_947.html","info")</f>
        <v/>
      </c>
      <c r="AA354" t="n">
        <v>-6327582</v>
      </c>
      <c r="AB354" t="s"/>
      <c r="AC354" t="s"/>
      <c r="AD354" t="s">
        <v>88</v>
      </c>
      <c r="AE354" t="s"/>
      <c r="AF354" t="s"/>
      <c r="AG354" t="s"/>
      <c r="AH354" t="s"/>
      <c r="AI354" t="s"/>
      <c r="AJ354" t="s"/>
      <c r="AK354" t="s">
        <v>89</v>
      </c>
      <c r="AL354" t="s"/>
      <c r="AM354" t="s"/>
      <c r="AN354" t="s">
        <v>89</v>
      </c>
      <c r="AO354" t="s"/>
      <c r="AP354" t="n">
        <v>20</v>
      </c>
      <c r="AQ354" t="s">
        <v>92</v>
      </c>
      <c r="AR354" t="s"/>
      <c r="AS354" t="s"/>
      <c r="AT354" t="s">
        <v>93</v>
      </c>
      <c r="AU354" t="s"/>
      <c r="AV354" t="s"/>
      <c r="AW354" t="s"/>
      <c r="AX354" t="s"/>
      <c r="AY354" t="n">
        <v>6327582</v>
      </c>
      <c r="AZ354" t="s">
        <v>545</v>
      </c>
      <c r="BA354" t="s"/>
      <c r="BB354" t="n">
        <v>7281873</v>
      </c>
      <c r="BC354" t="n">
        <v>-6.114316</v>
      </c>
      <c r="BD354" t="n">
        <v>-6.114316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95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542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148.5</v>
      </c>
      <c r="L355" t="s">
        <v>77</v>
      </c>
      <c r="M355" t="s"/>
      <c r="N355" t="s">
        <v>555</v>
      </c>
      <c r="O355" t="s">
        <v>79</v>
      </c>
      <c r="P355" t="s">
        <v>542</v>
      </c>
      <c r="Q355" t="s">
        <v>80</v>
      </c>
      <c r="R355" t="s">
        <v>81</v>
      </c>
      <c r="S355" t="s">
        <v>223</v>
      </c>
      <c r="T355" t="s">
        <v>83</v>
      </c>
      <c r="U355" t="s">
        <v>84</v>
      </c>
      <c r="V355" t="s">
        <v>85</v>
      </c>
      <c r="W355" t="s">
        <v>110</v>
      </c>
      <c r="X355" t="s"/>
      <c r="Y355" t="s">
        <v>87</v>
      </c>
      <c r="Z355">
        <f>HYPERLINK("https://hotel-media.eclerx.com/savepage/tk_15477976460132024_sr_947.html","info")</f>
        <v/>
      </c>
      <c r="AA355" t="n">
        <v>-6327582</v>
      </c>
      <c r="AB355" t="s"/>
      <c r="AC355" t="s"/>
      <c r="AD355" t="s">
        <v>88</v>
      </c>
      <c r="AE355" t="s"/>
      <c r="AF355" t="s"/>
      <c r="AG355" t="s"/>
      <c r="AH355" t="s"/>
      <c r="AI355" t="s"/>
      <c r="AJ355" t="s"/>
      <c r="AK355" t="s">
        <v>89</v>
      </c>
      <c r="AL355" t="s"/>
      <c r="AM355" t="s"/>
      <c r="AN355" t="s">
        <v>89</v>
      </c>
      <c r="AO355" t="s"/>
      <c r="AP355" t="n">
        <v>20</v>
      </c>
      <c r="AQ355" t="s">
        <v>92</v>
      </c>
      <c r="AR355" t="s"/>
      <c r="AS355" t="s"/>
      <c r="AT355" t="s">
        <v>93</v>
      </c>
      <c r="AU355" t="s"/>
      <c r="AV355" t="s"/>
      <c r="AW355" t="s"/>
      <c r="AX355" t="s"/>
      <c r="AY355" t="n">
        <v>6327582</v>
      </c>
      <c r="AZ355" t="s">
        <v>545</v>
      </c>
      <c r="BA355" t="s"/>
      <c r="BB355" t="n">
        <v>7281873</v>
      </c>
      <c r="BC355" t="n">
        <v>-6.114316</v>
      </c>
      <c r="BD355" t="n">
        <v>-6.114316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95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542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157</v>
      </c>
      <c r="L356" t="s">
        <v>77</v>
      </c>
      <c r="M356" t="s"/>
      <c r="N356" t="s">
        <v>549</v>
      </c>
      <c r="O356" t="s">
        <v>79</v>
      </c>
      <c r="P356" t="s">
        <v>542</v>
      </c>
      <c r="Q356" t="s">
        <v>80</v>
      </c>
      <c r="R356" t="s">
        <v>81</v>
      </c>
      <c r="S356" t="s">
        <v>558</v>
      </c>
      <c r="T356" t="s">
        <v>83</v>
      </c>
      <c r="U356" t="s">
        <v>84</v>
      </c>
      <c r="V356" t="s">
        <v>85</v>
      </c>
      <c r="W356" t="s">
        <v>86</v>
      </c>
      <c r="X356" t="s"/>
      <c r="Y356" t="s">
        <v>87</v>
      </c>
      <c r="Z356">
        <f>HYPERLINK("https://hotel-media.eclerx.com/savepage/tk_15477976460132024_sr_947.html","info")</f>
        <v/>
      </c>
      <c r="AA356" t="n">
        <v>-6327582</v>
      </c>
      <c r="AB356" t="s"/>
      <c r="AC356" t="s"/>
      <c r="AD356" t="s">
        <v>88</v>
      </c>
      <c r="AE356" t="s"/>
      <c r="AF356" t="s"/>
      <c r="AG356" t="s"/>
      <c r="AH356" t="s"/>
      <c r="AI356" t="s"/>
      <c r="AJ356" t="s"/>
      <c r="AK356" t="s">
        <v>89</v>
      </c>
      <c r="AL356" t="s"/>
      <c r="AM356" t="s"/>
      <c r="AN356" t="s">
        <v>89</v>
      </c>
      <c r="AO356" t="s"/>
      <c r="AP356" t="n">
        <v>20</v>
      </c>
      <c r="AQ356" t="s">
        <v>92</v>
      </c>
      <c r="AR356" t="s"/>
      <c r="AS356" t="s"/>
      <c r="AT356" t="s">
        <v>93</v>
      </c>
      <c r="AU356" t="s"/>
      <c r="AV356" t="s"/>
      <c r="AW356" t="s"/>
      <c r="AX356" t="s"/>
      <c r="AY356" t="n">
        <v>6327582</v>
      </c>
      <c r="AZ356" t="s">
        <v>545</v>
      </c>
      <c r="BA356" t="s"/>
      <c r="BB356" t="n">
        <v>7281873</v>
      </c>
      <c r="BC356" t="n">
        <v>-6.114316</v>
      </c>
      <c r="BD356" t="n">
        <v>-6.114316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95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542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158</v>
      </c>
      <c r="L357" t="s">
        <v>77</v>
      </c>
      <c r="M357" t="s"/>
      <c r="N357" t="s">
        <v>543</v>
      </c>
      <c r="O357" t="s">
        <v>79</v>
      </c>
      <c r="P357" t="s">
        <v>542</v>
      </c>
      <c r="Q357" t="s">
        <v>80</v>
      </c>
      <c r="R357" t="s">
        <v>81</v>
      </c>
      <c r="S357" t="s">
        <v>559</v>
      </c>
      <c r="T357" t="s">
        <v>83</v>
      </c>
      <c r="U357" t="s">
        <v>84</v>
      </c>
      <c r="V357" t="s">
        <v>85</v>
      </c>
      <c r="W357" t="s">
        <v>145</v>
      </c>
      <c r="X357" t="s"/>
      <c r="Y357" t="s">
        <v>87</v>
      </c>
      <c r="Z357">
        <f>HYPERLINK("https://hotel-media.eclerx.com/savepage/tk_15477976460132024_sr_947.html","info")</f>
        <v/>
      </c>
      <c r="AA357" t="n">
        <v>-6327582</v>
      </c>
      <c r="AB357" t="s"/>
      <c r="AC357" t="s"/>
      <c r="AD357" t="s">
        <v>88</v>
      </c>
      <c r="AE357" t="s"/>
      <c r="AF357" t="s"/>
      <c r="AG357" t="s"/>
      <c r="AH357" t="s"/>
      <c r="AI357" t="s"/>
      <c r="AJ357" t="s"/>
      <c r="AK357" t="s">
        <v>89</v>
      </c>
      <c r="AL357" t="s"/>
      <c r="AM357" t="s"/>
      <c r="AN357" t="s">
        <v>90</v>
      </c>
      <c r="AO357" t="s">
        <v>91</v>
      </c>
      <c r="AP357" t="n">
        <v>20</v>
      </c>
      <c r="AQ357" t="s">
        <v>92</v>
      </c>
      <c r="AR357" t="s"/>
      <c r="AS357" t="s"/>
      <c r="AT357" t="s">
        <v>93</v>
      </c>
      <c r="AU357" t="s"/>
      <c r="AV357" t="s"/>
      <c r="AW357" t="s"/>
      <c r="AX357" t="s"/>
      <c r="AY357" t="n">
        <v>6327582</v>
      </c>
      <c r="AZ357" t="s">
        <v>545</v>
      </c>
      <c r="BA357" t="s"/>
      <c r="BB357" t="n">
        <v>7281873</v>
      </c>
      <c r="BC357" t="n">
        <v>-6.114316</v>
      </c>
      <c r="BD357" t="n">
        <v>-6.114316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95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542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161</v>
      </c>
      <c r="L358" t="s">
        <v>77</v>
      </c>
      <c r="M358" t="s"/>
      <c r="N358" t="s">
        <v>552</v>
      </c>
      <c r="O358" t="s">
        <v>79</v>
      </c>
      <c r="P358" t="s">
        <v>542</v>
      </c>
      <c r="Q358" t="s">
        <v>80</v>
      </c>
      <c r="R358" t="s">
        <v>81</v>
      </c>
      <c r="S358" t="s">
        <v>509</v>
      </c>
      <c r="T358" t="s">
        <v>83</v>
      </c>
      <c r="U358" t="s">
        <v>84</v>
      </c>
      <c r="V358" t="s">
        <v>85</v>
      </c>
      <c r="W358" t="s">
        <v>86</v>
      </c>
      <c r="X358" t="s"/>
      <c r="Y358" t="s">
        <v>87</v>
      </c>
      <c r="Z358">
        <f>HYPERLINK("https://hotel-media.eclerx.com/savepage/tk_15477976460132024_sr_947.html","info")</f>
        <v/>
      </c>
      <c r="AA358" t="n">
        <v>-6327582</v>
      </c>
      <c r="AB358" t="s"/>
      <c r="AC358" t="s"/>
      <c r="AD358" t="s">
        <v>88</v>
      </c>
      <c r="AE358" t="s"/>
      <c r="AF358" t="s"/>
      <c r="AG358" t="s"/>
      <c r="AH358" t="s"/>
      <c r="AI358" t="s"/>
      <c r="AJ358" t="s"/>
      <c r="AK358" t="s">
        <v>89</v>
      </c>
      <c r="AL358" t="s"/>
      <c r="AM358" t="s"/>
      <c r="AN358" t="s">
        <v>90</v>
      </c>
      <c r="AO358" t="s">
        <v>91</v>
      </c>
      <c r="AP358" t="n">
        <v>20</v>
      </c>
      <c r="AQ358" t="s">
        <v>92</v>
      </c>
      <c r="AR358" t="s"/>
      <c r="AS358" t="s"/>
      <c r="AT358" t="s">
        <v>93</v>
      </c>
      <c r="AU358" t="s"/>
      <c r="AV358" t="s"/>
      <c r="AW358" t="s"/>
      <c r="AX358" t="s"/>
      <c r="AY358" t="n">
        <v>6327582</v>
      </c>
      <c r="AZ358" t="s">
        <v>545</v>
      </c>
      <c r="BA358" t="s"/>
      <c r="BB358" t="n">
        <v>7281873</v>
      </c>
      <c r="BC358" t="n">
        <v>-6.114316</v>
      </c>
      <c r="BD358" t="n">
        <v>-6.114316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95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542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170.5</v>
      </c>
      <c r="L359" t="s">
        <v>77</v>
      </c>
      <c r="M359" t="s"/>
      <c r="N359" t="s">
        <v>547</v>
      </c>
      <c r="O359" t="s">
        <v>79</v>
      </c>
      <c r="P359" t="s">
        <v>542</v>
      </c>
      <c r="Q359" t="s">
        <v>80</v>
      </c>
      <c r="R359" t="s">
        <v>81</v>
      </c>
      <c r="S359" t="s">
        <v>560</v>
      </c>
      <c r="T359" t="s">
        <v>83</v>
      </c>
      <c r="U359" t="s">
        <v>84</v>
      </c>
      <c r="V359" t="s">
        <v>85</v>
      </c>
      <c r="W359" t="s">
        <v>145</v>
      </c>
      <c r="X359" t="s"/>
      <c r="Y359" t="s">
        <v>87</v>
      </c>
      <c r="Z359">
        <f>HYPERLINK("https://hotel-media.eclerx.com/savepage/tk_15477976460132024_sr_947.html","info")</f>
        <v/>
      </c>
      <c r="AA359" t="n">
        <v>-6327582</v>
      </c>
      <c r="AB359" t="s"/>
      <c r="AC359" t="s"/>
      <c r="AD359" t="s">
        <v>88</v>
      </c>
      <c r="AE359" t="s"/>
      <c r="AF359" t="s"/>
      <c r="AG359" t="s"/>
      <c r="AH359" t="s"/>
      <c r="AI359" t="s"/>
      <c r="AJ359" t="s"/>
      <c r="AK359" t="s">
        <v>89</v>
      </c>
      <c r="AL359" t="s"/>
      <c r="AM359" t="s"/>
      <c r="AN359" t="s">
        <v>90</v>
      </c>
      <c r="AO359" t="s">
        <v>91</v>
      </c>
      <c r="AP359" t="n">
        <v>20</v>
      </c>
      <c r="AQ359" t="s">
        <v>92</v>
      </c>
      <c r="AR359" t="s"/>
      <c r="AS359" t="s"/>
      <c r="AT359" t="s">
        <v>93</v>
      </c>
      <c r="AU359" t="s"/>
      <c r="AV359" t="s"/>
      <c r="AW359" t="s"/>
      <c r="AX359" t="s"/>
      <c r="AY359" t="n">
        <v>6327582</v>
      </c>
      <c r="AZ359" t="s">
        <v>545</v>
      </c>
      <c r="BA359" t="s"/>
      <c r="BB359" t="n">
        <v>7281873</v>
      </c>
      <c r="BC359" t="n">
        <v>-6.114316</v>
      </c>
      <c r="BD359" t="n">
        <v>-6.114316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95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542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172.5</v>
      </c>
      <c r="L360" t="s">
        <v>77</v>
      </c>
      <c r="M360" t="s"/>
      <c r="N360" t="s">
        <v>555</v>
      </c>
      <c r="O360" t="s">
        <v>79</v>
      </c>
      <c r="P360" t="s">
        <v>542</v>
      </c>
      <c r="Q360" t="s">
        <v>80</v>
      </c>
      <c r="R360" t="s">
        <v>81</v>
      </c>
      <c r="S360" t="s">
        <v>561</v>
      </c>
      <c r="T360" t="s">
        <v>83</v>
      </c>
      <c r="U360" t="s">
        <v>84</v>
      </c>
      <c r="V360" t="s">
        <v>85</v>
      </c>
      <c r="W360" t="s">
        <v>86</v>
      </c>
      <c r="X360" t="s"/>
      <c r="Y360" t="s">
        <v>87</v>
      </c>
      <c r="Z360">
        <f>HYPERLINK("https://hotel-media.eclerx.com/savepage/tk_15477976460132024_sr_947.html","info")</f>
        <v/>
      </c>
      <c r="AA360" t="n">
        <v>-6327582</v>
      </c>
      <c r="AB360" t="s"/>
      <c r="AC360" t="s"/>
      <c r="AD360" t="s">
        <v>88</v>
      </c>
      <c r="AE360" t="s"/>
      <c r="AF360" t="s"/>
      <c r="AG360" t="s"/>
      <c r="AH360" t="s"/>
      <c r="AI360" t="s"/>
      <c r="AJ360" t="s"/>
      <c r="AK360" t="s">
        <v>89</v>
      </c>
      <c r="AL360" t="s"/>
      <c r="AM360" t="s"/>
      <c r="AN360" t="s">
        <v>90</v>
      </c>
      <c r="AO360" t="s">
        <v>91</v>
      </c>
      <c r="AP360" t="n">
        <v>20</v>
      </c>
      <c r="AQ360" t="s">
        <v>92</v>
      </c>
      <c r="AR360" t="s"/>
      <c r="AS360" t="s"/>
      <c r="AT360" t="s">
        <v>93</v>
      </c>
      <c r="AU360" t="s"/>
      <c r="AV360" t="s"/>
      <c r="AW360" t="s"/>
      <c r="AX360" t="s"/>
      <c r="AY360" t="n">
        <v>6327582</v>
      </c>
      <c r="AZ360" t="s">
        <v>545</v>
      </c>
      <c r="BA360" t="s"/>
      <c r="BB360" t="n">
        <v>7281873</v>
      </c>
      <c r="BC360" t="n">
        <v>-6.114316</v>
      </c>
      <c r="BD360" t="n">
        <v>-6.114316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95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542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176</v>
      </c>
      <c r="L361" t="s">
        <v>77</v>
      </c>
      <c r="M361" t="s"/>
      <c r="N361" t="s">
        <v>543</v>
      </c>
      <c r="O361" t="s">
        <v>79</v>
      </c>
      <c r="P361" t="s">
        <v>542</v>
      </c>
      <c r="Q361" t="s">
        <v>80</v>
      </c>
      <c r="R361" t="s">
        <v>81</v>
      </c>
      <c r="S361" t="s">
        <v>562</v>
      </c>
      <c r="T361" t="s">
        <v>83</v>
      </c>
      <c r="U361" t="s">
        <v>84</v>
      </c>
      <c r="V361" t="s">
        <v>85</v>
      </c>
      <c r="W361" t="s">
        <v>145</v>
      </c>
      <c r="X361" t="s"/>
      <c r="Y361" t="s">
        <v>87</v>
      </c>
      <c r="Z361">
        <f>HYPERLINK("https://hotel-media.eclerx.com/savepage/tk_15477976460132024_sr_947.html","info")</f>
        <v/>
      </c>
      <c r="AA361" t="n">
        <v>-6327582</v>
      </c>
      <c r="AB361" t="s"/>
      <c r="AC361" t="s"/>
      <c r="AD361" t="s">
        <v>88</v>
      </c>
      <c r="AE361" t="s"/>
      <c r="AF361" t="s"/>
      <c r="AG361" t="s"/>
      <c r="AH361" t="s"/>
      <c r="AI361" t="s"/>
      <c r="AJ361" t="s"/>
      <c r="AK361" t="s">
        <v>89</v>
      </c>
      <c r="AL361" t="s"/>
      <c r="AM361" t="s"/>
      <c r="AN361" t="s">
        <v>89</v>
      </c>
      <c r="AO361" t="s"/>
      <c r="AP361" t="n">
        <v>20</v>
      </c>
      <c r="AQ361" t="s">
        <v>92</v>
      </c>
      <c r="AR361" t="s"/>
      <c r="AS361" t="s"/>
      <c r="AT361" t="s">
        <v>93</v>
      </c>
      <c r="AU361" t="s"/>
      <c r="AV361" t="s"/>
      <c r="AW361" t="s"/>
      <c r="AX361" t="s"/>
      <c r="AY361" t="n">
        <v>6327582</v>
      </c>
      <c r="AZ361" t="s">
        <v>545</v>
      </c>
      <c r="BA361" t="s"/>
      <c r="BB361" t="n">
        <v>7281873</v>
      </c>
      <c r="BC361" t="n">
        <v>-6.114316</v>
      </c>
      <c r="BD361" t="n">
        <v>-6.114316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95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542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178.5</v>
      </c>
      <c r="L362" t="s">
        <v>77</v>
      </c>
      <c r="M362" t="s"/>
      <c r="N362" t="s">
        <v>552</v>
      </c>
      <c r="O362" t="s">
        <v>79</v>
      </c>
      <c r="P362" t="s">
        <v>542</v>
      </c>
      <c r="Q362" t="s">
        <v>80</v>
      </c>
      <c r="R362" t="s">
        <v>81</v>
      </c>
      <c r="S362" t="s">
        <v>563</v>
      </c>
      <c r="T362" t="s">
        <v>83</v>
      </c>
      <c r="U362" t="s">
        <v>84</v>
      </c>
      <c r="V362" t="s">
        <v>85</v>
      </c>
      <c r="W362" t="s">
        <v>86</v>
      </c>
      <c r="X362" t="s"/>
      <c r="Y362" t="s">
        <v>87</v>
      </c>
      <c r="Z362">
        <f>HYPERLINK("https://hotel-media.eclerx.com/savepage/tk_15477976460132024_sr_947.html","info")</f>
        <v/>
      </c>
      <c r="AA362" t="n">
        <v>-6327582</v>
      </c>
      <c r="AB362" t="s"/>
      <c r="AC362" t="s"/>
      <c r="AD362" t="s">
        <v>88</v>
      </c>
      <c r="AE362" t="s"/>
      <c r="AF362" t="s"/>
      <c r="AG362" t="s"/>
      <c r="AH362" t="s"/>
      <c r="AI362" t="s"/>
      <c r="AJ362" t="s"/>
      <c r="AK362" t="s">
        <v>89</v>
      </c>
      <c r="AL362" t="s"/>
      <c r="AM362" t="s"/>
      <c r="AN362" t="s">
        <v>89</v>
      </c>
      <c r="AO362" t="s"/>
      <c r="AP362" t="n">
        <v>20</v>
      </c>
      <c r="AQ362" t="s">
        <v>92</v>
      </c>
      <c r="AR362" t="s"/>
      <c r="AS362" t="s"/>
      <c r="AT362" t="s">
        <v>93</v>
      </c>
      <c r="AU362" t="s"/>
      <c r="AV362" t="s"/>
      <c r="AW362" t="s"/>
      <c r="AX362" t="s"/>
      <c r="AY362" t="n">
        <v>6327582</v>
      </c>
      <c r="AZ362" t="s">
        <v>545</v>
      </c>
      <c r="BA362" t="s"/>
      <c r="BB362" t="n">
        <v>7281873</v>
      </c>
      <c r="BC362" t="n">
        <v>-6.114316</v>
      </c>
      <c r="BD362" t="n">
        <v>-6.114316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95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542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180.5</v>
      </c>
      <c r="L363" t="s">
        <v>77</v>
      </c>
      <c r="M363" t="s"/>
      <c r="N363" t="s">
        <v>549</v>
      </c>
      <c r="O363" t="s">
        <v>79</v>
      </c>
      <c r="P363" t="s">
        <v>542</v>
      </c>
      <c r="Q363" t="s">
        <v>80</v>
      </c>
      <c r="R363" t="s">
        <v>81</v>
      </c>
      <c r="S363" t="s">
        <v>564</v>
      </c>
      <c r="T363" t="s">
        <v>83</v>
      </c>
      <c r="U363" t="s">
        <v>84</v>
      </c>
      <c r="V363" t="s">
        <v>85</v>
      </c>
      <c r="W363" t="s">
        <v>145</v>
      </c>
      <c r="X363" t="s"/>
      <c r="Y363" t="s">
        <v>87</v>
      </c>
      <c r="Z363">
        <f>HYPERLINK("https://hotel-media.eclerx.com/savepage/tk_15477976460132024_sr_947.html","info")</f>
        <v/>
      </c>
      <c r="AA363" t="n">
        <v>-6327582</v>
      </c>
      <c r="AB363" t="s"/>
      <c r="AC363" t="s"/>
      <c r="AD363" t="s">
        <v>88</v>
      </c>
      <c r="AE363" t="s"/>
      <c r="AF363" t="s"/>
      <c r="AG363" t="s"/>
      <c r="AH363" t="s"/>
      <c r="AI363" t="s"/>
      <c r="AJ363" t="s"/>
      <c r="AK363" t="s">
        <v>89</v>
      </c>
      <c r="AL363" t="s"/>
      <c r="AM363" t="s"/>
      <c r="AN363" t="s">
        <v>90</v>
      </c>
      <c r="AO363" t="s">
        <v>91</v>
      </c>
      <c r="AP363" t="n">
        <v>20</v>
      </c>
      <c r="AQ363" t="s">
        <v>92</v>
      </c>
      <c r="AR363" t="s"/>
      <c r="AS363" t="s"/>
      <c r="AT363" t="s">
        <v>93</v>
      </c>
      <c r="AU363" t="s"/>
      <c r="AV363" t="s"/>
      <c r="AW363" t="s"/>
      <c r="AX363" t="s"/>
      <c r="AY363" t="n">
        <v>6327582</v>
      </c>
      <c r="AZ363" t="s">
        <v>545</v>
      </c>
      <c r="BA363" t="s"/>
      <c r="BB363" t="n">
        <v>7281873</v>
      </c>
      <c r="BC363" t="n">
        <v>-6.114316</v>
      </c>
      <c r="BD363" t="n">
        <v>-6.114316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95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542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183</v>
      </c>
      <c r="L364" t="s">
        <v>77</v>
      </c>
      <c r="M364" t="s"/>
      <c r="N364" t="s">
        <v>565</v>
      </c>
      <c r="O364" t="s">
        <v>79</v>
      </c>
      <c r="P364" t="s">
        <v>542</v>
      </c>
      <c r="Q364" t="s">
        <v>80</v>
      </c>
      <c r="R364" t="s">
        <v>81</v>
      </c>
      <c r="S364" t="s">
        <v>566</v>
      </c>
      <c r="T364" t="s">
        <v>83</v>
      </c>
      <c r="U364" t="s">
        <v>84</v>
      </c>
      <c r="V364" t="s">
        <v>85</v>
      </c>
      <c r="W364" t="s">
        <v>110</v>
      </c>
      <c r="X364" t="s"/>
      <c r="Y364" t="s">
        <v>87</v>
      </c>
      <c r="Z364">
        <f>HYPERLINK("https://hotel-media.eclerx.com/savepage/tk_15477976460132024_sr_947.html","info")</f>
        <v/>
      </c>
      <c r="AA364" t="n">
        <v>-6327582</v>
      </c>
      <c r="AB364" t="s"/>
      <c r="AC364" t="s"/>
      <c r="AD364" t="s">
        <v>88</v>
      </c>
      <c r="AE364" t="s"/>
      <c r="AF364" t="s"/>
      <c r="AG364" t="s"/>
      <c r="AH364" t="s"/>
      <c r="AI364" t="s"/>
      <c r="AJ364" t="s"/>
      <c r="AK364" t="s">
        <v>89</v>
      </c>
      <c r="AL364" t="s"/>
      <c r="AM364" t="s"/>
      <c r="AN364" t="s">
        <v>90</v>
      </c>
      <c r="AO364" t="s">
        <v>91</v>
      </c>
      <c r="AP364" t="n">
        <v>20</v>
      </c>
      <c r="AQ364" t="s">
        <v>92</v>
      </c>
      <c r="AR364" t="s"/>
      <c r="AS364" t="s"/>
      <c r="AT364" t="s">
        <v>93</v>
      </c>
      <c r="AU364" t="s"/>
      <c r="AV364" t="s"/>
      <c r="AW364" t="s"/>
      <c r="AX364" t="s"/>
      <c r="AY364" t="n">
        <v>6327582</v>
      </c>
      <c r="AZ364" t="s">
        <v>545</v>
      </c>
      <c r="BA364" t="s"/>
      <c r="BB364" t="n">
        <v>7281873</v>
      </c>
      <c r="BC364" t="n">
        <v>-6.114316</v>
      </c>
      <c r="BD364" t="n">
        <v>-6.114316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95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542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189.5</v>
      </c>
      <c r="L365" t="s">
        <v>77</v>
      </c>
      <c r="M365" t="s"/>
      <c r="N365" t="s">
        <v>547</v>
      </c>
      <c r="O365" t="s">
        <v>79</v>
      </c>
      <c r="P365" t="s">
        <v>542</v>
      </c>
      <c r="Q365" t="s">
        <v>80</v>
      </c>
      <c r="R365" t="s">
        <v>81</v>
      </c>
      <c r="S365" t="s">
        <v>567</v>
      </c>
      <c r="T365" t="s">
        <v>83</v>
      </c>
      <c r="U365" t="s">
        <v>84</v>
      </c>
      <c r="V365" t="s">
        <v>85</v>
      </c>
      <c r="W365" t="s">
        <v>145</v>
      </c>
      <c r="X365" t="s"/>
      <c r="Y365" t="s">
        <v>87</v>
      </c>
      <c r="Z365">
        <f>HYPERLINK("https://hotel-media.eclerx.com/savepage/tk_15477976460132024_sr_947.html","info")</f>
        <v/>
      </c>
      <c r="AA365" t="n">
        <v>-6327582</v>
      </c>
      <c r="AB365" t="s"/>
      <c r="AC365" t="s"/>
      <c r="AD365" t="s">
        <v>88</v>
      </c>
      <c r="AE365" t="s"/>
      <c r="AF365" t="s"/>
      <c r="AG365" t="s"/>
      <c r="AH365" t="s"/>
      <c r="AI365" t="s"/>
      <c r="AJ365" t="s"/>
      <c r="AK365" t="s">
        <v>89</v>
      </c>
      <c r="AL365" t="s"/>
      <c r="AM365" t="s"/>
      <c r="AN365" t="s">
        <v>89</v>
      </c>
      <c r="AO365" t="s"/>
      <c r="AP365" t="n">
        <v>20</v>
      </c>
      <c r="AQ365" t="s">
        <v>92</v>
      </c>
      <c r="AR365" t="s"/>
      <c r="AS365" t="s"/>
      <c r="AT365" t="s">
        <v>93</v>
      </c>
      <c r="AU365" t="s"/>
      <c r="AV365" t="s"/>
      <c r="AW365" t="s"/>
      <c r="AX365" t="s"/>
      <c r="AY365" t="n">
        <v>6327582</v>
      </c>
      <c r="AZ365" t="s">
        <v>545</v>
      </c>
      <c r="BA365" t="s"/>
      <c r="BB365" t="n">
        <v>7281873</v>
      </c>
      <c r="BC365" t="n">
        <v>-6.114316</v>
      </c>
      <c r="BD365" t="n">
        <v>-6.114316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95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542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191.5</v>
      </c>
      <c r="L366" t="s">
        <v>77</v>
      </c>
      <c r="M366" t="s"/>
      <c r="N366" t="s">
        <v>555</v>
      </c>
      <c r="O366" t="s">
        <v>79</v>
      </c>
      <c r="P366" t="s">
        <v>542</v>
      </c>
      <c r="Q366" t="s">
        <v>80</v>
      </c>
      <c r="R366" t="s">
        <v>81</v>
      </c>
      <c r="S366" t="s">
        <v>568</v>
      </c>
      <c r="T366" t="s">
        <v>83</v>
      </c>
      <c r="U366" t="s">
        <v>84</v>
      </c>
      <c r="V366" t="s">
        <v>85</v>
      </c>
      <c r="W366" t="s">
        <v>86</v>
      </c>
      <c r="X366" t="s"/>
      <c r="Y366" t="s">
        <v>87</v>
      </c>
      <c r="Z366">
        <f>HYPERLINK("https://hotel-media.eclerx.com/savepage/tk_15477976460132024_sr_947.html","info")</f>
        <v/>
      </c>
      <c r="AA366" t="n">
        <v>-6327582</v>
      </c>
      <c r="AB366" t="s"/>
      <c r="AC366" t="s"/>
      <c r="AD366" t="s">
        <v>88</v>
      </c>
      <c r="AE366" t="s"/>
      <c r="AF366" t="s"/>
      <c r="AG366" t="s"/>
      <c r="AH366" t="s"/>
      <c r="AI366" t="s"/>
      <c r="AJ366" t="s"/>
      <c r="AK366" t="s">
        <v>89</v>
      </c>
      <c r="AL366" t="s"/>
      <c r="AM366" t="s"/>
      <c r="AN366" t="s">
        <v>89</v>
      </c>
      <c r="AO366" t="s"/>
      <c r="AP366" t="n">
        <v>20</v>
      </c>
      <c r="AQ366" t="s">
        <v>92</v>
      </c>
      <c r="AR366" t="s"/>
      <c r="AS366" t="s"/>
      <c r="AT366" t="s">
        <v>93</v>
      </c>
      <c r="AU366" t="s"/>
      <c r="AV366" t="s"/>
      <c r="AW366" t="s"/>
      <c r="AX366" t="s"/>
      <c r="AY366" t="n">
        <v>6327582</v>
      </c>
      <c r="AZ366" t="s">
        <v>545</v>
      </c>
      <c r="BA366" t="s"/>
      <c r="BB366" t="n">
        <v>7281873</v>
      </c>
      <c r="BC366" t="n">
        <v>-6.114316</v>
      </c>
      <c r="BD366" t="n">
        <v>-6.114316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95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542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199.5</v>
      </c>
      <c r="L367" t="s">
        <v>77</v>
      </c>
      <c r="M367" t="s"/>
      <c r="N367" t="s">
        <v>552</v>
      </c>
      <c r="O367" t="s">
        <v>79</v>
      </c>
      <c r="P367" t="s">
        <v>542</v>
      </c>
      <c r="Q367" t="s">
        <v>80</v>
      </c>
      <c r="R367" t="s">
        <v>81</v>
      </c>
      <c r="S367" t="s">
        <v>569</v>
      </c>
      <c r="T367" t="s">
        <v>83</v>
      </c>
      <c r="U367" t="s">
        <v>84</v>
      </c>
      <c r="V367" t="s">
        <v>85</v>
      </c>
      <c r="W367" t="s">
        <v>145</v>
      </c>
      <c r="X367" t="s"/>
      <c r="Y367" t="s">
        <v>87</v>
      </c>
      <c r="Z367">
        <f>HYPERLINK("https://hotel-media.eclerx.com/savepage/tk_15477976460132024_sr_947.html","info")</f>
        <v/>
      </c>
      <c r="AA367" t="n">
        <v>-6327582</v>
      </c>
      <c r="AB367" t="s"/>
      <c r="AC367" t="s"/>
      <c r="AD367" t="s">
        <v>88</v>
      </c>
      <c r="AE367" t="s"/>
      <c r="AF367" t="s"/>
      <c r="AG367" t="s"/>
      <c r="AH367" t="s"/>
      <c r="AI367" t="s"/>
      <c r="AJ367" t="s"/>
      <c r="AK367" t="s">
        <v>89</v>
      </c>
      <c r="AL367" t="s"/>
      <c r="AM367" t="s"/>
      <c r="AN367" t="s">
        <v>90</v>
      </c>
      <c r="AO367" t="s">
        <v>91</v>
      </c>
      <c r="AP367" t="n">
        <v>20</v>
      </c>
      <c r="AQ367" t="s">
        <v>92</v>
      </c>
      <c r="AR367" t="s"/>
      <c r="AS367" t="s"/>
      <c r="AT367" t="s">
        <v>93</v>
      </c>
      <c r="AU367" t="s"/>
      <c r="AV367" t="s"/>
      <c r="AW367" t="s"/>
      <c r="AX367" t="s"/>
      <c r="AY367" t="n">
        <v>6327582</v>
      </c>
      <c r="AZ367" t="s">
        <v>545</v>
      </c>
      <c r="BA367" t="s"/>
      <c r="BB367" t="n">
        <v>7281873</v>
      </c>
      <c r="BC367" t="n">
        <v>-6.114316</v>
      </c>
      <c r="BD367" t="n">
        <v>-6.114316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95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542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200.5</v>
      </c>
      <c r="L368" t="s">
        <v>77</v>
      </c>
      <c r="M368" t="s"/>
      <c r="N368" t="s">
        <v>549</v>
      </c>
      <c r="O368" t="s">
        <v>79</v>
      </c>
      <c r="P368" t="s">
        <v>542</v>
      </c>
      <c r="Q368" t="s">
        <v>80</v>
      </c>
      <c r="R368" t="s">
        <v>81</v>
      </c>
      <c r="S368" t="s">
        <v>570</v>
      </c>
      <c r="T368" t="s">
        <v>83</v>
      </c>
      <c r="U368" t="s">
        <v>84</v>
      </c>
      <c r="V368" t="s">
        <v>85</v>
      </c>
      <c r="W368" t="s">
        <v>145</v>
      </c>
      <c r="X368" t="s"/>
      <c r="Y368" t="s">
        <v>87</v>
      </c>
      <c r="Z368">
        <f>HYPERLINK("https://hotel-media.eclerx.com/savepage/tk_15477976460132024_sr_947.html","info")</f>
        <v/>
      </c>
      <c r="AA368" t="n">
        <v>-6327582</v>
      </c>
      <c r="AB368" t="s"/>
      <c r="AC368" t="s"/>
      <c r="AD368" t="s">
        <v>88</v>
      </c>
      <c r="AE368" t="s"/>
      <c r="AF368" t="s"/>
      <c r="AG368" t="s"/>
      <c r="AH368" t="s"/>
      <c r="AI368" t="s"/>
      <c r="AJ368" t="s"/>
      <c r="AK368" t="s">
        <v>89</v>
      </c>
      <c r="AL368" t="s"/>
      <c r="AM368" t="s"/>
      <c r="AN368" t="s">
        <v>89</v>
      </c>
      <c r="AO368" t="s"/>
      <c r="AP368" t="n">
        <v>20</v>
      </c>
      <c r="AQ368" t="s">
        <v>92</v>
      </c>
      <c r="AR368" t="s"/>
      <c r="AS368" t="s"/>
      <c r="AT368" t="s">
        <v>93</v>
      </c>
      <c r="AU368" t="s"/>
      <c r="AV368" t="s"/>
      <c r="AW368" t="s"/>
      <c r="AX368" t="s"/>
      <c r="AY368" t="n">
        <v>6327582</v>
      </c>
      <c r="AZ368" t="s">
        <v>545</v>
      </c>
      <c r="BA368" t="s"/>
      <c r="BB368" t="n">
        <v>7281873</v>
      </c>
      <c r="BC368" t="n">
        <v>-6.114316</v>
      </c>
      <c r="BD368" t="n">
        <v>-6.114316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95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542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203.5</v>
      </c>
      <c r="L369" t="s">
        <v>77</v>
      </c>
      <c r="M369" t="s"/>
      <c r="N369" t="s">
        <v>565</v>
      </c>
      <c r="O369" t="s">
        <v>79</v>
      </c>
      <c r="P369" t="s">
        <v>542</v>
      </c>
      <c r="Q369" t="s">
        <v>80</v>
      </c>
      <c r="R369" t="s">
        <v>81</v>
      </c>
      <c r="S369" t="s">
        <v>571</v>
      </c>
      <c r="T369" t="s">
        <v>83</v>
      </c>
      <c r="U369" t="s">
        <v>84</v>
      </c>
      <c r="V369" t="s">
        <v>85</v>
      </c>
      <c r="W369" t="s">
        <v>110</v>
      </c>
      <c r="X369" t="s"/>
      <c r="Y369" t="s">
        <v>87</v>
      </c>
      <c r="Z369">
        <f>HYPERLINK("https://hotel-media.eclerx.com/savepage/tk_15477976460132024_sr_947.html","info")</f>
        <v/>
      </c>
      <c r="AA369" t="n">
        <v>-6327582</v>
      </c>
      <c r="AB369" t="s"/>
      <c r="AC369" t="s"/>
      <c r="AD369" t="s">
        <v>88</v>
      </c>
      <c r="AE369" t="s"/>
      <c r="AF369" t="s"/>
      <c r="AG369" t="s"/>
      <c r="AH369" t="s"/>
      <c r="AI369" t="s"/>
      <c r="AJ369" t="s"/>
      <c r="AK369" t="s">
        <v>89</v>
      </c>
      <c r="AL369" t="s"/>
      <c r="AM369" t="s"/>
      <c r="AN369" t="s">
        <v>89</v>
      </c>
      <c r="AO369" t="s"/>
      <c r="AP369" t="n">
        <v>20</v>
      </c>
      <c r="AQ369" t="s">
        <v>92</v>
      </c>
      <c r="AR369" t="s"/>
      <c r="AS369" t="s"/>
      <c r="AT369" t="s">
        <v>93</v>
      </c>
      <c r="AU369" t="s"/>
      <c r="AV369" t="s"/>
      <c r="AW369" t="s"/>
      <c r="AX369" t="s"/>
      <c r="AY369" t="n">
        <v>6327582</v>
      </c>
      <c r="AZ369" t="s">
        <v>545</v>
      </c>
      <c r="BA369" t="s"/>
      <c r="BB369" t="n">
        <v>7281873</v>
      </c>
      <c r="BC369" t="n">
        <v>-6.114316</v>
      </c>
      <c r="BD369" t="n">
        <v>-6.114316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95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542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211</v>
      </c>
      <c r="L370" t="s">
        <v>77</v>
      </c>
      <c r="M370" t="s"/>
      <c r="N370" t="s">
        <v>555</v>
      </c>
      <c r="O370" t="s">
        <v>79</v>
      </c>
      <c r="P370" t="s">
        <v>542</v>
      </c>
      <c r="Q370" t="s">
        <v>80</v>
      </c>
      <c r="R370" t="s">
        <v>81</v>
      </c>
      <c r="S370" t="s">
        <v>572</v>
      </c>
      <c r="T370" t="s">
        <v>83</v>
      </c>
      <c r="U370" t="s">
        <v>84</v>
      </c>
      <c r="V370" t="s">
        <v>85</v>
      </c>
      <c r="W370" t="s">
        <v>145</v>
      </c>
      <c r="X370" t="s"/>
      <c r="Y370" t="s">
        <v>87</v>
      </c>
      <c r="Z370">
        <f>HYPERLINK("https://hotel-media.eclerx.com/savepage/tk_15477976460132024_sr_947.html","info")</f>
        <v/>
      </c>
      <c r="AA370" t="n">
        <v>-6327582</v>
      </c>
      <c r="AB370" t="s"/>
      <c r="AC370" t="s"/>
      <c r="AD370" t="s">
        <v>88</v>
      </c>
      <c r="AE370" t="s"/>
      <c r="AF370" t="s"/>
      <c r="AG370" t="s"/>
      <c r="AH370" t="s"/>
      <c r="AI370" t="s"/>
      <c r="AJ370" t="s"/>
      <c r="AK370" t="s">
        <v>89</v>
      </c>
      <c r="AL370" t="s"/>
      <c r="AM370" t="s"/>
      <c r="AN370" t="s">
        <v>90</v>
      </c>
      <c r="AO370" t="s">
        <v>91</v>
      </c>
      <c r="AP370" t="n">
        <v>20</v>
      </c>
      <c r="AQ370" t="s">
        <v>92</v>
      </c>
      <c r="AR370" t="s"/>
      <c r="AS370" t="s"/>
      <c r="AT370" t="s">
        <v>93</v>
      </c>
      <c r="AU370" t="s"/>
      <c r="AV370" t="s"/>
      <c r="AW370" t="s"/>
      <c r="AX370" t="s"/>
      <c r="AY370" t="n">
        <v>6327582</v>
      </c>
      <c r="AZ370" t="s">
        <v>545</v>
      </c>
      <c r="BA370" t="s"/>
      <c r="BB370" t="n">
        <v>7281873</v>
      </c>
      <c r="BC370" t="n">
        <v>-6.114316</v>
      </c>
      <c r="BD370" t="n">
        <v>-6.114316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95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542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222</v>
      </c>
      <c r="L371" t="s">
        <v>77</v>
      </c>
      <c r="M371" t="s"/>
      <c r="N371" t="s">
        <v>565</v>
      </c>
      <c r="O371" t="s">
        <v>79</v>
      </c>
      <c r="P371" t="s">
        <v>542</v>
      </c>
      <c r="Q371" t="s">
        <v>80</v>
      </c>
      <c r="R371" t="s">
        <v>81</v>
      </c>
      <c r="S371" t="s">
        <v>573</v>
      </c>
      <c r="T371" t="s">
        <v>83</v>
      </c>
      <c r="U371" t="s">
        <v>84</v>
      </c>
      <c r="V371" t="s">
        <v>85</v>
      </c>
      <c r="W371" t="s">
        <v>86</v>
      </c>
      <c r="X371" t="s"/>
      <c r="Y371" t="s">
        <v>87</v>
      </c>
      <c r="Z371">
        <f>HYPERLINK("https://hotel-media.eclerx.com/savepage/tk_15477976460132024_sr_947.html","info")</f>
        <v/>
      </c>
      <c r="AA371" t="n">
        <v>-6327582</v>
      </c>
      <c r="AB371" t="s"/>
      <c r="AC371" t="s"/>
      <c r="AD371" t="s">
        <v>88</v>
      </c>
      <c r="AE371" t="s"/>
      <c r="AF371" t="s"/>
      <c r="AG371" t="s"/>
      <c r="AH371" t="s"/>
      <c r="AI371" t="s"/>
      <c r="AJ371" t="s"/>
      <c r="AK371" t="s">
        <v>89</v>
      </c>
      <c r="AL371" t="s"/>
      <c r="AM371" t="s"/>
      <c r="AN371" t="s">
        <v>90</v>
      </c>
      <c r="AO371" t="s">
        <v>91</v>
      </c>
      <c r="AP371" t="n">
        <v>20</v>
      </c>
      <c r="AQ371" t="s">
        <v>92</v>
      </c>
      <c r="AR371" t="s"/>
      <c r="AS371" t="s"/>
      <c r="AT371" t="s">
        <v>93</v>
      </c>
      <c r="AU371" t="s"/>
      <c r="AV371" t="s"/>
      <c r="AW371" t="s"/>
      <c r="AX371" t="s"/>
      <c r="AY371" t="n">
        <v>6327582</v>
      </c>
      <c r="AZ371" t="s">
        <v>545</v>
      </c>
      <c r="BA371" t="s"/>
      <c r="BB371" t="n">
        <v>7281873</v>
      </c>
      <c r="BC371" t="n">
        <v>-6.114316</v>
      </c>
      <c r="BD371" t="n">
        <v>-6.114316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95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542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222</v>
      </c>
      <c r="L372" t="s">
        <v>77</v>
      </c>
      <c r="M372" t="s"/>
      <c r="N372" t="s">
        <v>552</v>
      </c>
      <c r="O372" t="s">
        <v>79</v>
      </c>
      <c r="P372" t="s">
        <v>542</v>
      </c>
      <c r="Q372" t="s">
        <v>80</v>
      </c>
      <c r="R372" t="s">
        <v>81</v>
      </c>
      <c r="S372" t="s">
        <v>573</v>
      </c>
      <c r="T372" t="s">
        <v>83</v>
      </c>
      <c r="U372" t="s">
        <v>84</v>
      </c>
      <c r="V372" t="s">
        <v>85</v>
      </c>
      <c r="W372" t="s">
        <v>145</v>
      </c>
      <c r="X372" t="s"/>
      <c r="Y372" t="s">
        <v>87</v>
      </c>
      <c r="Z372">
        <f>HYPERLINK("https://hotel-media.eclerx.com/savepage/tk_15477976460132024_sr_947.html","info")</f>
        <v/>
      </c>
      <c r="AA372" t="n">
        <v>-6327582</v>
      </c>
      <c r="AB372" t="s"/>
      <c r="AC372" t="s"/>
      <c r="AD372" t="s">
        <v>88</v>
      </c>
      <c r="AE372" t="s"/>
      <c r="AF372" t="s"/>
      <c r="AG372" t="s"/>
      <c r="AH372" t="s"/>
      <c r="AI372" t="s"/>
      <c r="AJ372" t="s"/>
      <c r="AK372" t="s">
        <v>89</v>
      </c>
      <c r="AL372" t="s"/>
      <c r="AM372" t="s"/>
      <c r="AN372" t="s">
        <v>89</v>
      </c>
      <c r="AO372" t="s"/>
      <c r="AP372" t="n">
        <v>20</v>
      </c>
      <c r="AQ372" t="s">
        <v>92</v>
      </c>
      <c r="AR372" t="s"/>
      <c r="AS372" t="s"/>
      <c r="AT372" t="s">
        <v>93</v>
      </c>
      <c r="AU372" t="s"/>
      <c r="AV372" t="s"/>
      <c r="AW372" t="s"/>
      <c r="AX372" t="s"/>
      <c r="AY372" t="n">
        <v>6327582</v>
      </c>
      <c r="AZ372" t="s">
        <v>545</v>
      </c>
      <c r="BA372" t="s"/>
      <c r="BB372" t="n">
        <v>7281873</v>
      </c>
      <c r="BC372" t="n">
        <v>-6.114316</v>
      </c>
      <c r="BD372" t="n">
        <v>-6.114316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95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542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234.5</v>
      </c>
      <c r="L373" t="s">
        <v>77</v>
      </c>
      <c r="M373" t="s"/>
      <c r="N373" t="s">
        <v>555</v>
      </c>
      <c r="O373" t="s">
        <v>79</v>
      </c>
      <c r="P373" t="s">
        <v>542</v>
      </c>
      <c r="Q373" t="s">
        <v>80</v>
      </c>
      <c r="R373" t="s">
        <v>81</v>
      </c>
      <c r="S373" t="s">
        <v>574</v>
      </c>
      <c r="T373" t="s">
        <v>83</v>
      </c>
      <c r="U373" t="s">
        <v>84</v>
      </c>
      <c r="V373" t="s">
        <v>85</v>
      </c>
      <c r="W373" t="s">
        <v>145</v>
      </c>
      <c r="X373" t="s"/>
      <c r="Y373" t="s">
        <v>87</v>
      </c>
      <c r="Z373">
        <f>HYPERLINK("https://hotel-media.eclerx.com/savepage/tk_15477976460132024_sr_947.html","info")</f>
        <v/>
      </c>
      <c r="AA373" t="n">
        <v>-6327582</v>
      </c>
      <c r="AB373" t="s"/>
      <c r="AC373" t="s"/>
      <c r="AD373" t="s">
        <v>88</v>
      </c>
      <c r="AE373" t="s"/>
      <c r="AF373" t="s"/>
      <c r="AG373" t="s"/>
      <c r="AH373" t="s"/>
      <c r="AI373" t="s"/>
      <c r="AJ373" t="s"/>
      <c r="AK373" t="s">
        <v>89</v>
      </c>
      <c r="AL373" t="s"/>
      <c r="AM373" t="s"/>
      <c r="AN373" t="s">
        <v>89</v>
      </c>
      <c r="AO373" t="s"/>
      <c r="AP373" t="n">
        <v>20</v>
      </c>
      <c r="AQ373" t="s">
        <v>92</v>
      </c>
      <c r="AR373" t="s"/>
      <c r="AS373" t="s"/>
      <c r="AT373" t="s">
        <v>93</v>
      </c>
      <c r="AU373" t="s"/>
      <c r="AV373" t="s"/>
      <c r="AW373" t="s"/>
      <c r="AX373" t="s"/>
      <c r="AY373" t="n">
        <v>6327582</v>
      </c>
      <c r="AZ373" t="s">
        <v>545</v>
      </c>
      <c r="BA373" t="s"/>
      <c r="BB373" t="n">
        <v>7281873</v>
      </c>
      <c r="BC373" t="n">
        <v>-6.114316</v>
      </c>
      <c r="BD373" t="n">
        <v>-6.114316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95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542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246.5</v>
      </c>
      <c r="L374" t="s">
        <v>77</v>
      </c>
      <c r="M374" t="s"/>
      <c r="N374" t="s">
        <v>565</v>
      </c>
      <c r="O374" t="s">
        <v>79</v>
      </c>
      <c r="P374" t="s">
        <v>542</v>
      </c>
      <c r="Q374" t="s">
        <v>80</v>
      </c>
      <c r="R374" t="s">
        <v>81</v>
      </c>
      <c r="S374" t="s">
        <v>575</v>
      </c>
      <c r="T374" t="s">
        <v>83</v>
      </c>
      <c r="U374" t="s">
        <v>84</v>
      </c>
      <c r="V374" t="s">
        <v>85</v>
      </c>
      <c r="W374" t="s">
        <v>86</v>
      </c>
      <c r="X374" t="s"/>
      <c r="Y374" t="s">
        <v>87</v>
      </c>
      <c r="Z374">
        <f>HYPERLINK("https://hotel-media.eclerx.com/savepage/tk_15477976460132024_sr_947.html","info")</f>
        <v/>
      </c>
      <c r="AA374" t="n">
        <v>-6327582</v>
      </c>
      <c r="AB374" t="s"/>
      <c r="AC374" t="s"/>
      <c r="AD374" t="s">
        <v>88</v>
      </c>
      <c r="AE374" t="s"/>
      <c r="AF374" t="s"/>
      <c r="AG374" t="s"/>
      <c r="AH374" t="s"/>
      <c r="AI374" t="s"/>
      <c r="AJ374" t="s"/>
      <c r="AK374" t="s">
        <v>89</v>
      </c>
      <c r="AL374" t="s"/>
      <c r="AM374" t="s"/>
      <c r="AN374" t="s">
        <v>89</v>
      </c>
      <c r="AO374" t="s"/>
      <c r="AP374" t="n">
        <v>20</v>
      </c>
      <c r="AQ374" t="s">
        <v>92</v>
      </c>
      <c r="AR374" t="s"/>
      <c r="AS374" t="s"/>
      <c r="AT374" t="s">
        <v>93</v>
      </c>
      <c r="AU374" t="s"/>
      <c r="AV374" t="s"/>
      <c r="AW374" t="s"/>
      <c r="AX374" t="s"/>
      <c r="AY374" t="n">
        <v>6327582</v>
      </c>
      <c r="AZ374" t="s">
        <v>545</v>
      </c>
      <c r="BA374" t="s"/>
      <c r="BB374" t="n">
        <v>7281873</v>
      </c>
      <c r="BC374" t="n">
        <v>-6.114316</v>
      </c>
      <c r="BD374" t="n">
        <v>-6.114316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95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542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260.5</v>
      </c>
      <c r="L375" t="s">
        <v>77</v>
      </c>
      <c r="M375" t="s"/>
      <c r="N375" t="s">
        <v>565</v>
      </c>
      <c r="O375" t="s">
        <v>79</v>
      </c>
      <c r="P375" t="s">
        <v>542</v>
      </c>
      <c r="Q375" t="s">
        <v>80</v>
      </c>
      <c r="R375" t="s">
        <v>81</v>
      </c>
      <c r="S375" t="s">
        <v>576</v>
      </c>
      <c r="T375" t="s">
        <v>83</v>
      </c>
      <c r="U375" t="s">
        <v>84</v>
      </c>
      <c r="V375" t="s">
        <v>85</v>
      </c>
      <c r="W375" t="s">
        <v>145</v>
      </c>
      <c r="X375" t="s"/>
      <c r="Y375" t="s">
        <v>87</v>
      </c>
      <c r="Z375">
        <f>HYPERLINK("https://hotel-media.eclerx.com/savepage/tk_15477976460132024_sr_947.html","info")</f>
        <v/>
      </c>
      <c r="AA375" t="n">
        <v>-6327582</v>
      </c>
      <c r="AB375" t="s"/>
      <c r="AC375" t="s"/>
      <c r="AD375" t="s">
        <v>88</v>
      </c>
      <c r="AE375" t="s"/>
      <c r="AF375" t="s"/>
      <c r="AG375" t="s"/>
      <c r="AH375" t="s"/>
      <c r="AI375" t="s"/>
      <c r="AJ375" t="s"/>
      <c r="AK375" t="s">
        <v>89</v>
      </c>
      <c r="AL375" t="s"/>
      <c r="AM375" t="s"/>
      <c r="AN375" t="s">
        <v>90</v>
      </c>
      <c r="AO375" t="s">
        <v>91</v>
      </c>
      <c r="AP375" t="n">
        <v>20</v>
      </c>
      <c r="AQ375" t="s">
        <v>92</v>
      </c>
      <c r="AR375" t="s"/>
      <c r="AS375" t="s"/>
      <c r="AT375" t="s">
        <v>93</v>
      </c>
      <c r="AU375" t="s"/>
      <c r="AV375" t="s"/>
      <c r="AW375" t="s"/>
      <c r="AX375" t="s"/>
      <c r="AY375" t="n">
        <v>6327582</v>
      </c>
      <c r="AZ375" t="s">
        <v>545</v>
      </c>
      <c r="BA375" t="s"/>
      <c r="BB375" t="n">
        <v>7281873</v>
      </c>
      <c r="BC375" t="n">
        <v>-6.114316</v>
      </c>
      <c r="BD375" t="n">
        <v>-6.114316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95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542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289.5</v>
      </c>
      <c r="L376" t="s">
        <v>77</v>
      </c>
      <c r="M376" t="s"/>
      <c r="N376" t="s">
        <v>565</v>
      </c>
      <c r="O376" t="s">
        <v>79</v>
      </c>
      <c r="P376" t="s">
        <v>542</v>
      </c>
      <c r="Q376" t="s">
        <v>80</v>
      </c>
      <c r="R376" t="s">
        <v>81</v>
      </c>
      <c r="S376" t="s">
        <v>577</v>
      </c>
      <c r="T376" t="s">
        <v>83</v>
      </c>
      <c r="U376" t="s">
        <v>84</v>
      </c>
      <c r="V376" t="s">
        <v>85</v>
      </c>
      <c r="W376" t="s">
        <v>145</v>
      </c>
      <c r="X376" t="s"/>
      <c r="Y376" t="s">
        <v>87</v>
      </c>
      <c r="Z376">
        <f>HYPERLINK("https://hotel-media.eclerx.com/savepage/tk_15477976460132024_sr_947.html","info")</f>
        <v/>
      </c>
      <c r="AA376" t="n">
        <v>-6327582</v>
      </c>
      <c r="AB376" t="s"/>
      <c r="AC376" t="s"/>
      <c r="AD376" t="s">
        <v>88</v>
      </c>
      <c r="AE376" t="s"/>
      <c r="AF376" t="s"/>
      <c r="AG376" t="s"/>
      <c r="AH376" t="s"/>
      <c r="AI376" t="s"/>
      <c r="AJ376" t="s"/>
      <c r="AK376" t="s">
        <v>89</v>
      </c>
      <c r="AL376" t="s"/>
      <c r="AM376" t="s"/>
      <c r="AN376" t="s">
        <v>89</v>
      </c>
      <c r="AO376" t="s"/>
      <c r="AP376" t="n">
        <v>20</v>
      </c>
      <c r="AQ376" t="s">
        <v>92</v>
      </c>
      <c r="AR376" t="s"/>
      <c r="AS376" t="s"/>
      <c r="AT376" t="s">
        <v>93</v>
      </c>
      <c r="AU376" t="s"/>
      <c r="AV376" t="s"/>
      <c r="AW376" t="s"/>
      <c r="AX376" t="s"/>
      <c r="AY376" t="n">
        <v>6327582</v>
      </c>
      <c r="AZ376" t="s">
        <v>545</v>
      </c>
      <c r="BA376" t="s"/>
      <c r="BB376" t="n">
        <v>7281873</v>
      </c>
      <c r="BC376" t="n">
        <v>-6.114316</v>
      </c>
      <c r="BD376" t="n">
        <v>-6.114316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95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578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76.5</v>
      </c>
      <c r="L377" t="s">
        <v>77</v>
      </c>
      <c r="M377" t="s"/>
      <c r="N377" t="s">
        <v>129</v>
      </c>
      <c r="O377" t="s">
        <v>79</v>
      </c>
      <c r="P377" t="s">
        <v>578</v>
      </c>
      <c r="Q377" t="s">
        <v>80</v>
      </c>
      <c r="R377" t="s">
        <v>108</v>
      </c>
      <c r="S377" t="s">
        <v>174</v>
      </c>
      <c r="T377" t="s">
        <v>83</v>
      </c>
      <c r="U377" t="s">
        <v>84</v>
      </c>
      <c r="V377" t="s">
        <v>85</v>
      </c>
      <c r="W377" t="s">
        <v>110</v>
      </c>
      <c r="X377" t="s"/>
      <c r="Y377" t="s">
        <v>87</v>
      </c>
      <c r="Z377">
        <f>HYPERLINK("https://hotel-media.eclerx.com/savepage/tk_15477976786803896_sr_947.html","info")</f>
        <v/>
      </c>
      <c r="AA377" t="n">
        <v>-2993095</v>
      </c>
      <c r="AB377" t="s"/>
      <c r="AC377" t="s"/>
      <c r="AD377" t="s">
        <v>88</v>
      </c>
      <c r="AE377" t="s"/>
      <c r="AF377" t="s"/>
      <c r="AG377" t="s"/>
      <c r="AH377" t="s"/>
      <c r="AI377" t="s"/>
      <c r="AJ377" t="s"/>
      <c r="AK377" t="s">
        <v>89</v>
      </c>
      <c r="AL377" t="s"/>
      <c r="AM377" t="s"/>
      <c r="AN377" t="s">
        <v>90</v>
      </c>
      <c r="AO377" t="s">
        <v>91</v>
      </c>
      <c r="AP377" t="n">
        <v>46</v>
      </c>
      <c r="AQ377" t="s">
        <v>92</v>
      </c>
      <c r="AR377" t="s"/>
      <c r="AS377" t="s"/>
      <c r="AT377" t="s">
        <v>93</v>
      </c>
      <c r="AU377" t="s"/>
      <c r="AV377" t="s"/>
      <c r="AW377" t="s"/>
      <c r="AX377" t="s"/>
      <c r="AY377" t="n">
        <v>2993095</v>
      </c>
      <c r="AZ377" t="s">
        <v>579</v>
      </c>
      <c r="BA377" t="s"/>
      <c r="BB377" t="n">
        <v>4626077</v>
      </c>
      <c r="BC377" t="n">
        <v>-5.7551</v>
      </c>
      <c r="BD377" t="n">
        <v>-5.7551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95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580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307</v>
      </c>
      <c r="L378" t="s">
        <v>77</v>
      </c>
      <c r="M378" t="s"/>
      <c r="N378" t="s">
        <v>581</v>
      </c>
      <c r="O378" t="s">
        <v>79</v>
      </c>
      <c r="P378" t="s">
        <v>580</v>
      </c>
      <c r="Q378" t="s">
        <v>80</v>
      </c>
      <c r="R378" t="s">
        <v>134</v>
      </c>
      <c r="S378" t="s">
        <v>199</v>
      </c>
      <c r="T378" t="s">
        <v>83</v>
      </c>
      <c r="U378" t="s">
        <v>84</v>
      </c>
      <c r="V378" t="s">
        <v>85</v>
      </c>
      <c r="W378" t="s">
        <v>110</v>
      </c>
      <c r="X378" t="s"/>
      <c r="Y378" t="s">
        <v>87</v>
      </c>
      <c r="Z378">
        <f>HYPERLINK("https://hotel-media.eclerx.com/savepage/tk_15477976687180643_sr_947.html","info")</f>
        <v/>
      </c>
      <c r="AA378" t="n">
        <v>-2329990</v>
      </c>
      <c r="AB378" t="s"/>
      <c r="AC378" t="s"/>
      <c r="AD378" t="s">
        <v>88</v>
      </c>
      <c r="AE378" t="s"/>
      <c r="AF378" t="s"/>
      <c r="AG378" t="s"/>
      <c r="AH378" t="s"/>
      <c r="AI378" t="s"/>
      <c r="AJ378" t="s"/>
      <c r="AK378" t="s">
        <v>89</v>
      </c>
      <c r="AL378" t="s"/>
      <c r="AM378" t="s"/>
      <c r="AN378" t="s">
        <v>89</v>
      </c>
      <c r="AO378" t="s"/>
      <c r="AP378" t="n">
        <v>38</v>
      </c>
      <c r="AQ378" t="s">
        <v>92</v>
      </c>
      <c r="AR378" t="s"/>
      <c r="AS378" t="s"/>
      <c r="AT378" t="s">
        <v>93</v>
      </c>
      <c r="AU378" t="s"/>
      <c r="AV378" t="s"/>
      <c r="AW378" t="s"/>
      <c r="AX378" t="s"/>
      <c r="AY378" t="n">
        <v>2329990</v>
      </c>
      <c r="AZ378" t="s">
        <v>582</v>
      </c>
      <c r="BA378" t="s"/>
      <c r="BB378" t="n">
        <v>4856543</v>
      </c>
      <c r="BC378" t="n">
        <v>-6.16276</v>
      </c>
      <c r="BD378" t="n">
        <v>-6.16276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95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580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335.5</v>
      </c>
      <c r="L379" t="s">
        <v>77</v>
      </c>
      <c r="M379" t="s"/>
      <c r="N379" t="s">
        <v>583</v>
      </c>
      <c r="O379" t="s">
        <v>79</v>
      </c>
      <c r="P379" t="s">
        <v>580</v>
      </c>
      <c r="Q379" t="s">
        <v>80</v>
      </c>
      <c r="R379" t="s">
        <v>134</v>
      </c>
      <c r="S379" t="s">
        <v>584</v>
      </c>
      <c r="T379" t="s">
        <v>83</v>
      </c>
      <c r="U379" t="s">
        <v>84</v>
      </c>
      <c r="V379" t="s">
        <v>85</v>
      </c>
      <c r="W379" t="s">
        <v>110</v>
      </c>
      <c r="X379" t="s"/>
      <c r="Y379" t="s">
        <v>87</v>
      </c>
      <c r="Z379">
        <f>HYPERLINK("https://hotel-media.eclerx.com/savepage/tk_15477976687180643_sr_947.html","info")</f>
        <v/>
      </c>
      <c r="AA379" t="n">
        <v>-2329990</v>
      </c>
      <c r="AB379" t="s"/>
      <c r="AC379" t="s"/>
      <c r="AD379" t="s">
        <v>88</v>
      </c>
      <c r="AE379" t="s"/>
      <c r="AF379" t="s"/>
      <c r="AG379" t="s"/>
      <c r="AH379" t="s"/>
      <c r="AI379" t="s"/>
      <c r="AJ379" t="s"/>
      <c r="AK379" t="s">
        <v>89</v>
      </c>
      <c r="AL379" t="s"/>
      <c r="AM379" t="s"/>
      <c r="AN379" t="s">
        <v>89</v>
      </c>
      <c r="AO379" t="s"/>
      <c r="AP379" t="n">
        <v>38</v>
      </c>
      <c r="AQ379" t="s">
        <v>92</v>
      </c>
      <c r="AR379" t="s"/>
      <c r="AS379" t="s"/>
      <c r="AT379" t="s">
        <v>93</v>
      </c>
      <c r="AU379" t="s"/>
      <c r="AV379" t="s"/>
      <c r="AW379" t="s"/>
      <c r="AX379" t="s"/>
      <c r="AY379" t="n">
        <v>2329990</v>
      </c>
      <c r="AZ379" t="s">
        <v>582</v>
      </c>
      <c r="BA379" t="s"/>
      <c r="BB379" t="n">
        <v>4856543</v>
      </c>
      <c r="BC379" t="n">
        <v>-6.16276</v>
      </c>
      <c r="BD379" t="n">
        <v>-6.16276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95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580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347</v>
      </c>
      <c r="L380" t="s">
        <v>77</v>
      </c>
      <c r="M380" t="s"/>
      <c r="N380" t="s">
        <v>581</v>
      </c>
      <c r="O380" t="s">
        <v>79</v>
      </c>
      <c r="P380" t="s">
        <v>580</v>
      </c>
      <c r="Q380" t="s">
        <v>80</v>
      </c>
      <c r="R380" t="s">
        <v>134</v>
      </c>
      <c r="S380" t="s">
        <v>585</v>
      </c>
      <c r="T380" t="s">
        <v>83</v>
      </c>
      <c r="U380" t="s">
        <v>84</v>
      </c>
      <c r="V380" t="s">
        <v>85</v>
      </c>
      <c r="W380" t="s">
        <v>151</v>
      </c>
      <c r="X380" t="s"/>
      <c r="Y380" t="s">
        <v>87</v>
      </c>
      <c r="Z380">
        <f>HYPERLINK("https://hotel-media.eclerx.com/savepage/tk_15477976687180643_sr_947.html","info")</f>
        <v/>
      </c>
      <c r="AA380" t="n">
        <v>-2329990</v>
      </c>
      <c r="AB380" t="s"/>
      <c r="AC380" t="s"/>
      <c r="AD380" t="s">
        <v>88</v>
      </c>
      <c r="AE380" t="s"/>
      <c r="AF380" t="s"/>
      <c r="AG380" t="s"/>
      <c r="AH380" t="s"/>
      <c r="AI380" t="s"/>
      <c r="AJ380" t="s"/>
      <c r="AK380" t="s">
        <v>89</v>
      </c>
      <c r="AL380" t="s"/>
      <c r="AM380" t="s"/>
      <c r="AN380" t="s">
        <v>89</v>
      </c>
      <c r="AO380" t="s"/>
      <c r="AP380" t="n">
        <v>38</v>
      </c>
      <c r="AQ380" t="s">
        <v>92</v>
      </c>
      <c r="AR380" t="s"/>
      <c r="AS380" t="s"/>
      <c r="AT380" t="s">
        <v>93</v>
      </c>
      <c r="AU380" t="s"/>
      <c r="AV380" t="s"/>
      <c r="AW380" t="s"/>
      <c r="AX380" t="s"/>
      <c r="AY380" t="n">
        <v>2329990</v>
      </c>
      <c r="AZ380" t="s">
        <v>582</v>
      </c>
      <c r="BA380" t="s"/>
      <c r="BB380" t="n">
        <v>4856543</v>
      </c>
      <c r="BC380" t="n">
        <v>-6.16276</v>
      </c>
      <c r="BD380" t="n">
        <v>-6.16276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95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580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381</v>
      </c>
      <c r="L381" t="s">
        <v>77</v>
      </c>
      <c r="M381" t="s"/>
      <c r="N381" t="s">
        <v>586</v>
      </c>
      <c r="O381" t="s">
        <v>79</v>
      </c>
      <c r="P381" t="s">
        <v>580</v>
      </c>
      <c r="Q381" t="s">
        <v>80</v>
      </c>
      <c r="R381" t="s">
        <v>134</v>
      </c>
      <c r="S381" t="s">
        <v>587</v>
      </c>
      <c r="T381" t="s">
        <v>83</v>
      </c>
      <c r="U381" t="s">
        <v>84</v>
      </c>
      <c r="V381" t="s">
        <v>85</v>
      </c>
      <c r="W381" t="s">
        <v>110</v>
      </c>
      <c r="X381" t="s"/>
      <c r="Y381" t="s">
        <v>87</v>
      </c>
      <c r="Z381">
        <f>HYPERLINK("https://hotel-media.eclerx.com/savepage/tk_15477976687180643_sr_947.html","info")</f>
        <v/>
      </c>
      <c r="AA381" t="n">
        <v>-2329990</v>
      </c>
      <c r="AB381" t="s"/>
      <c r="AC381" t="s"/>
      <c r="AD381" t="s">
        <v>88</v>
      </c>
      <c r="AE381" t="s"/>
      <c r="AF381" t="s"/>
      <c r="AG381" t="s"/>
      <c r="AH381" t="s"/>
      <c r="AI381" t="s"/>
      <c r="AJ381" t="s"/>
      <c r="AK381" t="s">
        <v>89</v>
      </c>
      <c r="AL381" t="s"/>
      <c r="AM381" t="s"/>
      <c r="AN381" t="s">
        <v>89</v>
      </c>
      <c r="AO381" t="s"/>
      <c r="AP381" t="n">
        <v>38</v>
      </c>
      <c r="AQ381" t="s">
        <v>92</v>
      </c>
      <c r="AR381" t="s"/>
      <c r="AS381" t="s"/>
      <c r="AT381" t="s">
        <v>93</v>
      </c>
      <c r="AU381" t="s"/>
      <c r="AV381" t="s"/>
      <c r="AW381" t="s"/>
      <c r="AX381" t="s"/>
      <c r="AY381" t="n">
        <v>2329990</v>
      </c>
      <c r="AZ381" t="s">
        <v>582</v>
      </c>
      <c r="BA381" t="s"/>
      <c r="BB381" t="n">
        <v>4856543</v>
      </c>
      <c r="BC381" t="n">
        <v>-6.16276</v>
      </c>
      <c r="BD381" t="n">
        <v>-6.16276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95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580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404</v>
      </c>
      <c r="L382" t="s">
        <v>77</v>
      </c>
      <c r="M382" t="s"/>
      <c r="N382" t="s">
        <v>581</v>
      </c>
      <c r="O382" t="s">
        <v>79</v>
      </c>
      <c r="P382" t="s">
        <v>580</v>
      </c>
      <c r="Q382" t="s">
        <v>80</v>
      </c>
      <c r="R382" t="s">
        <v>134</v>
      </c>
      <c r="S382" t="s">
        <v>588</v>
      </c>
      <c r="T382" t="s">
        <v>83</v>
      </c>
      <c r="U382" t="s">
        <v>84</v>
      </c>
      <c r="V382" t="s">
        <v>85</v>
      </c>
      <c r="W382" t="s">
        <v>86</v>
      </c>
      <c r="X382" t="s"/>
      <c r="Y382" t="s">
        <v>87</v>
      </c>
      <c r="Z382">
        <f>HYPERLINK("https://hotel-media.eclerx.com/savepage/tk_15477976687180643_sr_947.html","info")</f>
        <v/>
      </c>
      <c r="AA382" t="n">
        <v>-2329990</v>
      </c>
      <c r="AB382" t="s"/>
      <c r="AC382" t="s"/>
      <c r="AD382" t="s">
        <v>88</v>
      </c>
      <c r="AE382" t="s"/>
      <c r="AF382" t="s"/>
      <c r="AG382" t="s"/>
      <c r="AH382" t="s"/>
      <c r="AI382" t="s"/>
      <c r="AJ382" t="s"/>
      <c r="AK382" t="s">
        <v>89</v>
      </c>
      <c r="AL382" t="s"/>
      <c r="AM382" t="s"/>
      <c r="AN382" t="s">
        <v>89</v>
      </c>
      <c r="AO382" t="s"/>
      <c r="AP382" t="n">
        <v>38</v>
      </c>
      <c r="AQ382" t="s">
        <v>92</v>
      </c>
      <c r="AR382" t="s"/>
      <c r="AS382" t="s"/>
      <c r="AT382" t="s">
        <v>93</v>
      </c>
      <c r="AU382" t="s"/>
      <c r="AV382" t="s"/>
      <c r="AW382" t="s"/>
      <c r="AX382" t="s"/>
      <c r="AY382" t="n">
        <v>2329990</v>
      </c>
      <c r="AZ382" t="s">
        <v>582</v>
      </c>
      <c r="BA382" t="s"/>
      <c r="BB382" t="n">
        <v>4856543</v>
      </c>
      <c r="BC382" t="n">
        <v>-6.16276</v>
      </c>
      <c r="BD382" t="n">
        <v>-6.16276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95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580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429.5</v>
      </c>
      <c r="L383" t="s">
        <v>77</v>
      </c>
      <c r="M383" t="s"/>
      <c r="N383" t="s">
        <v>583</v>
      </c>
      <c r="O383" t="s">
        <v>79</v>
      </c>
      <c r="P383" t="s">
        <v>580</v>
      </c>
      <c r="Q383" t="s">
        <v>80</v>
      </c>
      <c r="R383" t="s">
        <v>134</v>
      </c>
      <c r="S383" t="s">
        <v>589</v>
      </c>
      <c r="T383" t="s">
        <v>83</v>
      </c>
      <c r="U383" t="s">
        <v>84</v>
      </c>
      <c r="V383" t="s">
        <v>85</v>
      </c>
      <c r="W383" t="s">
        <v>86</v>
      </c>
      <c r="X383" t="s"/>
      <c r="Y383" t="s">
        <v>87</v>
      </c>
      <c r="Z383">
        <f>HYPERLINK("https://hotel-media.eclerx.com/savepage/tk_15477976687180643_sr_947.html","info")</f>
        <v/>
      </c>
      <c r="AA383" t="n">
        <v>-2329990</v>
      </c>
      <c r="AB383" t="s"/>
      <c r="AC383" t="s"/>
      <c r="AD383" t="s">
        <v>88</v>
      </c>
      <c r="AE383" t="s"/>
      <c r="AF383" t="s"/>
      <c r="AG383" t="s"/>
      <c r="AH383" t="s"/>
      <c r="AI383" t="s"/>
      <c r="AJ383" t="s"/>
      <c r="AK383" t="s">
        <v>89</v>
      </c>
      <c r="AL383" t="s"/>
      <c r="AM383" t="s"/>
      <c r="AN383" t="s">
        <v>89</v>
      </c>
      <c r="AO383" t="s"/>
      <c r="AP383" t="n">
        <v>38</v>
      </c>
      <c r="AQ383" t="s">
        <v>92</v>
      </c>
      <c r="AR383" t="s"/>
      <c r="AS383" t="s"/>
      <c r="AT383" t="s">
        <v>93</v>
      </c>
      <c r="AU383" t="s"/>
      <c r="AV383" t="s"/>
      <c r="AW383" t="s"/>
      <c r="AX383" t="s"/>
      <c r="AY383" t="n">
        <v>2329990</v>
      </c>
      <c r="AZ383" t="s">
        <v>582</v>
      </c>
      <c r="BA383" t="s"/>
      <c r="BB383" t="n">
        <v>4856543</v>
      </c>
      <c r="BC383" t="n">
        <v>-6.16276</v>
      </c>
      <c r="BD383" t="n">
        <v>-6.16276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95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580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460.5</v>
      </c>
      <c r="L384" t="s">
        <v>77</v>
      </c>
      <c r="M384" t="s"/>
      <c r="N384" t="s">
        <v>586</v>
      </c>
      <c r="O384" t="s">
        <v>79</v>
      </c>
      <c r="P384" t="s">
        <v>580</v>
      </c>
      <c r="Q384" t="s">
        <v>80</v>
      </c>
      <c r="R384" t="s">
        <v>134</v>
      </c>
      <c r="S384" t="s">
        <v>590</v>
      </c>
      <c r="T384" t="s">
        <v>83</v>
      </c>
      <c r="U384" t="s">
        <v>84</v>
      </c>
      <c r="V384" t="s">
        <v>85</v>
      </c>
      <c r="W384" t="s">
        <v>86</v>
      </c>
      <c r="X384" t="s"/>
      <c r="Y384" t="s">
        <v>87</v>
      </c>
      <c r="Z384">
        <f>HYPERLINK("https://hotel-media.eclerx.com/savepage/tk_15477976687180643_sr_947.html","info")</f>
        <v/>
      </c>
      <c r="AA384" t="n">
        <v>-2329990</v>
      </c>
      <c r="AB384" t="s"/>
      <c r="AC384" t="s"/>
      <c r="AD384" t="s">
        <v>88</v>
      </c>
      <c r="AE384" t="s"/>
      <c r="AF384" t="s"/>
      <c r="AG384" t="s"/>
      <c r="AH384" t="s"/>
      <c r="AI384" t="s"/>
      <c r="AJ384" t="s"/>
      <c r="AK384" t="s">
        <v>89</v>
      </c>
      <c r="AL384" t="s"/>
      <c r="AM384" t="s"/>
      <c r="AN384" t="s">
        <v>89</v>
      </c>
      <c r="AO384" t="s"/>
      <c r="AP384" t="n">
        <v>38</v>
      </c>
      <c r="AQ384" t="s">
        <v>92</v>
      </c>
      <c r="AR384" t="s"/>
      <c r="AS384" t="s"/>
      <c r="AT384" t="s">
        <v>93</v>
      </c>
      <c r="AU384" t="s"/>
      <c r="AV384" t="s"/>
      <c r="AW384" t="s"/>
      <c r="AX384" t="s"/>
      <c r="AY384" t="n">
        <v>2329990</v>
      </c>
      <c r="AZ384" t="s">
        <v>582</v>
      </c>
      <c r="BA384" t="s"/>
      <c r="BB384" t="n">
        <v>4856543</v>
      </c>
      <c r="BC384" t="n">
        <v>-6.16276</v>
      </c>
      <c r="BD384" t="n">
        <v>-6.16276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95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580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483.5</v>
      </c>
      <c r="L385" t="s">
        <v>77</v>
      </c>
      <c r="M385" t="s"/>
      <c r="N385" t="s">
        <v>581</v>
      </c>
      <c r="O385" t="s">
        <v>79</v>
      </c>
      <c r="P385" t="s">
        <v>580</v>
      </c>
      <c r="Q385" t="s">
        <v>80</v>
      </c>
      <c r="R385" t="s">
        <v>134</v>
      </c>
      <c r="S385" t="s">
        <v>591</v>
      </c>
      <c r="T385" t="s">
        <v>83</v>
      </c>
      <c r="U385" t="s">
        <v>84</v>
      </c>
      <c r="V385" t="s">
        <v>85</v>
      </c>
      <c r="W385" t="s">
        <v>145</v>
      </c>
      <c r="X385" t="s"/>
      <c r="Y385" t="s">
        <v>87</v>
      </c>
      <c r="Z385">
        <f>HYPERLINK("https://hotel-media.eclerx.com/savepage/tk_15477976687180643_sr_947.html","info")</f>
        <v/>
      </c>
      <c r="AA385" t="n">
        <v>-2329990</v>
      </c>
      <c r="AB385" t="s"/>
      <c r="AC385" t="s"/>
      <c r="AD385" t="s">
        <v>88</v>
      </c>
      <c r="AE385" t="s"/>
      <c r="AF385" t="s"/>
      <c r="AG385" t="s"/>
      <c r="AH385" t="s"/>
      <c r="AI385" t="s"/>
      <c r="AJ385" t="s"/>
      <c r="AK385" t="s">
        <v>89</v>
      </c>
      <c r="AL385" t="s"/>
      <c r="AM385" t="s"/>
      <c r="AN385" t="s">
        <v>89</v>
      </c>
      <c r="AO385" t="s"/>
      <c r="AP385" t="n">
        <v>38</v>
      </c>
      <c r="AQ385" t="s">
        <v>92</v>
      </c>
      <c r="AR385" t="s"/>
      <c r="AS385" t="s"/>
      <c r="AT385" t="s">
        <v>93</v>
      </c>
      <c r="AU385" t="s"/>
      <c r="AV385" t="s"/>
      <c r="AW385" t="s"/>
      <c r="AX385" t="s"/>
      <c r="AY385" t="n">
        <v>2329990</v>
      </c>
      <c r="AZ385" t="s">
        <v>582</v>
      </c>
      <c r="BA385" t="s"/>
      <c r="BB385" t="n">
        <v>4856543</v>
      </c>
      <c r="BC385" t="n">
        <v>-6.16276</v>
      </c>
      <c r="BD385" t="n">
        <v>-6.16276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95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580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509</v>
      </c>
      <c r="L386" t="s">
        <v>77</v>
      </c>
      <c r="M386" t="s"/>
      <c r="N386" t="s">
        <v>583</v>
      </c>
      <c r="O386" t="s">
        <v>79</v>
      </c>
      <c r="P386" t="s">
        <v>580</v>
      </c>
      <c r="Q386" t="s">
        <v>80</v>
      </c>
      <c r="R386" t="s">
        <v>134</v>
      </c>
      <c r="S386" t="s">
        <v>592</v>
      </c>
      <c r="T386" t="s">
        <v>83</v>
      </c>
      <c r="U386" t="s">
        <v>84</v>
      </c>
      <c r="V386" t="s">
        <v>85</v>
      </c>
      <c r="W386" t="s">
        <v>145</v>
      </c>
      <c r="X386" t="s"/>
      <c r="Y386" t="s">
        <v>87</v>
      </c>
      <c r="Z386">
        <f>HYPERLINK("https://hotel-media.eclerx.com/savepage/tk_15477976687180643_sr_947.html","info")</f>
        <v/>
      </c>
      <c r="AA386" t="n">
        <v>-2329990</v>
      </c>
      <c r="AB386" t="s"/>
      <c r="AC386" t="s"/>
      <c r="AD386" t="s">
        <v>88</v>
      </c>
      <c r="AE386" t="s"/>
      <c r="AF386" t="s"/>
      <c r="AG386" t="s"/>
      <c r="AH386" t="s"/>
      <c r="AI386" t="s"/>
      <c r="AJ386" t="s"/>
      <c r="AK386" t="s">
        <v>89</v>
      </c>
      <c r="AL386" t="s"/>
      <c r="AM386" t="s"/>
      <c r="AN386" t="s">
        <v>89</v>
      </c>
      <c r="AO386" t="s"/>
      <c r="AP386" t="n">
        <v>38</v>
      </c>
      <c r="AQ386" t="s">
        <v>92</v>
      </c>
      <c r="AR386" t="s"/>
      <c r="AS386" t="s"/>
      <c r="AT386" t="s">
        <v>93</v>
      </c>
      <c r="AU386" t="s"/>
      <c r="AV386" t="s"/>
      <c r="AW386" t="s"/>
      <c r="AX386" t="s"/>
      <c r="AY386" t="n">
        <v>2329990</v>
      </c>
      <c r="AZ386" t="s">
        <v>582</v>
      </c>
      <c r="BA386" t="s"/>
      <c r="BB386" t="n">
        <v>4856543</v>
      </c>
      <c r="BC386" t="n">
        <v>-6.16276</v>
      </c>
      <c r="BD386" t="n">
        <v>-6.16276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95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580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540</v>
      </c>
      <c r="L387" t="s">
        <v>77</v>
      </c>
      <c r="M387" t="s"/>
      <c r="N387" t="s">
        <v>586</v>
      </c>
      <c r="O387" t="s">
        <v>79</v>
      </c>
      <c r="P387" t="s">
        <v>580</v>
      </c>
      <c r="Q387" t="s">
        <v>80</v>
      </c>
      <c r="R387" t="s">
        <v>134</v>
      </c>
      <c r="S387" t="s">
        <v>593</v>
      </c>
      <c r="T387" t="s">
        <v>83</v>
      </c>
      <c r="U387" t="s">
        <v>84</v>
      </c>
      <c r="V387" t="s">
        <v>85</v>
      </c>
      <c r="W387" t="s">
        <v>145</v>
      </c>
      <c r="X387" t="s"/>
      <c r="Y387" t="s">
        <v>87</v>
      </c>
      <c r="Z387">
        <f>HYPERLINK("https://hotel-media.eclerx.com/savepage/tk_15477976687180643_sr_947.html","info")</f>
        <v/>
      </c>
      <c r="AA387" t="n">
        <v>-2329990</v>
      </c>
      <c r="AB387" t="s"/>
      <c r="AC387" t="s"/>
      <c r="AD387" t="s">
        <v>88</v>
      </c>
      <c r="AE387" t="s"/>
      <c r="AF387" t="s"/>
      <c r="AG387" t="s"/>
      <c r="AH387" t="s"/>
      <c r="AI387" t="s"/>
      <c r="AJ387" t="s"/>
      <c r="AK387" t="s">
        <v>89</v>
      </c>
      <c r="AL387" t="s"/>
      <c r="AM387" t="s"/>
      <c r="AN387" t="s">
        <v>89</v>
      </c>
      <c r="AO387" t="s"/>
      <c r="AP387" t="n">
        <v>38</v>
      </c>
      <c r="AQ387" t="s">
        <v>92</v>
      </c>
      <c r="AR387" t="s"/>
      <c r="AS387" t="s"/>
      <c r="AT387" t="s">
        <v>93</v>
      </c>
      <c r="AU387" t="s"/>
      <c r="AV387" t="s"/>
      <c r="AW387" t="s"/>
      <c r="AX387" t="s"/>
      <c r="AY387" t="n">
        <v>2329990</v>
      </c>
      <c r="AZ387" t="s">
        <v>582</v>
      </c>
      <c r="BA387" t="s"/>
      <c r="BB387" t="n">
        <v>4856543</v>
      </c>
      <c r="BC387" t="n">
        <v>-6.16276</v>
      </c>
      <c r="BD387" t="n">
        <v>-6.16276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95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594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79</v>
      </c>
      <c r="L388" t="s">
        <v>77</v>
      </c>
      <c r="M388" t="s"/>
      <c r="N388" t="s">
        <v>107</v>
      </c>
      <c r="O388" t="s">
        <v>79</v>
      </c>
      <c r="P388" t="s">
        <v>594</v>
      </c>
      <c r="Q388" t="s">
        <v>80</v>
      </c>
      <c r="R388" t="s">
        <v>81</v>
      </c>
      <c r="S388" t="s">
        <v>595</v>
      </c>
      <c r="T388" t="s">
        <v>83</v>
      </c>
      <c r="U388" t="s">
        <v>84</v>
      </c>
      <c r="V388" t="s">
        <v>85</v>
      </c>
      <c r="W388" t="s">
        <v>110</v>
      </c>
      <c r="X388" t="s"/>
      <c r="Y388" t="s">
        <v>87</v>
      </c>
      <c r="Z388">
        <f>HYPERLINK("https://hotel-media.eclerx.com/savepage/tk_15477976216693423_sr_947.html","info")</f>
        <v/>
      </c>
      <c r="AA388" t="n">
        <v>-5993621</v>
      </c>
      <c r="AB388" t="s"/>
      <c r="AC388" t="s"/>
      <c r="AD388" t="s">
        <v>88</v>
      </c>
      <c r="AE388" t="s"/>
      <c r="AF388" t="s"/>
      <c r="AG388" t="s"/>
      <c r="AH388" t="s"/>
      <c r="AI388" t="s"/>
      <c r="AJ388" t="s"/>
      <c r="AK388" t="s">
        <v>89</v>
      </c>
      <c r="AL388" t="s"/>
      <c r="AM388" t="s"/>
      <c r="AN388" t="s">
        <v>89</v>
      </c>
      <c r="AO388" t="s"/>
      <c r="AP388" t="n">
        <v>1</v>
      </c>
      <c r="AQ388" t="s">
        <v>92</v>
      </c>
      <c r="AR388" t="s"/>
      <c r="AS388" t="s"/>
      <c r="AT388" t="s">
        <v>93</v>
      </c>
      <c r="AU388" t="s"/>
      <c r="AV388" t="s"/>
      <c r="AW388" t="s"/>
      <c r="AX388" t="s"/>
      <c r="AY388" t="n">
        <v>5993621</v>
      </c>
      <c r="AZ388" t="s">
        <v>596</v>
      </c>
      <c r="BA388" t="s"/>
      <c r="BB388" t="n">
        <v>2452458</v>
      </c>
      <c r="BC388" t="n">
        <v>-6.2252</v>
      </c>
      <c r="BD388" t="n">
        <v>-6.2252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95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594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94</v>
      </c>
      <c r="L389" t="s">
        <v>77</v>
      </c>
      <c r="M389" t="s"/>
      <c r="N389" t="s">
        <v>597</v>
      </c>
      <c r="O389" t="s">
        <v>79</v>
      </c>
      <c r="P389" t="s">
        <v>594</v>
      </c>
      <c r="Q389" t="s">
        <v>80</v>
      </c>
      <c r="R389" t="s">
        <v>81</v>
      </c>
      <c r="S389" t="s">
        <v>299</v>
      </c>
      <c r="T389" t="s">
        <v>83</v>
      </c>
      <c r="U389" t="s">
        <v>84</v>
      </c>
      <c r="V389" t="s">
        <v>85</v>
      </c>
      <c r="W389" t="s">
        <v>110</v>
      </c>
      <c r="X389" t="s"/>
      <c r="Y389" t="s">
        <v>87</v>
      </c>
      <c r="Z389">
        <f>HYPERLINK("https://hotel-media.eclerx.com/savepage/tk_15477976216693423_sr_947.html","info")</f>
        <v/>
      </c>
      <c r="AA389" t="n">
        <v>-5993621</v>
      </c>
      <c r="AB389" t="s"/>
      <c r="AC389" t="s"/>
      <c r="AD389" t="s">
        <v>88</v>
      </c>
      <c r="AE389" t="s"/>
      <c r="AF389" t="s"/>
      <c r="AG389" t="s"/>
      <c r="AH389" t="s"/>
      <c r="AI389" t="s"/>
      <c r="AJ389" t="s"/>
      <c r="AK389" t="s">
        <v>89</v>
      </c>
      <c r="AL389" t="s"/>
      <c r="AM389" t="s"/>
      <c r="AN389" t="s">
        <v>89</v>
      </c>
      <c r="AO389" t="s"/>
      <c r="AP389" t="n">
        <v>1</v>
      </c>
      <c r="AQ389" t="s">
        <v>92</v>
      </c>
      <c r="AR389" t="s"/>
      <c r="AS389" t="s"/>
      <c r="AT389" t="s">
        <v>93</v>
      </c>
      <c r="AU389" t="s"/>
      <c r="AV389" t="s"/>
      <c r="AW389" t="s"/>
      <c r="AX389" t="s"/>
      <c r="AY389" t="n">
        <v>5993621</v>
      </c>
      <c r="AZ389" t="s">
        <v>596</v>
      </c>
      <c r="BA389" t="s"/>
      <c r="BB389" t="n">
        <v>2452458</v>
      </c>
      <c r="BC389" t="n">
        <v>-6.2252</v>
      </c>
      <c r="BD389" t="n">
        <v>-6.2252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95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594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94</v>
      </c>
      <c r="L390" t="s">
        <v>77</v>
      </c>
      <c r="M390" t="s"/>
      <c r="N390" t="s">
        <v>598</v>
      </c>
      <c r="O390" t="s">
        <v>79</v>
      </c>
      <c r="P390" t="s">
        <v>594</v>
      </c>
      <c r="Q390" t="s">
        <v>80</v>
      </c>
      <c r="R390" t="s">
        <v>81</v>
      </c>
      <c r="S390" t="s">
        <v>299</v>
      </c>
      <c r="T390" t="s">
        <v>83</v>
      </c>
      <c r="U390" t="s">
        <v>84</v>
      </c>
      <c r="V390" t="s">
        <v>85</v>
      </c>
      <c r="W390" t="s">
        <v>110</v>
      </c>
      <c r="X390" t="s"/>
      <c r="Y390" t="s">
        <v>87</v>
      </c>
      <c r="Z390">
        <f>HYPERLINK("https://hotel-media.eclerx.com/savepage/tk_15477976216693423_sr_947.html","info")</f>
        <v/>
      </c>
      <c r="AA390" t="n">
        <v>-5993621</v>
      </c>
      <c r="AB390" t="s"/>
      <c r="AC390" t="s"/>
      <c r="AD390" t="s">
        <v>88</v>
      </c>
      <c r="AE390" t="s"/>
      <c r="AF390" t="s"/>
      <c r="AG390" t="s"/>
      <c r="AH390" t="s"/>
      <c r="AI390" t="s"/>
      <c r="AJ390" t="s"/>
      <c r="AK390" t="s">
        <v>89</v>
      </c>
      <c r="AL390" t="s"/>
      <c r="AM390" t="s"/>
      <c r="AN390" t="s">
        <v>89</v>
      </c>
      <c r="AO390" t="s"/>
      <c r="AP390" t="n">
        <v>1</v>
      </c>
      <c r="AQ390" t="s">
        <v>92</v>
      </c>
      <c r="AR390" t="s"/>
      <c r="AS390" t="s"/>
      <c r="AT390" t="s">
        <v>93</v>
      </c>
      <c r="AU390" t="s"/>
      <c r="AV390" t="s"/>
      <c r="AW390" t="s"/>
      <c r="AX390" t="s"/>
      <c r="AY390" t="n">
        <v>5993621</v>
      </c>
      <c r="AZ390" t="s">
        <v>596</v>
      </c>
      <c r="BA390" t="s"/>
      <c r="BB390" t="n">
        <v>2452458</v>
      </c>
      <c r="BC390" t="n">
        <v>-6.2252</v>
      </c>
      <c r="BD390" t="n">
        <v>-6.2252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95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594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100</v>
      </c>
      <c r="L391" t="s">
        <v>77</v>
      </c>
      <c r="M391" t="s"/>
      <c r="N391" t="s">
        <v>182</v>
      </c>
      <c r="O391" t="s">
        <v>79</v>
      </c>
      <c r="P391" t="s">
        <v>594</v>
      </c>
      <c r="Q391" t="s">
        <v>80</v>
      </c>
      <c r="R391" t="s">
        <v>81</v>
      </c>
      <c r="S391" t="s">
        <v>599</v>
      </c>
      <c r="T391" t="s">
        <v>83</v>
      </c>
      <c r="U391" t="s">
        <v>84</v>
      </c>
      <c r="V391" t="s">
        <v>85</v>
      </c>
      <c r="W391" t="s">
        <v>110</v>
      </c>
      <c r="X391" t="s"/>
      <c r="Y391" t="s">
        <v>87</v>
      </c>
      <c r="Z391">
        <f>HYPERLINK("https://hotel-media.eclerx.com/savepage/tk_15477976216693423_sr_947.html","info")</f>
        <v/>
      </c>
      <c r="AA391" t="n">
        <v>-5993621</v>
      </c>
      <c r="AB391" t="s"/>
      <c r="AC391" t="s"/>
      <c r="AD391" t="s">
        <v>88</v>
      </c>
      <c r="AE391" t="s"/>
      <c r="AF391" t="s"/>
      <c r="AG391" t="s"/>
      <c r="AH391" t="s"/>
      <c r="AI391" t="s"/>
      <c r="AJ391" t="s"/>
      <c r="AK391" t="s">
        <v>89</v>
      </c>
      <c r="AL391" t="s"/>
      <c r="AM391" t="s"/>
      <c r="AN391" t="s">
        <v>89</v>
      </c>
      <c r="AO391" t="s"/>
      <c r="AP391" t="n">
        <v>1</v>
      </c>
      <c r="AQ391" t="s">
        <v>92</v>
      </c>
      <c r="AR391" t="s"/>
      <c r="AS391" t="s"/>
      <c r="AT391" t="s">
        <v>93</v>
      </c>
      <c r="AU391" t="s"/>
      <c r="AV391" t="s"/>
      <c r="AW391" t="s"/>
      <c r="AX391" t="s"/>
      <c r="AY391" t="n">
        <v>5993621</v>
      </c>
      <c r="AZ391" t="s">
        <v>596</v>
      </c>
      <c r="BA391" t="s"/>
      <c r="BB391" t="n">
        <v>2452458</v>
      </c>
      <c r="BC391" t="n">
        <v>-6.2252</v>
      </c>
      <c r="BD391" t="n">
        <v>-6.2252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95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594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113</v>
      </c>
      <c r="L392" t="s">
        <v>77</v>
      </c>
      <c r="M392" t="s"/>
      <c r="N392" t="s">
        <v>600</v>
      </c>
      <c r="O392" t="s">
        <v>79</v>
      </c>
      <c r="P392" t="s">
        <v>594</v>
      </c>
      <c r="Q392" t="s">
        <v>80</v>
      </c>
      <c r="R392" t="s">
        <v>81</v>
      </c>
      <c r="S392" t="s">
        <v>601</v>
      </c>
      <c r="T392" t="s">
        <v>83</v>
      </c>
      <c r="U392" t="s">
        <v>84</v>
      </c>
      <c r="V392" t="s">
        <v>85</v>
      </c>
      <c r="W392" t="s">
        <v>110</v>
      </c>
      <c r="X392" t="s"/>
      <c r="Y392" t="s">
        <v>87</v>
      </c>
      <c r="Z392">
        <f>HYPERLINK("https://hotel-media.eclerx.com/savepage/tk_15477976216693423_sr_947.html","info")</f>
        <v/>
      </c>
      <c r="AA392" t="n">
        <v>-5993621</v>
      </c>
      <c r="AB392" t="s"/>
      <c r="AC392" t="s"/>
      <c r="AD392" t="s">
        <v>88</v>
      </c>
      <c r="AE392" t="s"/>
      <c r="AF392" t="s"/>
      <c r="AG392" t="s"/>
      <c r="AH392" t="s"/>
      <c r="AI392" t="s"/>
      <c r="AJ392" t="s"/>
      <c r="AK392" t="s">
        <v>89</v>
      </c>
      <c r="AL392" t="s"/>
      <c r="AM392" t="s"/>
      <c r="AN392" t="s">
        <v>89</v>
      </c>
      <c r="AO392" t="s"/>
      <c r="AP392" t="n">
        <v>1</v>
      </c>
      <c r="AQ392" t="s">
        <v>92</v>
      </c>
      <c r="AR392" t="s"/>
      <c r="AS392" t="s"/>
      <c r="AT392" t="s">
        <v>93</v>
      </c>
      <c r="AU392" t="s"/>
      <c r="AV392" t="s"/>
      <c r="AW392" t="s"/>
      <c r="AX392" t="s"/>
      <c r="AY392" t="n">
        <v>5993621</v>
      </c>
      <c r="AZ392" t="s">
        <v>596</v>
      </c>
      <c r="BA392" t="s"/>
      <c r="BB392" t="n">
        <v>2452458</v>
      </c>
      <c r="BC392" t="n">
        <v>-6.2252</v>
      </c>
      <c r="BD392" t="n">
        <v>-6.2252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95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594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122.5</v>
      </c>
      <c r="L393" t="s">
        <v>77</v>
      </c>
      <c r="M393" t="s"/>
      <c r="N393" t="s">
        <v>602</v>
      </c>
      <c r="O393" t="s">
        <v>79</v>
      </c>
      <c r="P393" t="s">
        <v>594</v>
      </c>
      <c r="Q393" t="s">
        <v>80</v>
      </c>
      <c r="R393" t="s">
        <v>81</v>
      </c>
      <c r="S393" t="s">
        <v>603</v>
      </c>
      <c r="T393" t="s">
        <v>83</v>
      </c>
      <c r="U393" t="s">
        <v>84</v>
      </c>
      <c r="V393" t="s">
        <v>85</v>
      </c>
      <c r="W393" t="s">
        <v>110</v>
      </c>
      <c r="X393" t="s"/>
      <c r="Y393" t="s">
        <v>87</v>
      </c>
      <c r="Z393">
        <f>HYPERLINK("https://hotel-media.eclerx.com/savepage/tk_15477976216693423_sr_947.html","info")</f>
        <v/>
      </c>
      <c r="AA393" t="n">
        <v>-5993621</v>
      </c>
      <c r="AB393" t="s"/>
      <c r="AC393" t="s"/>
      <c r="AD393" t="s">
        <v>88</v>
      </c>
      <c r="AE393" t="s"/>
      <c r="AF393" t="s"/>
      <c r="AG393" t="s"/>
      <c r="AH393" t="s"/>
      <c r="AI393" t="s"/>
      <c r="AJ393" t="s"/>
      <c r="AK393" t="s">
        <v>89</v>
      </c>
      <c r="AL393" t="s"/>
      <c r="AM393" t="s"/>
      <c r="AN393" t="s">
        <v>89</v>
      </c>
      <c r="AO393" t="s"/>
      <c r="AP393" t="n">
        <v>1</v>
      </c>
      <c r="AQ393" t="s">
        <v>92</v>
      </c>
      <c r="AR393" t="s"/>
      <c r="AS393" t="s"/>
      <c r="AT393" t="s">
        <v>93</v>
      </c>
      <c r="AU393" t="s"/>
      <c r="AV393" t="s"/>
      <c r="AW393" t="s"/>
      <c r="AX393" t="s"/>
      <c r="AY393" t="n">
        <v>5993621</v>
      </c>
      <c r="AZ393" t="s">
        <v>596</v>
      </c>
      <c r="BA393" t="s"/>
      <c r="BB393" t="n">
        <v>2452458</v>
      </c>
      <c r="BC393" t="n">
        <v>-6.2252</v>
      </c>
      <c r="BD393" t="n">
        <v>-6.2252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95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594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150.5</v>
      </c>
      <c r="L394" t="s">
        <v>77</v>
      </c>
      <c r="M394" t="s"/>
      <c r="N394" t="s">
        <v>598</v>
      </c>
      <c r="O394" t="s">
        <v>79</v>
      </c>
      <c r="P394" t="s">
        <v>594</v>
      </c>
      <c r="Q394" t="s">
        <v>80</v>
      </c>
      <c r="R394" t="s">
        <v>81</v>
      </c>
      <c r="S394" t="s">
        <v>451</v>
      </c>
      <c r="T394" t="s">
        <v>83</v>
      </c>
      <c r="U394" t="s">
        <v>84</v>
      </c>
      <c r="V394" t="s">
        <v>85</v>
      </c>
      <c r="W394" t="s">
        <v>178</v>
      </c>
      <c r="X394" t="s"/>
      <c r="Y394" t="s">
        <v>87</v>
      </c>
      <c r="Z394">
        <f>HYPERLINK("https://hotel-media.eclerx.com/savepage/tk_15477976216693423_sr_947.html","info")</f>
        <v/>
      </c>
      <c r="AA394" t="n">
        <v>-5993621</v>
      </c>
      <c r="AB394" t="s"/>
      <c r="AC394" t="s"/>
      <c r="AD394" t="s">
        <v>88</v>
      </c>
      <c r="AE394" t="s"/>
      <c r="AF394" t="s"/>
      <c r="AG394" t="s"/>
      <c r="AH394" t="s"/>
      <c r="AI394" t="s"/>
      <c r="AJ394" t="s"/>
      <c r="AK394" t="s">
        <v>89</v>
      </c>
      <c r="AL394" t="s"/>
      <c r="AM394" t="s"/>
      <c r="AN394" t="s">
        <v>89</v>
      </c>
      <c r="AO394" t="s"/>
      <c r="AP394" t="n">
        <v>1</v>
      </c>
      <c r="AQ394" t="s">
        <v>92</v>
      </c>
      <c r="AR394" t="s"/>
      <c r="AS394" t="s"/>
      <c r="AT394" t="s">
        <v>93</v>
      </c>
      <c r="AU394" t="s"/>
      <c r="AV394" t="s"/>
      <c r="AW394" t="s"/>
      <c r="AX394" t="s"/>
      <c r="AY394" t="n">
        <v>5993621</v>
      </c>
      <c r="AZ394" t="s">
        <v>596</v>
      </c>
      <c r="BA394" t="s"/>
      <c r="BB394" t="n">
        <v>2452458</v>
      </c>
      <c r="BC394" t="n">
        <v>-6.2252</v>
      </c>
      <c r="BD394" t="n">
        <v>-6.2252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95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594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150.5</v>
      </c>
      <c r="L395" t="s">
        <v>77</v>
      </c>
      <c r="M395" t="s"/>
      <c r="N395" t="s">
        <v>597</v>
      </c>
      <c r="O395" t="s">
        <v>79</v>
      </c>
      <c r="P395" t="s">
        <v>594</v>
      </c>
      <c r="Q395" t="s">
        <v>80</v>
      </c>
      <c r="R395" t="s">
        <v>81</v>
      </c>
      <c r="S395" t="s">
        <v>451</v>
      </c>
      <c r="T395" t="s">
        <v>83</v>
      </c>
      <c r="U395" t="s">
        <v>84</v>
      </c>
      <c r="V395" t="s">
        <v>85</v>
      </c>
      <c r="W395" t="s">
        <v>178</v>
      </c>
      <c r="X395" t="s"/>
      <c r="Y395" t="s">
        <v>87</v>
      </c>
      <c r="Z395">
        <f>HYPERLINK("https://hotel-media.eclerx.com/savepage/tk_15477976216693423_sr_947.html","info")</f>
        <v/>
      </c>
      <c r="AA395" t="n">
        <v>-5993621</v>
      </c>
      <c r="AB395" t="s"/>
      <c r="AC395" t="s"/>
      <c r="AD395" t="s">
        <v>88</v>
      </c>
      <c r="AE395" t="s"/>
      <c r="AF395" t="s"/>
      <c r="AG395" t="s"/>
      <c r="AH395" t="s"/>
      <c r="AI395" t="s"/>
      <c r="AJ395" t="s"/>
      <c r="AK395" t="s">
        <v>89</v>
      </c>
      <c r="AL395" t="s"/>
      <c r="AM395" t="s"/>
      <c r="AN395" t="s">
        <v>89</v>
      </c>
      <c r="AO395" t="s"/>
      <c r="AP395" t="n">
        <v>1</v>
      </c>
      <c r="AQ395" t="s">
        <v>92</v>
      </c>
      <c r="AR395" t="s"/>
      <c r="AS395" t="s"/>
      <c r="AT395" t="s">
        <v>93</v>
      </c>
      <c r="AU395" t="s"/>
      <c r="AV395" t="s"/>
      <c r="AW395" t="s"/>
      <c r="AX395" t="s"/>
      <c r="AY395" t="n">
        <v>5993621</v>
      </c>
      <c r="AZ395" t="s">
        <v>596</v>
      </c>
      <c r="BA395" t="s"/>
      <c r="BB395" t="n">
        <v>2452458</v>
      </c>
      <c r="BC395" t="n">
        <v>-6.2252</v>
      </c>
      <c r="BD395" t="n">
        <v>-6.2252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95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594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207</v>
      </c>
      <c r="L396" t="s">
        <v>77</v>
      </c>
      <c r="M396" t="s"/>
      <c r="N396" t="s">
        <v>602</v>
      </c>
      <c r="O396" t="s">
        <v>79</v>
      </c>
      <c r="P396" t="s">
        <v>594</v>
      </c>
      <c r="Q396" t="s">
        <v>80</v>
      </c>
      <c r="R396" t="s">
        <v>81</v>
      </c>
      <c r="S396" t="s">
        <v>126</v>
      </c>
      <c r="T396" t="s">
        <v>83</v>
      </c>
      <c r="U396" t="s">
        <v>84</v>
      </c>
      <c r="V396" t="s">
        <v>85</v>
      </c>
      <c r="W396" t="s">
        <v>178</v>
      </c>
      <c r="X396" t="s"/>
      <c r="Y396" t="s">
        <v>87</v>
      </c>
      <c r="Z396">
        <f>HYPERLINK("https://hotel-media.eclerx.com/savepage/tk_15477976216693423_sr_947.html","info")</f>
        <v/>
      </c>
      <c r="AA396" t="n">
        <v>-5993621</v>
      </c>
      <c r="AB396" t="s"/>
      <c r="AC396" t="s"/>
      <c r="AD396" t="s">
        <v>88</v>
      </c>
      <c r="AE396" t="s"/>
      <c r="AF396" t="s"/>
      <c r="AG396" t="s"/>
      <c r="AH396" t="s"/>
      <c r="AI396" t="s"/>
      <c r="AJ396" t="s"/>
      <c r="AK396" t="s">
        <v>89</v>
      </c>
      <c r="AL396" t="s"/>
      <c r="AM396" t="s"/>
      <c r="AN396" t="s">
        <v>89</v>
      </c>
      <c r="AO396" t="s"/>
      <c r="AP396" t="n">
        <v>1</v>
      </c>
      <c r="AQ396" t="s">
        <v>92</v>
      </c>
      <c r="AR396" t="s"/>
      <c r="AS396" t="s"/>
      <c r="AT396" t="s">
        <v>93</v>
      </c>
      <c r="AU396" t="s"/>
      <c r="AV396" t="s"/>
      <c r="AW396" t="s"/>
      <c r="AX396" t="s"/>
      <c r="AY396" t="n">
        <v>5993621</v>
      </c>
      <c r="AZ396" t="s">
        <v>596</v>
      </c>
      <c r="BA396" t="s"/>
      <c r="BB396" t="n">
        <v>2452458</v>
      </c>
      <c r="BC396" t="n">
        <v>-6.2252</v>
      </c>
      <c r="BD396" t="n">
        <v>-6.2252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95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594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240.5</v>
      </c>
      <c r="L397" t="s">
        <v>77</v>
      </c>
      <c r="M397" t="s"/>
      <c r="N397" t="s">
        <v>600</v>
      </c>
      <c r="O397" t="s">
        <v>79</v>
      </c>
      <c r="P397" t="s">
        <v>594</v>
      </c>
      <c r="Q397" t="s">
        <v>80</v>
      </c>
      <c r="R397" t="s">
        <v>81</v>
      </c>
      <c r="S397" t="s">
        <v>101</v>
      </c>
      <c r="T397" t="s">
        <v>83</v>
      </c>
      <c r="U397" t="s">
        <v>84</v>
      </c>
      <c r="V397" t="s">
        <v>85</v>
      </c>
      <c r="W397" t="s">
        <v>178</v>
      </c>
      <c r="X397" t="s"/>
      <c r="Y397" t="s">
        <v>87</v>
      </c>
      <c r="Z397">
        <f>HYPERLINK("https://hotel-media.eclerx.com/savepage/tk_15477976216693423_sr_947.html","info")</f>
        <v/>
      </c>
      <c r="AA397" t="n">
        <v>-5993621</v>
      </c>
      <c r="AB397" t="s"/>
      <c r="AC397" t="s"/>
      <c r="AD397" t="s">
        <v>88</v>
      </c>
      <c r="AE397" t="s"/>
      <c r="AF397" t="s"/>
      <c r="AG397" t="s"/>
      <c r="AH397" t="s"/>
      <c r="AI397" t="s"/>
      <c r="AJ397" t="s"/>
      <c r="AK397" t="s">
        <v>89</v>
      </c>
      <c r="AL397" t="s"/>
      <c r="AM397" t="s"/>
      <c r="AN397" t="s">
        <v>89</v>
      </c>
      <c r="AO397" t="s"/>
      <c r="AP397" t="n">
        <v>1</v>
      </c>
      <c r="AQ397" t="s">
        <v>92</v>
      </c>
      <c r="AR397" t="s"/>
      <c r="AS397" t="s"/>
      <c r="AT397" t="s">
        <v>93</v>
      </c>
      <c r="AU397" t="s"/>
      <c r="AV397" t="s"/>
      <c r="AW397" t="s"/>
      <c r="AX397" t="s"/>
      <c r="AY397" t="n">
        <v>5993621</v>
      </c>
      <c r="AZ397" t="s">
        <v>596</v>
      </c>
      <c r="BA397" t="s"/>
      <c r="BB397" t="n">
        <v>2452458</v>
      </c>
      <c r="BC397" t="n">
        <v>-6.2252</v>
      </c>
      <c r="BD397" t="n">
        <v>-6.2252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95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604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309.5</v>
      </c>
      <c r="L398" t="s">
        <v>77</v>
      </c>
      <c r="M398" t="s"/>
      <c r="N398" t="s">
        <v>605</v>
      </c>
      <c r="O398" t="s">
        <v>79</v>
      </c>
      <c r="P398" t="s">
        <v>604</v>
      </c>
      <c r="Q398" t="s">
        <v>80</v>
      </c>
      <c r="R398" t="s">
        <v>81</v>
      </c>
      <c r="S398" t="s">
        <v>606</v>
      </c>
      <c r="T398" t="s">
        <v>83</v>
      </c>
      <c r="U398" t="s">
        <v>84</v>
      </c>
      <c r="V398" t="s">
        <v>85</v>
      </c>
      <c r="W398" t="s">
        <v>110</v>
      </c>
      <c r="X398" t="s"/>
      <c r="Y398" t="s">
        <v>87</v>
      </c>
      <c r="Z398">
        <f>HYPERLINK("https://hotel-media.eclerx.com/savepage/tk_15477976549643784_sr_947.html","info")</f>
        <v/>
      </c>
      <c r="AA398" t="n">
        <v>-2329854</v>
      </c>
      <c r="AB398" t="s"/>
      <c r="AC398" t="s"/>
      <c r="AD398" t="s">
        <v>88</v>
      </c>
      <c r="AE398" t="s"/>
      <c r="AF398" t="s"/>
      <c r="AG398" t="s"/>
      <c r="AH398" t="s"/>
      <c r="AI398" t="s"/>
      <c r="AJ398" t="s"/>
      <c r="AK398" t="s">
        <v>89</v>
      </c>
      <c r="AL398" t="s"/>
      <c r="AM398" t="s"/>
      <c r="AN398" t="s">
        <v>90</v>
      </c>
      <c r="AO398" t="s">
        <v>91</v>
      </c>
      <c r="AP398" t="n">
        <v>27</v>
      </c>
      <c r="AQ398" t="s">
        <v>92</v>
      </c>
      <c r="AR398" t="s"/>
      <c r="AS398" t="s"/>
      <c r="AT398" t="s">
        <v>93</v>
      </c>
      <c r="AU398" t="s"/>
      <c r="AV398" t="s"/>
      <c r="AW398" t="s"/>
      <c r="AX398" t="s"/>
      <c r="AY398" t="n">
        <v>2329854</v>
      </c>
      <c r="AZ398" t="s">
        <v>607</v>
      </c>
      <c r="BA398" t="s"/>
      <c r="BB398" t="n">
        <v>2952769</v>
      </c>
      <c r="BC398" t="n">
        <v>-5.8792</v>
      </c>
      <c r="BD398" t="n">
        <v>-5.8792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95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604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309.5</v>
      </c>
      <c r="L399" t="s">
        <v>77</v>
      </c>
      <c r="M399" t="s"/>
      <c r="N399" t="s">
        <v>141</v>
      </c>
      <c r="O399" t="s">
        <v>79</v>
      </c>
      <c r="P399" t="s">
        <v>604</v>
      </c>
      <c r="Q399" t="s">
        <v>80</v>
      </c>
      <c r="R399" t="s">
        <v>81</v>
      </c>
      <c r="S399" t="s">
        <v>606</v>
      </c>
      <c r="T399" t="s">
        <v>83</v>
      </c>
      <c r="U399" t="s">
        <v>84</v>
      </c>
      <c r="V399" t="s">
        <v>85</v>
      </c>
      <c r="W399" t="s">
        <v>110</v>
      </c>
      <c r="X399" t="s"/>
      <c r="Y399" t="s">
        <v>87</v>
      </c>
      <c r="Z399">
        <f>HYPERLINK("https://hotel-media.eclerx.com/savepage/tk_15477976549643784_sr_947.html","info")</f>
        <v/>
      </c>
      <c r="AA399" t="n">
        <v>-2329854</v>
      </c>
      <c r="AB399" t="s"/>
      <c r="AC399" t="s"/>
      <c r="AD399" t="s">
        <v>88</v>
      </c>
      <c r="AE399" t="s"/>
      <c r="AF399" t="s"/>
      <c r="AG399" t="s"/>
      <c r="AH399" t="s"/>
      <c r="AI399" t="s"/>
      <c r="AJ399" t="s"/>
      <c r="AK399" t="s">
        <v>89</v>
      </c>
      <c r="AL399" t="s"/>
      <c r="AM399" t="s"/>
      <c r="AN399" t="s">
        <v>90</v>
      </c>
      <c r="AO399" t="s">
        <v>91</v>
      </c>
      <c r="AP399" t="n">
        <v>27</v>
      </c>
      <c r="AQ399" t="s">
        <v>92</v>
      </c>
      <c r="AR399" t="s"/>
      <c r="AS399" t="s"/>
      <c r="AT399" t="s">
        <v>93</v>
      </c>
      <c r="AU399" t="s"/>
      <c r="AV399" t="s"/>
      <c r="AW399" t="s"/>
      <c r="AX399" t="s"/>
      <c r="AY399" t="n">
        <v>2329854</v>
      </c>
      <c r="AZ399" t="s">
        <v>607</v>
      </c>
      <c r="BA399" t="s"/>
      <c r="BB399" t="n">
        <v>2952769</v>
      </c>
      <c r="BC399" t="n">
        <v>-5.8792</v>
      </c>
      <c r="BD399" t="n">
        <v>-5.8792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95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604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336.5</v>
      </c>
      <c r="L400" t="s">
        <v>77</v>
      </c>
      <c r="M400" t="s"/>
      <c r="N400" t="s">
        <v>605</v>
      </c>
      <c r="O400" t="s">
        <v>79</v>
      </c>
      <c r="P400" t="s">
        <v>604</v>
      </c>
      <c r="Q400" t="s">
        <v>80</v>
      </c>
      <c r="R400" t="s">
        <v>81</v>
      </c>
      <c r="S400" t="s">
        <v>608</v>
      </c>
      <c r="T400" t="s">
        <v>83</v>
      </c>
      <c r="U400" t="s">
        <v>84</v>
      </c>
      <c r="V400" t="s">
        <v>85</v>
      </c>
      <c r="W400" t="s">
        <v>86</v>
      </c>
      <c r="X400" t="s"/>
      <c r="Y400" t="s">
        <v>87</v>
      </c>
      <c r="Z400">
        <f>HYPERLINK("https://hotel-media.eclerx.com/savepage/tk_15477976549643784_sr_947.html","info")</f>
        <v/>
      </c>
      <c r="AA400" t="n">
        <v>-2329854</v>
      </c>
      <c r="AB400" t="s"/>
      <c r="AC400" t="s"/>
      <c r="AD400" t="s">
        <v>88</v>
      </c>
      <c r="AE400" t="s"/>
      <c r="AF400" t="s"/>
      <c r="AG400" t="s"/>
      <c r="AH400" t="s"/>
      <c r="AI400" t="s"/>
      <c r="AJ400" t="s"/>
      <c r="AK400" t="s">
        <v>89</v>
      </c>
      <c r="AL400" t="s"/>
      <c r="AM400" t="s"/>
      <c r="AN400" t="s">
        <v>90</v>
      </c>
      <c r="AO400" t="s">
        <v>91</v>
      </c>
      <c r="AP400" t="n">
        <v>27</v>
      </c>
      <c r="AQ400" t="s">
        <v>92</v>
      </c>
      <c r="AR400" t="s"/>
      <c r="AS400" t="s"/>
      <c r="AT400" t="s">
        <v>93</v>
      </c>
      <c r="AU400" t="s"/>
      <c r="AV400" t="s"/>
      <c r="AW400" t="s"/>
      <c r="AX400" t="s"/>
      <c r="AY400" t="n">
        <v>2329854</v>
      </c>
      <c r="AZ400" t="s">
        <v>607</v>
      </c>
      <c r="BA400" t="s"/>
      <c r="BB400" t="n">
        <v>2952769</v>
      </c>
      <c r="BC400" t="n">
        <v>-5.8792</v>
      </c>
      <c r="BD400" t="n">
        <v>-5.8792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95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604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336.5</v>
      </c>
      <c r="L401" t="s">
        <v>77</v>
      </c>
      <c r="M401" t="s"/>
      <c r="N401" t="s">
        <v>141</v>
      </c>
      <c r="O401" t="s">
        <v>79</v>
      </c>
      <c r="P401" t="s">
        <v>604</v>
      </c>
      <c r="Q401" t="s">
        <v>80</v>
      </c>
      <c r="R401" t="s">
        <v>81</v>
      </c>
      <c r="S401" t="s">
        <v>608</v>
      </c>
      <c r="T401" t="s">
        <v>83</v>
      </c>
      <c r="U401" t="s">
        <v>84</v>
      </c>
      <c r="V401" t="s">
        <v>85</v>
      </c>
      <c r="W401" t="s">
        <v>86</v>
      </c>
      <c r="X401" t="s"/>
      <c r="Y401" t="s">
        <v>87</v>
      </c>
      <c r="Z401">
        <f>HYPERLINK("https://hotel-media.eclerx.com/savepage/tk_15477976549643784_sr_947.html","info")</f>
        <v/>
      </c>
      <c r="AA401" t="n">
        <v>-2329854</v>
      </c>
      <c r="AB401" t="s"/>
      <c r="AC401" t="s"/>
      <c r="AD401" t="s">
        <v>88</v>
      </c>
      <c r="AE401" t="s"/>
      <c r="AF401" t="s"/>
      <c r="AG401" t="s"/>
      <c r="AH401" t="s"/>
      <c r="AI401" t="s"/>
      <c r="AJ401" t="s"/>
      <c r="AK401" t="s">
        <v>89</v>
      </c>
      <c r="AL401" t="s"/>
      <c r="AM401" t="s"/>
      <c r="AN401" t="s">
        <v>90</v>
      </c>
      <c r="AO401" t="s">
        <v>91</v>
      </c>
      <c r="AP401" t="n">
        <v>27</v>
      </c>
      <c r="AQ401" t="s">
        <v>92</v>
      </c>
      <c r="AR401" t="s"/>
      <c r="AS401" t="s"/>
      <c r="AT401" t="s">
        <v>93</v>
      </c>
      <c r="AU401" t="s"/>
      <c r="AV401" t="s"/>
      <c r="AW401" t="s"/>
      <c r="AX401" t="s"/>
      <c r="AY401" t="n">
        <v>2329854</v>
      </c>
      <c r="AZ401" t="s">
        <v>607</v>
      </c>
      <c r="BA401" t="s"/>
      <c r="BB401" t="n">
        <v>2952769</v>
      </c>
      <c r="BC401" t="n">
        <v>-5.8792</v>
      </c>
      <c r="BD401" t="n">
        <v>-5.8792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95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604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355</v>
      </c>
      <c r="L402" t="s">
        <v>77</v>
      </c>
      <c r="M402" t="s"/>
      <c r="N402" t="s">
        <v>605</v>
      </c>
      <c r="O402" t="s">
        <v>79</v>
      </c>
      <c r="P402" t="s">
        <v>604</v>
      </c>
      <c r="Q402" t="s">
        <v>80</v>
      </c>
      <c r="R402" t="s">
        <v>81</v>
      </c>
      <c r="S402" t="s">
        <v>609</v>
      </c>
      <c r="T402" t="s">
        <v>83</v>
      </c>
      <c r="U402" t="s">
        <v>84</v>
      </c>
      <c r="V402" t="s">
        <v>85</v>
      </c>
      <c r="W402" t="s">
        <v>145</v>
      </c>
      <c r="X402" t="s"/>
      <c r="Y402" t="s">
        <v>87</v>
      </c>
      <c r="Z402">
        <f>HYPERLINK("https://hotel-media.eclerx.com/savepage/tk_15477976549643784_sr_947.html","info")</f>
        <v/>
      </c>
      <c r="AA402" t="n">
        <v>-2329854</v>
      </c>
      <c r="AB402" t="s"/>
      <c r="AC402" t="s"/>
      <c r="AD402" t="s">
        <v>88</v>
      </c>
      <c r="AE402" t="s"/>
      <c r="AF402" t="s"/>
      <c r="AG402" t="s"/>
      <c r="AH402" t="s"/>
      <c r="AI402" t="s"/>
      <c r="AJ402" t="s"/>
      <c r="AK402" t="s">
        <v>89</v>
      </c>
      <c r="AL402" t="s"/>
      <c r="AM402" t="s"/>
      <c r="AN402" t="s">
        <v>90</v>
      </c>
      <c r="AO402" t="s">
        <v>91</v>
      </c>
      <c r="AP402" t="n">
        <v>27</v>
      </c>
      <c r="AQ402" t="s">
        <v>92</v>
      </c>
      <c r="AR402" t="s"/>
      <c r="AS402" t="s"/>
      <c r="AT402" t="s">
        <v>93</v>
      </c>
      <c r="AU402" t="s"/>
      <c r="AV402" t="s"/>
      <c r="AW402" t="s"/>
      <c r="AX402" t="s"/>
      <c r="AY402" t="n">
        <v>2329854</v>
      </c>
      <c r="AZ402" t="s">
        <v>607</v>
      </c>
      <c r="BA402" t="s"/>
      <c r="BB402" t="n">
        <v>2952769</v>
      </c>
      <c r="BC402" t="n">
        <v>-5.8792</v>
      </c>
      <c r="BD402" t="n">
        <v>-5.8792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95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604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355</v>
      </c>
      <c r="L403" t="s">
        <v>77</v>
      </c>
      <c r="M403" t="s"/>
      <c r="N403" t="s">
        <v>141</v>
      </c>
      <c r="O403" t="s">
        <v>79</v>
      </c>
      <c r="P403" t="s">
        <v>604</v>
      </c>
      <c r="Q403" t="s">
        <v>80</v>
      </c>
      <c r="R403" t="s">
        <v>81</v>
      </c>
      <c r="S403" t="s">
        <v>609</v>
      </c>
      <c r="T403" t="s">
        <v>83</v>
      </c>
      <c r="U403" t="s">
        <v>84</v>
      </c>
      <c r="V403" t="s">
        <v>85</v>
      </c>
      <c r="W403" t="s">
        <v>145</v>
      </c>
      <c r="X403" t="s"/>
      <c r="Y403" t="s">
        <v>87</v>
      </c>
      <c r="Z403">
        <f>HYPERLINK("https://hotel-media.eclerx.com/savepage/tk_15477976549643784_sr_947.html","info")</f>
        <v/>
      </c>
      <c r="AA403" t="n">
        <v>-2329854</v>
      </c>
      <c r="AB403" t="s"/>
      <c r="AC403" t="s"/>
      <c r="AD403" t="s">
        <v>88</v>
      </c>
      <c r="AE403" t="s"/>
      <c r="AF403" t="s"/>
      <c r="AG403" t="s"/>
      <c r="AH403" t="s"/>
      <c r="AI403" t="s"/>
      <c r="AJ403" t="s"/>
      <c r="AK403" t="s">
        <v>89</v>
      </c>
      <c r="AL403" t="s"/>
      <c r="AM403" t="s"/>
      <c r="AN403" t="s">
        <v>90</v>
      </c>
      <c r="AO403" t="s">
        <v>91</v>
      </c>
      <c r="AP403" t="n">
        <v>27</v>
      </c>
      <c r="AQ403" t="s">
        <v>92</v>
      </c>
      <c r="AR403" t="s"/>
      <c r="AS403" t="s"/>
      <c r="AT403" t="s">
        <v>93</v>
      </c>
      <c r="AU403" t="s"/>
      <c r="AV403" t="s"/>
      <c r="AW403" t="s"/>
      <c r="AX403" t="s"/>
      <c r="AY403" t="n">
        <v>2329854</v>
      </c>
      <c r="AZ403" t="s">
        <v>607</v>
      </c>
      <c r="BA403" t="s"/>
      <c r="BB403" t="n">
        <v>2952769</v>
      </c>
      <c r="BC403" t="n">
        <v>-5.8792</v>
      </c>
      <c r="BD403" t="n">
        <v>-5.8792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95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610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68</v>
      </c>
      <c r="L404" t="s">
        <v>77</v>
      </c>
      <c r="M404" t="s"/>
      <c r="N404" t="s">
        <v>173</v>
      </c>
      <c r="O404" t="s">
        <v>79</v>
      </c>
      <c r="P404" t="s">
        <v>610</v>
      </c>
      <c r="Q404" t="s">
        <v>80</v>
      </c>
      <c r="R404" t="s">
        <v>108</v>
      </c>
      <c r="S404" t="s">
        <v>611</v>
      </c>
      <c r="T404" t="s">
        <v>83</v>
      </c>
      <c r="U404" t="s">
        <v>84</v>
      </c>
      <c r="V404" t="s">
        <v>85</v>
      </c>
      <c r="W404" t="s">
        <v>110</v>
      </c>
      <c r="X404" t="s"/>
      <c r="Y404" t="s">
        <v>87</v>
      </c>
      <c r="Z404">
        <f>HYPERLINK("https://hotel-media.eclerx.com/savepage/tk_15477976661188867_sr_947.html","info")</f>
        <v/>
      </c>
      <c r="AA404" t="n">
        <v>-2993088</v>
      </c>
      <c r="AB404" t="s"/>
      <c r="AC404" t="s"/>
      <c r="AD404" t="s">
        <v>88</v>
      </c>
      <c r="AE404" t="s"/>
      <c r="AF404" t="s"/>
      <c r="AG404" t="s"/>
      <c r="AH404" t="s"/>
      <c r="AI404" t="s"/>
      <c r="AJ404" t="s"/>
      <c r="AK404" t="s">
        <v>89</v>
      </c>
      <c r="AL404" t="s"/>
      <c r="AM404" t="s"/>
      <c r="AN404" t="s">
        <v>89</v>
      </c>
      <c r="AO404" t="s"/>
      <c r="AP404" t="n">
        <v>36</v>
      </c>
      <c r="AQ404" t="s">
        <v>92</v>
      </c>
      <c r="AR404" t="s"/>
      <c r="AS404" t="s"/>
      <c r="AT404" t="s">
        <v>93</v>
      </c>
      <c r="AU404" t="s"/>
      <c r="AV404" t="s"/>
      <c r="AW404" t="s"/>
      <c r="AX404" t="s"/>
      <c r="AY404" t="n">
        <v>2993088</v>
      </c>
      <c r="AZ404" t="s">
        <v>612</v>
      </c>
      <c r="BA404" t="s"/>
      <c r="BB404" t="n">
        <v>4198325</v>
      </c>
      <c r="BC404" t="n">
        <v>-6.2604</v>
      </c>
      <c r="BD404" t="n">
        <v>-6.2604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95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610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75</v>
      </c>
      <c r="L405" t="s">
        <v>77</v>
      </c>
      <c r="M405" t="s"/>
      <c r="N405" t="s">
        <v>115</v>
      </c>
      <c r="O405" t="s">
        <v>79</v>
      </c>
      <c r="P405" t="s">
        <v>610</v>
      </c>
      <c r="Q405" t="s">
        <v>80</v>
      </c>
      <c r="R405" t="s">
        <v>108</v>
      </c>
      <c r="S405" t="s">
        <v>403</v>
      </c>
      <c r="T405" t="s">
        <v>83</v>
      </c>
      <c r="U405" t="s">
        <v>84</v>
      </c>
      <c r="V405" t="s">
        <v>85</v>
      </c>
      <c r="W405" t="s">
        <v>110</v>
      </c>
      <c r="X405" t="s"/>
      <c r="Y405" t="s">
        <v>87</v>
      </c>
      <c r="Z405">
        <f>HYPERLINK("https://hotel-media.eclerx.com/savepage/tk_15477976661188867_sr_947.html","info")</f>
        <v/>
      </c>
      <c r="AA405" t="n">
        <v>-2993088</v>
      </c>
      <c r="AB405" t="s"/>
      <c r="AC405" t="s"/>
      <c r="AD405" t="s">
        <v>88</v>
      </c>
      <c r="AE405" t="s"/>
      <c r="AF405" t="s"/>
      <c r="AG405" t="s"/>
      <c r="AH405" t="s"/>
      <c r="AI405" t="s"/>
      <c r="AJ405" t="s"/>
      <c r="AK405" t="s">
        <v>89</v>
      </c>
      <c r="AL405" t="s"/>
      <c r="AM405" t="s"/>
      <c r="AN405" t="s">
        <v>89</v>
      </c>
      <c r="AO405" t="s"/>
      <c r="AP405" t="n">
        <v>36</v>
      </c>
      <c r="AQ405" t="s">
        <v>92</v>
      </c>
      <c r="AR405" t="s"/>
      <c r="AS405" t="s"/>
      <c r="AT405" t="s">
        <v>93</v>
      </c>
      <c r="AU405" t="s"/>
      <c r="AV405" t="s"/>
      <c r="AW405" t="s"/>
      <c r="AX405" t="s"/>
      <c r="AY405" t="n">
        <v>2993088</v>
      </c>
      <c r="AZ405" t="s">
        <v>612</v>
      </c>
      <c r="BA405" t="s"/>
      <c r="BB405" t="n">
        <v>4198325</v>
      </c>
      <c r="BC405" t="n">
        <v>-6.2604</v>
      </c>
      <c r="BD405" t="n">
        <v>-6.2604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95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610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90</v>
      </c>
      <c r="L406" t="s">
        <v>77</v>
      </c>
      <c r="M406" t="s"/>
      <c r="N406" t="s">
        <v>175</v>
      </c>
      <c r="O406" t="s">
        <v>79</v>
      </c>
      <c r="P406" t="s">
        <v>610</v>
      </c>
      <c r="Q406" t="s">
        <v>80</v>
      </c>
      <c r="R406" t="s">
        <v>108</v>
      </c>
      <c r="S406" t="s">
        <v>142</v>
      </c>
      <c r="T406" t="s">
        <v>83</v>
      </c>
      <c r="U406" t="s">
        <v>84</v>
      </c>
      <c r="V406" t="s">
        <v>85</v>
      </c>
      <c r="W406" t="s">
        <v>110</v>
      </c>
      <c r="X406" t="s"/>
      <c r="Y406" t="s">
        <v>87</v>
      </c>
      <c r="Z406">
        <f>HYPERLINK("https://hotel-media.eclerx.com/savepage/tk_15477976661188867_sr_947.html","info")</f>
        <v/>
      </c>
      <c r="AA406" t="n">
        <v>-2993088</v>
      </c>
      <c r="AB406" t="s"/>
      <c r="AC406" t="s"/>
      <c r="AD406" t="s">
        <v>88</v>
      </c>
      <c r="AE406" t="s"/>
      <c r="AF406" t="s"/>
      <c r="AG406" t="s"/>
      <c r="AH406" t="s"/>
      <c r="AI406" t="s"/>
      <c r="AJ406" t="s"/>
      <c r="AK406" t="s">
        <v>89</v>
      </c>
      <c r="AL406" t="s"/>
      <c r="AM406" t="s"/>
      <c r="AN406" t="s">
        <v>89</v>
      </c>
      <c r="AO406" t="s"/>
      <c r="AP406" t="n">
        <v>36</v>
      </c>
      <c r="AQ406" t="s">
        <v>92</v>
      </c>
      <c r="AR406" t="s"/>
      <c r="AS406" t="s"/>
      <c r="AT406" t="s">
        <v>93</v>
      </c>
      <c r="AU406" t="s"/>
      <c r="AV406" t="s"/>
      <c r="AW406" t="s"/>
      <c r="AX406" t="s"/>
      <c r="AY406" t="n">
        <v>2993088</v>
      </c>
      <c r="AZ406" t="s">
        <v>612</v>
      </c>
      <c r="BA406" t="s"/>
      <c r="BB406" t="n">
        <v>4198325</v>
      </c>
      <c r="BC406" t="n">
        <v>-6.2604</v>
      </c>
      <c r="BD406" t="n">
        <v>-6.2604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95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610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107.5</v>
      </c>
      <c r="L407" t="s">
        <v>77</v>
      </c>
      <c r="M407" t="s"/>
      <c r="N407" t="s">
        <v>406</v>
      </c>
      <c r="O407" t="s">
        <v>79</v>
      </c>
      <c r="P407" t="s">
        <v>610</v>
      </c>
      <c r="Q407" t="s">
        <v>80</v>
      </c>
      <c r="R407" t="s">
        <v>108</v>
      </c>
      <c r="S407" t="s">
        <v>507</v>
      </c>
      <c r="T407" t="s">
        <v>83</v>
      </c>
      <c r="U407" t="s">
        <v>84</v>
      </c>
      <c r="V407" t="s">
        <v>85</v>
      </c>
      <c r="W407" t="s">
        <v>110</v>
      </c>
      <c r="X407" t="s"/>
      <c r="Y407" t="s">
        <v>87</v>
      </c>
      <c r="Z407">
        <f>HYPERLINK("https://hotel-media.eclerx.com/savepage/tk_15477976661188867_sr_947.html","info")</f>
        <v/>
      </c>
      <c r="AA407" t="n">
        <v>-2993088</v>
      </c>
      <c r="AB407" t="s"/>
      <c r="AC407" t="s"/>
      <c r="AD407" t="s">
        <v>88</v>
      </c>
      <c r="AE407" t="s"/>
      <c r="AF407" t="s"/>
      <c r="AG407" t="s"/>
      <c r="AH407" t="s"/>
      <c r="AI407" t="s"/>
      <c r="AJ407" t="s"/>
      <c r="AK407" t="s">
        <v>89</v>
      </c>
      <c r="AL407" t="s"/>
      <c r="AM407" t="s"/>
      <c r="AN407" t="s">
        <v>89</v>
      </c>
      <c r="AO407" t="s"/>
      <c r="AP407" t="n">
        <v>36</v>
      </c>
      <c r="AQ407" t="s">
        <v>92</v>
      </c>
      <c r="AR407" t="s"/>
      <c r="AS407" t="s"/>
      <c r="AT407" t="s">
        <v>93</v>
      </c>
      <c r="AU407" t="s"/>
      <c r="AV407" t="s"/>
      <c r="AW407" t="s"/>
      <c r="AX407" t="s"/>
      <c r="AY407" t="n">
        <v>2993088</v>
      </c>
      <c r="AZ407" t="s">
        <v>612</v>
      </c>
      <c r="BA407" t="s"/>
      <c r="BB407" t="n">
        <v>4198325</v>
      </c>
      <c r="BC407" t="n">
        <v>-6.2604</v>
      </c>
      <c r="BD407" t="n">
        <v>-6.2604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95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610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135</v>
      </c>
      <c r="L408" t="s">
        <v>77</v>
      </c>
      <c r="M408" t="s"/>
      <c r="N408" t="s">
        <v>613</v>
      </c>
      <c r="O408" t="s">
        <v>79</v>
      </c>
      <c r="P408" t="s">
        <v>610</v>
      </c>
      <c r="Q408" t="s">
        <v>80</v>
      </c>
      <c r="R408" t="s">
        <v>108</v>
      </c>
      <c r="S408" t="s">
        <v>614</v>
      </c>
      <c r="T408" t="s">
        <v>83</v>
      </c>
      <c r="U408" t="s">
        <v>84</v>
      </c>
      <c r="V408" t="s">
        <v>85</v>
      </c>
      <c r="W408" t="s">
        <v>110</v>
      </c>
      <c r="X408" t="s"/>
      <c r="Y408" t="s">
        <v>87</v>
      </c>
      <c r="Z408">
        <f>HYPERLINK("https://hotel-media.eclerx.com/savepage/tk_15477976661188867_sr_947.html","info")</f>
        <v/>
      </c>
      <c r="AA408" t="n">
        <v>-2993088</v>
      </c>
      <c r="AB408" t="s"/>
      <c r="AC408" t="s"/>
      <c r="AD408" t="s">
        <v>88</v>
      </c>
      <c r="AE408" t="s"/>
      <c r="AF408" t="s"/>
      <c r="AG408" t="s"/>
      <c r="AH408" t="s"/>
      <c r="AI408" t="s"/>
      <c r="AJ408" t="s"/>
      <c r="AK408" t="s">
        <v>89</v>
      </c>
      <c r="AL408" t="s"/>
      <c r="AM408" t="s"/>
      <c r="AN408" t="s">
        <v>89</v>
      </c>
      <c r="AO408" t="s"/>
      <c r="AP408" t="n">
        <v>36</v>
      </c>
      <c r="AQ408" t="s">
        <v>92</v>
      </c>
      <c r="AR408" t="s"/>
      <c r="AS408" t="s"/>
      <c r="AT408" t="s">
        <v>93</v>
      </c>
      <c r="AU408" t="s"/>
      <c r="AV408" t="s"/>
      <c r="AW408" t="s"/>
      <c r="AX408" t="s"/>
      <c r="AY408" t="n">
        <v>2993088</v>
      </c>
      <c r="AZ408" t="s">
        <v>612</v>
      </c>
      <c r="BA408" t="s"/>
      <c r="BB408" t="n">
        <v>4198325</v>
      </c>
      <c r="BC408" t="n">
        <v>-6.2604</v>
      </c>
      <c r="BD408" t="n">
        <v>-6.2604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95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615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86</v>
      </c>
      <c r="L409" t="s">
        <v>77</v>
      </c>
      <c r="M409" t="s"/>
      <c r="N409" t="s">
        <v>115</v>
      </c>
      <c r="O409" t="s">
        <v>79</v>
      </c>
      <c r="P409" t="s">
        <v>615</v>
      </c>
      <c r="Q409" t="s">
        <v>80</v>
      </c>
      <c r="R409" t="s">
        <v>108</v>
      </c>
      <c r="S409" t="s">
        <v>616</v>
      </c>
      <c r="T409" t="s">
        <v>83</v>
      </c>
      <c r="U409" t="s">
        <v>84</v>
      </c>
      <c r="V409" t="s">
        <v>85</v>
      </c>
      <c r="W409" t="s">
        <v>110</v>
      </c>
      <c r="X409" t="s"/>
      <c r="Y409" t="s">
        <v>87</v>
      </c>
      <c r="Z409">
        <f>HYPERLINK("https://hotel-media.eclerx.com/savepage/tk_15477976863988156_sr_947.html","info")</f>
        <v/>
      </c>
      <c r="AA409" t="n">
        <v>-2330394</v>
      </c>
      <c r="AB409" t="s"/>
      <c r="AC409" t="s"/>
      <c r="AD409" t="s">
        <v>88</v>
      </c>
      <c r="AE409" t="s"/>
      <c r="AF409" t="s"/>
      <c r="AG409" t="s"/>
      <c r="AH409" t="s"/>
      <c r="AI409" t="s"/>
      <c r="AJ409" t="s"/>
      <c r="AK409" t="s">
        <v>89</v>
      </c>
      <c r="AL409" t="s"/>
      <c r="AM409" t="s"/>
      <c r="AN409" t="s">
        <v>90</v>
      </c>
      <c r="AO409" t="s">
        <v>91</v>
      </c>
      <c r="AP409" t="n">
        <v>52</v>
      </c>
      <c r="AQ409" t="s">
        <v>92</v>
      </c>
      <c r="AR409" t="s"/>
      <c r="AS409" t="s"/>
      <c r="AT409" t="s">
        <v>93</v>
      </c>
      <c r="AU409" t="s"/>
      <c r="AV409" t="s"/>
      <c r="AW409" t="s"/>
      <c r="AX409" t="s"/>
      <c r="AY409" t="n">
        <v>2330394</v>
      </c>
      <c r="AZ409" t="s">
        <v>617</v>
      </c>
      <c r="BA409" t="s"/>
      <c r="BB409" t="n">
        <v>2952771</v>
      </c>
      <c r="BC409" t="n">
        <v>-5.8759</v>
      </c>
      <c r="BD409" t="n">
        <v>-5.8759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95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615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101.5</v>
      </c>
      <c r="L410" t="s">
        <v>77</v>
      </c>
      <c r="M410" t="s"/>
      <c r="N410" t="s">
        <v>115</v>
      </c>
      <c r="O410" t="s">
        <v>79</v>
      </c>
      <c r="P410" t="s">
        <v>615</v>
      </c>
      <c r="Q410" t="s">
        <v>80</v>
      </c>
      <c r="R410" t="s">
        <v>108</v>
      </c>
      <c r="S410" t="s">
        <v>236</v>
      </c>
      <c r="T410" t="s">
        <v>83</v>
      </c>
      <c r="U410" t="s">
        <v>84</v>
      </c>
      <c r="V410" t="s">
        <v>85</v>
      </c>
      <c r="W410" t="s">
        <v>110</v>
      </c>
      <c r="X410" t="s"/>
      <c r="Y410" t="s">
        <v>87</v>
      </c>
      <c r="Z410">
        <f>HYPERLINK("https://hotel-media.eclerx.com/savepage/tk_15477976863988156_sr_947.html","info")</f>
        <v/>
      </c>
      <c r="AA410" t="n">
        <v>-2330394</v>
      </c>
      <c r="AB410" t="s"/>
      <c r="AC410" t="s"/>
      <c r="AD410" t="s">
        <v>88</v>
      </c>
      <c r="AE410" t="s"/>
      <c r="AF410" t="s"/>
      <c r="AG410" t="s"/>
      <c r="AH410" t="s"/>
      <c r="AI410" t="s"/>
      <c r="AJ410" t="s"/>
      <c r="AK410" t="s">
        <v>89</v>
      </c>
      <c r="AL410" t="s"/>
      <c r="AM410" t="s"/>
      <c r="AN410" t="s">
        <v>89</v>
      </c>
      <c r="AO410" t="s"/>
      <c r="AP410" t="n">
        <v>52</v>
      </c>
      <c r="AQ410" t="s">
        <v>92</v>
      </c>
      <c r="AR410" t="s"/>
      <c r="AS410" t="s"/>
      <c r="AT410" t="s">
        <v>93</v>
      </c>
      <c r="AU410" t="s"/>
      <c r="AV410" t="s"/>
      <c r="AW410" t="s"/>
      <c r="AX410" t="s"/>
      <c r="AY410" t="n">
        <v>2330394</v>
      </c>
      <c r="AZ410" t="s">
        <v>617</v>
      </c>
      <c r="BA410" t="s"/>
      <c r="BB410" t="n">
        <v>2952771</v>
      </c>
      <c r="BC410" t="n">
        <v>-5.8759</v>
      </c>
      <c r="BD410" t="n">
        <v>-5.8759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95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615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129.5</v>
      </c>
      <c r="L411" t="s">
        <v>77</v>
      </c>
      <c r="M411" t="s"/>
      <c r="N411" t="s">
        <v>275</v>
      </c>
      <c r="O411" t="s">
        <v>79</v>
      </c>
      <c r="P411" t="s">
        <v>615</v>
      </c>
      <c r="Q411" t="s">
        <v>80</v>
      </c>
      <c r="R411" t="s">
        <v>108</v>
      </c>
      <c r="S411" t="s">
        <v>618</v>
      </c>
      <c r="T411" t="s">
        <v>83</v>
      </c>
      <c r="U411" t="s">
        <v>84</v>
      </c>
      <c r="V411" t="s">
        <v>85</v>
      </c>
      <c r="W411" t="s">
        <v>110</v>
      </c>
      <c r="X411" t="s"/>
      <c r="Y411" t="s">
        <v>87</v>
      </c>
      <c r="Z411">
        <f>HYPERLINK("https://hotel-media.eclerx.com/savepage/tk_15477976863988156_sr_947.html","info")</f>
        <v/>
      </c>
      <c r="AA411" t="n">
        <v>-2330394</v>
      </c>
      <c r="AB411" t="s"/>
      <c r="AC411" t="s"/>
      <c r="AD411" t="s">
        <v>88</v>
      </c>
      <c r="AE411" t="s"/>
      <c r="AF411" t="s"/>
      <c r="AG411" t="s"/>
      <c r="AH411" t="s"/>
      <c r="AI411" t="s"/>
      <c r="AJ411" t="s"/>
      <c r="AK411" t="s">
        <v>89</v>
      </c>
      <c r="AL411" t="s"/>
      <c r="AM411" t="s"/>
      <c r="AN411" t="s">
        <v>90</v>
      </c>
      <c r="AO411" t="s">
        <v>91</v>
      </c>
      <c r="AP411" t="n">
        <v>52</v>
      </c>
      <c r="AQ411" t="s">
        <v>92</v>
      </c>
      <c r="AR411" t="s"/>
      <c r="AS411" t="s"/>
      <c r="AT411" t="s">
        <v>93</v>
      </c>
      <c r="AU411" t="s"/>
      <c r="AV411" t="s"/>
      <c r="AW411" t="s"/>
      <c r="AX411" t="s"/>
      <c r="AY411" t="n">
        <v>2330394</v>
      </c>
      <c r="AZ411" t="s">
        <v>617</v>
      </c>
      <c r="BA411" t="s"/>
      <c r="BB411" t="n">
        <v>2952771</v>
      </c>
      <c r="BC411" t="n">
        <v>-5.8759</v>
      </c>
      <c r="BD411" t="n">
        <v>-5.8759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95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615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130</v>
      </c>
      <c r="L412" t="s">
        <v>77</v>
      </c>
      <c r="M412" t="s"/>
      <c r="N412" t="s">
        <v>115</v>
      </c>
      <c r="O412" t="s">
        <v>79</v>
      </c>
      <c r="P412" t="s">
        <v>615</v>
      </c>
      <c r="Q412" t="s">
        <v>80</v>
      </c>
      <c r="R412" t="s">
        <v>108</v>
      </c>
      <c r="S412" t="s">
        <v>260</v>
      </c>
      <c r="T412" t="s">
        <v>83</v>
      </c>
      <c r="U412" t="s">
        <v>84</v>
      </c>
      <c r="V412" t="s">
        <v>85</v>
      </c>
      <c r="W412" t="s">
        <v>86</v>
      </c>
      <c r="X412" t="s"/>
      <c r="Y412" t="s">
        <v>87</v>
      </c>
      <c r="Z412">
        <f>HYPERLINK("https://hotel-media.eclerx.com/savepage/tk_15477976863988156_sr_947.html","info")</f>
        <v/>
      </c>
      <c r="AA412" t="n">
        <v>-2330394</v>
      </c>
      <c r="AB412" t="s"/>
      <c r="AC412" t="s"/>
      <c r="AD412" t="s">
        <v>88</v>
      </c>
      <c r="AE412" t="s"/>
      <c r="AF412" t="s"/>
      <c r="AG412" t="s"/>
      <c r="AH412" t="s"/>
      <c r="AI412" t="s"/>
      <c r="AJ412" t="s"/>
      <c r="AK412" t="s">
        <v>89</v>
      </c>
      <c r="AL412" t="s"/>
      <c r="AM412" t="s"/>
      <c r="AN412" t="s">
        <v>89</v>
      </c>
      <c r="AO412" t="s"/>
      <c r="AP412" t="n">
        <v>52</v>
      </c>
      <c r="AQ412" t="s">
        <v>92</v>
      </c>
      <c r="AR412" t="s"/>
      <c r="AS412" t="s"/>
      <c r="AT412" t="s">
        <v>93</v>
      </c>
      <c r="AU412" t="s"/>
      <c r="AV412" t="s"/>
      <c r="AW412" t="s"/>
      <c r="AX412" t="s"/>
      <c r="AY412" t="n">
        <v>2330394</v>
      </c>
      <c r="AZ412" t="s">
        <v>617</v>
      </c>
      <c r="BA412" t="s"/>
      <c r="BB412" t="n">
        <v>2952771</v>
      </c>
      <c r="BC412" t="n">
        <v>-5.8759</v>
      </c>
      <c r="BD412" t="n">
        <v>-5.8759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95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615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152</v>
      </c>
      <c r="L413" t="s">
        <v>77</v>
      </c>
      <c r="M413" t="s"/>
      <c r="N413" t="s">
        <v>275</v>
      </c>
      <c r="O413" t="s">
        <v>79</v>
      </c>
      <c r="P413" t="s">
        <v>615</v>
      </c>
      <c r="Q413" t="s">
        <v>80</v>
      </c>
      <c r="R413" t="s">
        <v>108</v>
      </c>
      <c r="S413" t="s">
        <v>452</v>
      </c>
      <c r="T413" t="s">
        <v>83</v>
      </c>
      <c r="U413" t="s">
        <v>84</v>
      </c>
      <c r="V413" t="s">
        <v>85</v>
      </c>
      <c r="W413" t="s">
        <v>110</v>
      </c>
      <c r="X413" t="s"/>
      <c r="Y413" t="s">
        <v>87</v>
      </c>
      <c r="Z413">
        <f>HYPERLINK("https://hotel-media.eclerx.com/savepage/tk_15477976863988156_sr_947.html","info")</f>
        <v/>
      </c>
      <c r="AA413" t="n">
        <v>-2330394</v>
      </c>
      <c r="AB413" t="s"/>
      <c r="AC413" t="s"/>
      <c r="AD413" t="s">
        <v>88</v>
      </c>
      <c r="AE413" t="s"/>
      <c r="AF413" t="s"/>
      <c r="AG413" t="s"/>
      <c r="AH413" t="s"/>
      <c r="AI413" t="s"/>
      <c r="AJ413" t="s"/>
      <c r="AK413" t="s">
        <v>89</v>
      </c>
      <c r="AL413" t="s"/>
      <c r="AM413" t="s"/>
      <c r="AN413" t="s">
        <v>89</v>
      </c>
      <c r="AO413" t="s"/>
      <c r="AP413" t="n">
        <v>52</v>
      </c>
      <c r="AQ413" t="s">
        <v>92</v>
      </c>
      <c r="AR413" t="s"/>
      <c r="AS413" t="s"/>
      <c r="AT413" t="s">
        <v>93</v>
      </c>
      <c r="AU413" t="s"/>
      <c r="AV413" t="s"/>
      <c r="AW413" t="s"/>
      <c r="AX413" t="s"/>
      <c r="AY413" t="n">
        <v>2330394</v>
      </c>
      <c r="AZ413" t="s">
        <v>617</v>
      </c>
      <c r="BA413" t="s"/>
      <c r="BB413" t="n">
        <v>2952771</v>
      </c>
      <c r="BC413" t="n">
        <v>-5.8759</v>
      </c>
      <c r="BD413" t="n">
        <v>-5.8759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95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615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180.5</v>
      </c>
      <c r="L414" t="s">
        <v>77</v>
      </c>
      <c r="M414" t="s"/>
      <c r="N414" t="s">
        <v>275</v>
      </c>
      <c r="O414" t="s">
        <v>79</v>
      </c>
      <c r="P414" t="s">
        <v>615</v>
      </c>
      <c r="Q414" t="s">
        <v>80</v>
      </c>
      <c r="R414" t="s">
        <v>108</v>
      </c>
      <c r="S414" t="s">
        <v>564</v>
      </c>
      <c r="T414" t="s">
        <v>83</v>
      </c>
      <c r="U414" t="s">
        <v>84</v>
      </c>
      <c r="V414" t="s">
        <v>85</v>
      </c>
      <c r="W414" t="s">
        <v>86</v>
      </c>
      <c r="X414" t="s"/>
      <c r="Y414" t="s">
        <v>87</v>
      </c>
      <c r="Z414">
        <f>HYPERLINK("https://hotel-media.eclerx.com/savepage/tk_15477976863988156_sr_947.html","info")</f>
        <v/>
      </c>
      <c r="AA414" t="n">
        <v>-2330394</v>
      </c>
      <c r="AB414" t="s"/>
      <c r="AC414" t="s"/>
      <c r="AD414" t="s">
        <v>88</v>
      </c>
      <c r="AE414" t="s"/>
      <c r="AF414" t="s"/>
      <c r="AG414" t="s"/>
      <c r="AH414" t="s"/>
      <c r="AI414" t="s"/>
      <c r="AJ414" t="s"/>
      <c r="AK414" t="s">
        <v>89</v>
      </c>
      <c r="AL414" t="s"/>
      <c r="AM414" t="s"/>
      <c r="AN414" t="s">
        <v>89</v>
      </c>
      <c r="AO414" t="s"/>
      <c r="AP414" t="n">
        <v>52</v>
      </c>
      <c r="AQ414" t="s">
        <v>92</v>
      </c>
      <c r="AR414" t="s"/>
      <c r="AS414" t="s"/>
      <c r="AT414" t="s">
        <v>93</v>
      </c>
      <c r="AU414" t="s"/>
      <c r="AV414" t="s"/>
      <c r="AW414" t="s"/>
      <c r="AX414" t="s"/>
      <c r="AY414" t="n">
        <v>2330394</v>
      </c>
      <c r="AZ414" t="s">
        <v>617</v>
      </c>
      <c r="BA414" t="s"/>
      <c r="BB414" t="n">
        <v>2952771</v>
      </c>
      <c r="BC414" t="n">
        <v>-5.8759</v>
      </c>
      <c r="BD414" t="n">
        <v>-5.8759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95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619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113</v>
      </c>
      <c r="L415" t="s">
        <v>77</v>
      </c>
      <c r="M415" t="s"/>
      <c r="N415" t="s">
        <v>620</v>
      </c>
      <c r="O415" t="s">
        <v>79</v>
      </c>
      <c r="P415" t="s">
        <v>619</v>
      </c>
      <c r="Q415" t="s">
        <v>80</v>
      </c>
      <c r="R415" t="s">
        <v>81</v>
      </c>
      <c r="S415" t="s">
        <v>601</v>
      </c>
      <c r="T415" t="s">
        <v>83</v>
      </c>
      <c r="U415" t="s">
        <v>84</v>
      </c>
      <c r="V415" t="s">
        <v>85</v>
      </c>
      <c r="W415" t="s">
        <v>110</v>
      </c>
      <c r="X415" t="s"/>
      <c r="Y415" t="s">
        <v>87</v>
      </c>
      <c r="Z415">
        <f>HYPERLINK("https://hotel-media.eclerx.com/savepage/tk_15477976537330153_sr_947.html","info")</f>
        <v/>
      </c>
      <c r="AA415" t="n">
        <v>-2329852</v>
      </c>
      <c r="AB415" t="s"/>
      <c r="AC415" t="s"/>
      <c r="AD415" t="s">
        <v>88</v>
      </c>
      <c r="AE415" t="s"/>
      <c r="AF415" t="s"/>
      <c r="AG415" t="s"/>
      <c r="AH415" t="s"/>
      <c r="AI415" t="s"/>
      <c r="AJ415" t="s"/>
      <c r="AK415" t="s">
        <v>89</v>
      </c>
      <c r="AL415" t="s"/>
      <c r="AM415" t="s"/>
      <c r="AN415" t="s">
        <v>90</v>
      </c>
      <c r="AO415" t="s">
        <v>91</v>
      </c>
      <c r="AP415" t="n">
        <v>26</v>
      </c>
      <c r="AQ415" t="s">
        <v>92</v>
      </c>
      <c r="AR415" t="s"/>
      <c r="AS415" t="s"/>
      <c r="AT415" t="s">
        <v>93</v>
      </c>
      <c r="AU415" t="s"/>
      <c r="AV415" t="s"/>
      <c r="AW415" t="s"/>
      <c r="AX415" t="s"/>
      <c r="AY415" t="n">
        <v>2329852</v>
      </c>
      <c r="AZ415" t="s">
        <v>621</v>
      </c>
      <c r="BA415" t="s"/>
      <c r="BB415" t="n">
        <v>3686221</v>
      </c>
      <c r="BC415" t="n">
        <v>-6.162</v>
      </c>
      <c r="BD415" t="n">
        <v>-6.162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95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619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118.5</v>
      </c>
      <c r="L416" t="s">
        <v>77</v>
      </c>
      <c r="M416" t="s"/>
      <c r="N416" t="s">
        <v>622</v>
      </c>
      <c r="O416" t="s">
        <v>79</v>
      </c>
      <c r="P416" t="s">
        <v>619</v>
      </c>
      <c r="Q416" t="s">
        <v>80</v>
      </c>
      <c r="R416" t="s">
        <v>81</v>
      </c>
      <c r="S416" t="s">
        <v>388</v>
      </c>
      <c r="T416" t="s">
        <v>83</v>
      </c>
      <c r="U416" t="s">
        <v>84</v>
      </c>
      <c r="V416" t="s">
        <v>85</v>
      </c>
      <c r="W416" t="s">
        <v>110</v>
      </c>
      <c r="X416" t="s"/>
      <c r="Y416" t="s">
        <v>87</v>
      </c>
      <c r="Z416">
        <f>HYPERLINK("https://hotel-media.eclerx.com/savepage/tk_15477976537330153_sr_947.html","info")</f>
        <v/>
      </c>
      <c r="AA416" t="n">
        <v>-2329852</v>
      </c>
      <c r="AB416" t="s"/>
      <c r="AC416" t="s"/>
      <c r="AD416" t="s">
        <v>88</v>
      </c>
      <c r="AE416" t="s"/>
      <c r="AF416" t="s"/>
      <c r="AG416" t="s"/>
      <c r="AH416" t="s"/>
      <c r="AI416" t="s"/>
      <c r="AJ416" t="s"/>
      <c r="AK416" t="s">
        <v>89</v>
      </c>
      <c r="AL416" t="s"/>
      <c r="AM416" t="s"/>
      <c r="AN416" t="s">
        <v>90</v>
      </c>
      <c r="AO416" t="s">
        <v>91</v>
      </c>
      <c r="AP416" t="n">
        <v>26</v>
      </c>
      <c r="AQ416" t="s">
        <v>92</v>
      </c>
      <c r="AR416" t="s"/>
      <c r="AS416" t="s"/>
      <c r="AT416" t="s">
        <v>93</v>
      </c>
      <c r="AU416" t="s"/>
      <c r="AV416" t="s"/>
      <c r="AW416" t="s"/>
      <c r="AX416" t="s"/>
      <c r="AY416" t="n">
        <v>2329852</v>
      </c>
      <c r="AZ416" t="s">
        <v>621</v>
      </c>
      <c r="BA416" t="s"/>
      <c r="BB416" t="n">
        <v>3686221</v>
      </c>
      <c r="BC416" t="n">
        <v>-6.162</v>
      </c>
      <c r="BD416" t="n">
        <v>-6.162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95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619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123</v>
      </c>
      <c r="L417" t="s">
        <v>77</v>
      </c>
      <c r="M417" t="s"/>
      <c r="N417" t="s">
        <v>623</v>
      </c>
      <c r="O417" t="s">
        <v>79</v>
      </c>
      <c r="P417" t="s">
        <v>619</v>
      </c>
      <c r="Q417" t="s">
        <v>80</v>
      </c>
      <c r="R417" t="s">
        <v>81</v>
      </c>
      <c r="S417" t="s">
        <v>390</v>
      </c>
      <c r="T417" t="s">
        <v>83</v>
      </c>
      <c r="U417" t="s">
        <v>84</v>
      </c>
      <c r="V417" t="s">
        <v>85</v>
      </c>
      <c r="W417" t="s">
        <v>151</v>
      </c>
      <c r="X417" t="s"/>
      <c r="Y417" t="s">
        <v>87</v>
      </c>
      <c r="Z417">
        <f>HYPERLINK("https://hotel-media.eclerx.com/savepage/tk_15477976537330153_sr_947.html","info")</f>
        <v/>
      </c>
      <c r="AA417" t="n">
        <v>-2329852</v>
      </c>
      <c r="AB417" t="s"/>
      <c r="AC417" t="s"/>
      <c r="AD417" t="s">
        <v>88</v>
      </c>
      <c r="AE417" t="s"/>
      <c r="AF417" t="s"/>
      <c r="AG417" t="s"/>
      <c r="AH417" t="s"/>
      <c r="AI417" t="s"/>
      <c r="AJ417" t="s"/>
      <c r="AK417" t="s">
        <v>89</v>
      </c>
      <c r="AL417" t="s"/>
      <c r="AM417" t="s"/>
      <c r="AN417" t="s">
        <v>89</v>
      </c>
      <c r="AO417" t="s"/>
      <c r="AP417" t="n">
        <v>26</v>
      </c>
      <c r="AQ417" t="s">
        <v>92</v>
      </c>
      <c r="AR417" t="s"/>
      <c r="AS417" t="s"/>
      <c r="AT417" t="s">
        <v>93</v>
      </c>
      <c r="AU417" t="s"/>
      <c r="AV417" t="s"/>
      <c r="AW417" t="s"/>
      <c r="AX417" t="s"/>
      <c r="AY417" t="n">
        <v>2329852</v>
      </c>
      <c r="AZ417" t="s">
        <v>621</v>
      </c>
      <c r="BA417" t="s"/>
      <c r="BB417" t="n">
        <v>3686221</v>
      </c>
      <c r="BC417" t="n">
        <v>-6.162</v>
      </c>
      <c r="BD417" t="n">
        <v>-6.162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95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619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127</v>
      </c>
      <c r="L418" t="s">
        <v>77</v>
      </c>
      <c r="M418" t="s"/>
      <c r="N418" t="s">
        <v>624</v>
      </c>
      <c r="O418" t="s">
        <v>79</v>
      </c>
      <c r="P418" t="s">
        <v>619</v>
      </c>
      <c r="Q418" t="s">
        <v>80</v>
      </c>
      <c r="R418" t="s">
        <v>81</v>
      </c>
      <c r="S418" t="s">
        <v>82</v>
      </c>
      <c r="T418" t="s">
        <v>83</v>
      </c>
      <c r="U418" t="s">
        <v>84</v>
      </c>
      <c r="V418" t="s">
        <v>85</v>
      </c>
      <c r="W418" t="s">
        <v>151</v>
      </c>
      <c r="X418" t="s"/>
      <c r="Y418" t="s">
        <v>87</v>
      </c>
      <c r="Z418">
        <f>HYPERLINK("https://hotel-media.eclerx.com/savepage/tk_15477976537330153_sr_947.html","info")</f>
        <v/>
      </c>
      <c r="AA418" t="n">
        <v>-2329852</v>
      </c>
      <c r="AB418" t="s"/>
      <c r="AC418" t="s"/>
      <c r="AD418" t="s">
        <v>88</v>
      </c>
      <c r="AE418" t="s"/>
      <c r="AF418" t="s"/>
      <c r="AG418" t="s"/>
      <c r="AH418" t="s"/>
      <c r="AI418" t="s"/>
      <c r="AJ418" t="s"/>
      <c r="AK418" t="s">
        <v>89</v>
      </c>
      <c r="AL418" t="s"/>
      <c r="AM418" t="s"/>
      <c r="AN418" t="s">
        <v>89</v>
      </c>
      <c r="AO418" t="s"/>
      <c r="AP418" t="n">
        <v>26</v>
      </c>
      <c r="AQ418" t="s">
        <v>92</v>
      </c>
      <c r="AR418" t="s"/>
      <c r="AS418" t="s"/>
      <c r="AT418" t="s">
        <v>93</v>
      </c>
      <c r="AU418" t="s"/>
      <c r="AV418" t="s"/>
      <c r="AW418" t="s"/>
      <c r="AX418" t="s"/>
      <c r="AY418" t="n">
        <v>2329852</v>
      </c>
      <c r="AZ418" t="s">
        <v>621</v>
      </c>
      <c r="BA418" t="s"/>
      <c r="BB418" t="n">
        <v>3686221</v>
      </c>
      <c r="BC418" t="n">
        <v>-6.162</v>
      </c>
      <c r="BD418" t="n">
        <v>-6.162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95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619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128</v>
      </c>
      <c r="L419" t="s">
        <v>77</v>
      </c>
      <c r="M419" t="s"/>
      <c r="N419" t="s">
        <v>625</v>
      </c>
      <c r="O419" t="s">
        <v>79</v>
      </c>
      <c r="P419" t="s">
        <v>619</v>
      </c>
      <c r="Q419" t="s">
        <v>80</v>
      </c>
      <c r="R419" t="s">
        <v>81</v>
      </c>
      <c r="S419" t="s">
        <v>179</v>
      </c>
      <c r="T419" t="s">
        <v>83</v>
      </c>
      <c r="U419" t="s">
        <v>84</v>
      </c>
      <c r="V419" t="s">
        <v>85</v>
      </c>
      <c r="W419" t="s">
        <v>151</v>
      </c>
      <c r="X419" t="s"/>
      <c r="Y419" t="s">
        <v>87</v>
      </c>
      <c r="Z419">
        <f>HYPERLINK("https://hotel-media.eclerx.com/savepage/tk_15477976537330153_sr_947.html","info")</f>
        <v/>
      </c>
      <c r="AA419" t="n">
        <v>-2329852</v>
      </c>
      <c r="AB419" t="s"/>
      <c r="AC419" t="s"/>
      <c r="AD419" t="s">
        <v>88</v>
      </c>
      <c r="AE419" t="s"/>
      <c r="AF419" t="s"/>
      <c r="AG419" t="s"/>
      <c r="AH419" t="s"/>
      <c r="AI419" t="s"/>
      <c r="AJ419" t="s"/>
      <c r="AK419" t="s">
        <v>89</v>
      </c>
      <c r="AL419" t="s"/>
      <c r="AM419" t="s"/>
      <c r="AN419" t="s">
        <v>89</v>
      </c>
      <c r="AO419" t="s"/>
      <c r="AP419" t="n">
        <v>26</v>
      </c>
      <c r="AQ419" t="s">
        <v>92</v>
      </c>
      <c r="AR419" t="s"/>
      <c r="AS419" t="s"/>
      <c r="AT419" t="s">
        <v>93</v>
      </c>
      <c r="AU419" t="s"/>
      <c r="AV419" t="s"/>
      <c r="AW419" t="s"/>
      <c r="AX419" t="s"/>
      <c r="AY419" t="n">
        <v>2329852</v>
      </c>
      <c r="AZ419" t="s">
        <v>621</v>
      </c>
      <c r="BA419" t="s"/>
      <c r="BB419" t="n">
        <v>3686221</v>
      </c>
      <c r="BC419" t="n">
        <v>-6.162</v>
      </c>
      <c r="BD419" t="n">
        <v>-6.162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95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619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133</v>
      </c>
      <c r="L420" t="s">
        <v>77</v>
      </c>
      <c r="M420" t="s"/>
      <c r="N420" t="s">
        <v>623</v>
      </c>
      <c r="O420" t="s">
        <v>79</v>
      </c>
      <c r="P420" t="s">
        <v>619</v>
      </c>
      <c r="Q420" t="s">
        <v>80</v>
      </c>
      <c r="R420" t="s">
        <v>81</v>
      </c>
      <c r="S420" t="s">
        <v>626</v>
      </c>
      <c r="T420" t="s">
        <v>83</v>
      </c>
      <c r="U420" t="s">
        <v>84</v>
      </c>
      <c r="V420" t="s">
        <v>85</v>
      </c>
      <c r="W420" t="s">
        <v>110</v>
      </c>
      <c r="X420" t="s"/>
      <c r="Y420" t="s">
        <v>87</v>
      </c>
      <c r="Z420">
        <f>HYPERLINK("https://hotel-media.eclerx.com/savepage/tk_15477976537330153_sr_947.html","info")</f>
        <v/>
      </c>
      <c r="AA420" t="n">
        <v>-2329852</v>
      </c>
      <c r="AB420" t="s"/>
      <c r="AC420" t="s"/>
      <c r="AD420" t="s">
        <v>88</v>
      </c>
      <c r="AE420" t="s"/>
      <c r="AF420" t="s"/>
      <c r="AG420" t="s"/>
      <c r="AH420" t="s"/>
      <c r="AI420" t="s"/>
      <c r="AJ420" t="s"/>
      <c r="AK420" t="s">
        <v>89</v>
      </c>
      <c r="AL420" t="s"/>
      <c r="AM420" t="s"/>
      <c r="AN420" t="s">
        <v>89</v>
      </c>
      <c r="AO420" t="s"/>
      <c r="AP420" t="n">
        <v>26</v>
      </c>
      <c r="AQ420" t="s">
        <v>92</v>
      </c>
      <c r="AR420" t="s"/>
      <c r="AS420" t="s"/>
      <c r="AT420" t="s">
        <v>93</v>
      </c>
      <c r="AU420" t="s"/>
      <c r="AV420" t="s"/>
      <c r="AW420" t="s"/>
      <c r="AX420" t="s"/>
      <c r="AY420" t="n">
        <v>2329852</v>
      </c>
      <c r="AZ420" t="s">
        <v>621</v>
      </c>
      <c r="BA420" t="s"/>
      <c r="BB420" t="n">
        <v>3686221</v>
      </c>
      <c r="BC420" t="n">
        <v>-6.162</v>
      </c>
      <c r="BD420" t="n">
        <v>-6.162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95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619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137.5</v>
      </c>
      <c r="L421" t="s">
        <v>77</v>
      </c>
      <c r="M421" t="s"/>
      <c r="N421" t="s">
        <v>627</v>
      </c>
      <c r="O421" t="s">
        <v>79</v>
      </c>
      <c r="P421" t="s">
        <v>619</v>
      </c>
      <c r="Q421" t="s">
        <v>80</v>
      </c>
      <c r="R421" t="s">
        <v>81</v>
      </c>
      <c r="S421" t="s">
        <v>305</v>
      </c>
      <c r="T421" t="s">
        <v>83</v>
      </c>
      <c r="U421" t="s">
        <v>84</v>
      </c>
      <c r="V421" t="s">
        <v>85</v>
      </c>
      <c r="W421" t="s">
        <v>110</v>
      </c>
      <c r="X421" t="s"/>
      <c r="Y421" t="s">
        <v>87</v>
      </c>
      <c r="Z421">
        <f>HYPERLINK("https://hotel-media.eclerx.com/savepage/tk_15477976537330153_sr_947.html","info")</f>
        <v/>
      </c>
      <c r="AA421" t="n">
        <v>-2329852</v>
      </c>
      <c r="AB421" t="s"/>
      <c r="AC421" t="s"/>
      <c r="AD421" t="s">
        <v>88</v>
      </c>
      <c r="AE421" t="s"/>
      <c r="AF421" t="s"/>
      <c r="AG421" t="s"/>
      <c r="AH421" t="s"/>
      <c r="AI421" t="s"/>
      <c r="AJ421" t="s"/>
      <c r="AK421" t="s">
        <v>89</v>
      </c>
      <c r="AL421" t="s"/>
      <c r="AM421" t="s"/>
      <c r="AN421" t="s">
        <v>89</v>
      </c>
      <c r="AO421" t="s"/>
      <c r="AP421" t="n">
        <v>26</v>
      </c>
      <c r="AQ421" t="s">
        <v>92</v>
      </c>
      <c r="AR421" t="s"/>
      <c r="AS421" t="s"/>
      <c r="AT421" t="s">
        <v>93</v>
      </c>
      <c r="AU421" t="s"/>
      <c r="AV421" t="s"/>
      <c r="AW421" t="s"/>
      <c r="AX421" t="s"/>
      <c r="AY421" t="n">
        <v>2329852</v>
      </c>
      <c r="AZ421" t="s">
        <v>621</v>
      </c>
      <c r="BA421" t="s"/>
      <c r="BB421" t="n">
        <v>3686221</v>
      </c>
      <c r="BC421" t="n">
        <v>-6.162</v>
      </c>
      <c r="BD421" t="n">
        <v>-6.162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95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619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138</v>
      </c>
      <c r="L422" t="s">
        <v>77</v>
      </c>
      <c r="M422" t="s"/>
      <c r="N422" t="s">
        <v>625</v>
      </c>
      <c r="O422" t="s">
        <v>79</v>
      </c>
      <c r="P422" t="s">
        <v>619</v>
      </c>
      <c r="Q422" t="s">
        <v>80</v>
      </c>
      <c r="R422" t="s">
        <v>81</v>
      </c>
      <c r="S422" t="s">
        <v>628</v>
      </c>
      <c r="T422" t="s">
        <v>83</v>
      </c>
      <c r="U422" t="s">
        <v>84</v>
      </c>
      <c r="V422" t="s">
        <v>85</v>
      </c>
      <c r="W422" t="s">
        <v>110</v>
      </c>
      <c r="X422" t="s"/>
      <c r="Y422" t="s">
        <v>87</v>
      </c>
      <c r="Z422">
        <f>HYPERLINK("https://hotel-media.eclerx.com/savepage/tk_15477976537330153_sr_947.html","info")</f>
        <v/>
      </c>
      <c r="AA422" t="n">
        <v>-2329852</v>
      </c>
      <c r="AB422" t="s"/>
      <c r="AC422" t="s"/>
      <c r="AD422" t="s">
        <v>88</v>
      </c>
      <c r="AE422" t="s"/>
      <c r="AF422" t="s"/>
      <c r="AG422" t="s"/>
      <c r="AH422" t="s"/>
      <c r="AI422" t="s"/>
      <c r="AJ422" t="s"/>
      <c r="AK422" t="s">
        <v>89</v>
      </c>
      <c r="AL422" t="s"/>
      <c r="AM422" t="s"/>
      <c r="AN422" t="s">
        <v>89</v>
      </c>
      <c r="AO422" t="s"/>
      <c r="AP422" t="n">
        <v>26</v>
      </c>
      <c r="AQ422" t="s">
        <v>92</v>
      </c>
      <c r="AR422" t="s"/>
      <c r="AS422" t="s"/>
      <c r="AT422" t="s">
        <v>93</v>
      </c>
      <c r="AU422" t="s"/>
      <c r="AV422" t="s"/>
      <c r="AW422" t="s"/>
      <c r="AX422" t="s"/>
      <c r="AY422" t="n">
        <v>2329852</v>
      </c>
      <c r="AZ422" t="s">
        <v>621</v>
      </c>
      <c r="BA422" t="s"/>
      <c r="BB422" t="n">
        <v>3686221</v>
      </c>
      <c r="BC422" t="n">
        <v>-6.162</v>
      </c>
      <c r="BD422" t="n">
        <v>-6.162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95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619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141</v>
      </c>
      <c r="L423" t="s">
        <v>77</v>
      </c>
      <c r="M423" t="s"/>
      <c r="N423" t="s">
        <v>629</v>
      </c>
      <c r="O423" t="s">
        <v>79</v>
      </c>
      <c r="P423" t="s">
        <v>619</v>
      </c>
      <c r="Q423" t="s">
        <v>80</v>
      </c>
      <c r="R423" t="s">
        <v>81</v>
      </c>
      <c r="S423" t="s">
        <v>630</v>
      </c>
      <c r="T423" t="s">
        <v>83</v>
      </c>
      <c r="U423" t="s">
        <v>84</v>
      </c>
      <c r="V423" t="s">
        <v>85</v>
      </c>
      <c r="W423" t="s">
        <v>151</v>
      </c>
      <c r="X423" t="s"/>
      <c r="Y423" t="s">
        <v>87</v>
      </c>
      <c r="Z423">
        <f>HYPERLINK("https://hotel-media.eclerx.com/savepage/tk_15477976537330153_sr_947.html","info")</f>
        <v/>
      </c>
      <c r="AA423" t="n">
        <v>-2329852</v>
      </c>
      <c r="AB423" t="s"/>
      <c r="AC423" t="s"/>
      <c r="AD423" t="s">
        <v>88</v>
      </c>
      <c r="AE423" t="s"/>
      <c r="AF423" t="s"/>
      <c r="AG423" t="s"/>
      <c r="AH423" t="s"/>
      <c r="AI423" t="s"/>
      <c r="AJ423" t="s"/>
      <c r="AK423" t="s">
        <v>89</v>
      </c>
      <c r="AL423" t="s"/>
      <c r="AM423" t="s"/>
      <c r="AN423" t="s">
        <v>89</v>
      </c>
      <c r="AO423" t="s"/>
      <c r="AP423" t="n">
        <v>26</v>
      </c>
      <c r="AQ423" t="s">
        <v>92</v>
      </c>
      <c r="AR423" t="s"/>
      <c r="AS423" t="s"/>
      <c r="AT423" t="s">
        <v>93</v>
      </c>
      <c r="AU423" t="s"/>
      <c r="AV423" t="s"/>
      <c r="AW423" t="s"/>
      <c r="AX423" t="s"/>
      <c r="AY423" t="n">
        <v>2329852</v>
      </c>
      <c r="AZ423" t="s">
        <v>621</v>
      </c>
      <c r="BA423" t="s"/>
      <c r="BB423" t="n">
        <v>3686221</v>
      </c>
      <c r="BC423" t="n">
        <v>-6.162</v>
      </c>
      <c r="BD423" t="n">
        <v>-6.162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95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619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141</v>
      </c>
      <c r="L424" t="s">
        <v>77</v>
      </c>
      <c r="M424" t="s"/>
      <c r="N424" t="s">
        <v>620</v>
      </c>
      <c r="O424" t="s">
        <v>79</v>
      </c>
      <c r="P424" t="s">
        <v>619</v>
      </c>
      <c r="Q424" t="s">
        <v>80</v>
      </c>
      <c r="R424" t="s">
        <v>81</v>
      </c>
      <c r="S424" t="s">
        <v>630</v>
      </c>
      <c r="T424" t="s">
        <v>83</v>
      </c>
      <c r="U424" t="s">
        <v>84</v>
      </c>
      <c r="V424" t="s">
        <v>85</v>
      </c>
      <c r="W424" t="s">
        <v>110</v>
      </c>
      <c r="X424" t="s"/>
      <c r="Y424" t="s">
        <v>87</v>
      </c>
      <c r="Z424">
        <f>HYPERLINK("https://hotel-media.eclerx.com/savepage/tk_15477976537330153_sr_947.html","info")</f>
        <v/>
      </c>
      <c r="AA424" t="n">
        <v>-2329852</v>
      </c>
      <c r="AB424" t="s"/>
      <c r="AC424" t="s"/>
      <c r="AD424" t="s">
        <v>88</v>
      </c>
      <c r="AE424" t="s"/>
      <c r="AF424" t="s"/>
      <c r="AG424" t="s"/>
      <c r="AH424" t="s"/>
      <c r="AI424" t="s"/>
      <c r="AJ424" t="s"/>
      <c r="AK424" t="s">
        <v>89</v>
      </c>
      <c r="AL424" t="s"/>
      <c r="AM424" t="s"/>
      <c r="AN424" t="s">
        <v>89</v>
      </c>
      <c r="AO424" t="s"/>
      <c r="AP424" t="n">
        <v>26</v>
      </c>
      <c r="AQ424" t="s">
        <v>92</v>
      </c>
      <c r="AR424" t="s"/>
      <c r="AS424" t="s"/>
      <c r="AT424" t="s">
        <v>93</v>
      </c>
      <c r="AU424" t="s"/>
      <c r="AV424" t="s"/>
      <c r="AW424" t="s"/>
      <c r="AX424" t="s"/>
      <c r="AY424" t="n">
        <v>2329852</v>
      </c>
      <c r="AZ424" t="s">
        <v>621</v>
      </c>
      <c r="BA424" t="s"/>
      <c r="BB424" t="n">
        <v>3686221</v>
      </c>
      <c r="BC424" t="n">
        <v>-6.162</v>
      </c>
      <c r="BD424" t="n">
        <v>-6.162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95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619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145</v>
      </c>
      <c r="L425" t="s">
        <v>77</v>
      </c>
      <c r="M425" t="s"/>
      <c r="N425" t="s">
        <v>622</v>
      </c>
      <c r="O425" t="s">
        <v>79</v>
      </c>
      <c r="P425" t="s">
        <v>619</v>
      </c>
      <c r="Q425" t="s">
        <v>80</v>
      </c>
      <c r="R425" t="s">
        <v>81</v>
      </c>
      <c r="S425" t="s">
        <v>631</v>
      </c>
      <c r="T425" t="s">
        <v>83</v>
      </c>
      <c r="U425" t="s">
        <v>84</v>
      </c>
      <c r="V425" t="s">
        <v>85</v>
      </c>
      <c r="W425" t="s">
        <v>110</v>
      </c>
      <c r="X425" t="s"/>
      <c r="Y425" t="s">
        <v>87</v>
      </c>
      <c r="Z425">
        <f>HYPERLINK("https://hotel-media.eclerx.com/savepage/tk_15477976537330153_sr_947.html","info")</f>
        <v/>
      </c>
      <c r="AA425" t="n">
        <v>-2329852</v>
      </c>
      <c r="AB425" t="s"/>
      <c r="AC425" t="s"/>
      <c r="AD425" t="s">
        <v>88</v>
      </c>
      <c r="AE425" t="s"/>
      <c r="AF425" t="s"/>
      <c r="AG425" t="s"/>
      <c r="AH425" t="s"/>
      <c r="AI425" t="s"/>
      <c r="AJ425" t="s"/>
      <c r="AK425" t="s">
        <v>89</v>
      </c>
      <c r="AL425" t="s"/>
      <c r="AM425" t="s"/>
      <c r="AN425" t="s">
        <v>89</v>
      </c>
      <c r="AO425" t="s"/>
      <c r="AP425" t="n">
        <v>26</v>
      </c>
      <c r="AQ425" t="s">
        <v>92</v>
      </c>
      <c r="AR425" t="s"/>
      <c r="AS425" t="s"/>
      <c r="AT425" t="s">
        <v>93</v>
      </c>
      <c r="AU425" t="s"/>
      <c r="AV425" t="s"/>
      <c r="AW425" t="s"/>
      <c r="AX425" t="s"/>
      <c r="AY425" t="n">
        <v>2329852</v>
      </c>
      <c r="AZ425" t="s">
        <v>621</v>
      </c>
      <c r="BA425" t="s"/>
      <c r="BB425" t="n">
        <v>3686221</v>
      </c>
      <c r="BC425" t="n">
        <v>-6.162</v>
      </c>
      <c r="BD425" t="n">
        <v>-6.162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95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619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146.5</v>
      </c>
      <c r="L426" t="s">
        <v>77</v>
      </c>
      <c r="M426" t="s"/>
      <c r="N426" t="s">
        <v>632</v>
      </c>
      <c r="O426" t="s">
        <v>79</v>
      </c>
      <c r="P426" t="s">
        <v>619</v>
      </c>
      <c r="Q426" t="s">
        <v>80</v>
      </c>
      <c r="R426" t="s">
        <v>81</v>
      </c>
      <c r="S426" t="s">
        <v>148</v>
      </c>
      <c r="T426" t="s">
        <v>83</v>
      </c>
      <c r="U426" t="s">
        <v>84</v>
      </c>
      <c r="V426" t="s">
        <v>85</v>
      </c>
      <c r="W426" t="s">
        <v>110</v>
      </c>
      <c r="X426" t="s"/>
      <c r="Y426" t="s">
        <v>87</v>
      </c>
      <c r="Z426">
        <f>HYPERLINK("https://hotel-media.eclerx.com/savepage/tk_15477976537330153_sr_947.html","info")</f>
        <v/>
      </c>
      <c r="AA426" t="n">
        <v>-2329852</v>
      </c>
      <c r="AB426" t="s"/>
      <c r="AC426" t="s"/>
      <c r="AD426" t="s">
        <v>88</v>
      </c>
      <c r="AE426" t="s"/>
      <c r="AF426" t="s"/>
      <c r="AG426" t="s"/>
      <c r="AH426" t="s"/>
      <c r="AI426" t="s"/>
      <c r="AJ426" t="s"/>
      <c r="AK426" t="s">
        <v>89</v>
      </c>
      <c r="AL426" t="s"/>
      <c r="AM426" t="s"/>
      <c r="AN426" t="s">
        <v>89</v>
      </c>
      <c r="AO426" t="s"/>
      <c r="AP426" t="n">
        <v>26</v>
      </c>
      <c r="AQ426" t="s">
        <v>92</v>
      </c>
      <c r="AR426" t="s"/>
      <c r="AS426" t="s"/>
      <c r="AT426" t="s">
        <v>93</v>
      </c>
      <c r="AU426" t="s"/>
      <c r="AV426" t="s"/>
      <c r="AW426" t="s"/>
      <c r="AX426" t="s"/>
      <c r="AY426" t="n">
        <v>2329852</v>
      </c>
      <c r="AZ426" t="s">
        <v>621</v>
      </c>
      <c r="BA426" t="s"/>
      <c r="BB426" t="n">
        <v>3686221</v>
      </c>
      <c r="BC426" t="n">
        <v>-6.162</v>
      </c>
      <c r="BD426" t="n">
        <v>-6.162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95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619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151</v>
      </c>
      <c r="L427" t="s">
        <v>77</v>
      </c>
      <c r="M427" t="s"/>
      <c r="N427" t="s">
        <v>633</v>
      </c>
      <c r="O427" t="s">
        <v>79</v>
      </c>
      <c r="P427" t="s">
        <v>619</v>
      </c>
      <c r="Q427" t="s">
        <v>80</v>
      </c>
      <c r="R427" t="s">
        <v>81</v>
      </c>
      <c r="S427" t="s">
        <v>321</v>
      </c>
      <c r="T427" t="s">
        <v>83</v>
      </c>
      <c r="U427" t="s">
        <v>84</v>
      </c>
      <c r="V427" t="s">
        <v>85</v>
      </c>
      <c r="W427" t="s">
        <v>110</v>
      </c>
      <c r="X427" t="s"/>
      <c r="Y427" t="s">
        <v>87</v>
      </c>
      <c r="Z427">
        <f>HYPERLINK("https://hotel-media.eclerx.com/savepage/tk_15477976537330153_sr_947.html","info")</f>
        <v/>
      </c>
      <c r="AA427" t="n">
        <v>-2329852</v>
      </c>
      <c r="AB427" t="s"/>
      <c r="AC427" t="s"/>
      <c r="AD427" t="s">
        <v>88</v>
      </c>
      <c r="AE427" t="s"/>
      <c r="AF427" t="s"/>
      <c r="AG427" t="s"/>
      <c r="AH427" t="s"/>
      <c r="AI427" t="s"/>
      <c r="AJ427" t="s"/>
      <c r="AK427" t="s">
        <v>89</v>
      </c>
      <c r="AL427" t="s"/>
      <c r="AM427" t="s"/>
      <c r="AN427" t="s">
        <v>89</v>
      </c>
      <c r="AO427" t="s"/>
      <c r="AP427" t="n">
        <v>26</v>
      </c>
      <c r="AQ427" t="s">
        <v>92</v>
      </c>
      <c r="AR427" t="s"/>
      <c r="AS427" t="s"/>
      <c r="AT427" t="s">
        <v>93</v>
      </c>
      <c r="AU427" t="s"/>
      <c r="AV427" t="s"/>
      <c r="AW427" t="s"/>
      <c r="AX427" t="s"/>
      <c r="AY427" t="n">
        <v>2329852</v>
      </c>
      <c r="AZ427" t="s">
        <v>621</v>
      </c>
      <c r="BA427" t="s"/>
      <c r="BB427" t="n">
        <v>3686221</v>
      </c>
      <c r="BC427" t="n">
        <v>-6.162</v>
      </c>
      <c r="BD427" t="n">
        <v>-6.162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95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619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163.5</v>
      </c>
      <c r="L428" t="s">
        <v>77</v>
      </c>
      <c r="M428" t="s"/>
      <c r="N428" t="s">
        <v>634</v>
      </c>
      <c r="O428" t="s">
        <v>79</v>
      </c>
      <c r="P428" t="s">
        <v>619</v>
      </c>
      <c r="Q428" t="s">
        <v>80</v>
      </c>
      <c r="R428" t="s">
        <v>81</v>
      </c>
      <c r="S428" t="s">
        <v>635</v>
      </c>
      <c r="T428" t="s">
        <v>83</v>
      </c>
      <c r="U428" t="s">
        <v>84</v>
      </c>
      <c r="V428" t="s">
        <v>85</v>
      </c>
      <c r="W428" t="s">
        <v>110</v>
      </c>
      <c r="X428" t="s"/>
      <c r="Y428" t="s">
        <v>87</v>
      </c>
      <c r="Z428">
        <f>HYPERLINK("https://hotel-media.eclerx.com/savepage/tk_15477976537330153_sr_947.html","info")</f>
        <v/>
      </c>
      <c r="AA428" t="n">
        <v>-2329852</v>
      </c>
      <c r="AB428" t="s"/>
      <c r="AC428" t="s"/>
      <c r="AD428" t="s">
        <v>88</v>
      </c>
      <c r="AE428" t="s"/>
      <c r="AF428" t="s"/>
      <c r="AG428" t="s"/>
      <c r="AH428" t="s"/>
      <c r="AI428" t="s"/>
      <c r="AJ428" t="s"/>
      <c r="AK428" t="s">
        <v>89</v>
      </c>
      <c r="AL428" t="s"/>
      <c r="AM428" t="s"/>
      <c r="AN428" t="s">
        <v>89</v>
      </c>
      <c r="AO428" t="s"/>
      <c r="AP428" t="n">
        <v>26</v>
      </c>
      <c r="AQ428" t="s">
        <v>92</v>
      </c>
      <c r="AR428" t="s"/>
      <c r="AS428" t="s"/>
      <c r="AT428" t="s">
        <v>93</v>
      </c>
      <c r="AU428" t="s"/>
      <c r="AV428" t="s"/>
      <c r="AW428" t="s"/>
      <c r="AX428" t="s"/>
      <c r="AY428" t="n">
        <v>2329852</v>
      </c>
      <c r="AZ428" t="s">
        <v>621</v>
      </c>
      <c r="BA428" t="s"/>
      <c r="BB428" t="n">
        <v>3686221</v>
      </c>
      <c r="BC428" t="n">
        <v>-6.162</v>
      </c>
      <c r="BD428" t="n">
        <v>-6.162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95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619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183</v>
      </c>
      <c r="L429" t="s">
        <v>77</v>
      </c>
      <c r="M429" t="s"/>
      <c r="N429" t="s">
        <v>115</v>
      </c>
      <c r="O429" t="s">
        <v>79</v>
      </c>
      <c r="P429" t="s">
        <v>619</v>
      </c>
      <c r="Q429" t="s">
        <v>80</v>
      </c>
      <c r="R429" t="s">
        <v>81</v>
      </c>
      <c r="S429" t="s">
        <v>566</v>
      </c>
      <c r="T429" t="s">
        <v>83</v>
      </c>
      <c r="U429" t="s">
        <v>84</v>
      </c>
      <c r="V429" t="s">
        <v>85</v>
      </c>
      <c r="W429" t="s">
        <v>110</v>
      </c>
      <c r="X429" t="s"/>
      <c r="Y429" t="s">
        <v>87</v>
      </c>
      <c r="Z429">
        <f>HYPERLINK("https://hotel-media.eclerx.com/savepage/tk_15477976537330153_sr_947.html","info")</f>
        <v/>
      </c>
      <c r="AA429" t="n">
        <v>-2329852</v>
      </c>
      <c r="AB429" t="s"/>
      <c r="AC429" t="s"/>
      <c r="AD429" t="s">
        <v>88</v>
      </c>
      <c r="AE429" t="s"/>
      <c r="AF429" t="s"/>
      <c r="AG429" t="s"/>
      <c r="AH429" t="s"/>
      <c r="AI429" t="s"/>
      <c r="AJ429" t="s"/>
      <c r="AK429" t="s">
        <v>89</v>
      </c>
      <c r="AL429" t="s"/>
      <c r="AM429" t="s"/>
      <c r="AN429" t="s">
        <v>89</v>
      </c>
      <c r="AO429" t="s"/>
      <c r="AP429" t="n">
        <v>26</v>
      </c>
      <c r="AQ429" t="s">
        <v>92</v>
      </c>
      <c r="AR429" t="s"/>
      <c r="AS429" t="s"/>
      <c r="AT429" t="s">
        <v>93</v>
      </c>
      <c r="AU429" t="s"/>
      <c r="AV429" t="s"/>
      <c r="AW429" t="s"/>
      <c r="AX429" t="s"/>
      <c r="AY429" t="n">
        <v>2329852</v>
      </c>
      <c r="AZ429" t="s">
        <v>621</v>
      </c>
      <c r="BA429" t="s"/>
      <c r="BB429" t="n">
        <v>3686221</v>
      </c>
      <c r="BC429" t="n">
        <v>-6.162</v>
      </c>
      <c r="BD429" t="n">
        <v>-6.162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95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619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198</v>
      </c>
      <c r="L430" t="s">
        <v>77</v>
      </c>
      <c r="M430" t="s"/>
      <c r="N430" t="s">
        <v>636</v>
      </c>
      <c r="O430" t="s">
        <v>79</v>
      </c>
      <c r="P430" t="s">
        <v>619</v>
      </c>
      <c r="Q430" t="s">
        <v>80</v>
      </c>
      <c r="R430" t="s">
        <v>81</v>
      </c>
      <c r="S430" t="s">
        <v>423</v>
      </c>
      <c r="T430" t="s">
        <v>83</v>
      </c>
      <c r="U430" t="s">
        <v>84</v>
      </c>
      <c r="V430" t="s">
        <v>85</v>
      </c>
      <c r="W430" t="s">
        <v>110</v>
      </c>
      <c r="X430" t="s"/>
      <c r="Y430" t="s">
        <v>87</v>
      </c>
      <c r="Z430">
        <f>HYPERLINK("https://hotel-media.eclerx.com/savepage/tk_15477976537330153_sr_947.html","info")</f>
        <v/>
      </c>
      <c r="AA430" t="n">
        <v>-2329852</v>
      </c>
      <c r="AB430" t="s"/>
      <c r="AC430" t="s"/>
      <c r="AD430" t="s">
        <v>88</v>
      </c>
      <c r="AE430" t="s"/>
      <c r="AF430" t="s"/>
      <c r="AG430" t="s"/>
      <c r="AH430" t="s"/>
      <c r="AI430" t="s"/>
      <c r="AJ430" t="s"/>
      <c r="AK430" t="s">
        <v>89</v>
      </c>
      <c r="AL430" t="s"/>
      <c r="AM430" t="s"/>
      <c r="AN430" t="s">
        <v>89</v>
      </c>
      <c r="AO430" t="s"/>
      <c r="AP430" t="n">
        <v>26</v>
      </c>
      <c r="AQ430" t="s">
        <v>92</v>
      </c>
      <c r="AR430" t="s"/>
      <c r="AS430" t="s"/>
      <c r="AT430" t="s">
        <v>93</v>
      </c>
      <c r="AU430" t="s"/>
      <c r="AV430" t="s"/>
      <c r="AW430" t="s"/>
      <c r="AX430" t="s"/>
      <c r="AY430" t="n">
        <v>2329852</v>
      </c>
      <c r="AZ430" t="s">
        <v>621</v>
      </c>
      <c r="BA430" t="s"/>
      <c r="BB430" t="n">
        <v>3686221</v>
      </c>
      <c r="BC430" t="n">
        <v>-6.162</v>
      </c>
      <c r="BD430" t="n">
        <v>-6.162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95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619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275.5</v>
      </c>
      <c r="L431" t="s">
        <v>77</v>
      </c>
      <c r="M431" t="s"/>
      <c r="N431" t="s">
        <v>637</v>
      </c>
      <c r="O431" t="s">
        <v>79</v>
      </c>
      <c r="P431" t="s">
        <v>619</v>
      </c>
      <c r="Q431" t="s">
        <v>80</v>
      </c>
      <c r="R431" t="s">
        <v>81</v>
      </c>
      <c r="S431" t="s">
        <v>638</v>
      </c>
      <c r="T431" t="s">
        <v>83</v>
      </c>
      <c r="U431" t="s">
        <v>84</v>
      </c>
      <c r="V431" t="s">
        <v>85</v>
      </c>
      <c r="W431" t="s">
        <v>151</v>
      </c>
      <c r="X431" t="s"/>
      <c r="Y431" t="s">
        <v>87</v>
      </c>
      <c r="Z431">
        <f>HYPERLINK("https://hotel-media.eclerx.com/savepage/tk_15477976537330153_sr_947.html","info")</f>
        <v/>
      </c>
      <c r="AA431" t="n">
        <v>-2329852</v>
      </c>
      <c r="AB431" t="s"/>
      <c r="AC431" t="s"/>
      <c r="AD431" t="s">
        <v>88</v>
      </c>
      <c r="AE431" t="s"/>
      <c r="AF431" t="s"/>
      <c r="AG431" t="s"/>
      <c r="AH431" t="s"/>
      <c r="AI431" t="s"/>
      <c r="AJ431" t="s"/>
      <c r="AK431" t="s">
        <v>89</v>
      </c>
      <c r="AL431" t="s"/>
      <c r="AM431" t="s"/>
      <c r="AN431" t="s">
        <v>89</v>
      </c>
      <c r="AO431" t="s"/>
      <c r="AP431" t="n">
        <v>26</v>
      </c>
      <c r="AQ431" t="s">
        <v>92</v>
      </c>
      <c r="AR431" t="s"/>
      <c r="AS431" t="s"/>
      <c r="AT431" t="s">
        <v>93</v>
      </c>
      <c r="AU431" t="s"/>
      <c r="AV431" t="s"/>
      <c r="AW431" t="s"/>
      <c r="AX431" t="s"/>
      <c r="AY431" t="n">
        <v>2329852</v>
      </c>
      <c r="AZ431" t="s">
        <v>621</v>
      </c>
      <c r="BA431" t="s"/>
      <c r="BB431" t="n">
        <v>3686221</v>
      </c>
      <c r="BC431" t="n">
        <v>-6.162</v>
      </c>
      <c r="BD431" t="n">
        <v>-6.162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95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619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284</v>
      </c>
      <c r="L432" t="s">
        <v>77</v>
      </c>
      <c r="M432" t="s"/>
      <c r="N432" t="s">
        <v>228</v>
      </c>
      <c r="O432" t="s">
        <v>79</v>
      </c>
      <c r="P432" t="s">
        <v>619</v>
      </c>
      <c r="Q432" t="s">
        <v>80</v>
      </c>
      <c r="R432" t="s">
        <v>81</v>
      </c>
      <c r="S432" t="s">
        <v>639</v>
      </c>
      <c r="T432" t="s">
        <v>83</v>
      </c>
      <c r="U432" t="s">
        <v>84</v>
      </c>
      <c r="V432" t="s">
        <v>85</v>
      </c>
      <c r="W432" t="s">
        <v>110</v>
      </c>
      <c r="X432" t="s"/>
      <c r="Y432" t="s">
        <v>87</v>
      </c>
      <c r="Z432">
        <f>HYPERLINK("https://hotel-media.eclerx.com/savepage/tk_15477976537330153_sr_947.html","info")</f>
        <v/>
      </c>
      <c r="AA432" t="n">
        <v>-2329852</v>
      </c>
      <c r="AB432" t="s"/>
      <c r="AC432" t="s"/>
      <c r="AD432" t="s">
        <v>88</v>
      </c>
      <c r="AE432" t="s"/>
      <c r="AF432" t="s"/>
      <c r="AG432" t="s"/>
      <c r="AH432" t="s"/>
      <c r="AI432" t="s"/>
      <c r="AJ432" t="s"/>
      <c r="AK432" t="s">
        <v>89</v>
      </c>
      <c r="AL432" t="s"/>
      <c r="AM432" t="s"/>
      <c r="AN432" t="s">
        <v>89</v>
      </c>
      <c r="AO432" t="s"/>
      <c r="AP432" t="n">
        <v>26</v>
      </c>
      <c r="AQ432" t="s">
        <v>92</v>
      </c>
      <c r="AR432" t="s"/>
      <c r="AS432" t="s"/>
      <c r="AT432" t="s">
        <v>93</v>
      </c>
      <c r="AU432" t="s"/>
      <c r="AV432" t="s"/>
      <c r="AW432" t="s"/>
      <c r="AX432" t="s"/>
      <c r="AY432" t="n">
        <v>2329852</v>
      </c>
      <c r="AZ432" t="s">
        <v>621</v>
      </c>
      <c r="BA432" t="s"/>
      <c r="BB432" t="n">
        <v>3686221</v>
      </c>
      <c r="BC432" t="n">
        <v>-6.162</v>
      </c>
      <c r="BD432" t="n">
        <v>-6.162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95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619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291</v>
      </c>
      <c r="L433" t="s">
        <v>77</v>
      </c>
      <c r="M433" t="s"/>
      <c r="N433" t="s">
        <v>640</v>
      </c>
      <c r="O433" t="s">
        <v>79</v>
      </c>
      <c r="P433" t="s">
        <v>619</v>
      </c>
      <c r="Q433" t="s">
        <v>80</v>
      </c>
      <c r="R433" t="s">
        <v>81</v>
      </c>
      <c r="S433" t="s">
        <v>641</v>
      </c>
      <c r="T433" t="s">
        <v>83</v>
      </c>
      <c r="U433" t="s">
        <v>84</v>
      </c>
      <c r="V433" t="s">
        <v>85</v>
      </c>
      <c r="W433" t="s">
        <v>151</v>
      </c>
      <c r="X433" t="s"/>
      <c r="Y433" t="s">
        <v>87</v>
      </c>
      <c r="Z433">
        <f>HYPERLINK("https://hotel-media.eclerx.com/savepage/tk_15477976537330153_sr_947.html","info")</f>
        <v/>
      </c>
      <c r="AA433" t="n">
        <v>-2329852</v>
      </c>
      <c r="AB433" t="s"/>
      <c r="AC433" t="s"/>
      <c r="AD433" t="s">
        <v>88</v>
      </c>
      <c r="AE433" t="s"/>
      <c r="AF433" t="s"/>
      <c r="AG433" t="s"/>
      <c r="AH433" t="s"/>
      <c r="AI433" t="s"/>
      <c r="AJ433" t="s"/>
      <c r="AK433" t="s">
        <v>89</v>
      </c>
      <c r="AL433" t="s"/>
      <c r="AM433" t="s"/>
      <c r="AN433" t="s">
        <v>89</v>
      </c>
      <c r="AO433" t="s"/>
      <c r="AP433" t="n">
        <v>26</v>
      </c>
      <c r="AQ433" t="s">
        <v>92</v>
      </c>
      <c r="AR433" t="s"/>
      <c r="AS433" t="s"/>
      <c r="AT433" t="s">
        <v>93</v>
      </c>
      <c r="AU433" t="s"/>
      <c r="AV433" t="s"/>
      <c r="AW433" t="s"/>
      <c r="AX433" t="s"/>
      <c r="AY433" t="n">
        <v>2329852</v>
      </c>
      <c r="AZ433" t="s">
        <v>621</v>
      </c>
      <c r="BA433" t="s"/>
      <c r="BB433" t="n">
        <v>3686221</v>
      </c>
      <c r="BC433" t="n">
        <v>-6.162</v>
      </c>
      <c r="BD433" t="n">
        <v>-6.162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95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619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292.5</v>
      </c>
      <c r="L434" t="s">
        <v>77</v>
      </c>
      <c r="M434" t="s"/>
      <c r="N434" t="s">
        <v>406</v>
      </c>
      <c r="O434" t="s">
        <v>79</v>
      </c>
      <c r="P434" t="s">
        <v>619</v>
      </c>
      <c r="Q434" t="s">
        <v>80</v>
      </c>
      <c r="R434" t="s">
        <v>81</v>
      </c>
      <c r="S434" t="s">
        <v>370</v>
      </c>
      <c r="T434" t="s">
        <v>83</v>
      </c>
      <c r="U434" t="s">
        <v>84</v>
      </c>
      <c r="V434" t="s">
        <v>85</v>
      </c>
      <c r="W434" t="s">
        <v>110</v>
      </c>
      <c r="X434" t="s"/>
      <c r="Y434" t="s">
        <v>87</v>
      </c>
      <c r="Z434">
        <f>HYPERLINK("https://hotel-media.eclerx.com/savepage/tk_15477976537330153_sr_947.html","info")</f>
        <v/>
      </c>
      <c r="AA434" t="n">
        <v>-2329852</v>
      </c>
      <c r="AB434" t="s"/>
      <c r="AC434" t="s"/>
      <c r="AD434" t="s">
        <v>88</v>
      </c>
      <c r="AE434" t="s"/>
      <c r="AF434" t="s"/>
      <c r="AG434" t="s"/>
      <c r="AH434" t="s"/>
      <c r="AI434" t="s"/>
      <c r="AJ434" t="s"/>
      <c r="AK434" t="s">
        <v>89</v>
      </c>
      <c r="AL434" t="s"/>
      <c r="AM434" t="s"/>
      <c r="AN434" t="s">
        <v>90</v>
      </c>
      <c r="AO434" t="s">
        <v>91</v>
      </c>
      <c r="AP434" t="n">
        <v>26</v>
      </c>
      <c r="AQ434" t="s">
        <v>92</v>
      </c>
      <c r="AR434" t="s"/>
      <c r="AS434" t="s"/>
      <c r="AT434" t="s">
        <v>93</v>
      </c>
      <c r="AU434" t="s"/>
      <c r="AV434" t="s"/>
      <c r="AW434" t="s"/>
      <c r="AX434" t="s"/>
      <c r="AY434" t="n">
        <v>2329852</v>
      </c>
      <c r="AZ434" t="s">
        <v>621</v>
      </c>
      <c r="BA434" t="s"/>
      <c r="BB434" t="n">
        <v>3686221</v>
      </c>
      <c r="BC434" t="n">
        <v>-6.162</v>
      </c>
      <c r="BD434" t="n">
        <v>-6.162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95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619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303</v>
      </c>
      <c r="L435" t="s">
        <v>77</v>
      </c>
      <c r="M435" t="s"/>
      <c r="N435" t="s">
        <v>642</v>
      </c>
      <c r="O435" t="s">
        <v>79</v>
      </c>
      <c r="P435" t="s">
        <v>619</v>
      </c>
      <c r="Q435" t="s">
        <v>80</v>
      </c>
      <c r="R435" t="s">
        <v>81</v>
      </c>
      <c r="S435" t="s">
        <v>281</v>
      </c>
      <c r="T435" t="s">
        <v>83</v>
      </c>
      <c r="U435" t="s">
        <v>84</v>
      </c>
      <c r="V435" t="s">
        <v>85</v>
      </c>
      <c r="W435" t="s">
        <v>110</v>
      </c>
      <c r="X435" t="s"/>
      <c r="Y435" t="s">
        <v>87</v>
      </c>
      <c r="Z435">
        <f>HYPERLINK("https://hotel-media.eclerx.com/savepage/tk_15477976537330153_sr_947.html","info")</f>
        <v/>
      </c>
      <c r="AA435" t="n">
        <v>-2329852</v>
      </c>
      <c r="AB435" t="s"/>
      <c r="AC435" t="s"/>
      <c r="AD435" t="s">
        <v>88</v>
      </c>
      <c r="AE435" t="s"/>
      <c r="AF435" t="s"/>
      <c r="AG435" t="s"/>
      <c r="AH435" t="s"/>
      <c r="AI435" t="s"/>
      <c r="AJ435" t="s"/>
      <c r="AK435" t="s">
        <v>89</v>
      </c>
      <c r="AL435" t="s"/>
      <c r="AM435" t="s"/>
      <c r="AN435" t="s">
        <v>89</v>
      </c>
      <c r="AO435" t="s"/>
      <c r="AP435" t="n">
        <v>26</v>
      </c>
      <c r="AQ435" t="s">
        <v>92</v>
      </c>
      <c r="AR435" t="s"/>
      <c r="AS435" t="s"/>
      <c r="AT435" t="s">
        <v>93</v>
      </c>
      <c r="AU435" t="s"/>
      <c r="AV435" t="s"/>
      <c r="AW435" t="s"/>
      <c r="AX435" t="s"/>
      <c r="AY435" t="n">
        <v>2329852</v>
      </c>
      <c r="AZ435" t="s">
        <v>621</v>
      </c>
      <c r="BA435" t="s"/>
      <c r="BB435" t="n">
        <v>3686221</v>
      </c>
      <c r="BC435" t="n">
        <v>-6.162</v>
      </c>
      <c r="BD435" t="n">
        <v>-6.162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95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619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305.5</v>
      </c>
      <c r="L436" t="s">
        <v>77</v>
      </c>
      <c r="M436" t="s"/>
      <c r="N436" t="s">
        <v>406</v>
      </c>
      <c r="O436" t="s">
        <v>79</v>
      </c>
      <c r="P436" t="s">
        <v>619</v>
      </c>
      <c r="Q436" t="s">
        <v>80</v>
      </c>
      <c r="R436" t="s">
        <v>81</v>
      </c>
      <c r="S436" t="s">
        <v>643</v>
      </c>
      <c r="T436" t="s">
        <v>83</v>
      </c>
      <c r="U436" t="s">
        <v>84</v>
      </c>
      <c r="V436" t="s">
        <v>85</v>
      </c>
      <c r="W436" t="s">
        <v>110</v>
      </c>
      <c r="X436" t="s"/>
      <c r="Y436" t="s">
        <v>87</v>
      </c>
      <c r="Z436">
        <f>HYPERLINK("https://hotel-media.eclerx.com/savepage/tk_15477976537330153_sr_947.html","info")</f>
        <v/>
      </c>
      <c r="AA436" t="n">
        <v>-2329852</v>
      </c>
      <c r="AB436" t="s"/>
      <c r="AC436" t="s"/>
      <c r="AD436" t="s">
        <v>88</v>
      </c>
      <c r="AE436" t="s"/>
      <c r="AF436" t="s"/>
      <c r="AG436" t="s"/>
      <c r="AH436" t="s"/>
      <c r="AI436" t="s"/>
      <c r="AJ436" t="s"/>
      <c r="AK436" t="s">
        <v>89</v>
      </c>
      <c r="AL436" t="s"/>
      <c r="AM436" t="s"/>
      <c r="AN436" t="s">
        <v>89</v>
      </c>
      <c r="AO436" t="s"/>
      <c r="AP436" t="n">
        <v>26</v>
      </c>
      <c r="AQ436" t="s">
        <v>92</v>
      </c>
      <c r="AR436" t="s"/>
      <c r="AS436" t="s"/>
      <c r="AT436" t="s">
        <v>93</v>
      </c>
      <c r="AU436" t="s"/>
      <c r="AV436" t="s"/>
      <c r="AW436" t="s"/>
      <c r="AX436" t="s"/>
      <c r="AY436" t="n">
        <v>2329852</v>
      </c>
      <c r="AZ436" t="s">
        <v>621</v>
      </c>
      <c r="BA436" t="s"/>
      <c r="BB436" t="n">
        <v>3686221</v>
      </c>
      <c r="BC436" t="n">
        <v>-6.162</v>
      </c>
      <c r="BD436" t="n">
        <v>-6.162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95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619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324</v>
      </c>
      <c r="L437" t="s">
        <v>77</v>
      </c>
      <c r="M437" t="s"/>
      <c r="N437" t="s">
        <v>644</v>
      </c>
      <c r="O437" t="s">
        <v>79</v>
      </c>
      <c r="P437" t="s">
        <v>619</v>
      </c>
      <c r="Q437" t="s">
        <v>80</v>
      </c>
      <c r="R437" t="s">
        <v>81</v>
      </c>
      <c r="S437" t="s">
        <v>645</v>
      </c>
      <c r="T437" t="s">
        <v>83</v>
      </c>
      <c r="U437" t="s">
        <v>84</v>
      </c>
      <c r="V437" t="s">
        <v>85</v>
      </c>
      <c r="W437" t="s">
        <v>110</v>
      </c>
      <c r="X437" t="s"/>
      <c r="Y437" t="s">
        <v>87</v>
      </c>
      <c r="Z437">
        <f>HYPERLINK("https://hotel-media.eclerx.com/savepage/tk_15477976537330153_sr_947.html","info")</f>
        <v/>
      </c>
      <c r="AA437" t="n">
        <v>-2329852</v>
      </c>
      <c r="AB437" t="s"/>
      <c r="AC437" t="s"/>
      <c r="AD437" t="s">
        <v>88</v>
      </c>
      <c r="AE437" t="s"/>
      <c r="AF437" t="s"/>
      <c r="AG437" t="s"/>
      <c r="AH437" t="s"/>
      <c r="AI437" t="s"/>
      <c r="AJ437" t="s"/>
      <c r="AK437" t="s">
        <v>89</v>
      </c>
      <c r="AL437" t="s"/>
      <c r="AM437" t="s"/>
      <c r="AN437" t="s">
        <v>89</v>
      </c>
      <c r="AO437" t="s"/>
      <c r="AP437" t="n">
        <v>26</v>
      </c>
      <c r="AQ437" t="s">
        <v>92</v>
      </c>
      <c r="AR437" t="s"/>
      <c r="AS437" t="s"/>
      <c r="AT437" t="s">
        <v>93</v>
      </c>
      <c r="AU437" t="s"/>
      <c r="AV437" t="s"/>
      <c r="AW437" t="s"/>
      <c r="AX437" t="s"/>
      <c r="AY437" t="n">
        <v>2329852</v>
      </c>
      <c r="AZ437" t="s">
        <v>621</v>
      </c>
      <c r="BA437" t="s"/>
      <c r="BB437" t="n">
        <v>3686221</v>
      </c>
      <c r="BC437" t="n">
        <v>-6.162</v>
      </c>
      <c r="BD437" t="n">
        <v>-6.162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95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646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208</v>
      </c>
      <c r="L438" t="s">
        <v>77</v>
      </c>
      <c r="M438" t="s"/>
      <c r="N438" t="s">
        <v>279</v>
      </c>
      <c r="O438" t="s">
        <v>79</v>
      </c>
      <c r="P438" t="s">
        <v>646</v>
      </c>
      <c r="Q438" t="s">
        <v>80</v>
      </c>
      <c r="R438" t="s">
        <v>81</v>
      </c>
      <c r="S438" t="s">
        <v>366</v>
      </c>
      <c r="T438" t="s">
        <v>83</v>
      </c>
      <c r="U438" t="s">
        <v>84</v>
      </c>
      <c r="V438" t="s">
        <v>85</v>
      </c>
      <c r="W438" t="s">
        <v>86</v>
      </c>
      <c r="X438" t="s"/>
      <c r="Y438" t="s">
        <v>87</v>
      </c>
      <c r="Z438">
        <f>HYPERLINK("https://hotel-media.eclerx.com/savepage/tk_15477976308515115_sr_947.html","info")</f>
        <v/>
      </c>
      <c r="AA438" t="n">
        <v>-2329360</v>
      </c>
      <c r="AB438" t="s"/>
      <c r="AC438" t="s"/>
      <c r="AD438" t="s">
        <v>88</v>
      </c>
      <c r="AE438" t="s"/>
      <c r="AF438" t="s"/>
      <c r="AG438" t="s"/>
      <c r="AH438" t="s"/>
      <c r="AI438" t="s"/>
      <c r="AJ438" t="s"/>
      <c r="AK438" t="s">
        <v>89</v>
      </c>
      <c r="AL438" t="s"/>
      <c r="AM438" t="s"/>
      <c r="AN438" t="s">
        <v>90</v>
      </c>
      <c r="AO438" t="s">
        <v>91</v>
      </c>
      <c r="AP438" t="n">
        <v>8</v>
      </c>
      <c r="AQ438" t="s">
        <v>92</v>
      </c>
      <c r="AR438" t="s"/>
      <c r="AS438" t="s"/>
      <c r="AT438" t="s">
        <v>93</v>
      </c>
      <c r="AU438" t="s"/>
      <c r="AV438" t="s"/>
      <c r="AW438" t="s"/>
      <c r="AX438" t="s"/>
      <c r="AY438" t="n">
        <v>2329360</v>
      </c>
      <c r="AZ438" t="s">
        <v>647</v>
      </c>
      <c r="BA438" t="s"/>
      <c r="BB438" t="n">
        <v>2008853</v>
      </c>
      <c r="BC438" t="n">
        <v>-5.97826</v>
      </c>
      <c r="BD438" t="n">
        <v>-5.97826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95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646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217</v>
      </c>
      <c r="L439" t="s">
        <v>77</v>
      </c>
      <c r="M439" t="s"/>
      <c r="N439" t="s">
        <v>279</v>
      </c>
      <c r="O439" t="s">
        <v>79</v>
      </c>
      <c r="P439" t="s">
        <v>646</v>
      </c>
      <c r="Q439" t="s">
        <v>80</v>
      </c>
      <c r="R439" t="s">
        <v>81</v>
      </c>
      <c r="S439" t="s">
        <v>648</v>
      </c>
      <c r="T439" t="s">
        <v>83</v>
      </c>
      <c r="U439" t="s">
        <v>84</v>
      </c>
      <c r="V439" t="s">
        <v>85</v>
      </c>
      <c r="W439" t="s">
        <v>86</v>
      </c>
      <c r="X439" t="s"/>
      <c r="Y439" t="s">
        <v>87</v>
      </c>
      <c r="Z439">
        <f>HYPERLINK("https://hotel-media.eclerx.com/savepage/tk_15477976308515115_sr_947.html","info")</f>
        <v/>
      </c>
      <c r="AA439" t="n">
        <v>-2329360</v>
      </c>
      <c r="AB439" t="s"/>
      <c r="AC439" t="s"/>
      <c r="AD439" t="s">
        <v>88</v>
      </c>
      <c r="AE439" t="s"/>
      <c r="AF439" t="s"/>
      <c r="AG439" t="s"/>
      <c r="AH439" t="s"/>
      <c r="AI439" t="s"/>
      <c r="AJ439" t="s"/>
      <c r="AK439" t="s">
        <v>89</v>
      </c>
      <c r="AL439" t="s"/>
      <c r="AM439" t="s"/>
      <c r="AN439" t="s">
        <v>89</v>
      </c>
      <c r="AO439" t="s"/>
      <c r="AP439" t="n">
        <v>8</v>
      </c>
      <c r="AQ439" t="s">
        <v>92</v>
      </c>
      <c r="AR439" t="s"/>
      <c r="AS439" t="s"/>
      <c r="AT439" t="s">
        <v>93</v>
      </c>
      <c r="AU439" t="s"/>
      <c r="AV439" t="s"/>
      <c r="AW439" t="s"/>
      <c r="AX439" t="s"/>
      <c r="AY439" t="n">
        <v>2329360</v>
      </c>
      <c r="AZ439" t="s">
        <v>647</v>
      </c>
      <c r="BA439" t="s"/>
      <c r="BB439" t="n">
        <v>2008853</v>
      </c>
      <c r="BC439" t="n">
        <v>-5.97826</v>
      </c>
      <c r="BD439" t="n">
        <v>-5.97826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95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646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233</v>
      </c>
      <c r="L440" t="s">
        <v>77</v>
      </c>
      <c r="M440" t="s"/>
      <c r="N440" t="s">
        <v>118</v>
      </c>
      <c r="O440" t="s">
        <v>79</v>
      </c>
      <c r="P440" t="s">
        <v>646</v>
      </c>
      <c r="Q440" t="s">
        <v>80</v>
      </c>
      <c r="R440" t="s">
        <v>81</v>
      </c>
      <c r="S440" t="s">
        <v>127</v>
      </c>
      <c r="T440" t="s">
        <v>83</v>
      </c>
      <c r="U440" t="s">
        <v>84</v>
      </c>
      <c r="V440" t="s">
        <v>85</v>
      </c>
      <c r="W440" t="s">
        <v>86</v>
      </c>
      <c r="X440" t="s"/>
      <c r="Y440" t="s">
        <v>87</v>
      </c>
      <c r="Z440">
        <f>HYPERLINK("https://hotel-media.eclerx.com/savepage/tk_15477976308515115_sr_947.html","info")</f>
        <v/>
      </c>
      <c r="AA440" t="n">
        <v>-2329360</v>
      </c>
      <c r="AB440" t="s"/>
      <c r="AC440" t="s"/>
      <c r="AD440" t="s">
        <v>88</v>
      </c>
      <c r="AE440" t="s"/>
      <c r="AF440" t="s"/>
      <c r="AG440" t="s"/>
      <c r="AH440" t="s"/>
      <c r="AI440" t="s"/>
      <c r="AJ440" t="s"/>
      <c r="AK440" t="s">
        <v>89</v>
      </c>
      <c r="AL440" t="s"/>
      <c r="AM440" t="s"/>
      <c r="AN440" t="s">
        <v>90</v>
      </c>
      <c r="AO440" t="s">
        <v>91</v>
      </c>
      <c r="AP440" t="n">
        <v>8</v>
      </c>
      <c r="AQ440" t="s">
        <v>92</v>
      </c>
      <c r="AR440" t="s"/>
      <c r="AS440" t="s"/>
      <c r="AT440" t="s">
        <v>93</v>
      </c>
      <c r="AU440" t="s"/>
      <c r="AV440" t="s"/>
      <c r="AW440" t="s"/>
      <c r="AX440" t="s"/>
      <c r="AY440" t="n">
        <v>2329360</v>
      </c>
      <c r="AZ440" t="s">
        <v>647</v>
      </c>
      <c r="BA440" t="s"/>
      <c r="BB440" t="n">
        <v>2008853</v>
      </c>
      <c r="BC440" t="n">
        <v>-5.97826</v>
      </c>
      <c r="BD440" t="n">
        <v>-5.97826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95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646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238</v>
      </c>
      <c r="L441" t="s">
        <v>77</v>
      </c>
      <c r="M441" t="s"/>
      <c r="N441" t="s">
        <v>118</v>
      </c>
      <c r="O441" t="s">
        <v>79</v>
      </c>
      <c r="P441" t="s">
        <v>646</v>
      </c>
      <c r="Q441" t="s">
        <v>80</v>
      </c>
      <c r="R441" t="s">
        <v>81</v>
      </c>
      <c r="S441" t="s">
        <v>183</v>
      </c>
      <c r="T441" t="s">
        <v>83</v>
      </c>
      <c r="U441" t="s">
        <v>84</v>
      </c>
      <c r="V441" t="s">
        <v>85</v>
      </c>
      <c r="W441" t="s">
        <v>86</v>
      </c>
      <c r="X441" t="s"/>
      <c r="Y441" t="s">
        <v>87</v>
      </c>
      <c r="Z441">
        <f>HYPERLINK("https://hotel-media.eclerx.com/savepage/tk_15477976308515115_sr_947.html","info")</f>
        <v/>
      </c>
      <c r="AA441" t="n">
        <v>-2329360</v>
      </c>
      <c r="AB441" t="s"/>
      <c r="AC441" t="s"/>
      <c r="AD441" t="s">
        <v>88</v>
      </c>
      <c r="AE441" t="s"/>
      <c r="AF441" t="s"/>
      <c r="AG441" t="s"/>
      <c r="AH441" t="s"/>
      <c r="AI441" t="s"/>
      <c r="AJ441" t="s"/>
      <c r="AK441" t="s">
        <v>89</v>
      </c>
      <c r="AL441" t="s"/>
      <c r="AM441" t="s"/>
      <c r="AN441" t="s">
        <v>89</v>
      </c>
      <c r="AO441" t="s"/>
      <c r="AP441" t="n">
        <v>8</v>
      </c>
      <c r="AQ441" t="s">
        <v>92</v>
      </c>
      <c r="AR441" t="s"/>
      <c r="AS441" t="s"/>
      <c r="AT441" t="s">
        <v>93</v>
      </c>
      <c r="AU441" t="s"/>
      <c r="AV441" t="s"/>
      <c r="AW441" t="s"/>
      <c r="AX441" t="s"/>
      <c r="AY441" t="n">
        <v>2329360</v>
      </c>
      <c r="AZ441" t="s">
        <v>647</v>
      </c>
      <c r="BA441" t="s"/>
      <c r="BB441" t="n">
        <v>2008853</v>
      </c>
      <c r="BC441" t="n">
        <v>-5.97826</v>
      </c>
      <c r="BD441" t="n">
        <v>-5.97826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95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646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247</v>
      </c>
      <c r="L442" t="s">
        <v>77</v>
      </c>
      <c r="M442" t="s"/>
      <c r="N442" t="s">
        <v>279</v>
      </c>
      <c r="O442" t="s">
        <v>79</v>
      </c>
      <c r="P442" t="s">
        <v>646</v>
      </c>
      <c r="Q442" t="s">
        <v>80</v>
      </c>
      <c r="R442" t="s">
        <v>81</v>
      </c>
      <c r="S442" t="s">
        <v>649</v>
      </c>
      <c r="T442" t="s">
        <v>83</v>
      </c>
      <c r="U442" t="s">
        <v>84</v>
      </c>
      <c r="V442" t="s">
        <v>85</v>
      </c>
      <c r="W442" t="s">
        <v>145</v>
      </c>
      <c r="X442" t="s"/>
      <c r="Y442" t="s">
        <v>87</v>
      </c>
      <c r="Z442">
        <f>HYPERLINK("https://hotel-media.eclerx.com/savepage/tk_15477976308515115_sr_947.html","info")</f>
        <v/>
      </c>
      <c r="AA442" t="n">
        <v>-2329360</v>
      </c>
      <c r="AB442" t="s"/>
      <c r="AC442" t="s"/>
      <c r="AD442" t="s">
        <v>88</v>
      </c>
      <c r="AE442" t="s"/>
      <c r="AF442" t="s"/>
      <c r="AG442" t="s"/>
      <c r="AH442" t="s"/>
      <c r="AI442" t="s"/>
      <c r="AJ442" t="s"/>
      <c r="AK442" t="s">
        <v>89</v>
      </c>
      <c r="AL442" t="s"/>
      <c r="AM442" t="s"/>
      <c r="AN442" t="s">
        <v>90</v>
      </c>
      <c r="AO442" t="s">
        <v>91</v>
      </c>
      <c r="AP442" t="n">
        <v>8</v>
      </c>
      <c r="AQ442" t="s">
        <v>92</v>
      </c>
      <c r="AR442" t="s"/>
      <c r="AS442" t="s"/>
      <c r="AT442" t="s">
        <v>93</v>
      </c>
      <c r="AU442" t="s"/>
      <c r="AV442" t="s"/>
      <c r="AW442" t="s"/>
      <c r="AX442" t="s"/>
      <c r="AY442" t="n">
        <v>2329360</v>
      </c>
      <c r="AZ442" t="s">
        <v>647</v>
      </c>
      <c r="BA442" t="s"/>
      <c r="BB442" t="n">
        <v>2008853</v>
      </c>
      <c r="BC442" t="n">
        <v>-5.97826</v>
      </c>
      <c r="BD442" t="n">
        <v>-5.97826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95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646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253.5</v>
      </c>
      <c r="L443" t="s">
        <v>77</v>
      </c>
      <c r="M443" t="s"/>
      <c r="N443" t="s">
        <v>279</v>
      </c>
      <c r="O443" t="s">
        <v>79</v>
      </c>
      <c r="P443" t="s">
        <v>646</v>
      </c>
      <c r="Q443" t="s">
        <v>80</v>
      </c>
      <c r="R443" t="s">
        <v>81</v>
      </c>
      <c r="S443" t="s">
        <v>650</v>
      </c>
      <c r="T443" t="s">
        <v>83</v>
      </c>
      <c r="U443" t="s">
        <v>84</v>
      </c>
      <c r="V443" t="s">
        <v>85</v>
      </c>
      <c r="W443" t="s">
        <v>178</v>
      </c>
      <c r="X443" t="s"/>
      <c r="Y443" t="s">
        <v>87</v>
      </c>
      <c r="Z443">
        <f>HYPERLINK("https://hotel-media.eclerx.com/savepage/tk_15477976308515115_sr_947.html","info")</f>
        <v/>
      </c>
      <c r="AA443" t="n">
        <v>-2329360</v>
      </c>
      <c r="AB443" t="s"/>
      <c r="AC443" t="s"/>
      <c r="AD443" t="s">
        <v>88</v>
      </c>
      <c r="AE443" t="s"/>
      <c r="AF443" t="s"/>
      <c r="AG443" t="s"/>
      <c r="AH443" t="s"/>
      <c r="AI443" t="s"/>
      <c r="AJ443" t="s"/>
      <c r="AK443" t="s">
        <v>89</v>
      </c>
      <c r="AL443" t="s"/>
      <c r="AM443" t="s"/>
      <c r="AN443" t="s">
        <v>89</v>
      </c>
      <c r="AO443" t="s"/>
      <c r="AP443" t="n">
        <v>8</v>
      </c>
      <c r="AQ443" t="s">
        <v>92</v>
      </c>
      <c r="AR443" t="s"/>
      <c r="AS443" t="s"/>
      <c r="AT443" t="s">
        <v>93</v>
      </c>
      <c r="AU443" t="s"/>
      <c r="AV443" t="s"/>
      <c r="AW443" t="s"/>
      <c r="AX443" t="s"/>
      <c r="AY443" t="n">
        <v>2329360</v>
      </c>
      <c r="AZ443" t="s">
        <v>647</v>
      </c>
      <c r="BA443" t="s"/>
      <c r="BB443" t="n">
        <v>2008853</v>
      </c>
      <c r="BC443" t="n">
        <v>-5.97826</v>
      </c>
      <c r="BD443" t="n">
        <v>-5.97826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95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646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258.5</v>
      </c>
      <c r="L444" t="s">
        <v>77</v>
      </c>
      <c r="M444" t="s"/>
      <c r="N444" t="s">
        <v>279</v>
      </c>
      <c r="O444" t="s">
        <v>79</v>
      </c>
      <c r="P444" t="s">
        <v>646</v>
      </c>
      <c r="Q444" t="s">
        <v>80</v>
      </c>
      <c r="R444" t="s">
        <v>81</v>
      </c>
      <c r="S444" t="s">
        <v>651</v>
      </c>
      <c r="T444" t="s">
        <v>83</v>
      </c>
      <c r="U444" t="s">
        <v>84</v>
      </c>
      <c r="V444" t="s">
        <v>85</v>
      </c>
      <c r="W444" t="s">
        <v>145</v>
      </c>
      <c r="X444" t="s"/>
      <c r="Y444" t="s">
        <v>87</v>
      </c>
      <c r="Z444">
        <f>HYPERLINK("https://hotel-media.eclerx.com/savepage/tk_15477976308515115_sr_947.html","info")</f>
        <v/>
      </c>
      <c r="AA444" t="n">
        <v>-2329360</v>
      </c>
      <c r="AB444" t="s"/>
      <c r="AC444" t="s"/>
      <c r="AD444" t="s">
        <v>88</v>
      </c>
      <c r="AE444" t="s"/>
      <c r="AF444" t="s"/>
      <c r="AG444" t="s"/>
      <c r="AH444" t="s"/>
      <c r="AI444" t="s"/>
      <c r="AJ444" t="s"/>
      <c r="AK444" t="s">
        <v>89</v>
      </c>
      <c r="AL444" t="s"/>
      <c r="AM444" t="s"/>
      <c r="AN444" t="s">
        <v>89</v>
      </c>
      <c r="AO444" t="s"/>
      <c r="AP444" t="n">
        <v>8</v>
      </c>
      <c r="AQ444" t="s">
        <v>92</v>
      </c>
      <c r="AR444" t="s"/>
      <c r="AS444" t="s"/>
      <c r="AT444" t="s">
        <v>93</v>
      </c>
      <c r="AU444" t="s"/>
      <c r="AV444" t="s"/>
      <c r="AW444" t="s"/>
      <c r="AX444" t="s"/>
      <c r="AY444" t="n">
        <v>2329360</v>
      </c>
      <c r="AZ444" t="s">
        <v>647</v>
      </c>
      <c r="BA444" t="s"/>
      <c r="BB444" t="n">
        <v>2008853</v>
      </c>
      <c r="BC444" t="n">
        <v>-5.97826</v>
      </c>
      <c r="BD444" t="n">
        <v>-5.97826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95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646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265.5</v>
      </c>
      <c r="L445" t="s">
        <v>77</v>
      </c>
      <c r="M445" t="s"/>
      <c r="N445" t="s">
        <v>118</v>
      </c>
      <c r="O445" t="s">
        <v>79</v>
      </c>
      <c r="P445" t="s">
        <v>646</v>
      </c>
      <c r="Q445" t="s">
        <v>80</v>
      </c>
      <c r="R445" t="s">
        <v>81</v>
      </c>
      <c r="S445" t="s">
        <v>652</v>
      </c>
      <c r="T445" t="s">
        <v>83</v>
      </c>
      <c r="U445" t="s">
        <v>84</v>
      </c>
      <c r="V445" t="s">
        <v>85</v>
      </c>
      <c r="W445" t="s">
        <v>145</v>
      </c>
      <c r="X445" t="s"/>
      <c r="Y445" t="s">
        <v>87</v>
      </c>
      <c r="Z445">
        <f>HYPERLINK("https://hotel-media.eclerx.com/savepage/tk_15477976308515115_sr_947.html","info")</f>
        <v/>
      </c>
      <c r="AA445" t="n">
        <v>-2329360</v>
      </c>
      <c r="AB445" t="s"/>
      <c r="AC445" t="s"/>
      <c r="AD445" t="s">
        <v>88</v>
      </c>
      <c r="AE445" t="s"/>
      <c r="AF445" t="s"/>
      <c r="AG445" t="s"/>
      <c r="AH445" t="s"/>
      <c r="AI445" t="s"/>
      <c r="AJ445" t="s"/>
      <c r="AK445" t="s">
        <v>89</v>
      </c>
      <c r="AL445" t="s"/>
      <c r="AM445" t="s"/>
      <c r="AN445" t="s">
        <v>89</v>
      </c>
      <c r="AO445" t="s"/>
      <c r="AP445" t="n">
        <v>8</v>
      </c>
      <c r="AQ445" t="s">
        <v>92</v>
      </c>
      <c r="AR445" t="s"/>
      <c r="AS445" t="s"/>
      <c r="AT445" t="s">
        <v>93</v>
      </c>
      <c r="AU445" t="s"/>
      <c r="AV445" t="s"/>
      <c r="AW445" t="s"/>
      <c r="AX445" t="s"/>
      <c r="AY445" t="n">
        <v>2329360</v>
      </c>
      <c r="AZ445" t="s">
        <v>647</v>
      </c>
      <c r="BA445" t="s"/>
      <c r="BB445" t="n">
        <v>2008853</v>
      </c>
      <c r="BC445" t="n">
        <v>-5.97826</v>
      </c>
      <c r="BD445" t="n">
        <v>-5.97826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95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646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274</v>
      </c>
      <c r="L446" t="s">
        <v>77</v>
      </c>
      <c r="M446" t="s"/>
      <c r="N446" t="s">
        <v>118</v>
      </c>
      <c r="O446" t="s">
        <v>79</v>
      </c>
      <c r="P446" t="s">
        <v>646</v>
      </c>
      <c r="Q446" t="s">
        <v>80</v>
      </c>
      <c r="R446" t="s">
        <v>81</v>
      </c>
      <c r="S446" t="s">
        <v>653</v>
      </c>
      <c r="T446" t="s">
        <v>83</v>
      </c>
      <c r="U446" t="s">
        <v>84</v>
      </c>
      <c r="V446" t="s">
        <v>85</v>
      </c>
      <c r="W446" t="s">
        <v>178</v>
      </c>
      <c r="X446" t="s"/>
      <c r="Y446" t="s">
        <v>87</v>
      </c>
      <c r="Z446">
        <f>HYPERLINK("https://hotel-media.eclerx.com/savepage/tk_15477976308515115_sr_947.html","info")</f>
        <v/>
      </c>
      <c r="AA446" t="n">
        <v>-2329360</v>
      </c>
      <c r="AB446" t="s"/>
      <c r="AC446" t="s"/>
      <c r="AD446" t="s">
        <v>88</v>
      </c>
      <c r="AE446" t="s"/>
      <c r="AF446" t="s"/>
      <c r="AG446" t="s"/>
      <c r="AH446" t="s"/>
      <c r="AI446" t="s"/>
      <c r="AJ446" t="s"/>
      <c r="AK446" t="s">
        <v>89</v>
      </c>
      <c r="AL446" t="s"/>
      <c r="AM446" t="s"/>
      <c r="AN446" t="s">
        <v>89</v>
      </c>
      <c r="AO446" t="s"/>
      <c r="AP446" t="n">
        <v>8</v>
      </c>
      <c r="AQ446" t="s">
        <v>92</v>
      </c>
      <c r="AR446" t="s"/>
      <c r="AS446" t="s"/>
      <c r="AT446" t="s">
        <v>93</v>
      </c>
      <c r="AU446" t="s"/>
      <c r="AV446" t="s"/>
      <c r="AW446" t="s"/>
      <c r="AX446" t="s"/>
      <c r="AY446" t="n">
        <v>2329360</v>
      </c>
      <c r="AZ446" t="s">
        <v>647</v>
      </c>
      <c r="BA446" t="s"/>
      <c r="BB446" t="n">
        <v>2008853</v>
      </c>
      <c r="BC446" t="n">
        <v>-5.97826</v>
      </c>
      <c r="BD446" t="n">
        <v>-5.97826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95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646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307.5</v>
      </c>
      <c r="L447" t="s">
        <v>77</v>
      </c>
      <c r="M447" t="s"/>
      <c r="N447" t="s">
        <v>282</v>
      </c>
      <c r="O447" t="s">
        <v>79</v>
      </c>
      <c r="P447" t="s">
        <v>646</v>
      </c>
      <c r="Q447" t="s">
        <v>80</v>
      </c>
      <c r="R447" t="s">
        <v>81</v>
      </c>
      <c r="S447" t="s">
        <v>654</v>
      </c>
      <c r="T447" t="s">
        <v>83</v>
      </c>
      <c r="U447" t="s">
        <v>84</v>
      </c>
      <c r="V447" t="s">
        <v>85</v>
      </c>
      <c r="W447" t="s">
        <v>86</v>
      </c>
      <c r="X447" t="s"/>
      <c r="Y447" t="s">
        <v>87</v>
      </c>
      <c r="Z447">
        <f>HYPERLINK("https://hotel-media.eclerx.com/savepage/tk_15477976308515115_sr_947.html","info")</f>
        <v/>
      </c>
      <c r="AA447" t="n">
        <v>-2329360</v>
      </c>
      <c r="AB447" t="s"/>
      <c r="AC447" t="s"/>
      <c r="AD447" t="s">
        <v>88</v>
      </c>
      <c r="AE447" t="s"/>
      <c r="AF447" t="s"/>
      <c r="AG447" t="s"/>
      <c r="AH447" t="s"/>
      <c r="AI447" t="s"/>
      <c r="AJ447" t="s"/>
      <c r="AK447" t="s">
        <v>89</v>
      </c>
      <c r="AL447" t="s"/>
      <c r="AM447" t="s"/>
      <c r="AN447" t="s">
        <v>89</v>
      </c>
      <c r="AO447" t="s"/>
      <c r="AP447" t="n">
        <v>8</v>
      </c>
      <c r="AQ447" t="s">
        <v>92</v>
      </c>
      <c r="AR447" t="s"/>
      <c r="AS447" t="s"/>
      <c r="AT447" t="s">
        <v>93</v>
      </c>
      <c r="AU447" t="s"/>
      <c r="AV447" t="s"/>
      <c r="AW447" t="s"/>
      <c r="AX447" t="s"/>
      <c r="AY447" t="n">
        <v>2329360</v>
      </c>
      <c r="AZ447" t="s">
        <v>647</v>
      </c>
      <c r="BA447" t="s"/>
      <c r="BB447" t="n">
        <v>2008853</v>
      </c>
      <c r="BC447" t="n">
        <v>-5.97826</v>
      </c>
      <c r="BD447" t="n">
        <v>-5.97826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95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646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335</v>
      </c>
      <c r="L448" t="s">
        <v>77</v>
      </c>
      <c r="M448" t="s"/>
      <c r="N448" t="s">
        <v>282</v>
      </c>
      <c r="O448" t="s">
        <v>79</v>
      </c>
      <c r="P448" t="s">
        <v>646</v>
      </c>
      <c r="Q448" t="s">
        <v>80</v>
      </c>
      <c r="R448" t="s">
        <v>81</v>
      </c>
      <c r="S448" t="s">
        <v>655</v>
      </c>
      <c r="T448" t="s">
        <v>83</v>
      </c>
      <c r="U448" t="s">
        <v>84</v>
      </c>
      <c r="V448" t="s">
        <v>85</v>
      </c>
      <c r="W448" t="s">
        <v>145</v>
      </c>
      <c r="X448" t="s"/>
      <c r="Y448" t="s">
        <v>87</v>
      </c>
      <c r="Z448">
        <f>HYPERLINK("https://hotel-media.eclerx.com/savepage/tk_15477976308515115_sr_947.html","info")</f>
        <v/>
      </c>
      <c r="AA448" t="n">
        <v>-2329360</v>
      </c>
      <c r="AB448" t="s"/>
      <c r="AC448" t="s"/>
      <c r="AD448" t="s">
        <v>88</v>
      </c>
      <c r="AE448" t="s"/>
      <c r="AF448" t="s"/>
      <c r="AG448" t="s"/>
      <c r="AH448" t="s"/>
      <c r="AI448" t="s"/>
      <c r="AJ448" t="s"/>
      <c r="AK448" t="s">
        <v>89</v>
      </c>
      <c r="AL448" t="s"/>
      <c r="AM448" t="s"/>
      <c r="AN448" t="s">
        <v>89</v>
      </c>
      <c r="AO448" t="s"/>
      <c r="AP448" t="n">
        <v>8</v>
      </c>
      <c r="AQ448" t="s">
        <v>92</v>
      </c>
      <c r="AR448" t="s"/>
      <c r="AS448" t="s"/>
      <c r="AT448" t="s">
        <v>93</v>
      </c>
      <c r="AU448" t="s"/>
      <c r="AV448" t="s"/>
      <c r="AW448" t="s"/>
      <c r="AX448" t="s"/>
      <c r="AY448" t="n">
        <v>2329360</v>
      </c>
      <c r="AZ448" t="s">
        <v>647</v>
      </c>
      <c r="BA448" t="s"/>
      <c r="BB448" t="n">
        <v>2008853</v>
      </c>
      <c r="BC448" t="n">
        <v>-5.97826</v>
      </c>
      <c r="BD448" t="n">
        <v>-5.97826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95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646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342</v>
      </c>
      <c r="L449" t="s">
        <v>77</v>
      </c>
      <c r="M449" t="s"/>
      <c r="N449" t="s">
        <v>282</v>
      </c>
      <c r="O449" t="s">
        <v>79</v>
      </c>
      <c r="P449" t="s">
        <v>646</v>
      </c>
      <c r="Q449" t="s">
        <v>80</v>
      </c>
      <c r="R449" t="s">
        <v>81</v>
      </c>
      <c r="S449" t="s">
        <v>656</v>
      </c>
      <c r="T449" t="s">
        <v>83</v>
      </c>
      <c r="U449" t="s">
        <v>84</v>
      </c>
      <c r="V449" t="s">
        <v>85</v>
      </c>
      <c r="W449" t="s">
        <v>178</v>
      </c>
      <c r="X449" t="s"/>
      <c r="Y449" t="s">
        <v>87</v>
      </c>
      <c r="Z449">
        <f>HYPERLINK("https://hotel-media.eclerx.com/savepage/tk_15477976308515115_sr_947.html","info")</f>
        <v/>
      </c>
      <c r="AA449" t="n">
        <v>-2329360</v>
      </c>
      <c r="AB449" t="s"/>
      <c r="AC449" t="s"/>
      <c r="AD449" t="s">
        <v>88</v>
      </c>
      <c r="AE449" t="s"/>
      <c r="AF449" t="s"/>
      <c r="AG449" t="s"/>
      <c r="AH449" t="s"/>
      <c r="AI449" t="s"/>
      <c r="AJ449" t="s"/>
      <c r="AK449" t="s">
        <v>89</v>
      </c>
      <c r="AL449" t="s"/>
      <c r="AM449" t="s"/>
      <c r="AN449" t="s">
        <v>89</v>
      </c>
      <c r="AO449" t="s"/>
      <c r="AP449" t="n">
        <v>8</v>
      </c>
      <c r="AQ449" t="s">
        <v>92</v>
      </c>
      <c r="AR449" t="s"/>
      <c r="AS449" t="s"/>
      <c r="AT449" t="s">
        <v>93</v>
      </c>
      <c r="AU449" t="s"/>
      <c r="AV449" t="s"/>
      <c r="AW449" t="s"/>
      <c r="AX449" t="s"/>
      <c r="AY449" t="n">
        <v>2329360</v>
      </c>
      <c r="AZ449" t="s">
        <v>647</v>
      </c>
      <c r="BA449" t="s"/>
      <c r="BB449" t="n">
        <v>2008853</v>
      </c>
      <c r="BC449" t="n">
        <v>-5.97826</v>
      </c>
      <c r="BD449" t="n">
        <v>-5.97826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2019-01-25T10:37:30Z</dcterms:created>
  <dcterms:modified xmlns:dcterms="http://purl.org/dc/terms/" xmlns:xsi="http://www.w3.org/2001/XMLSchema-instance" xsi:type="dcterms:W3CDTF">2019-01-25T10:37:30Z</dcterms:modified>
</cp:coreProperties>
</file>