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Escritorio\CiceronFeb22\"/>
    </mc:Choice>
  </mc:AlternateContent>
  <xr:revisionPtr revIDLastSave="0" documentId="13_ncr:1_{58013A0D-B08A-48A7-A3E2-BA5741F3FA3B}" xr6:coauthVersionLast="47" xr6:coauthVersionMax="47" xr10:uidLastSave="{00000000-0000-0000-0000-000000000000}"/>
  <bookViews>
    <workbookView xWindow="15480" yWindow="-16320" windowWidth="29040" windowHeight="16440" tabRatio="581" xr2:uid="{00000000-000D-0000-FFFF-FFFF00000000}"/>
  </bookViews>
  <sheets>
    <sheet name="SERVEIS" sheetId="13" r:id="rId1"/>
  </sheets>
  <definedNames>
    <definedName name="_xlnm.Print_Titles" localSheetId="0">SERVEIS!$9:$16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3" l="1"/>
  <c r="H19" i="13"/>
  <c r="H20" i="13"/>
  <c r="H21" i="13"/>
  <c r="H17" i="13"/>
  <c r="H29" i="13"/>
  <c r="H30" i="13"/>
  <c r="H31" i="13"/>
  <c r="H32" i="13"/>
  <c r="H33" i="13"/>
  <c r="H28" i="13"/>
  <c r="H35" i="13"/>
  <c r="H34" i="13"/>
  <c r="H26" i="13"/>
  <c r="H51" i="13"/>
  <c r="H49" i="13"/>
  <c r="H55" i="13"/>
  <c r="K26" i="13"/>
  <c r="K55" i="13"/>
  <c r="F57" i="13"/>
  <c r="F58" i="13"/>
  <c r="F59" i="13"/>
  <c r="H36" i="13"/>
  <c r="K52" i="13"/>
  <c r="K49" i="13"/>
</calcChain>
</file>

<file path=xl/sharedStrings.xml><?xml version="1.0" encoding="utf-8"?>
<sst xmlns="http://schemas.openxmlformats.org/spreadsheetml/2006/main" count="50" uniqueCount="47">
  <si>
    <t>Hores</t>
  </si>
  <si>
    <t>Cost/Hora</t>
  </si>
  <si>
    <t>Pers.</t>
  </si>
  <si>
    <t>€</t>
  </si>
  <si>
    <t>TOTAL COST</t>
  </si>
  <si>
    <t>TOTAL ACTE</t>
  </si>
  <si>
    <t>Previa</t>
  </si>
  <si>
    <t>ACTE</t>
  </si>
  <si>
    <t>MUNTATGE/DESMUNTATGE</t>
  </si>
  <si>
    <t>Acte</t>
  </si>
  <si>
    <t>Personal Tècnic</t>
  </si>
  <si>
    <t>Posterior</t>
  </si>
  <si>
    <t>Encarregat instal·lació</t>
  </si>
  <si>
    <t>Responsable operatiu</t>
  </si>
  <si>
    <t>Personal operatiu</t>
  </si>
  <si>
    <t>Material Atletisme</t>
  </si>
  <si>
    <t>Elia - Adequació posterior del camp</t>
  </si>
  <si>
    <t>SEGURETAT</t>
  </si>
  <si>
    <t>SERVEI DE NETEJA</t>
  </si>
  <si>
    <t>SERVEIS TÈCNICS</t>
  </si>
  <si>
    <t>Coordinació de recursos preventius per part de BSM</t>
  </si>
  <si>
    <t xml:space="preserve">SERVEI MÈDIC </t>
  </si>
  <si>
    <t>CONSUMS (cost estimatiu)</t>
  </si>
  <si>
    <t>Electricitat</t>
  </si>
  <si>
    <t>Aigua</t>
  </si>
  <si>
    <t>Gas</t>
  </si>
  <si>
    <t>DETALL DE SERVEIS</t>
  </si>
  <si>
    <t>ACTE: TEAMBUILDING</t>
  </si>
  <si>
    <t>Marcatge camp de futbol</t>
  </si>
  <si>
    <t>Muntatge / desmuntatge porteries</t>
  </si>
  <si>
    <t>Tècnics de video</t>
  </si>
  <si>
    <t>Tècnics de so</t>
  </si>
  <si>
    <t>Utilització pantalla 3G</t>
  </si>
  <si>
    <t>Utilització marcador</t>
  </si>
  <si>
    <t>Utilització megafonia</t>
  </si>
  <si>
    <t>PENDENT DEFINIR NECESSITATS</t>
  </si>
  <si>
    <t>1 SVB (conductor + tècnic) i 1 infermer</t>
  </si>
  <si>
    <t>Moqueta per cobrir el tartan</t>
  </si>
  <si>
    <t xml:space="preserve">Auxiliars serveis - Eco 1 </t>
  </si>
  <si>
    <t>Auxiliars serveis</t>
  </si>
  <si>
    <t>Vigilants Uniformats</t>
  </si>
  <si>
    <t>Coordinador</t>
  </si>
  <si>
    <t>Tanques</t>
  </si>
  <si>
    <t>V1: 16/09/2021</t>
  </si>
  <si>
    <t>DATA:8 de febrer 2022</t>
  </si>
  <si>
    <t>IVA</t>
  </si>
  <si>
    <t>TOTAL IVA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</si>
</sst>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_-* #,##0.00\ [$€]_-;\-* #,##0.00\ [$€]_-;_-* &quot;-&quot;??\ [$€]_-;_-@_-"/>
    <numFmt numFmtId="165" formatCode="#,##0.00\ &quot;€&quot;"/>
  </numFmts>
  <fonts count="10" x14ac:knownFonts="1">
    <font>
      <sz val="11"/>
      <name val="Comic Sans MS"/>
    </font>
    <font>
      <sz val="10"/>
      <name val="Arial"/>
      <family val="2"/>
    </font>
    <font>
      <b/>
      <i/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omic Sans MS"/>
      <family val="4"/>
    </font>
    <font>
      <sz val="9"/>
      <name val="Calibri"/>
      <family val="2"/>
      <scheme val="minor"/>
    </font>
    <font>
      <b/>
      <u/>
      <sz val="9"/>
      <name val="Calibri"/>
      <family val="2"/>
      <scheme val="minor"/>
    </font>
    <font>
      <sz val="9"/>
      <name val="Calibri"/>
      <family val="2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8D1E"/>
        <bgColor indexed="64"/>
      </patternFill>
    </fill>
    <fill>
      <patternFill patternType="solid">
        <fgColor theme="9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7">
    <xf numFmtId="0" fontId="0" fillId="0" borderId="0" xfId="0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5" fillId="0" borderId="0" xfId="0" applyFont="1"/>
    <xf numFmtId="165" fontId="5" fillId="2" borderId="23" xfId="0" applyNumberFormat="1" applyFont="1" applyFill="1" applyBorder="1" applyAlignment="1">
      <alignment horizontal="center"/>
    </xf>
    <xf numFmtId="3" fontId="5" fillId="2" borderId="22" xfId="0" applyNumberFormat="1" applyFont="1" applyFill="1" applyBorder="1" applyAlignment="1">
      <alignment horizontal="center"/>
    </xf>
    <xf numFmtId="165" fontId="3" fillId="2" borderId="23" xfId="0" applyNumberFormat="1" applyFont="1" applyFill="1" applyBorder="1" applyAlignment="1">
      <alignment horizontal="center"/>
    </xf>
    <xf numFmtId="3" fontId="5" fillId="2" borderId="21" xfId="0" applyNumberFormat="1" applyFont="1" applyFill="1" applyBorder="1" applyAlignment="1">
      <alignment horizontal="center"/>
    </xf>
    <xf numFmtId="165" fontId="5" fillId="0" borderId="26" xfId="0" applyNumberFormat="1" applyFont="1" applyFill="1" applyBorder="1" applyAlignment="1">
      <alignment horizontal="center"/>
    </xf>
    <xf numFmtId="3" fontId="5" fillId="0" borderId="24" xfId="0" applyNumberFormat="1" applyFont="1" applyFill="1" applyBorder="1" applyAlignment="1">
      <alignment horizontal="center"/>
    </xf>
    <xf numFmtId="165" fontId="5" fillId="0" borderId="11" xfId="0" applyNumberFormat="1" applyFont="1" applyFill="1" applyBorder="1" applyAlignment="1">
      <alignment horizontal="center"/>
    </xf>
    <xf numFmtId="3" fontId="5" fillId="2" borderId="18" xfId="0" applyNumberFormat="1" applyFont="1" applyFill="1" applyBorder="1" applyAlignment="1">
      <alignment horizontal="center"/>
    </xf>
    <xf numFmtId="165" fontId="3" fillId="2" borderId="14" xfId="0" applyNumberFormat="1" applyFont="1" applyFill="1" applyBorder="1" applyAlignment="1">
      <alignment horizontal="center"/>
    </xf>
    <xf numFmtId="3" fontId="5" fillId="2" borderId="15" xfId="0" applyNumberFormat="1" applyFont="1" applyFill="1" applyBorder="1" applyAlignment="1">
      <alignment horizontal="center"/>
    </xf>
    <xf numFmtId="3" fontId="5" fillId="0" borderId="12" xfId="0" applyNumberFormat="1" applyFont="1" applyFill="1" applyBorder="1" applyAlignment="1">
      <alignment horizontal="center"/>
    </xf>
    <xf numFmtId="165" fontId="5" fillId="0" borderId="13" xfId="0" applyNumberFormat="1" applyFont="1" applyFill="1" applyBorder="1" applyAlignment="1">
      <alignment horizontal="center"/>
    </xf>
    <xf numFmtId="165" fontId="5" fillId="2" borderId="18" xfId="0" applyNumberFormat="1" applyFont="1" applyFill="1" applyBorder="1" applyAlignment="1">
      <alignment horizontal="center"/>
    </xf>
    <xf numFmtId="3" fontId="3" fillId="2" borderId="15" xfId="0" applyNumberFormat="1" applyFont="1" applyFill="1" applyBorder="1" applyAlignment="1">
      <alignment horizontal="center"/>
    </xf>
    <xf numFmtId="3" fontId="3" fillId="2" borderId="18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165" fontId="2" fillId="2" borderId="17" xfId="0" applyNumberFormat="1" applyFont="1" applyFill="1" applyBorder="1" applyAlignment="1">
      <alignment horizontal="center"/>
    </xf>
    <xf numFmtId="3" fontId="2" fillId="2" borderId="16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3" fontId="5" fillId="0" borderId="0" xfId="0" applyNumberFormat="1" applyFont="1"/>
    <xf numFmtId="3" fontId="5" fillId="0" borderId="4" xfId="0" applyNumberFormat="1" applyFont="1" applyFill="1" applyBorder="1" applyAlignment="1">
      <alignment horizontal="center"/>
    </xf>
    <xf numFmtId="165" fontId="5" fillId="0" borderId="9" xfId="0" applyNumberFormat="1" applyFont="1" applyFill="1" applyBorder="1" applyAlignment="1">
      <alignment horizontal="center"/>
    </xf>
    <xf numFmtId="3" fontId="5" fillId="0" borderId="7" xfId="0" applyNumberFormat="1" applyFont="1" applyFill="1" applyBorder="1" applyAlignment="1">
      <alignment horizontal="center"/>
    </xf>
    <xf numFmtId="3" fontId="5" fillId="0" borderId="10" xfId="0" applyNumberFormat="1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3" fontId="5" fillId="0" borderId="19" xfId="0" applyNumberFormat="1" applyFont="1" applyFill="1" applyBorder="1" applyAlignment="1">
      <alignment horizontal="center"/>
    </xf>
    <xf numFmtId="0" fontId="5" fillId="0" borderId="28" xfId="0" applyFont="1" applyFill="1" applyBorder="1"/>
    <xf numFmtId="0" fontId="5" fillId="0" borderId="29" xfId="0" applyFont="1" applyFill="1" applyBorder="1"/>
    <xf numFmtId="165" fontId="5" fillId="0" borderId="29" xfId="0" applyNumberFormat="1" applyFont="1" applyFill="1" applyBorder="1" applyAlignment="1">
      <alignment horizontal="center"/>
    </xf>
    <xf numFmtId="3" fontId="5" fillId="0" borderId="29" xfId="0" applyNumberFormat="1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165" fontId="5" fillId="0" borderId="32" xfId="0" applyNumberFormat="1" applyFont="1" applyFill="1" applyBorder="1" applyAlignment="1">
      <alignment horizontal="center"/>
    </xf>
    <xf numFmtId="3" fontId="5" fillId="0" borderId="32" xfId="0" applyNumberFormat="1" applyFont="1" applyFill="1" applyBorder="1" applyAlignment="1">
      <alignment horizontal="center"/>
    </xf>
    <xf numFmtId="0" fontId="5" fillId="0" borderId="32" xfId="0" applyFont="1" applyFill="1" applyBorder="1" applyAlignment="1">
      <alignment horizontal="center"/>
    </xf>
    <xf numFmtId="3" fontId="5" fillId="0" borderId="33" xfId="0" applyNumberFormat="1" applyFont="1" applyFill="1" applyBorder="1" applyAlignment="1">
      <alignment horizontal="center"/>
    </xf>
    <xf numFmtId="3" fontId="5" fillId="0" borderId="31" xfId="0" applyNumberFormat="1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165" fontId="5" fillId="0" borderId="35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left"/>
    </xf>
    <xf numFmtId="4" fontId="5" fillId="0" borderId="4" xfId="0" applyNumberFormat="1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165" fontId="3" fillId="2" borderId="18" xfId="0" applyNumberFormat="1" applyFont="1" applyFill="1" applyBorder="1" applyAlignment="1"/>
    <xf numFmtId="165" fontId="3" fillId="2" borderId="14" xfId="0" applyNumberFormat="1" applyFont="1" applyFill="1" applyBorder="1" applyAlignment="1"/>
    <xf numFmtId="165" fontId="3" fillId="2" borderId="15" xfId="0" applyNumberFormat="1" applyFont="1" applyFill="1" applyBorder="1" applyAlignment="1"/>
    <xf numFmtId="0" fontId="5" fillId="0" borderId="31" xfId="0" applyFont="1" applyFill="1" applyBorder="1" applyAlignment="1"/>
    <xf numFmtId="0" fontId="5" fillId="0" borderId="32" xfId="0" applyFont="1" applyFill="1" applyBorder="1" applyAlignment="1"/>
    <xf numFmtId="0" fontId="5" fillId="0" borderId="13" xfId="0" applyFont="1" applyBorder="1"/>
    <xf numFmtId="165" fontId="7" fillId="0" borderId="24" xfId="0" applyNumberFormat="1" applyFont="1" applyFill="1" applyBorder="1"/>
    <xf numFmtId="0" fontId="5" fillId="0" borderId="36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5" fillId="0" borderId="37" xfId="0" applyFont="1" applyFill="1" applyBorder="1" applyAlignment="1">
      <alignment horizontal="left" vertical="center" wrapText="1"/>
    </xf>
    <xf numFmtId="0" fontId="5" fillId="0" borderId="38" xfId="0" applyFont="1" applyFill="1" applyBorder="1" applyAlignment="1">
      <alignment horizontal="left" vertical="center" wrapText="1"/>
    </xf>
    <xf numFmtId="0" fontId="7" fillId="3" borderId="27" xfId="0" applyFont="1" applyFill="1" applyBorder="1"/>
    <xf numFmtId="4" fontId="7" fillId="3" borderId="27" xfId="0" applyNumberFormat="1" applyFont="1" applyFill="1" applyBorder="1"/>
    <xf numFmtId="49" fontId="3" fillId="0" borderId="0" xfId="0" applyNumberFormat="1" applyFont="1" applyFill="1" applyBorder="1" applyAlignment="1">
      <alignment horizontal="left"/>
    </xf>
    <xf numFmtId="165" fontId="3" fillId="2" borderId="18" xfId="0" applyNumberFormat="1" applyFont="1" applyFill="1" applyBorder="1" applyAlignment="1">
      <alignment horizontal="center"/>
    </xf>
    <xf numFmtId="165" fontId="5" fillId="0" borderId="30" xfId="0" applyNumberFormat="1" applyFont="1" applyFill="1" applyBorder="1" applyAlignment="1">
      <alignment horizontal="center"/>
    </xf>
    <xf numFmtId="0" fontId="5" fillId="0" borderId="42" xfId="0" applyFont="1" applyFill="1" applyBorder="1" applyAlignment="1">
      <alignment horizontal="left" vertical="center" wrapText="1"/>
    </xf>
    <xf numFmtId="6" fontId="5" fillId="0" borderId="42" xfId="0" applyNumberFormat="1" applyFont="1" applyFill="1" applyBorder="1" applyAlignment="1">
      <alignment horizontal="center"/>
    </xf>
    <xf numFmtId="0" fontId="5" fillId="0" borderId="42" xfId="0" applyFont="1" applyFill="1" applyBorder="1" applyAlignment="1">
      <alignment horizontal="center"/>
    </xf>
    <xf numFmtId="165" fontId="5" fillId="0" borderId="42" xfId="0" applyNumberFormat="1" applyFont="1" applyFill="1" applyBorder="1" applyAlignment="1">
      <alignment horizontal="center"/>
    </xf>
    <xf numFmtId="0" fontId="3" fillId="4" borderId="43" xfId="0" applyFont="1" applyFill="1" applyBorder="1" applyAlignment="1">
      <alignment horizontal="center"/>
    </xf>
    <xf numFmtId="0" fontId="3" fillId="4" borderId="44" xfId="0" applyFont="1" applyFill="1" applyBorder="1" applyAlignment="1">
      <alignment horizontal="center"/>
    </xf>
    <xf numFmtId="3" fontId="3" fillId="4" borderId="43" xfId="0" applyNumberFormat="1" applyFont="1" applyFill="1" applyBorder="1" applyAlignment="1">
      <alignment horizontal="center"/>
    </xf>
    <xf numFmtId="3" fontId="3" fillId="4" borderId="45" xfId="0" applyNumberFormat="1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wrapText="1"/>
    </xf>
    <xf numFmtId="0" fontId="2" fillId="0" borderId="25" xfId="0" applyFont="1" applyFill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3" fontId="2" fillId="0" borderId="25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165" fontId="5" fillId="0" borderId="36" xfId="0" applyNumberFormat="1" applyFont="1" applyFill="1" applyBorder="1" applyAlignment="1">
      <alignment horizontal="center"/>
    </xf>
    <xf numFmtId="165" fontId="5" fillId="0" borderId="3" xfId="0" applyNumberFormat="1" applyFont="1" applyFill="1" applyBorder="1" applyAlignment="1">
      <alignment horizontal="center"/>
    </xf>
    <xf numFmtId="3" fontId="7" fillId="3" borderId="32" xfId="0" applyNumberFormat="1" applyFont="1" applyFill="1" applyBorder="1"/>
    <xf numFmtId="165" fontId="5" fillId="0" borderId="3" xfId="0" applyNumberFormat="1" applyFont="1" applyFill="1" applyBorder="1" applyAlignment="1">
      <alignment horizontal="center" vertical="center" wrapText="1"/>
    </xf>
    <xf numFmtId="6" fontId="5" fillId="0" borderId="36" xfId="0" applyNumberFormat="1" applyFont="1" applyFill="1" applyBorder="1" applyAlignment="1">
      <alignment horizontal="center"/>
    </xf>
    <xf numFmtId="6" fontId="5" fillId="0" borderId="0" xfId="0" applyNumberFormat="1" applyFont="1" applyFill="1" applyBorder="1" applyAlignment="1">
      <alignment horizontal="center"/>
    </xf>
    <xf numFmtId="3" fontId="5" fillId="0" borderId="46" xfId="0" applyNumberFormat="1" applyFont="1" applyFill="1" applyBorder="1" applyAlignment="1">
      <alignment horizontal="center"/>
    </xf>
    <xf numFmtId="3" fontId="5" fillId="0" borderId="28" xfId="0" applyNumberFormat="1" applyFont="1" applyFill="1" applyBorder="1" applyAlignment="1">
      <alignment horizontal="center"/>
    </xf>
    <xf numFmtId="4" fontId="7" fillId="0" borderId="10" xfId="0" applyNumberFormat="1" applyFont="1" applyFill="1" applyBorder="1"/>
    <xf numFmtId="0" fontId="5" fillId="0" borderId="12" xfId="0" applyFont="1" applyFill="1" applyBorder="1" applyAlignment="1">
      <alignment horizontal="center"/>
    </xf>
    <xf numFmtId="165" fontId="3" fillId="2" borderId="22" xfId="0" applyNumberFormat="1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165" fontId="5" fillId="0" borderId="2" xfId="0" applyNumberFormat="1" applyFont="1" applyFill="1" applyBorder="1" applyAlignment="1">
      <alignment horizontal="center"/>
    </xf>
    <xf numFmtId="0" fontId="3" fillId="4" borderId="47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5" fillId="0" borderId="19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165" fontId="5" fillId="0" borderId="36" xfId="0" applyNumberFormat="1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left" vertical="center"/>
    </xf>
    <xf numFmtId="0" fontId="5" fillId="0" borderId="50" xfId="0" applyFont="1" applyFill="1" applyBorder="1" applyAlignment="1">
      <alignment horizontal="center"/>
    </xf>
    <xf numFmtId="165" fontId="5" fillId="0" borderId="51" xfId="0" applyNumberFormat="1" applyFont="1" applyFill="1" applyBorder="1" applyAlignment="1">
      <alignment horizontal="center"/>
    </xf>
    <xf numFmtId="4" fontId="5" fillId="0" borderId="24" xfId="0" applyNumberFormat="1" applyFont="1" applyFill="1" applyBorder="1" applyAlignment="1">
      <alignment horizontal="center"/>
    </xf>
    <xf numFmtId="2" fontId="5" fillId="0" borderId="24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left"/>
    </xf>
    <xf numFmtId="0" fontId="3" fillId="2" borderId="15" xfId="0" applyFont="1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49" fontId="8" fillId="0" borderId="0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 wrapText="1"/>
    </xf>
    <xf numFmtId="0" fontId="5" fillId="0" borderId="2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4" fontId="3" fillId="4" borderId="5" xfId="0" applyNumberFormat="1" applyFont="1" applyFill="1" applyBorder="1" applyAlignment="1">
      <alignment horizontal="center" vertical="center" wrapText="1"/>
    </xf>
    <xf numFmtId="4" fontId="3" fillId="4" borderId="25" xfId="0" applyNumberFormat="1" applyFont="1" applyFill="1" applyBorder="1" applyAlignment="1">
      <alignment horizontal="center" vertical="center"/>
    </xf>
    <xf numFmtId="4" fontId="3" fillId="4" borderId="6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3" fontId="3" fillId="0" borderId="48" xfId="0" applyNumberFormat="1" applyFont="1" applyFill="1" applyBorder="1" applyAlignment="1">
      <alignment horizontal="center" vertical="center"/>
    </xf>
    <xf numFmtId="3" fontId="3" fillId="0" borderId="27" xfId="0" applyNumberFormat="1" applyFont="1" applyFill="1" applyBorder="1" applyAlignment="1">
      <alignment horizontal="center" vertical="center"/>
    </xf>
    <xf numFmtId="3" fontId="3" fillId="0" borderId="49" xfId="0" applyNumberFormat="1" applyFont="1" applyFill="1" applyBorder="1" applyAlignment="1">
      <alignment horizontal="center" vertical="center"/>
    </xf>
    <xf numFmtId="3" fontId="3" fillId="0" borderId="12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3" fillId="0" borderId="13" xfId="0" applyNumberFormat="1" applyFont="1" applyFill="1" applyBorder="1" applyAlignment="1">
      <alignment horizontal="center" vertical="center"/>
    </xf>
    <xf numFmtId="3" fontId="3" fillId="0" borderId="38" xfId="0" applyNumberFormat="1" applyFont="1" applyFill="1" applyBorder="1" applyAlignment="1">
      <alignment horizontal="center" vertical="center"/>
    </xf>
    <xf numFmtId="3" fontId="3" fillId="0" borderId="36" xfId="0" applyNumberFormat="1" applyFont="1" applyFill="1" applyBorder="1" applyAlignment="1">
      <alignment horizontal="center" vertical="center"/>
    </xf>
    <xf numFmtId="3" fontId="3" fillId="0" borderId="8" xfId="0" applyNumberFormat="1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/>
    </xf>
    <xf numFmtId="0" fontId="5" fillId="0" borderId="40" xfId="0" applyFont="1" applyFill="1" applyBorder="1" applyAlignment="1">
      <alignment horizontal="center"/>
    </xf>
    <xf numFmtId="0" fontId="5" fillId="0" borderId="41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9" fillId="5" borderId="16" xfId="0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165" fontId="9" fillId="5" borderId="20" xfId="0" applyNumberFormat="1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/>
  </cellXfs>
  <cellStyles count="2">
    <cellStyle name="Euro" xfId="1" xr:uid="{00000000-0005-0000-0000-000000000000}"/>
    <cellStyle name="Normal" xfId="0" builtinId="0"/>
  </cellStyles>
  <dxfs count="0"/>
  <tableStyles count="0" defaultTableStyle="TableStyleMedium9" defaultPivotStyle="PivotStyleLight16"/>
  <colors>
    <mruColors>
      <color rgb="FFF28D1E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104776</xdr:colOff>
      <xdr:row>1</xdr:row>
      <xdr:rowOff>66675</xdr:rowOff>
    </xdr:from>
    <xdr:to>
      <xdr:col>10</xdr:col>
      <xdr:colOff>609600</xdr:colOff>
      <xdr:row>4</xdr:row>
      <xdr:rowOff>131560</xdr:rowOff>
    </xdr:to>
    <xdr:pic>
      <xdr:nvPicPr>
        <xdr:cNvPr id="2" name="Picture 2" descr="\\Capricornio\Canals_Marta\dades\ESTADIlow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72251" y="219075"/>
          <a:ext cx="1133474" cy="5220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47625</xdr:colOff>
      <xdr:row>1</xdr:row>
      <xdr:rowOff>66675</xdr:rowOff>
    </xdr:from>
    <xdr:to>
      <xdr:col>2</xdr:col>
      <xdr:colOff>0</xdr:colOff>
      <xdr:row>4</xdr:row>
      <xdr:rowOff>125439</xdr:rowOff>
    </xdr:to>
    <xdr:pic>
      <xdr:nvPicPr>
        <xdr:cNvPr id="4" name="Imagen 1" descr="image00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4350" y="219075"/>
          <a:ext cx="895350" cy="51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9"/>
  <sheetViews>
    <sheetView tabSelected="1" topLeftCell="A13" workbookViewId="0">
      <selection activeCell="L15" sqref="L15"/>
    </sheetView>
  </sheetViews>
  <sheetFormatPr baseColWidth="10" defaultRowHeight="12" x14ac:dyDescent="0.2"/>
  <cols>
    <col min="1" max="1" width="5.44140625" style="4" customWidth="1"/>
    <col min="2" max="2" width="11" style="4" bestFit="1" customWidth="1"/>
    <col min="3" max="3" width="5.88671875" style="4" bestFit="1" customWidth="1"/>
    <col min="4" max="4" width="16" style="4" customWidth="1"/>
    <col min="5" max="5" width="6.88671875" style="4" customWidth="1"/>
    <col min="6" max="7" width="7.33203125" style="4" customWidth="1"/>
    <col min="8" max="8" width="8.21875" style="4" bestFit="1" customWidth="1"/>
    <col min="9" max="9" width="7.33203125" style="25" customWidth="1"/>
    <col min="10" max="10" width="7.33203125" style="4" customWidth="1"/>
    <col min="11" max="11" width="7.33203125" style="25" customWidth="1"/>
    <col min="12" max="16384" width="11.5546875" style="4"/>
  </cols>
  <sheetData>
    <row r="1" spans="2:11" x14ac:dyDescent="0.2">
      <c r="B1" s="1"/>
      <c r="C1" s="1"/>
      <c r="D1" s="1"/>
      <c r="E1" s="2"/>
      <c r="F1" s="2"/>
      <c r="G1" s="2"/>
      <c r="H1" s="2"/>
      <c r="I1" s="3"/>
      <c r="J1" s="2"/>
      <c r="K1" s="3"/>
    </row>
    <row r="2" spans="2:11" x14ac:dyDescent="0.2">
      <c r="B2" s="1"/>
      <c r="C2" s="1"/>
      <c r="D2" s="1"/>
      <c r="E2" s="2"/>
      <c r="F2" s="2"/>
      <c r="G2" s="2"/>
      <c r="H2" s="2"/>
      <c r="I2" s="3"/>
      <c r="J2" s="2"/>
      <c r="K2" s="3"/>
    </row>
    <row r="3" spans="2:11" x14ac:dyDescent="0.2">
      <c r="B3" s="1"/>
      <c r="C3" s="1"/>
      <c r="D3" s="1"/>
      <c r="E3" s="2"/>
      <c r="F3" s="2"/>
      <c r="G3" s="2"/>
      <c r="H3" s="2"/>
      <c r="I3" s="3"/>
      <c r="J3" s="2"/>
      <c r="K3" s="3"/>
    </row>
    <row r="4" spans="2:11" x14ac:dyDescent="0.2">
      <c r="B4" s="1"/>
      <c r="C4" s="1"/>
      <c r="D4" s="1"/>
      <c r="E4" s="2"/>
      <c r="F4" s="2"/>
      <c r="G4" s="2"/>
      <c r="H4" s="2"/>
      <c r="I4" s="3"/>
      <c r="J4" s="2"/>
      <c r="K4" s="3"/>
    </row>
    <row r="5" spans="2:11" x14ac:dyDescent="0.2">
      <c r="B5" s="1"/>
      <c r="C5" s="1"/>
      <c r="D5" s="1"/>
      <c r="E5" s="2"/>
      <c r="F5" s="2"/>
      <c r="G5" s="2"/>
      <c r="H5" s="2"/>
      <c r="I5" s="3"/>
      <c r="J5" s="2"/>
      <c r="K5" s="3"/>
    </row>
    <row r="6" spans="2:11" x14ac:dyDescent="0.2">
      <c r="B6" s="1"/>
      <c r="C6" s="1"/>
      <c r="D6" s="1"/>
      <c r="E6" s="2"/>
      <c r="F6" s="2"/>
      <c r="G6" s="2"/>
      <c r="H6" s="2"/>
      <c r="I6" s="3"/>
      <c r="J6" s="2"/>
      <c r="K6" s="3"/>
    </row>
    <row r="7" spans="2:11" x14ac:dyDescent="0.2">
      <c r="B7" s="1"/>
      <c r="C7" s="1"/>
      <c r="D7" s="1"/>
      <c r="E7" s="2"/>
      <c r="F7" s="2"/>
      <c r="G7" s="2"/>
      <c r="H7" s="2"/>
      <c r="I7" s="3"/>
      <c r="J7" s="2"/>
      <c r="K7" s="3"/>
    </row>
    <row r="8" spans="2:11" x14ac:dyDescent="0.2">
      <c r="B8" s="44"/>
      <c r="C8" s="1"/>
      <c r="D8" s="1"/>
      <c r="E8" s="2"/>
      <c r="F8" s="2"/>
      <c r="G8" s="2"/>
      <c r="H8" s="2"/>
      <c r="I8" s="3"/>
      <c r="J8" s="2"/>
      <c r="K8" s="3"/>
    </row>
    <row r="9" spans="2:11" x14ac:dyDescent="0.2">
      <c r="B9" s="106" t="s">
        <v>27</v>
      </c>
      <c r="C9" s="106"/>
      <c r="D9" s="1"/>
      <c r="E9" s="2"/>
      <c r="F9" s="2"/>
      <c r="G9" s="2"/>
      <c r="H9" s="2"/>
      <c r="I9" s="3"/>
      <c r="J9" s="2"/>
      <c r="K9" s="3"/>
    </row>
    <row r="10" spans="2:11" x14ac:dyDescent="0.2">
      <c r="B10" s="106" t="s">
        <v>44</v>
      </c>
      <c r="C10" s="106"/>
      <c r="D10" s="1"/>
      <c r="E10" s="2"/>
      <c r="F10" s="2"/>
      <c r="G10" s="2"/>
      <c r="H10" s="2"/>
      <c r="I10" s="3"/>
      <c r="J10" s="2"/>
      <c r="K10" s="3"/>
    </row>
    <row r="11" spans="2:11" x14ac:dyDescent="0.2">
      <c r="B11" s="63"/>
      <c r="C11" s="63"/>
      <c r="D11" s="1"/>
      <c r="E11" s="2"/>
      <c r="F11" s="2"/>
      <c r="G11" s="2"/>
      <c r="H11" s="2"/>
      <c r="I11" s="3"/>
      <c r="J11" s="2"/>
      <c r="K11" s="3"/>
    </row>
    <row r="12" spans="2:11" ht="15" x14ac:dyDescent="0.25">
      <c r="B12" s="112" t="s">
        <v>26</v>
      </c>
      <c r="C12" s="112"/>
      <c r="D12" s="112"/>
      <c r="E12" s="112"/>
      <c r="F12" s="112"/>
      <c r="G12" s="112"/>
      <c r="H12" s="112"/>
      <c r="I12" s="112"/>
      <c r="J12" s="112"/>
      <c r="K12" s="112"/>
    </row>
    <row r="13" spans="2:11" ht="15" x14ac:dyDescent="0.25">
      <c r="B13" s="94"/>
      <c r="C13" s="94"/>
      <c r="D13" s="94"/>
      <c r="E13" s="94"/>
      <c r="F13" s="94"/>
      <c r="G13" s="94"/>
      <c r="H13" s="94"/>
      <c r="I13" s="94"/>
      <c r="J13" s="94"/>
      <c r="K13" s="94"/>
    </row>
    <row r="14" spans="2:11" ht="12.75" thickBot="1" x14ac:dyDescent="0.25">
      <c r="C14" s="47"/>
      <c r="D14" s="1"/>
      <c r="E14" s="2"/>
      <c r="F14" s="2"/>
      <c r="G14" s="2"/>
      <c r="H14" s="2"/>
      <c r="I14" s="3"/>
      <c r="J14" s="2"/>
      <c r="K14" s="3"/>
    </row>
    <row r="15" spans="2:11" ht="33.75" customHeight="1" thickBot="1" x14ac:dyDescent="0.25">
      <c r="B15" s="75" t="s">
        <v>43</v>
      </c>
      <c r="C15" s="1"/>
      <c r="D15" s="1"/>
      <c r="E15" s="2"/>
      <c r="F15" s="113" t="s">
        <v>7</v>
      </c>
      <c r="G15" s="114"/>
      <c r="H15" s="114"/>
      <c r="I15" s="118" t="s">
        <v>8</v>
      </c>
      <c r="J15" s="119"/>
      <c r="K15" s="120"/>
    </row>
    <row r="16" spans="2:11" ht="12.75" thickBot="1" x14ac:dyDescent="0.25">
      <c r="B16" s="1"/>
      <c r="C16" s="1"/>
      <c r="D16" s="1"/>
      <c r="E16" s="74" t="s">
        <v>1</v>
      </c>
      <c r="F16" s="70" t="s">
        <v>2</v>
      </c>
      <c r="G16" s="71" t="s">
        <v>0</v>
      </c>
      <c r="H16" s="93" t="s">
        <v>3</v>
      </c>
      <c r="I16" s="72" t="s">
        <v>2</v>
      </c>
      <c r="J16" s="71" t="s">
        <v>0</v>
      </c>
      <c r="K16" s="73" t="s">
        <v>3</v>
      </c>
    </row>
    <row r="17" spans="1:11" ht="12.95" customHeight="1" thickBot="1" x14ac:dyDescent="0.25">
      <c r="B17" s="121" t="s">
        <v>17</v>
      </c>
      <c r="C17" s="122"/>
      <c r="D17" s="122"/>
      <c r="E17" s="5"/>
      <c r="F17" s="6"/>
      <c r="G17" s="6"/>
      <c r="H17" s="90">
        <f>SUM(H18:H21)</f>
        <v>902.4</v>
      </c>
      <c r="I17" s="8"/>
      <c r="J17" s="6"/>
      <c r="K17" s="7"/>
    </row>
    <row r="18" spans="1:11" ht="12.95" customHeight="1" thickTop="1" x14ac:dyDescent="0.2">
      <c r="B18" s="109" t="s">
        <v>38</v>
      </c>
      <c r="C18" s="110"/>
      <c r="D18" s="111"/>
      <c r="E18" s="80">
        <v>22</v>
      </c>
      <c r="F18" s="86">
        <v>1</v>
      </c>
      <c r="G18" s="48">
        <v>12</v>
      </c>
      <c r="H18" s="91">
        <f>G18*F18*E18</f>
        <v>264</v>
      </c>
      <c r="I18" s="28"/>
      <c r="J18" s="49"/>
      <c r="K18" s="27"/>
    </row>
    <row r="19" spans="1:11" ht="12.95" customHeight="1" x14ac:dyDescent="0.2">
      <c r="B19" s="109" t="s">
        <v>39</v>
      </c>
      <c r="C19" s="110"/>
      <c r="D19" s="111"/>
      <c r="E19" s="80">
        <v>22</v>
      </c>
      <c r="F19" s="28">
        <v>1</v>
      </c>
      <c r="G19" s="48">
        <v>7</v>
      </c>
      <c r="H19" s="91">
        <f>G19*F19*E19</f>
        <v>154</v>
      </c>
      <c r="I19" s="28"/>
      <c r="J19" s="49"/>
      <c r="K19" s="27"/>
    </row>
    <row r="20" spans="1:11" ht="12.95" customHeight="1" x14ac:dyDescent="0.2">
      <c r="B20" s="115" t="s">
        <v>40</v>
      </c>
      <c r="C20" s="116"/>
      <c r="D20" s="117"/>
      <c r="E20" s="81">
        <v>30.7</v>
      </c>
      <c r="F20" s="29">
        <v>1</v>
      </c>
      <c r="G20" s="48">
        <v>7</v>
      </c>
      <c r="H20" s="92">
        <f>G20*F20*E20</f>
        <v>214.9</v>
      </c>
      <c r="I20" s="29"/>
      <c r="J20" s="30"/>
      <c r="K20" s="11"/>
    </row>
    <row r="21" spans="1:11" ht="12.95" customHeight="1" x14ac:dyDescent="0.2">
      <c r="B21" s="115" t="s">
        <v>41</v>
      </c>
      <c r="C21" s="116"/>
      <c r="D21" s="117"/>
      <c r="E21" s="81">
        <v>38.5</v>
      </c>
      <c r="F21" s="29">
        <v>1</v>
      </c>
      <c r="G21" s="48">
        <v>7</v>
      </c>
      <c r="H21" s="92">
        <f>G21*F21*E21</f>
        <v>269.5</v>
      </c>
      <c r="I21" s="29"/>
      <c r="J21" s="30"/>
      <c r="K21" s="11"/>
    </row>
    <row r="22" spans="1:11" ht="12.95" customHeight="1" thickBot="1" x14ac:dyDescent="0.25">
      <c r="B22" s="32"/>
      <c r="C22" s="33"/>
      <c r="D22" s="33"/>
      <c r="E22" s="34"/>
      <c r="F22" s="87"/>
      <c r="G22" s="35"/>
      <c r="H22" s="34"/>
      <c r="I22" s="87"/>
      <c r="J22" s="36"/>
      <c r="K22" s="65"/>
    </row>
    <row r="23" spans="1:11" ht="12.95" customHeight="1" thickTop="1" thickBot="1" x14ac:dyDescent="0.25">
      <c r="B23" s="107" t="s">
        <v>21</v>
      </c>
      <c r="C23" s="108"/>
      <c r="D23" s="108"/>
      <c r="E23" s="17"/>
      <c r="F23" s="52"/>
      <c r="G23" s="50"/>
      <c r="H23" s="64">
        <v>1000</v>
      </c>
      <c r="I23" s="52"/>
      <c r="J23" s="50"/>
      <c r="K23" s="51"/>
    </row>
    <row r="24" spans="1:11" ht="12.95" customHeight="1" thickTop="1" x14ac:dyDescent="0.2">
      <c r="B24" s="53" t="s">
        <v>36</v>
      </c>
      <c r="C24" s="54"/>
      <c r="D24" s="54"/>
      <c r="E24" s="37"/>
      <c r="F24" s="41"/>
      <c r="G24" s="38"/>
      <c r="H24" s="38"/>
      <c r="I24" s="41"/>
      <c r="J24" s="39"/>
      <c r="K24" s="40"/>
    </row>
    <row r="25" spans="1:11" ht="12.95" customHeight="1" thickBot="1" x14ac:dyDescent="0.25">
      <c r="B25" s="32"/>
      <c r="C25" s="33"/>
      <c r="D25" s="33"/>
      <c r="E25" s="34"/>
      <c r="F25" s="87"/>
      <c r="G25" s="35"/>
      <c r="H25" s="34"/>
      <c r="I25" s="87"/>
      <c r="J25" s="36"/>
      <c r="K25" s="65"/>
    </row>
    <row r="26" spans="1:11" ht="12.95" customHeight="1" thickTop="1" thickBot="1" x14ac:dyDescent="0.25">
      <c r="B26" s="107" t="s">
        <v>19</v>
      </c>
      <c r="C26" s="108"/>
      <c r="D26" s="108"/>
      <c r="E26" s="17"/>
      <c r="F26" s="14"/>
      <c r="G26" s="12"/>
      <c r="H26" s="64">
        <f>SUM(H27:H39)</f>
        <v>5047</v>
      </c>
      <c r="I26" s="14"/>
      <c r="J26" s="12"/>
      <c r="K26" s="13">
        <f>SUM(K27:K43)</f>
        <v>1906</v>
      </c>
    </row>
    <row r="27" spans="1:11" ht="12.95" customHeight="1" thickTop="1" x14ac:dyDescent="0.2">
      <c r="A27" s="55"/>
      <c r="B27" s="61" t="s">
        <v>20</v>
      </c>
      <c r="C27" s="61"/>
      <c r="D27" s="62"/>
      <c r="E27" s="82"/>
      <c r="F27" s="88"/>
      <c r="G27" s="56"/>
      <c r="H27" s="81"/>
      <c r="I27" s="29"/>
      <c r="J27" s="30"/>
      <c r="K27" s="11">
        <v>350</v>
      </c>
    </row>
    <row r="28" spans="1:11" ht="12.95" customHeight="1" x14ac:dyDescent="0.2">
      <c r="B28" s="137" t="s">
        <v>13</v>
      </c>
      <c r="C28" s="138"/>
      <c r="D28" s="138"/>
      <c r="E28" s="80">
        <v>45</v>
      </c>
      <c r="F28" s="28">
        <v>2</v>
      </c>
      <c r="G28" s="48">
        <v>8</v>
      </c>
      <c r="H28" s="91">
        <f>G28*F28*E28</f>
        <v>720</v>
      </c>
      <c r="I28" s="31"/>
      <c r="J28" s="46"/>
      <c r="K28" s="11"/>
    </row>
    <row r="29" spans="1:11" ht="12.95" customHeight="1" x14ac:dyDescent="0.2">
      <c r="B29" s="115" t="s">
        <v>12</v>
      </c>
      <c r="C29" s="116"/>
      <c r="D29" s="117"/>
      <c r="E29" s="81">
        <v>32</v>
      </c>
      <c r="F29" s="29">
        <v>1</v>
      </c>
      <c r="G29" s="104">
        <v>7</v>
      </c>
      <c r="H29" s="92">
        <f>G29*F29*E29</f>
        <v>224</v>
      </c>
      <c r="I29" s="31"/>
      <c r="J29" s="30"/>
      <c r="K29" s="9"/>
    </row>
    <row r="30" spans="1:11" ht="12.95" customHeight="1" x14ac:dyDescent="0.2">
      <c r="B30" s="115" t="s">
        <v>14</v>
      </c>
      <c r="C30" s="116"/>
      <c r="D30" s="117"/>
      <c r="E30" s="81">
        <v>37</v>
      </c>
      <c r="F30" s="29">
        <v>2</v>
      </c>
      <c r="G30" s="104">
        <v>7</v>
      </c>
      <c r="H30" s="92">
        <f>+G30*F30*E30</f>
        <v>518</v>
      </c>
      <c r="I30" s="29"/>
      <c r="J30" s="30"/>
      <c r="K30" s="11"/>
    </row>
    <row r="31" spans="1:11" ht="12.95" customHeight="1" x14ac:dyDescent="0.2">
      <c r="B31" s="115" t="s">
        <v>10</v>
      </c>
      <c r="C31" s="116"/>
      <c r="D31" s="117"/>
      <c r="E31" s="81">
        <v>35</v>
      </c>
      <c r="F31" s="31">
        <v>1</v>
      </c>
      <c r="G31" s="104">
        <v>7</v>
      </c>
      <c r="H31" s="92">
        <f>G31*F31*E31</f>
        <v>245</v>
      </c>
      <c r="I31" s="29"/>
      <c r="J31" s="30"/>
      <c r="K31" s="11"/>
    </row>
    <row r="32" spans="1:11" ht="12.95" customHeight="1" x14ac:dyDescent="0.2">
      <c r="B32" s="95" t="s">
        <v>30</v>
      </c>
      <c r="C32" s="96"/>
      <c r="D32" s="96"/>
      <c r="E32" s="81">
        <v>80</v>
      </c>
      <c r="F32" s="31">
        <v>1</v>
      </c>
      <c r="G32" s="104">
        <v>7</v>
      </c>
      <c r="H32" s="92">
        <f>G32*F32*E32</f>
        <v>560</v>
      </c>
      <c r="I32" s="29"/>
      <c r="J32" s="30"/>
      <c r="K32" s="11"/>
    </row>
    <row r="33" spans="2:11" ht="12.95" customHeight="1" x14ac:dyDescent="0.2">
      <c r="B33" s="95" t="s">
        <v>31</v>
      </c>
      <c r="C33" s="96"/>
      <c r="D33" s="96"/>
      <c r="E33" s="81">
        <v>65</v>
      </c>
      <c r="F33" s="31">
        <v>1</v>
      </c>
      <c r="G33" s="104">
        <v>7</v>
      </c>
      <c r="H33" s="92">
        <f>G33*F33*E33</f>
        <v>455</v>
      </c>
      <c r="I33" s="29"/>
      <c r="J33" s="30"/>
      <c r="K33" s="11"/>
    </row>
    <row r="34" spans="2:11" ht="12.95" customHeight="1" x14ac:dyDescent="0.2">
      <c r="B34" s="98" t="s">
        <v>32</v>
      </c>
      <c r="C34" s="99"/>
      <c r="D34" s="96"/>
      <c r="E34" s="81">
        <v>850</v>
      </c>
      <c r="F34" s="31"/>
      <c r="G34" s="10"/>
      <c r="H34" s="92">
        <f>E34</f>
        <v>850</v>
      </c>
      <c r="I34" s="29"/>
      <c r="J34" s="30"/>
      <c r="K34" s="11"/>
    </row>
    <row r="35" spans="2:11" ht="12.95" customHeight="1" x14ac:dyDescent="0.2">
      <c r="B35" s="98" t="s">
        <v>33</v>
      </c>
      <c r="C35" s="96"/>
      <c r="D35" s="96"/>
      <c r="E35" s="81">
        <v>350</v>
      </c>
      <c r="F35" s="31"/>
      <c r="G35" s="10"/>
      <c r="H35" s="92">
        <f>E35</f>
        <v>350</v>
      </c>
      <c r="I35" s="29"/>
      <c r="J35" s="30"/>
      <c r="K35" s="11"/>
    </row>
    <row r="36" spans="2:11" ht="12.95" customHeight="1" x14ac:dyDescent="0.2">
      <c r="B36" s="98" t="s">
        <v>34</v>
      </c>
      <c r="C36" s="96"/>
      <c r="D36" s="96"/>
      <c r="E36" s="81">
        <v>1125</v>
      </c>
      <c r="F36" s="31"/>
      <c r="G36" s="10"/>
      <c r="H36" s="92">
        <f>E36</f>
        <v>1125</v>
      </c>
      <c r="I36" s="29"/>
      <c r="J36" s="30"/>
      <c r="K36" s="11"/>
    </row>
    <row r="37" spans="2:11" ht="12.95" customHeight="1" x14ac:dyDescent="0.2">
      <c r="B37" s="137" t="s">
        <v>29</v>
      </c>
      <c r="C37" s="138"/>
      <c r="D37" s="138"/>
      <c r="E37" s="81"/>
      <c r="F37" s="31"/>
      <c r="G37" s="10"/>
      <c r="H37" s="92"/>
      <c r="I37" s="29"/>
      <c r="J37" s="30"/>
      <c r="K37" s="11">
        <v>460</v>
      </c>
    </row>
    <row r="38" spans="2:11" ht="12.95" customHeight="1" x14ac:dyDescent="0.2">
      <c r="B38" s="137" t="s">
        <v>28</v>
      </c>
      <c r="C38" s="138"/>
      <c r="D38" s="138"/>
      <c r="E38" s="83"/>
      <c r="F38" s="31"/>
      <c r="G38" s="10"/>
      <c r="H38" s="92"/>
      <c r="I38" s="31"/>
      <c r="J38" s="46"/>
      <c r="K38" s="11">
        <v>656</v>
      </c>
    </row>
    <row r="39" spans="2:11" ht="12.95" customHeight="1" x14ac:dyDescent="0.2">
      <c r="B39" s="137" t="s">
        <v>16</v>
      </c>
      <c r="C39" s="138"/>
      <c r="D39" s="138"/>
      <c r="E39" s="138"/>
      <c r="F39" s="31"/>
      <c r="G39" s="10"/>
      <c r="H39" s="92"/>
      <c r="I39" s="31"/>
      <c r="J39" s="46"/>
      <c r="K39" s="11">
        <v>440</v>
      </c>
    </row>
    <row r="40" spans="2:11" ht="12.95" customHeight="1" x14ac:dyDescent="0.2">
      <c r="B40" s="137" t="s">
        <v>15</v>
      </c>
      <c r="C40" s="138"/>
      <c r="D40" s="138"/>
      <c r="E40" s="83"/>
      <c r="F40" s="123" t="s">
        <v>35</v>
      </c>
      <c r="G40" s="124"/>
      <c r="H40" s="125"/>
      <c r="I40" s="31"/>
      <c r="J40" s="46"/>
      <c r="K40" s="11"/>
    </row>
    <row r="41" spans="2:11" ht="12.95" customHeight="1" x14ac:dyDescent="0.2">
      <c r="B41" s="60" t="s">
        <v>42</v>
      </c>
      <c r="C41" s="57"/>
      <c r="D41" s="57"/>
      <c r="E41" s="100"/>
      <c r="F41" s="126"/>
      <c r="G41" s="127"/>
      <c r="H41" s="128"/>
      <c r="I41" s="31"/>
      <c r="J41" s="46"/>
      <c r="K41" s="11"/>
    </row>
    <row r="42" spans="2:11" ht="12.95" customHeight="1" x14ac:dyDescent="0.2">
      <c r="B42" s="101" t="s">
        <v>37</v>
      </c>
      <c r="C42" s="57"/>
      <c r="D42" s="57"/>
      <c r="E42" s="100"/>
      <c r="F42" s="129"/>
      <c r="G42" s="130"/>
      <c r="H42" s="131"/>
      <c r="I42" s="31"/>
      <c r="J42" s="46"/>
      <c r="K42" s="11"/>
    </row>
    <row r="43" spans="2:11" ht="12.95" customHeight="1" thickBot="1" x14ac:dyDescent="0.25">
      <c r="B43" s="60"/>
      <c r="C43" s="57"/>
      <c r="D43" s="57"/>
      <c r="E43" s="84"/>
      <c r="F43" s="132"/>
      <c r="G43" s="133"/>
      <c r="H43" s="134"/>
      <c r="I43" s="29"/>
      <c r="J43" s="30"/>
      <c r="K43" s="16"/>
    </row>
    <row r="44" spans="2:11" ht="12.95" customHeight="1" thickTop="1" thickBot="1" x14ac:dyDescent="0.25">
      <c r="B44" s="107" t="s">
        <v>22</v>
      </c>
      <c r="C44" s="108"/>
      <c r="D44" s="108"/>
      <c r="E44" s="17"/>
      <c r="F44" s="14"/>
      <c r="G44" s="12"/>
      <c r="H44" s="64">
        <v>1200</v>
      </c>
      <c r="I44" s="18"/>
      <c r="J44" s="19"/>
      <c r="K44" s="13"/>
    </row>
    <row r="45" spans="2:11" ht="12.95" customHeight="1" thickTop="1" x14ac:dyDescent="0.2">
      <c r="B45" s="109" t="s">
        <v>23</v>
      </c>
      <c r="C45" s="110"/>
      <c r="D45" s="111"/>
      <c r="E45" s="80"/>
      <c r="F45" s="28"/>
      <c r="G45" s="26"/>
      <c r="H45" s="91"/>
      <c r="I45" s="41"/>
      <c r="J45" s="42"/>
      <c r="K45" s="43"/>
    </row>
    <row r="46" spans="2:11" ht="12.95" customHeight="1" x14ac:dyDescent="0.2">
      <c r="B46" s="115" t="s">
        <v>24</v>
      </c>
      <c r="C46" s="116"/>
      <c r="D46" s="117"/>
      <c r="E46" s="81"/>
      <c r="F46" s="29"/>
      <c r="G46" s="10"/>
      <c r="H46" s="92"/>
      <c r="I46" s="31"/>
      <c r="J46" s="30"/>
      <c r="K46" s="9"/>
    </row>
    <row r="47" spans="2:11" ht="12.95" customHeight="1" x14ac:dyDescent="0.2">
      <c r="B47" s="115" t="s">
        <v>25</v>
      </c>
      <c r="C47" s="116"/>
      <c r="D47" s="117"/>
      <c r="E47" s="81"/>
      <c r="F47" s="29"/>
      <c r="G47" s="10"/>
      <c r="H47" s="92"/>
      <c r="I47" s="31"/>
      <c r="J47" s="30"/>
      <c r="K47" s="9"/>
    </row>
    <row r="48" spans="2:11" ht="12.95" customHeight="1" thickBot="1" x14ac:dyDescent="0.25">
      <c r="B48" s="58"/>
      <c r="C48" s="45"/>
      <c r="D48" s="45"/>
      <c r="E48" s="85"/>
      <c r="F48" s="89"/>
      <c r="G48" s="2"/>
      <c r="H48" s="24"/>
      <c r="I48" s="15"/>
      <c r="J48" s="2"/>
      <c r="K48" s="16"/>
    </row>
    <row r="49" spans="2:12" ht="12.95" customHeight="1" thickTop="1" thickBot="1" x14ac:dyDescent="0.25">
      <c r="B49" s="107" t="s">
        <v>18</v>
      </c>
      <c r="C49" s="108"/>
      <c r="D49" s="108"/>
      <c r="E49" s="17"/>
      <c r="F49" s="14"/>
      <c r="G49" s="12"/>
      <c r="H49" s="64">
        <f>SUM(H50:H52)</f>
        <v>392</v>
      </c>
      <c r="I49" s="18"/>
      <c r="J49" s="19"/>
      <c r="K49" s="13">
        <f>SUM(K50:K52)</f>
        <v>448</v>
      </c>
    </row>
    <row r="50" spans="2:12" ht="12.95" customHeight="1" thickTop="1" x14ac:dyDescent="0.2">
      <c r="B50" s="109" t="s">
        <v>6</v>
      </c>
      <c r="C50" s="110"/>
      <c r="D50" s="111"/>
      <c r="E50" s="80">
        <v>28</v>
      </c>
      <c r="F50" s="28"/>
      <c r="G50" s="26"/>
      <c r="H50" s="91"/>
      <c r="I50" s="41"/>
      <c r="J50" s="42"/>
      <c r="K50" s="43"/>
    </row>
    <row r="51" spans="2:12" ht="12.95" customHeight="1" x14ac:dyDescent="0.2">
      <c r="B51" s="115" t="s">
        <v>9</v>
      </c>
      <c r="C51" s="116"/>
      <c r="D51" s="117"/>
      <c r="E51" s="81">
        <v>28</v>
      </c>
      <c r="F51" s="29">
        <v>2</v>
      </c>
      <c r="G51" s="105">
        <v>7</v>
      </c>
      <c r="H51" s="92">
        <f>G51*F51*E51</f>
        <v>392</v>
      </c>
      <c r="I51" s="31"/>
      <c r="J51" s="30"/>
      <c r="K51" s="9"/>
    </row>
    <row r="52" spans="2:12" ht="12.95" customHeight="1" x14ac:dyDescent="0.2">
      <c r="B52" s="115" t="s">
        <v>11</v>
      </c>
      <c r="C52" s="116"/>
      <c r="D52" s="117"/>
      <c r="E52" s="81">
        <v>28</v>
      </c>
      <c r="F52" s="29"/>
      <c r="G52" s="10"/>
      <c r="H52" s="92"/>
      <c r="I52" s="31">
        <v>2</v>
      </c>
      <c r="J52" s="105">
        <v>8</v>
      </c>
      <c r="K52" s="9">
        <f>J52*I52*E52</f>
        <v>448</v>
      </c>
    </row>
    <row r="53" spans="2:12" ht="12.95" customHeight="1" x14ac:dyDescent="0.2">
      <c r="B53" s="58"/>
      <c r="C53" s="45"/>
      <c r="D53" s="45"/>
      <c r="E53" s="85"/>
      <c r="F53" s="89"/>
      <c r="G53" s="2"/>
      <c r="H53" s="24"/>
      <c r="I53" s="31"/>
      <c r="J53" s="97"/>
      <c r="K53" s="9"/>
    </row>
    <row r="54" spans="2:12" ht="10.5" customHeight="1" thickBot="1" x14ac:dyDescent="0.25">
      <c r="B54" s="59"/>
      <c r="C54" s="66"/>
      <c r="D54" s="66"/>
      <c r="E54" s="67"/>
      <c r="F54" s="68"/>
      <c r="G54" s="68"/>
      <c r="H54" s="69"/>
      <c r="I54" s="102"/>
      <c r="J54" s="102"/>
      <c r="K54" s="103"/>
    </row>
    <row r="55" spans="2:12" ht="15" customHeight="1" thickBot="1" x14ac:dyDescent="0.25">
      <c r="B55" s="135" t="s">
        <v>4</v>
      </c>
      <c r="C55" s="136"/>
      <c r="D55" s="136"/>
      <c r="E55" s="20"/>
      <c r="F55" s="21"/>
      <c r="G55" s="21"/>
      <c r="H55" s="22">
        <f>H49+H44+H26+H23+H17</f>
        <v>8541.4</v>
      </c>
      <c r="I55" s="23"/>
      <c r="J55" s="21"/>
      <c r="K55" s="22">
        <f>+K26+K23+K17+K49+K44</f>
        <v>2354</v>
      </c>
    </row>
    <row r="56" spans="2:12" ht="11.25" customHeight="1" x14ac:dyDescent="0.2">
      <c r="B56" s="143"/>
      <c r="C56" s="79"/>
      <c r="D56" s="79"/>
      <c r="E56" s="2"/>
      <c r="F56" s="76"/>
      <c r="G56" s="76"/>
      <c r="H56" s="77"/>
      <c r="I56" s="78"/>
      <c r="J56" s="76"/>
      <c r="K56" s="77"/>
    </row>
    <row r="57" spans="2:12" ht="15" customHeight="1" x14ac:dyDescent="0.2">
      <c r="B57" s="144" t="s">
        <v>5</v>
      </c>
      <c r="C57" s="144"/>
      <c r="D57" s="144"/>
      <c r="E57" s="2"/>
      <c r="F57" s="145">
        <f>H55+K55</f>
        <v>10895.4</v>
      </c>
      <c r="G57" s="145"/>
      <c r="H57" s="145"/>
      <c r="I57" s="145"/>
      <c r="J57" s="145"/>
      <c r="K57" s="145"/>
    </row>
    <row r="58" spans="2:12" ht="15" customHeight="1" thickBot="1" x14ac:dyDescent="0.25">
      <c r="B58" s="144" t="s">
        <v>45</v>
      </c>
      <c r="C58" s="144"/>
      <c r="D58" s="144"/>
      <c r="E58" s="144"/>
      <c r="F58" s="145">
        <f>F57*0.21</f>
        <v>2288.0339999999997</v>
      </c>
      <c r="G58" s="144"/>
      <c r="H58" s="144"/>
      <c r="I58" s="144"/>
      <c r="J58" s="144"/>
      <c r="K58" s="144"/>
    </row>
    <row r="59" spans="2:12" ht="15" customHeight="1" thickBot="1" x14ac:dyDescent="0.3">
      <c r="B59" s="139" t="s">
        <v>46</v>
      </c>
      <c r="C59" s="140"/>
      <c r="D59" s="140"/>
      <c r="E59" s="140"/>
      <c r="F59" s="141">
        <f>F57+F58</f>
        <v>13183.433999999999</v>
      </c>
      <c r="G59" s="140"/>
      <c r="H59" s="140"/>
      <c r="I59" s="140"/>
      <c r="J59" s="140"/>
      <c r="K59" s="142"/>
      <c r="L59" s="146"/>
    </row>
  </sheetData>
  <mergeCells count="37">
    <mergeCell ref="B58:E58"/>
    <mergeCell ref="F58:K58"/>
    <mergeCell ref="B59:E59"/>
    <mergeCell ref="F59:K59"/>
    <mergeCell ref="B19:D19"/>
    <mergeCell ref="B52:D52"/>
    <mergeCell ref="B55:D55"/>
    <mergeCell ref="B28:D28"/>
    <mergeCell ref="B38:D38"/>
    <mergeCell ref="B39:E39"/>
    <mergeCell ref="B40:D40"/>
    <mergeCell ref="B37:D37"/>
    <mergeCell ref="F40:H42"/>
    <mergeCell ref="F43:H43"/>
    <mergeCell ref="B57:D57"/>
    <mergeCell ref="B44:D44"/>
    <mergeCell ref="B45:D45"/>
    <mergeCell ref="B46:D46"/>
    <mergeCell ref="B47:D47"/>
    <mergeCell ref="B51:D51"/>
    <mergeCell ref="F57:K57"/>
    <mergeCell ref="B9:C9"/>
    <mergeCell ref="B10:C10"/>
    <mergeCell ref="B49:D49"/>
    <mergeCell ref="B50:D50"/>
    <mergeCell ref="B23:D23"/>
    <mergeCell ref="B12:K12"/>
    <mergeCell ref="F15:H15"/>
    <mergeCell ref="B29:D29"/>
    <mergeCell ref="B30:D30"/>
    <mergeCell ref="B31:D31"/>
    <mergeCell ref="I15:K15"/>
    <mergeCell ref="B17:D17"/>
    <mergeCell ref="B18:D18"/>
    <mergeCell ref="B20:D20"/>
    <mergeCell ref="B26:D26"/>
    <mergeCell ref="B21:D21"/>
  </mergeCells>
  <printOptions horizontalCentered="1"/>
  <pageMargins left="0.25" right="0.25" top="0.75" bottom="0.75" header="0.3" footer="0.3"/>
  <pageSetup paperSize="9" scale="76" orientation="portrait" r:id="rId1"/>
  <headerFooter alignWithMargins="0"/>
  <ignoredErrors>
    <ignoredError sqref="H3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SERVEIS</vt:lpstr>
      <vt:lpstr>SERVEIS!Títulos_a_imprimir</vt:lpstr>
    </vt:vector>
  </TitlesOfParts>
  <Company>BSMSA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mcanals</dc:creator>
  <cp:lastModifiedBy>MINERVA MARTINEZ</cp:lastModifiedBy>
  <cp:lastPrinted>2021-11-05T10:07:33Z</cp:lastPrinted>
  <dcterms:created xsi:type="dcterms:W3CDTF">2006-11-08T11:45:20Z</dcterms:created>
  <dcterms:modified xsi:type="dcterms:W3CDTF">2021-11-05T10:07:41Z</dcterms:modified>
</cp:coreProperties>
</file>