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<sst xmlns="http://schemas.openxmlformats.org/spreadsheetml/2006/main" count="418" uniqueCount="160">
  <si>
    <t>Tozai Line (SML)</t>
  </si>
  <si>
    <t>Tozai Line (SHK)</t>
  </si>
  <si>
    <t>Tozai Line (MVN)</t>
  </si>
  <si>
    <t>Namboku Line (APT)</t>
  </si>
  <si>
    <t>Lake Loop Line (CW)</t>
  </si>
  <si>
    <t>Lake Loop Line (ACW)</t>
  </si>
  <si>
    <t>Namboku Line (EMC)</t>
  </si>
  <si>
    <t>Lipan Line (NTC)</t>
  </si>
  <si>
    <t>Lipan Line (NRD)</t>
  </si>
  <si>
    <t>Shinkura</t>
  </si>
  <si>
    <t>SunMoonLake</t>
  </si>
  <si>
    <t>Legacy Road</t>
  </si>
  <si>
    <t>Emmaru Central</t>
  </si>
  <si>
    <t>Sun Moon Lake</t>
  </si>
  <si>
    <t>Heart District</t>
  </si>
  <si>
    <t>Lipan Central</t>
  </si>
  <si>
    <t>New Traxia Central</t>
  </si>
  <si>
    <t>Sendagaya</t>
  </si>
  <si>
    <t>SolutionalPark</t>
  </si>
  <si>
    <t>Progress Monument</t>
  </si>
  <si>
    <t>Nishijima</t>
  </si>
  <si>
    <t>Round Town</t>
  </si>
  <si>
    <t>Flatlands</t>
  </si>
  <si>
    <t>Twin Oaks</t>
  </si>
  <si>
    <t>Marble House</t>
  </si>
  <si>
    <t>Shortwood</t>
  </si>
  <si>
    <t>Asahi</t>
  </si>
  <si>
    <t>Evernote Street</t>
  </si>
  <si>
    <t>Mount Vernon</t>
  </si>
  <si>
    <t>Karasuma 4</t>
  </si>
  <si>
    <t>Lakeside</t>
  </si>
  <si>
    <t>Newton</t>
  </si>
  <si>
    <t>Shafter Grove</t>
  </si>
  <si>
    <t>Twee</t>
  </si>
  <si>
    <t>Tennoji</t>
  </si>
  <si>
    <t>Kuroma</t>
  </si>
  <si>
    <t>Eon River</t>
  </si>
  <si>
    <t>Castle</t>
  </si>
  <si>
    <t>Karasuma Centre</t>
  </si>
  <si>
    <t>Solutional Park</t>
  </si>
  <si>
    <t>Bush Lane</t>
  </si>
  <si>
    <t>Church Street</t>
  </si>
  <si>
    <t>Evertopia South</t>
  </si>
  <si>
    <t>Sakauji</t>
  </si>
  <si>
    <t>Unnamed</t>
  </si>
  <si>
    <t>Bartley Gate</t>
  </si>
  <si>
    <t>Hanemiya West</t>
  </si>
  <si>
    <t>Downtown</t>
  </si>
  <si>
    <t>Lipan Junction</t>
  </si>
  <si>
    <t>Lipan Bus Depot</t>
  </si>
  <si>
    <t>Nakano</t>
  </si>
  <si>
    <t>Seas End</t>
  </si>
  <si>
    <t>Emmaru Aquarium</t>
  </si>
  <si>
    <t>Lake District</t>
  </si>
  <si>
    <t>Maybourne</t>
  </si>
  <si>
    <t>Sakae</t>
  </si>
  <si>
    <t>LandsEnd</t>
  </si>
  <si>
    <t>Yachiyo</t>
  </si>
  <si>
    <t>Kaname</t>
  </si>
  <si>
    <t>University</t>
  </si>
  <si>
    <t>Rising Sun</t>
  </si>
  <si>
    <t>Evertopia</t>
  </si>
  <si>
    <t>Municipal District</t>
  </si>
  <si>
    <t>Seven Sisters</t>
  </si>
  <si>
    <t>Highgate</t>
  </si>
  <si>
    <t>Formula for reversing a column</t>
  </si>
  <si>
    <t>"=SORT([range],ROW([range])*N([range]&lt;&gt;""),0)"</t>
  </si>
  <si>
    <t>-</t>
  </si>
  <si>
    <t>Lipan Exp (SHW)</t>
  </si>
  <si>
    <t>Lipan Exp (NRD)</t>
  </si>
  <si>
    <t>Lipan Exp (RIE)</t>
  </si>
  <si>
    <t>Emmaru Line (SUP)</t>
  </si>
  <si>
    <t>Emmaru Line (MSB)</t>
  </si>
  <si>
    <t>Cotton Line  (PIR)</t>
  </si>
  <si>
    <t>Cotton Line (FWH)</t>
  </si>
  <si>
    <t>Cotton Exp (CRJ)</t>
  </si>
  <si>
    <t>Cotton Exp (FWH)</t>
  </si>
  <si>
    <t>Rieryi</t>
  </si>
  <si>
    <t>Manseibashi</t>
  </si>
  <si>
    <t>South Point</t>
  </si>
  <si>
    <t>Flower Hill</t>
  </si>
  <si>
    <t>Pier Head</t>
  </si>
  <si>
    <t>Southgate</t>
  </si>
  <si>
    <t>East End</t>
  </si>
  <si>
    <t>closed</t>
  </si>
  <si>
    <t>Hakone</t>
  </si>
  <si>
    <t>Losning Checkpoint</t>
  </si>
  <si>
    <t>No alighting</t>
  </si>
  <si>
    <t>Fishers Wharf</t>
  </si>
  <si>
    <t>North Pier</t>
  </si>
  <si>
    <t>Manument Bonk</t>
  </si>
  <si>
    <t>Kew Gardens</t>
  </si>
  <si>
    <t>Perry District</t>
  </si>
  <si>
    <t>Shichirigahama</t>
  </si>
  <si>
    <t>Enshima Bridge</t>
  </si>
  <si>
    <t>Admiralty</t>
  </si>
  <si>
    <t>West End</t>
  </si>
  <si>
    <t>Aquarium Bridge</t>
  </si>
  <si>
    <t>Elm Tree Curve</t>
  </si>
  <si>
    <t>Shichijo</t>
  </si>
  <si>
    <t>Emmaru Checkpoint</t>
  </si>
  <si>
    <t>Mill Hill</t>
  </si>
  <si>
    <t>Harbour Street</t>
  </si>
  <si>
    <t>Riverside</t>
  </si>
  <si>
    <t>Higashiyama</t>
  </si>
  <si>
    <t>Kusatsu</t>
  </si>
  <si>
    <t>Pelle Junction</t>
  </si>
  <si>
    <t>Lipan Harbour</t>
  </si>
  <si>
    <t>Miyako</t>
  </si>
  <si>
    <t>Ajisai Town</t>
  </si>
  <si>
    <t>Amberside</t>
  </si>
  <si>
    <t>Lighthouse</t>
  </si>
  <si>
    <t>Takahashi</t>
  </si>
  <si>
    <t>Portland Tunnel</t>
  </si>
  <si>
    <t>Sanjo</t>
  </si>
  <si>
    <t>Fukuno</t>
  </si>
  <si>
    <t>Lake Side</t>
  </si>
  <si>
    <t>(skip)</t>
  </si>
  <si>
    <t>City Hall</t>
  </si>
  <si>
    <t>Nihombashi</t>
  </si>
  <si>
    <t>Sard Estates</t>
  </si>
  <si>
    <t>Tennoji Line (MOR)</t>
  </si>
  <si>
    <t>Tennoji Line (PEL)</t>
  </si>
  <si>
    <t>Tokaido Line (NJT)</t>
  </si>
  <si>
    <t>Tokaido Line (FWH)</t>
  </si>
  <si>
    <t>North South Line (ILT)</t>
  </si>
  <si>
    <t>North South Line (WDL)</t>
  </si>
  <si>
    <t>Central Line (SEV)</t>
  </si>
  <si>
    <t>Central Line (SUP)</t>
  </si>
  <si>
    <t>Mori</t>
  </si>
  <si>
    <t>IslandTip</t>
  </si>
  <si>
    <t>Pelle East</t>
  </si>
  <si>
    <t>Otaki Waterfalls</t>
  </si>
  <si>
    <t>Emmaru West</t>
  </si>
  <si>
    <t>Inoriye</t>
  </si>
  <si>
    <t>Sakurami Town</t>
  </si>
  <si>
    <t>LarcEnCiel</t>
  </si>
  <si>
    <t>Chiyoda</t>
  </si>
  <si>
    <t>Chiaki</t>
  </si>
  <si>
    <t>MountLipan</t>
  </si>
  <si>
    <t>Minowa</t>
  </si>
  <si>
    <t>Nishibaru</t>
  </si>
  <si>
    <t>New Traxia</t>
  </si>
  <si>
    <t>Emmaru East</t>
  </si>
  <si>
    <t>Tsurumai</t>
  </si>
  <si>
    <t>Gojo</t>
  </si>
  <si>
    <t>Kyobashi</t>
  </si>
  <si>
    <t>Sekisunahama</t>
  </si>
  <si>
    <t>Shinsei District</t>
  </si>
  <si>
    <t>Mizuna District</t>
  </si>
  <si>
    <t>Daito District</t>
  </si>
  <si>
    <t>Otaki Parkway</t>
  </si>
  <si>
    <t>China Town</t>
  </si>
  <si>
    <t>Gleisdreieck</t>
  </si>
  <si>
    <t>Suzume</t>
  </si>
  <si>
    <t>Higurashi</t>
  </si>
  <si>
    <t>Mizuno Park</t>
  </si>
  <si>
    <t>Observatory</t>
  </si>
  <si>
    <t>Gemini</t>
  </si>
  <si>
    <t>North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</si>
</sst>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8.0"/>
      <color rgb="FF000000"/>
      <name val="游ゴシック"/>
    </font>
    <font>
      <sz val="18.0"/>
      <color theme="1"/>
      <name val="Arial"/>
    </font>
    <font>
      <sz val="10.0"/>
      <color rgb="FF000000"/>
      <name val="游ゴシック"/>
    </font>
    <font>
      <sz val="10.0"/>
      <color theme="1"/>
      <name val="Arial"/>
    </font>
    <font>
      <color theme="1"/>
      <name val="Arial"/>
    </font>
    <font>
      <sz val="12.0"/>
      <color theme="1"/>
      <name val="Arial"/>
    </font>
    <font>
      <sz val="10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9" numFmtId="0" xfId="0" applyAlignment="1" applyFill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4" max="4" width="19.43"/>
    <col customWidth="1" min="7" max="7" width="19.43"/>
    <col customWidth="1" min="10" max="10" width="21.0"/>
    <col customWidth="1" min="13" max="13" width="24.57"/>
    <col customWidth="1" min="16" max="16" width="24.14"/>
    <col customWidth="1" min="19" max="19" width="21.0"/>
    <col customWidth="1" min="22" max="22" width="19.29"/>
    <col customWidth="1" min="25" max="25" width="17.0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3"/>
      <c r="J1" s="1" t="s">
        <v>3</v>
      </c>
      <c r="L1" s="3"/>
      <c r="M1" s="1" t="s">
        <v>4</v>
      </c>
      <c r="O1" s="3"/>
      <c r="P1" s="1" t="s">
        <v>5</v>
      </c>
      <c r="R1" s="3"/>
      <c r="S1" s="1" t="s">
        <v>6</v>
      </c>
      <c r="U1" s="3"/>
      <c r="V1" s="4" t="s">
        <v>7</v>
      </c>
      <c r="X1" s="3"/>
      <c r="Y1" s="4" t="s">
        <v>8</v>
      </c>
    </row>
    <row r="2">
      <c r="A2" s="5" t="s">
        <v>9</v>
      </c>
      <c r="B2" s="6">
        <v>0.0</v>
      </c>
      <c r="C2" s="7"/>
      <c r="D2" s="5" t="s">
        <v>10</v>
      </c>
      <c r="E2" s="6">
        <v>0.0</v>
      </c>
      <c r="F2" s="7"/>
      <c r="G2" s="5" t="s">
        <v>11</v>
      </c>
      <c r="H2" s="8">
        <v>0.0</v>
      </c>
      <c r="I2" s="9"/>
      <c r="J2" s="8" t="s">
        <v>12</v>
      </c>
      <c r="K2" s="8">
        <v>0.0</v>
      </c>
      <c r="L2" s="9"/>
      <c r="M2" s="8" t="s">
        <v>13</v>
      </c>
      <c r="N2" s="8">
        <v>0.0</v>
      </c>
      <c r="O2" s="8"/>
      <c r="P2" s="10" t="s">
        <v>13</v>
      </c>
      <c r="Q2" s="8">
        <v>0.0</v>
      </c>
      <c r="R2" s="9"/>
      <c r="S2" s="9" t="s">
        <v>14</v>
      </c>
      <c r="T2" s="8">
        <v>0.0</v>
      </c>
      <c r="U2" s="9"/>
      <c r="V2" s="8" t="s">
        <v>15</v>
      </c>
      <c r="W2" s="8">
        <v>0.0</v>
      </c>
      <c r="X2" s="9"/>
      <c r="Y2" s="9" t="s">
        <v>16</v>
      </c>
      <c r="Z2" s="8">
        <v>0.0</v>
      </c>
      <c r="AA2" s="11"/>
    </row>
    <row r="3">
      <c r="A3" s="5" t="s">
        <v>17</v>
      </c>
      <c r="B3" s="6">
        <v>239.0</v>
      </c>
      <c r="C3" s="7"/>
      <c r="D3" s="5" t="s">
        <v>18</v>
      </c>
      <c r="E3" s="6">
        <v>429.0</v>
      </c>
      <c r="F3" s="7"/>
      <c r="G3" s="5" t="s">
        <v>19</v>
      </c>
      <c r="H3" s="6">
        <v>494.0</v>
      </c>
      <c r="I3" s="9"/>
      <c r="J3" s="8" t="s">
        <v>20</v>
      </c>
      <c r="K3" s="8">
        <v>222.0</v>
      </c>
      <c r="L3" s="9"/>
      <c r="M3" s="8" t="s">
        <v>21</v>
      </c>
      <c r="N3" s="12">
        <v>303.0</v>
      </c>
      <c r="O3" s="9"/>
      <c r="P3" s="8" t="s">
        <v>22</v>
      </c>
      <c r="Q3" s="8">
        <v>302.0</v>
      </c>
      <c r="R3" s="9"/>
      <c r="S3" s="9" t="s">
        <v>23</v>
      </c>
      <c r="T3" s="8">
        <v>193.0</v>
      </c>
      <c r="U3" s="9"/>
      <c r="V3" s="8" t="s">
        <v>24</v>
      </c>
      <c r="W3" s="8">
        <v>326.0</v>
      </c>
      <c r="X3" s="9"/>
      <c r="Y3" s="9" t="s">
        <v>25</v>
      </c>
      <c r="Z3" s="8">
        <v>184.0</v>
      </c>
      <c r="AA3" s="11"/>
    </row>
    <row r="4">
      <c r="A4" s="5" t="s">
        <v>26</v>
      </c>
      <c r="B4" s="6">
        <v>522.0</v>
      </c>
      <c r="C4" s="7"/>
      <c r="D4" s="5" t="s">
        <v>27</v>
      </c>
      <c r="E4" s="6">
        <v>774.0</v>
      </c>
      <c r="F4" s="7"/>
      <c r="G4" s="5" t="s">
        <v>28</v>
      </c>
      <c r="H4" s="6">
        <v>811.0</v>
      </c>
      <c r="I4" s="9"/>
      <c r="J4" s="8" t="s">
        <v>29</v>
      </c>
      <c r="K4" s="8">
        <v>341.0</v>
      </c>
      <c r="L4" s="9"/>
      <c r="M4" s="8" t="s">
        <v>30</v>
      </c>
      <c r="N4" s="12">
        <v>566.0</v>
      </c>
      <c r="O4" s="9"/>
      <c r="P4" s="8" t="s">
        <v>31</v>
      </c>
      <c r="Q4" s="8">
        <v>571.0</v>
      </c>
      <c r="R4" s="9"/>
      <c r="S4" s="9" t="s">
        <v>32</v>
      </c>
      <c r="T4" s="8">
        <v>376.0</v>
      </c>
      <c r="U4" s="9"/>
      <c r="V4" s="8" t="s">
        <v>33</v>
      </c>
      <c r="W4" s="8">
        <v>539.0</v>
      </c>
      <c r="X4" s="9"/>
      <c r="Y4" s="9" t="s">
        <v>34</v>
      </c>
      <c r="Z4" s="8">
        <v>478.0</v>
      </c>
      <c r="AA4" s="11"/>
    </row>
    <row r="5">
      <c r="A5" s="5" t="s">
        <v>35</v>
      </c>
      <c r="B5" s="6">
        <v>874.0</v>
      </c>
      <c r="C5" s="7"/>
      <c r="D5" s="5" t="s">
        <v>36</v>
      </c>
      <c r="E5" s="6">
        <v>1023.0</v>
      </c>
      <c r="F5" s="7"/>
      <c r="G5" s="5" t="s">
        <v>37</v>
      </c>
      <c r="H5" s="6">
        <v>1029.0</v>
      </c>
      <c r="I5" s="9"/>
      <c r="J5" s="8" t="s">
        <v>38</v>
      </c>
      <c r="K5" s="8">
        <v>522.0</v>
      </c>
      <c r="L5" s="9"/>
      <c r="M5" s="8" t="s">
        <v>39</v>
      </c>
      <c r="N5" s="12">
        <v>1011.0</v>
      </c>
      <c r="O5" s="9"/>
      <c r="P5" s="8" t="s">
        <v>39</v>
      </c>
      <c r="Q5" s="8">
        <v>877.0</v>
      </c>
      <c r="R5" s="9"/>
      <c r="S5" s="9" t="s">
        <v>40</v>
      </c>
      <c r="T5" s="8">
        <v>507.0</v>
      </c>
      <c r="U5" s="9"/>
      <c r="V5" s="8" t="s">
        <v>41</v>
      </c>
      <c r="W5" s="8">
        <v>642.0</v>
      </c>
      <c r="X5" s="9"/>
      <c r="Y5" s="9" t="s">
        <v>42</v>
      </c>
      <c r="Z5" s="8">
        <v>731.0</v>
      </c>
      <c r="AA5" s="11"/>
    </row>
    <row r="6">
      <c r="A6" s="10" t="s">
        <v>43</v>
      </c>
      <c r="B6" s="10">
        <v>874.0</v>
      </c>
      <c r="C6" s="7"/>
      <c r="D6" s="5" t="s">
        <v>44</v>
      </c>
      <c r="E6" s="6">
        <v>1261.0</v>
      </c>
      <c r="F6" s="7"/>
      <c r="G6" s="5" t="s">
        <v>45</v>
      </c>
      <c r="H6" s="6">
        <v>1372.0</v>
      </c>
      <c r="I6" s="9"/>
      <c r="J6" s="8" t="s">
        <v>46</v>
      </c>
      <c r="K6" s="8">
        <f>K7-171</f>
        <v>727</v>
      </c>
      <c r="L6" s="9"/>
      <c r="M6" s="8" t="s">
        <v>31</v>
      </c>
      <c r="N6" s="12">
        <v>1320.0</v>
      </c>
      <c r="O6" s="9"/>
      <c r="P6" s="8" t="s">
        <v>30</v>
      </c>
      <c r="Q6" s="8">
        <v>1320.0</v>
      </c>
      <c r="R6" s="9"/>
      <c r="S6" s="9" t="s">
        <v>47</v>
      </c>
      <c r="T6" s="8">
        <v>699.0</v>
      </c>
      <c r="U6" s="9"/>
      <c r="V6" s="8" t="s">
        <v>48</v>
      </c>
      <c r="W6" s="8">
        <v>780.0</v>
      </c>
      <c r="X6" s="9"/>
      <c r="Y6" s="9" t="s">
        <v>49</v>
      </c>
      <c r="Z6" s="8">
        <v>858.0</v>
      </c>
      <c r="AA6" s="11"/>
    </row>
    <row r="7">
      <c r="A7" s="5" t="s">
        <v>50</v>
      </c>
      <c r="B7" s="6">
        <v>987.0</v>
      </c>
      <c r="C7" s="7"/>
      <c r="D7" s="5" t="s">
        <v>51</v>
      </c>
      <c r="E7" s="6">
        <v>1532.0</v>
      </c>
      <c r="F7" s="7"/>
      <c r="G7" s="7"/>
      <c r="H7" s="7"/>
      <c r="I7" s="9"/>
      <c r="J7" s="8" t="s">
        <v>52</v>
      </c>
      <c r="K7" s="8">
        <v>898.0</v>
      </c>
      <c r="L7" s="9"/>
      <c r="M7" s="8" t="s">
        <v>22</v>
      </c>
      <c r="N7" s="12">
        <v>1601.0</v>
      </c>
      <c r="O7" s="9"/>
      <c r="P7" s="8" t="s">
        <v>21</v>
      </c>
      <c r="Q7" s="8">
        <v>1599.0</v>
      </c>
      <c r="R7" s="9"/>
      <c r="S7" s="9" t="s">
        <v>53</v>
      </c>
      <c r="T7" s="8">
        <v>931.0</v>
      </c>
      <c r="U7" s="9"/>
      <c r="V7" s="8" t="s">
        <v>40</v>
      </c>
      <c r="W7" s="8">
        <v>1003.0</v>
      </c>
      <c r="X7" s="9"/>
      <c r="Y7" s="9" t="s">
        <v>54</v>
      </c>
      <c r="Z7" s="8">
        <v>1079.0</v>
      </c>
      <c r="AA7" s="11"/>
    </row>
    <row r="8">
      <c r="A8" s="5" t="s">
        <v>55</v>
      </c>
      <c r="B8" s="6">
        <v>1158.0</v>
      </c>
      <c r="C8" s="7"/>
      <c r="D8" s="5" t="s">
        <v>56</v>
      </c>
      <c r="E8" s="6">
        <v>3192.0</v>
      </c>
      <c r="F8" s="7"/>
      <c r="G8" s="7"/>
      <c r="H8" s="7"/>
      <c r="I8" s="9"/>
      <c r="J8" s="8" t="s">
        <v>57</v>
      </c>
      <c r="K8" s="8">
        <v>1123.0</v>
      </c>
      <c r="L8" s="9"/>
      <c r="M8" s="8" t="s">
        <v>13</v>
      </c>
      <c r="N8" s="8">
        <v>1900.0</v>
      </c>
      <c r="O8" s="9"/>
      <c r="P8" s="8" t="s">
        <v>13</v>
      </c>
      <c r="Q8" s="8">
        <v>1919.0</v>
      </c>
      <c r="R8" s="9"/>
      <c r="S8" s="9" t="s">
        <v>58</v>
      </c>
      <c r="T8" s="8">
        <v>1138.0</v>
      </c>
      <c r="U8" s="9"/>
      <c r="V8" s="8" t="s">
        <v>47</v>
      </c>
      <c r="W8" s="8">
        <v>1194.0</v>
      </c>
      <c r="X8" s="9"/>
      <c r="Y8" s="9" t="s">
        <v>53</v>
      </c>
      <c r="Z8" s="8">
        <v>1296.0</v>
      </c>
      <c r="AA8" s="11"/>
    </row>
    <row r="9">
      <c r="A9" s="5" t="s">
        <v>59</v>
      </c>
      <c r="B9" s="6">
        <v>1339.0</v>
      </c>
      <c r="C9" s="7"/>
      <c r="D9" s="5" t="s">
        <v>60</v>
      </c>
      <c r="E9" s="6">
        <v>3449.0</v>
      </c>
      <c r="F9" s="7"/>
      <c r="G9" s="7"/>
      <c r="H9" s="7"/>
      <c r="I9" s="9"/>
      <c r="J9" s="8" t="s">
        <v>58</v>
      </c>
      <c r="K9" s="8">
        <v>1339.0</v>
      </c>
      <c r="L9" s="9"/>
      <c r="M9" s="9"/>
      <c r="N9" s="8"/>
      <c r="O9" s="8"/>
      <c r="P9" s="9"/>
      <c r="Q9" s="9"/>
      <c r="R9" s="9"/>
      <c r="S9" s="8" t="s">
        <v>57</v>
      </c>
      <c r="T9" s="8">
        <v>1357.0</v>
      </c>
      <c r="U9" s="9"/>
      <c r="V9" s="8" t="s">
        <v>53</v>
      </c>
      <c r="W9" s="8">
        <v>1415.0</v>
      </c>
      <c r="X9" s="9"/>
      <c r="Y9" s="9" t="s">
        <v>47</v>
      </c>
      <c r="Z9" s="8">
        <v>1521.0</v>
      </c>
      <c r="AA9" s="11"/>
    </row>
    <row r="10">
      <c r="A10" s="5" t="s">
        <v>61</v>
      </c>
      <c r="B10" s="6">
        <v>1453.0</v>
      </c>
      <c r="C10" s="7"/>
      <c r="D10" s="5" t="s">
        <v>62</v>
      </c>
      <c r="E10" s="6">
        <v>3593.0</v>
      </c>
      <c r="F10" s="7"/>
      <c r="G10" s="7"/>
      <c r="H10" s="7"/>
      <c r="I10" s="9"/>
      <c r="J10" s="8" t="s">
        <v>53</v>
      </c>
      <c r="K10" s="8">
        <v>1545.0</v>
      </c>
      <c r="L10" s="9"/>
      <c r="M10" s="9"/>
      <c r="N10" s="9"/>
      <c r="O10" s="9"/>
      <c r="P10" s="9"/>
      <c r="Q10" s="9"/>
      <c r="R10" s="9"/>
      <c r="S10" s="9" t="s">
        <v>52</v>
      </c>
      <c r="T10" s="8">
        <v>1584.0</v>
      </c>
      <c r="U10" s="9"/>
      <c r="V10" s="8" t="s">
        <v>54</v>
      </c>
      <c r="W10" s="8">
        <v>1625.0</v>
      </c>
      <c r="X10" s="9"/>
      <c r="Y10" s="9" t="s">
        <v>40</v>
      </c>
      <c r="Z10" s="8">
        <v>1712.0</v>
      </c>
      <c r="AA10" s="11"/>
    </row>
    <row r="11">
      <c r="A11" s="5" t="s">
        <v>63</v>
      </c>
      <c r="B11" s="6">
        <v>1698.0</v>
      </c>
      <c r="C11" s="7"/>
      <c r="D11" s="5" t="s">
        <v>45</v>
      </c>
      <c r="E11" s="6">
        <v>3763.0</v>
      </c>
      <c r="F11" s="7"/>
      <c r="G11" s="7"/>
      <c r="H11" s="7"/>
      <c r="I11" s="9"/>
      <c r="J11" s="8" t="s">
        <v>47</v>
      </c>
      <c r="K11" s="8">
        <v>1776.0</v>
      </c>
      <c r="L11" s="9"/>
      <c r="M11" s="9"/>
      <c r="N11" s="9"/>
      <c r="O11" s="9"/>
      <c r="P11" s="9"/>
      <c r="Q11" s="9"/>
      <c r="R11" s="9"/>
      <c r="S11" s="9" t="s">
        <v>46</v>
      </c>
      <c r="T11" s="8">
        <f>T10+171</f>
        <v>1755</v>
      </c>
      <c r="U11" s="9"/>
      <c r="V11" s="8" t="s">
        <v>49</v>
      </c>
      <c r="W11" s="8">
        <v>1845.0</v>
      </c>
      <c r="X11" s="9"/>
      <c r="Y11" s="8" t="s">
        <v>48</v>
      </c>
      <c r="Z11" s="8">
        <v>1921.0</v>
      </c>
      <c r="AA11" s="11"/>
    </row>
    <row r="12">
      <c r="A12" s="5" t="s">
        <v>47</v>
      </c>
      <c r="B12" s="6">
        <v>1851.0</v>
      </c>
      <c r="C12" s="7"/>
      <c r="D12" s="5" t="s">
        <v>64</v>
      </c>
      <c r="E12" s="6">
        <v>3941.0</v>
      </c>
      <c r="F12" s="7"/>
      <c r="G12" s="7"/>
      <c r="H12" s="7"/>
      <c r="I12" s="9"/>
      <c r="J12" s="8" t="s">
        <v>40</v>
      </c>
      <c r="K12" s="8">
        <v>1968.0</v>
      </c>
      <c r="L12" s="9"/>
      <c r="M12" s="9"/>
      <c r="N12" s="9"/>
      <c r="O12" s="9"/>
      <c r="P12" s="9"/>
      <c r="Q12" s="9"/>
      <c r="R12" s="9"/>
      <c r="S12" s="8" t="s">
        <v>38</v>
      </c>
      <c r="T12" s="8">
        <v>1959.0</v>
      </c>
      <c r="U12" s="9"/>
      <c r="V12" s="8" t="s">
        <v>42</v>
      </c>
      <c r="W12" s="8">
        <v>1949.0</v>
      </c>
      <c r="X12" s="9"/>
      <c r="Y12" s="9" t="s">
        <v>41</v>
      </c>
      <c r="Z12" s="8">
        <v>2067.0</v>
      </c>
      <c r="AA12" s="11"/>
    </row>
    <row r="13">
      <c r="A13" s="5" t="s">
        <v>11</v>
      </c>
      <c r="B13" s="6">
        <v>1947.0</v>
      </c>
      <c r="C13" s="7"/>
      <c r="D13" s="5" t="s">
        <v>11</v>
      </c>
      <c r="E13" s="6">
        <v>4129.0</v>
      </c>
      <c r="F13" s="7"/>
      <c r="G13" s="7"/>
      <c r="H13" s="7"/>
      <c r="I13" s="9"/>
      <c r="J13" s="8" t="s">
        <v>32</v>
      </c>
      <c r="K13" s="8">
        <v>2099.0</v>
      </c>
      <c r="L13" s="9"/>
      <c r="M13" s="9"/>
      <c r="N13" s="9"/>
      <c r="O13" s="9"/>
      <c r="P13" s="9"/>
      <c r="Q13" s="9"/>
      <c r="R13" s="9"/>
      <c r="S13" s="9" t="s">
        <v>29</v>
      </c>
      <c r="T13" s="8">
        <v>2141.0</v>
      </c>
      <c r="U13" s="9"/>
      <c r="V13" s="8" t="s">
        <v>34</v>
      </c>
      <c r="W13" s="8">
        <v>2232.0</v>
      </c>
      <c r="X13" s="9"/>
      <c r="Y13" s="9" t="s">
        <v>33</v>
      </c>
      <c r="Z13" s="8">
        <v>2169.0</v>
      </c>
      <c r="AA13" s="11"/>
    </row>
    <row r="14">
      <c r="A14" s="5" t="s">
        <v>64</v>
      </c>
      <c r="B14" s="6">
        <v>2136.0</v>
      </c>
      <c r="C14" s="7"/>
      <c r="D14" s="5" t="s">
        <v>47</v>
      </c>
      <c r="E14" s="6">
        <v>4225.0</v>
      </c>
      <c r="F14" s="7"/>
      <c r="G14" s="7"/>
      <c r="H14" s="7"/>
      <c r="I14" s="9"/>
      <c r="J14" s="8" t="s">
        <v>23</v>
      </c>
      <c r="K14" s="8">
        <v>2277.0</v>
      </c>
      <c r="L14" s="9"/>
      <c r="M14" s="9"/>
      <c r="N14" s="9"/>
      <c r="O14" s="9"/>
      <c r="P14" s="9"/>
      <c r="Q14" s="9"/>
      <c r="R14" s="9"/>
      <c r="S14" s="9" t="s">
        <v>20</v>
      </c>
      <c r="T14" s="8">
        <v>2259.0</v>
      </c>
      <c r="U14" s="9"/>
      <c r="V14" s="8" t="s">
        <v>25</v>
      </c>
      <c r="W14" s="8">
        <v>2525.0</v>
      </c>
      <c r="X14" s="9"/>
      <c r="Y14" s="9" t="s">
        <v>24</v>
      </c>
      <c r="Z14" s="8">
        <v>2406.0</v>
      </c>
      <c r="AA14" s="11"/>
    </row>
    <row r="15">
      <c r="A15" s="5" t="s">
        <v>45</v>
      </c>
      <c r="B15" s="6">
        <v>2313.0</v>
      </c>
      <c r="C15" s="7"/>
      <c r="D15" s="5" t="s">
        <v>63</v>
      </c>
      <c r="E15" s="6">
        <v>4381.0</v>
      </c>
      <c r="F15" s="7"/>
      <c r="G15" s="7"/>
      <c r="H15" s="7"/>
      <c r="I15" s="9"/>
      <c r="J15" s="8" t="s">
        <v>14</v>
      </c>
      <c r="K15" s="8">
        <v>2473.0</v>
      </c>
      <c r="L15" s="9"/>
      <c r="M15" s="9"/>
      <c r="N15" s="9"/>
      <c r="O15" s="9"/>
      <c r="P15" s="9"/>
      <c r="Q15" s="9"/>
      <c r="R15" s="9"/>
      <c r="S15" s="9" t="s">
        <v>12</v>
      </c>
      <c r="T15" s="8">
        <v>2489.0</v>
      </c>
      <c r="U15" s="9"/>
      <c r="V15" s="8" t="s">
        <v>16</v>
      </c>
      <c r="W15" s="8">
        <v>2705.0</v>
      </c>
      <c r="X15" s="9"/>
      <c r="Y15" s="9" t="s">
        <v>15</v>
      </c>
      <c r="Z15" s="8">
        <v>2732.0</v>
      </c>
      <c r="AA15" s="11"/>
    </row>
    <row r="16">
      <c r="A16" s="5" t="s">
        <v>62</v>
      </c>
      <c r="B16" s="6">
        <v>2484.0</v>
      </c>
      <c r="C16" s="7"/>
      <c r="D16" s="5" t="s">
        <v>61</v>
      </c>
      <c r="E16" s="6">
        <v>4630.0</v>
      </c>
      <c r="F16" s="7"/>
      <c r="G16" s="7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1"/>
    </row>
    <row r="17">
      <c r="A17" s="5" t="s">
        <v>60</v>
      </c>
      <c r="B17" s="6">
        <v>2628.0</v>
      </c>
      <c r="C17" s="7"/>
      <c r="D17" s="5" t="s">
        <v>59</v>
      </c>
      <c r="E17" s="6">
        <v>4744.0</v>
      </c>
      <c r="F17" s="7"/>
      <c r="G17" s="7"/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1"/>
    </row>
    <row r="18">
      <c r="A18" s="5" t="s">
        <v>56</v>
      </c>
      <c r="B18" s="6">
        <v>2885.0</v>
      </c>
      <c r="C18" s="7"/>
      <c r="D18" s="5" t="s">
        <v>55</v>
      </c>
      <c r="E18" s="6">
        <v>4925.0</v>
      </c>
      <c r="F18" s="7"/>
      <c r="G18" s="7"/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1"/>
    </row>
    <row r="19">
      <c r="A19" s="5" t="s">
        <v>51</v>
      </c>
      <c r="B19" s="6">
        <v>4603.0</v>
      </c>
      <c r="C19" s="7"/>
      <c r="D19" s="5" t="s">
        <v>50</v>
      </c>
      <c r="E19" s="6">
        <v>5096.0</v>
      </c>
      <c r="F19" s="7"/>
      <c r="G19" s="7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1"/>
    </row>
    <row r="20">
      <c r="A20" s="5" t="s">
        <v>44</v>
      </c>
      <c r="B20" s="6">
        <v>4851.0</v>
      </c>
      <c r="C20" s="7"/>
      <c r="D20" s="10" t="s">
        <v>43</v>
      </c>
      <c r="E20" s="6">
        <v>5255.0</v>
      </c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1"/>
    </row>
    <row r="21">
      <c r="A21" s="5" t="s">
        <v>36</v>
      </c>
      <c r="B21" s="6">
        <v>5119.0</v>
      </c>
      <c r="C21" s="7"/>
      <c r="D21" s="5" t="s">
        <v>35</v>
      </c>
      <c r="E21" s="6">
        <v>5255.0</v>
      </c>
      <c r="F21" s="7"/>
      <c r="G21" s="7"/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1"/>
    </row>
    <row r="22">
      <c r="A22" s="5" t="s">
        <v>27</v>
      </c>
      <c r="B22" s="6">
        <v>5368.0</v>
      </c>
      <c r="C22" s="7"/>
      <c r="D22" s="5" t="s">
        <v>26</v>
      </c>
      <c r="E22" s="6">
        <v>5559.0</v>
      </c>
      <c r="F22" s="7"/>
      <c r="G22" s="7"/>
      <c r="H22" s="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1"/>
    </row>
    <row r="23">
      <c r="A23" s="5" t="s">
        <v>18</v>
      </c>
      <c r="B23" s="6">
        <v>5708.0</v>
      </c>
      <c r="C23" s="7"/>
      <c r="D23" s="5" t="s">
        <v>17</v>
      </c>
      <c r="E23" s="6">
        <v>5839.0</v>
      </c>
      <c r="F23" s="7"/>
      <c r="G23" s="7"/>
      <c r="H23" s="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1"/>
    </row>
    <row r="24">
      <c r="A24" s="5" t="s">
        <v>10</v>
      </c>
      <c r="B24" s="6">
        <v>6117.0</v>
      </c>
      <c r="C24" s="9"/>
      <c r="D24" s="5" t="s">
        <v>9</v>
      </c>
      <c r="E24" s="6">
        <v>6078.0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1"/>
    </row>
    <row r="25">
      <c r="AA25" s="11"/>
    </row>
    <row r="26">
      <c r="AA26" s="9"/>
    </row>
    <row r="27">
      <c r="AA27" s="9"/>
    </row>
    <row r="28">
      <c r="AA28" s="9"/>
    </row>
    <row r="29">
      <c r="AA29" s="9"/>
    </row>
    <row r="30">
      <c r="AA30" s="9"/>
    </row>
    <row r="31">
      <c r="AA31" s="9"/>
    </row>
    <row r="32">
      <c r="AA32" s="9"/>
    </row>
    <row r="33">
      <c r="AA33" s="9"/>
    </row>
    <row r="34">
      <c r="AA34" s="9"/>
    </row>
    <row r="35">
      <c r="AA35" s="9"/>
    </row>
    <row r="36">
      <c r="AA36" s="9"/>
    </row>
    <row r="37">
      <c r="C37" s="10" t="s">
        <v>65</v>
      </c>
      <c r="AA37" s="9"/>
    </row>
    <row r="38">
      <c r="C38" s="10" t="s">
        <v>66</v>
      </c>
      <c r="AA38" s="9"/>
    </row>
    <row r="39">
      <c r="AA39" s="9"/>
    </row>
    <row r="40">
      <c r="A40" s="10" t="s">
        <v>67</v>
      </c>
      <c r="B40" s="10" t="s">
        <v>67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  <c r="S40" s="10" t="s">
        <v>67</v>
      </c>
      <c r="T40" s="10" t="s">
        <v>67</v>
      </c>
      <c r="U40" s="10" t="s">
        <v>67</v>
      </c>
      <c r="V40" s="10" t="s">
        <v>67</v>
      </c>
      <c r="W40" s="10" t="s">
        <v>67</v>
      </c>
      <c r="X40" s="10" t="s">
        <v>67</v>
      </c>
      <c r="Y40" s="10" t="s">
        <v>67</v>
      </c>
      <c r="Z40" s="10" t="s">
        <v>67</v>
      </c>
      <c r="AA40" s="9"/>
    </row>
    <row r="41">
      <c r="A41" s="8"/>
      <c r="B41" s="8"/>
      <c r="C41" s="9"/>
      <c r="D41" s="9"/>
      <c r="E41" s="8"/>
      <c r="F41" s="9"/>
      <c r="G41" s="8"/>
      <c r="H41" s="8"/>
      <c r="I41" s="9"/>
      <c r="J41" s="8"/>
      <c r="K41" s="9"/>
      <c r="L41" s="9"/>
      <c r="M41" s="9"/>
      <c r="N41" s="8"/>
      <c r="O41" s="9"/>
      <c r="P41" s="8"/>
      <c r="Q41" s="9"/>
      <c r="R41" s="9"/>
      <c r="S41" s="9"/>
      <c r="T41" s="9"/>
      <c r="U41" s="9"/>
      <c r="V41" s="8"/>
      <c r="W41" s="9"/>
      <c r="X41" s="9"/>
      <c r="Z41" s="8"/>
      <c r="AA41" s="9"/>
    </row>
    <row r="42">
      <c r="A42" s="8"/>
      <c r="B42" s="8"/>
      <c r="C42" s="9"/>
      <c r="D42" s="9"/>
      <c r="E42" s="8"/>
      <c r="F42" s="9"/>
      <c r="G42" s="8"/>
      <c r="H42" s="8"/>
      <c r="I42" s="9"/>
      <c r="J42" s="8"/>
      <c r="K42" s="9"/>
      <c r="L42" s="9"/>
      <c r="M42" s="9"/>
      <c r="N42" s="8"/>
      <c r="O42" s="9"/>
      <c r="P42" s="8"/>
      <c r="Q42" s="9"/>
      <c r="R42" s="9"/>
      <c r="S42" s="9"/>
      <c r="T42" s="9"/>
      <c r="U42" s="9"/>
      <c r="V42" s="8"/>
      <c r="W42" s="9"/>
      <c r="X42" s="9"/>
      <c r="Y42" s="9"/>
      <c r="Z42" s="8"/>
      <c r="AA42" s="9"/>
    </row>
    <row r="43">
      <c r="A43" s="8"/>
      <c r="B43" s="8"/>
      <c r="C43" s="9"/>
      <c r="D43" s="9"/>
      <c r="E43" s="8"/>
      <c r="F43" s="9"/>
      <c r="G43" s="8"/>
      <c r="H43" s="9"/>
      <c r="I43" s="9"/>
      <c r="J43" s="8"/>
      <c r="K43" s="9"/>
      <c r="L43" s="9"/>
      <c r="M43" s="9"/>
      <c r="N43" s="8"/>
      <c r="O43" s="9"/>
      <c r="Q43" s="9"/>
      <c r="R43" s="9"/>
      <c r="S43" s="9"/>
      <c r="T43" s="9"/>
      <c r="U43" s="9"/>
      <c r="W43" s="9"/>
      <c r="X43" s="9"/>
      <c r="Y43" s="9"/>
      <c r="Z43" s="9"/>
      <c r="AA43" s="9"/>
    </row>
    <row r="44">
      <c r="A44" s="8"/>
      <c r="B44" s="8"/>
      <c r="C44" s="9"/>
      <c r="D44" s="9"/>
      <c r="E44" s="8"/>
      <c r="F44" s="9"/>
      <c r="G44" s="9"/>
      <c r="H44" s="9"/>
      <c r="I44" s="9"/>
      <c r="J44" s="8"/>
      <c r="K44" s="9"/>
      <c r="L44" s="9"/>
      <c r="M44" s="9"/>
      <c r="N44" s="8"/>
      <c r="O44" s="9"/>
      <c r="P44" s="8"/>
      <c r="Q44" s="9"/>
      <c r="R44" s="9"/>
      <c r="S44" s="9"/>
      <c r="T44" s="9"/>
      <c r="U44" s="9"/>
      <c r="V44" s="8"/>
      <c r="W44" s="9"/>
      <c r="X44" s="9"/>
      <c r="Y44" s="9"/>
      <c r="Z44" s="9"/>
      <c r="AA44" s="9"/>
    </row>
    <row r="45">
      <c r="A45" s="8"/>
      <c r="B45" s="8"/>
      <c r="C45" s="9"/>
      <c r="D45" s="9"/>
      <c r="E45" s="8"/>
      <c r="F45" s="9"/>
      <c r="G45" s="9"/>
      <c r="H45" s="9"/>
      <c r="I45" s="9"/>
      <c r="J45" s="8"/>
      <c r="K45" s="9"/>
      <c r="L45" s="9"/>
      <c r="M45" s="9"/>
      <c r="N45" s="8"/>
      <c r="O45" s="9"/>
      <c r="P45" s="8"/>
      <c r="Q45" s="8"/>
      <c r="R45" s="9"/>
      <c r="S45" s="9"/>
      <c r="T45" s="9"/>
      <c r="U45" s="9"/>
      <c r="V45" s="8"/>
      <c r="W45" s="9"/>
      <c r="X45" s="9"/>
      <c r="Y45" s="9"/>
      <c r="Z45" s="9"/>
      <c r="AA45" s="9"/>
    </row>
    <row r="46">
      <c r="A46" s="8"/>
      <c r="B46" s="8"/>
      <c r="C46" s="9"/>
      <c r="D46" s="9"/>
      <c r="E46" s="8"/>
      <c r="F46" s="9"/>
      <c r="G46" s="9"/>
      <c r="H46" s="9"/>
      <c r="I46" s="9"/>
      <c r="J46" s="8"/>
      <c r="K46" s="8"/>
      <c r="L46" s="9"/>
      <c r="M46" s="9"/>
      <c r="N46" s="8"/>
      <c r="O46" s="9"/>
      <c r="P46" s="8"/>
      <c r="Q46" s="8"/>
      <c r="R46" s="9"/>
      <c r="S46" s="9"/>
      <c r="T46" s="9"/>
      <c r="U46" s="9"/>
      <c r="V46" s="8"/>
      <c r="W46" s="9"/>
      <c r="X46" s="9"/>
      <c r="Y46" s="9"/>
      <c r="Z46" s="9"/>
      <c r="AA46" s="9"/>
    </row>
    <row r="47">
      <c r="A47" s="8"/>
      <c r="B47" s="8"/>
      <c r="C47" s="9"/>
      <c r="D47" s="9"/>
      <c r="E47" s="8"/>
      <c r="F47" s="9"/>
      <c r="G47" s="9"/>
      <c r="H47" s="9"/>
      <c r="I47" s="9"/>
      <c r="J47" s="8"/>
      <c r="K47" s="9"/>
      <c r="L47" s="9"/>
      <c r="M47" s="9"/>
      <c r="N47" s="8"/>
      <c r="O47" s="9"/>
      <c r="P47" s="8"/>
      <c r="Q47" s="8"/>
      <c r="R47" s="9"/>
      <c r="S47" s="9"/>
      <c r="T47" s="9"/>
      <c r="U47" s="9"/>
      <c r="V47" s="8"/>
      <c r="W47" s="9"/>
      <c r="X47" s="9"/>
      <c r="Y47" s="9"/>
      <c r="Z47" s="9"/>
      <c r="AA47" s="9"/>
    </row>
    <row r="48">
      <c r="A48" s="8"/>
      <c r="B48" s="8"/>
      <c r="C48" s="9"/>
      <c r="D48" s="9"/>
      <c r="E48" s="8"/>
      <c r="F48" s="9"/>
      <c r="G48" s="9"/>
      <c r="H48" s="9"/>
      <c r="I48" s="9"/>
      <c r="J48" s="8"/>
      <c r="K48" s="9"/>
      <c r="L48" s="9"/>
      <c r="M48" s="9"/>
      <c r="N48" s="8"/>
      <c r="O48" s="9"/>
      <c r="P48" s="8"/>
      <c r="Q48" s="8"/>
      <c r="R48" s="9"/>
      <c r="S48" s="9"/>
      <c r="T48" s="8"/>
      <c r="U48" s="9"/>
      <c r="V48" s="8"/>
      <c r="W48" s="8"/>
      <c r="X48" s="9"/>
      <c r="Y48" s="9"/>
      <c r="Z48" s="9"/>
      <c r="AA48" s="9"/>
    </row>
    <row r="49">
      <c r="A49" s="8"/>
      <c r="B49" s="8"/>
      <c r="C49" s="9"/>
      <c r="D49" s="9"/>
      <c r="E49" s="9"/>
      <c r="F49" s="9"/>
      <c r="G49" s="9"/>
      <c r="H49" s="9"/>
      <c r="I49" s="9"/>
      <c r="J49" s="8"/>
      <c r="K49" s="9"/>
      <c r="L49" s="9"/>
      <c r="M49" s="9"/>
      <c r="N49" s="8"/>
      <c r="O49" s="9"/>
      <c r="P49" s="8"/>
      <c r="Q49" s="8"/>
      <c r="R49" s="9"/>
      <c r="S49" s="9"/>
      <c r="T49" s="8"/>
      <c r="U49" s="9"/>
      <c r="V49" s="8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8"/>
      <c r="K50" s="9"/>
      <c r="L50" s="9"/>
      <c r="M50" s="9"/>
      <c r="N50" s="8"/>
      <c r="O50" s="9"/>
      <c r="P50" s="8"/>
      <c r="Q50" s="8"/>
      <c r="R50" s="9"/>
      <c r="S50" s="9"/>
      <c r="T50" s="8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E51" s="9"/>
      <c r="F51" s="9"/>
      <c r="G51" s="9"/>
      <c r="H51" s="9"/>
      <c r="I51" s="9"/>
      <c r="J51" s="8"/>
      <c r="K51" s="9"/>
      <c r="L51" s="9"/>
      <c r="M51" s="9"/>
      <c r="N51" s="9"/>
      <c r="O51" s="9"/>
      <c r="P51" s="8"/>
      <c r="Q51" s="8"/>
      <c r="R51" s="9"/>
      <c r="S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8"/>
      <c r="K52" s="8"/>
      <c r="L52" s="9"/>
      <c r="M52" s="9"/>
      <c r="N52" s="9"/>
      <c r="O52" s="9"/>
      <c r="P52" s="8"/>
      <c r="Q52" s="8"/>
      <c r="R52" s="9"/>
      <c r="S52" s="9"/>
      <c r="T52" s="8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8"/>
      <c r="K53" s="9"/>
      <c r="L53" s="9"/>
      <c r="M53" s="9"/>
      <c r="N53" s="9"/>
      <c r="O53" s="9"/>
      <c r="P53" s="8"/>
      <c r="Q53" s="8"/>
      <c r="R53" s="9"/>
      <c r="S53" s="9"/>
      <c r="T53" s="8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8"/>
      <c r="K54" s="8"/>
      <c r="L54" s="9"/>
      <c r="M54" s="9"/>
      <c r="N54" s="9"/>
      <c r="O54" s="9"/>
      <c r="P54" s="8"/>
      <c r="Q54" s="8"/>
      <c r="R54" s="9"/>
      <c r="S54" s="9"/>
      <c r="T54" s="8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8"/>
      <c r="K55" s="9"/>
      <c r="L55" s="9"/>
      <c r="M55" s="9"/>
      <c r="N55" s="9"/>
      <c r="O55" s="9"/>
      <c r="P55" s="8"/>
      <c r="Q55" s="9"/>
      <c r="R55" s="9"/>
      <c r="S55" s="9"/>
      <c r="T55" s="8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8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8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9">
    <mergeCell ref="V1:W1"/>
    <mergeCell ref="Y1:Z1"/>
    <mergeCell ref="A1:B1"/>
    <mergeCell ref="D1:E1"/>
    <mergeCell ref="G1:H1"/>
    <mergeCell ref="J1:K1"/>
    <mergeCell ref="M1:N1"/>
    <mergeCell ref="P1:Q1"/>
    <mergeCell ref="S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C1" s="9"/>
      <c r="D1" s="1" t="s">
        <v>69</v>
      </c>
      <c r="F1" s="9"/>
      <c r="G1" s="1" t="s">
        <v>70</v>
      </c>
      <c r="J1" s="1" t="s">
        <v>71</v>
      </c>
      <c r="L1" s="9"/>
      <c r="M1" s="1" t="s">
        <v>72</v>
      </c>
      <c r="O1" s="9"/>
      <c r="P1" s="1" t="s">
        <v>73</v>
      </c>
      <c r="R1" s="9"/>
      <c r="S1" s="1" t="s">
        <v>74</v>
      </c>
      <c r="U1" s="9"/>
      <c r="V1" s="1" t="s">
        <v>75</v>
      </c>
      <c r="X1" s="9"/>
      <c r="Y1" s="1" t="s">
        <v>76</v>
      </c>
    </row>
    <row r="2">
      <c r="A2" s="8" t="s">
        <v>48</v>
      </c>
      <c r="B2" s="8">
        <v>0.0</v>
      </c>
      <c r="C2" s="9"/>
      <c r="D2" s="9" t="s">
        <v>25</v>
      </c>
      <c r="E2" s="8">
        <v>0.0</v>
      </c>
      <c r="F2" s="9"/>
      <c r="G2" s="8" t="s">
        <v>77</v>
      </c>
      <c r="H2" s="8">
        <v>0.0</v>
      </c>
      <c r="I2" s="9"/>
      <c r="J2" s="10" t="s">
        <v>78</v>
      </c>
      <c r="L2" s="9"/>
      <c r="M2" s="9" t="s">
        <v>79</v>
      </c>
      <c r="N2" s="8">
        <v>0.0</v>
      </c>
      <c r="O2" s="9"/>
      <c r="P2" s="8" t="s">
        <v>80</v>
      </c>
      <c r="Q2" s="9"/>
      <c r="R2" s="9"/>
      <c r="S2" s="9" t="s">
        <v>81</v>
      </c>
      <c r="T2" s="9"/>
      <c r="U2" s="9"/>
      <c r="V2" s="8" t="s">
        <v>80</v>
      </c>
      <c r="W2" s="9"/>
      <c r="X2" s="9"/>
      <c r="Y2" s="10" t="s">
        <v>82</v>
      </c>
      <c r="Z2" s="13"/>
    </row>
    <row r="3">
      <c r="A3" s="8" t="s">
        <v>83</v>
      </c>
      <c r="B3" s="8">
        <v>309.0</v>
      </c>
      <c r="C3" s="9"/>
      <c r="D3" s="9" t="s">
        <v>34</v>
      </c>
      <c r="E3" s="8" t="s">
        <v>84</v>
      </c>
      <c r="F3" s="9"/>
      <c r="G3" s="8" t="s">
        <v>83</v>
      </c>
      <c r="H3" s="8">
        <v>137.0</v>
      </c>
      <c r="I3" s="9"/>
      <c r="J3" s="10" t="s">
        <v>85</v>
      </c>
      <c r="L3" s="9"/>
      <c r="M3" s="9" t="s">
        <v>86</v>
      </c>
      <c r="N3" s="8" t="s">
        <v>87</v>
      </c>
      <c r="O3" s="9"/>
      <c r="P3" s="8" t="s">
        <v>88</v>
      </c>
      <c r="Q3" s="9"/>
      <c r="R3" s="9"/>
      <c r="S3" s="9" t="s">
        <v>89</v>
      </c>
      <c r="T3" s="9"/>
      <c r="U3" s="9"/>
      <c r="V3" s="8" t="s">
        <v>88</v>
      </c>
      <c r="W3" s="9"/>
      <c r="X3" s="9"/>
      <c r="Y3" s="9" t="s">
        <v>90</v>
      </c>
      <c r="Z3" s="13"/>
    </row>
    <row r="4">
      <c r="A4" s="8" t="s">
        <v>91</v>
      </c>
      <c r="B4" s="8">
        <f>B3+E9-E8</f>
        <v>493</v>
      </c>
      <c r="C4" s="9"/>
      <c r="D4" s="9" t="s">
        <v>92</v>
      </c>
      <c r="E4" s="8">
        <v>746.0</v>
      </c>
      <c r="F4" s="9"/>
      <c r="G4" s="8" t="s">
        <v>77</v>
      </c>
      <c r="H4" s="9">
        <f>2*H3</f>
        <v>274</v>
      </c>
      <c r="I4" s="9"/>
      <c r="J4" s="10" t="s">
        <v>93</v>
      </c>
      <c r="L4" s="9"/>
      <c r="M4" s="9" t="s">
        <v>94</v>
      </c>
      <c r="N4" s="8">
        <v>975.0</v>
      </c>
      <c r="O4" s="9"/>
      <c r="P4" s="10" t="s">
        <v>95</v>
      </c>
      <c r="Q4" s="9"/>
      <c r="R4" s="9"/>
      <c r="S4" s="9" t="s">
        <v>96</v>
      </c>
      <c r="T4" s="9"/>
      <c r="U4" s="9"/>
      <c r="V4" s="10" t="s">
        <v>97</v>
      </c>
      <c r="W4" s="9"/>
      <c r="X4" s="9"/>
      <c r="Y4" s="9" t="s">
        <v>58</v>
      </c>
      <c r="Z4" s="9"/>
    </row>
    <row r="5">
      <c r="A5" s="8" t="s">
        <v>98</v>
      </c>
      <c r="B5" s="8">
        <f>B4+E8-E7</f>
        <v>585</v>
      </c>
      <c r="C5" s="9"/>
      <c r="D5" s="9" t="s">
        <v>59</v>
      </c>
      <c r="E5" s="8">
        <v>860.0</v>
      </c>
      <c r="F5" s="9"/>
      <c r="G5" s="9"/>
      <c r="H5" s="9"/>
      <c r="I5" s="9"/>
      <c r="J5" s="10" t="s">
        <v>99</v>
      </c>
      <c r="L5" s="9"/>
      <c r="M5" s="9" t="s">
        <v>100</v>
      </c>
      <c r="N5" s="8" t="s">
        <v>87</v>
      </c>
      <c r="O5" s="9"/>
      <c r="P5" s="8" t="s">
        <v>101</v>
      </c>
      <c r="Q5" s="9"/>
      <c r="R5" s="9"/>
      <c r="S5" s="9" t="s">
        <v>102</v>
      </c>
      <c r="T5" s="9"/>
      <c r="U5" s="9"/>
      <c r="V5" s="8" t="s">
        <v>46</v>
      </c>
      <c r="W5" s="9"/>
      <c r="X5" s="9"/>
      <c r="Y5" s="9" t="s">
        <v>57</v>
      </c>
      <c r="Z5" s="9"/>
    </row>
    <row r="6">
      <c r="A6" s="8" t="s">
        <v>103</v>
      </c>
      <c r="B6" s="8">
        <v>750.0</v>
      </c>
      <c r="C6" s="9"/>
      <c r="D6" s="9" t="s">
        <v>103</v>
      </c>
      <c r="E6" s="8">
        <v>1036.0</v>
      </c>
      <c r="F6" s="9"/>
      <c r="G6" s="9"/>
      <c r="H6" s="9"/>
      <c r="I6" s="9"/>
      <c r="J6" s="8" t="s">
        <v>104</v>
      </c>
      <c r="K6" s="9"/>
      <c r="L6" s="9"/>
      <c r="M6" s="9" t="s">
        <v>105</v>
      </c>
      <c r="N6" s="8">
        <v>1920.0</v>
      </c>
      <c r="O6" s="9"/>
      <c r="P6" s="8" t="s">
        <v>106</v>
      </c>
      <c r="Q6" s="8">
        <v>0.0</v>
      </c>
      <c r="R6" s="9"/>
      <c r="S6" s="9" t="s">
        <v>107</v>
      </c>
      <c r="T6" s="9"/>
      <c r="U6" s="9"/>
      <c r="V6" s="8" t="s">
        <v>52</v>
      </c>
      <c r="W6" s="9"/>
      <c r="X6" s="9"/>
      <c r="Y6" s="9" t="s">
        <v>52</v>
      </c>
      <c r="Z6" s="9"/>
    </row>
    <row r="7">
      <c r="A7" s="8" t="s">
        <v>59</v>
      </c>
      <c r="B7" s="8">
        <v>924.0</v>
      </c>
      <c r="C7" s="9"/>
      <c r="D7" s="9" t="s">
        <v>98</v>
      </c>
      <c r="E7" s="8">
        <v>1201.0</v>
      </c>
      <c r="F7" s="9"/>
      <c r="G7" s="9"/>
      <c r="H7" s="9"/>
      <c r="I7" s="9"/>
      <c r="J7" s="8" t="s">
        <v>108</v>
      </c>
      <c r="K7" s="9"/>
      <c r="L7" s="9"/>
      <c r="M7" s="9" t="s">
        <v>109</v>
      </c>
      <c r="N7" s="8">
        <v>2235.0</v>
      </c>
      <c r="O7" s="9"/>
      <c r="P7" s="8" t="s">
        <v>110</v>
      </c>
      <c r="Q7" s="8">
        <v>249.0</v>
      </c>
      <c r="R7" s="9"/>
      <c r="S7" s="9" t="s">
        <v>111</v>
      </c>
      <c r="T7" s="9"/>
      <c r="U7" s="9"/>
      <c r="V7" s="8" t="s">
        <v>57</v>
      </c>
      <c r="W7" s="9"/>
      <c r="X7" s="9"/>
      <c r="Y7" s="9" t="s">
        <v>46</v>
      </c>
      <c r="Z7" s="9"/>
    </row>
    <row r="8">
      <c r="A8" s="8" t="s">
        <v>92</v>
      </c>
      <c r="B8" s="8">
        <v>1038.0</v>
      </c>
      <c r="C8" s="9"/>
      <c r="D8" s="9" t="s">
        <v>91</v>
      </c>
      <c r="E8" s="8">
        <v>1293.0</v>
      </c>
      <c r="F8" s="9"/>
      <c r="G8" s="9"/>
      <c r="H8" s="9"/>
      <c r="I8" s="9"/>
      <c r="J8" s="8" t="s">
        <v>112</v>
      </c>
      <c r="K8" s="9"/>
      <c r="L8" s="9"/>
      <c r="M8" s="9" t="s">
        <v>113</v>
      </c>
      <c r="N8" s="8">
        <v>2525.0</v>
      </c>
      <c r="O8" s="9"/>
      <c r="P8" s="8" t="s">
        <v>58</v>
      </c>
      <c r="Q8" s="8">
        <v>536.0</v>
      </c>
      <c r="R8" s="9"/>
      <c r="S8" s="9" t="s">
        <v>28</v>
      </c>
      <c r="T8" s="9"/>
      <c r="U8" s="9"/>
      <c r="V8" s="8" t="s">
        <v>58</v>
      </c>
      <c r="W8" s="9"/>
      <c r="X8" s="9"/>
      <c r="Y8" s="9" t="s">
        <v>97</v>
      </c>
      <c r="Z8" s="9"/>
    </row>
    <row r="9">
      <c r="A9" s="8" t="s">
        <v>34</v>
      </c>
      <c r="B9" s="8" t="s">
        <v>84</v>
      </c>
      <c r="C9" s="9"/>
      <c r="D9" s="9" t="s">
        <v>83</v>
      </c>
      <c r="E9" s="8">
        <f>E6+B6-B3</f>
        <v>1477</v>
      </c>
      <c r="F9" s="9"/>
      <c r="G9" s="9"/>
      <c r="H9" s="9"/>
      <c r="I9" s="9"/>
      <c r="J9" s="8" t="s">
        <v>114</v>
      </c>
      <c r="K9" s="9"/>
      <c r="L9" s="9"/>
      <c r="M9" s="9" t="s">
        <v>115</v>
      </c>
      <c r="N9" s="8">
        <v>2778.0</v>
      </c>
      <c r="O9" s="9"/>
      <c r="P9" s="8" t="s">
        <v>116</v>
      </c>
      <c r="Q9" s="8">
        <v>663.0</v>
      </c>
      <c r="R9" s="9"/>
      <c r="S9" s="9" t="s">
        <v>33</v>
      </c>
      <c r="T9" s="8">
        <v>0.0</v>
      </c>
      <c r="U9" s="9"/>
      <c r="V9" s="8" t="s">
        <v>90</v>
      </c>
      <c r="W9" s="8" t="s">
        <v>117</v>
      </c>
      <c r="X9" s="9"/>
      <c r="Y9" s="9" t="s">
        <v>88</v>
      </c>
      <c r="Z9" s="9"/>
    </row>
    <row r="10">
      <c r="A10" s="8" t="s">
        <v>25</v>
      </c>
      <c r="B10" s="8">
        <v>1804.0</v>
      </c>
      <c r="C10" s="9"/>
      <c r="D10" s="9" t="s">
        <v>48</v>
      </c>
      <c r="E10" s="9">
        <f>437-137+E9</f>
        <v>1777</v>
      </c>
      <c r="F10" s="9"/>
      <c r="G10" s="9"/>
      <c r="H10" s="9"/>
      <c r="I10" s="9"/>
      <c r="J10" s="8" t="s">
        <v>118</v>
      </c>
      <c r="K10" s="9"/>
      <c r="L10" s="9"/>
      <c r="M10" s="9" t="s">
        <v>119</v>
      </c>
      <c r="N10" s="8">
        <v>3008.0</v>
      </c>
      <c r="O10" s="9"/>
      <c r="P10" s="8" t="s">
        <v>90</v>
      </c>
      <c r="Q10" s="8">
        <f>Q11-170</f>
        <v>922</v>
      </c>
      <c r="R10" s="9"/>
      <c r="S10" s="9" t="s">
        <v>120</v>
      </c>
      <c r="T10" s="8">
        <v>190.0</v>
      </c>
      <c r="U10" s="9"/>
      <c r="V10" s="8" t="s">
        <v>82</v>
      </c>
      <c r="W10" s="9"/>
      <c r="X10" s="9"/>
      <c r="Y10" s="9" t="s">
        <v>80</v>
      </c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8" t="s">
        <v>12</v>
      </c>
      <c r="K11" s="8">
        <v>0.0</v>
      </c>
      <c r="L11" s="9"/>
      <c r="M11" s="9" t="s">
        <v>12</v>
      </c>
      <c r="N11" s="8">
        <v>3189.0</v>
      </c>
      <c r="O11" s="9"/>
      <c r="P11" s="8" t="s">
        <v>82</v>
      </c>
      <c r="Q11" s="8">
        <v>1092.0</v>
      </c>
      <c r="R11" s="9"/>
      <c r="S11" s="9" t="s">
        <v>82</v>
      </c>
      <c r="T11" s="8">
        <v>316.0</v>
      </c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E12" s="9"/>
      <c r="F12" s="9"/>
      <c r="G12" s="9"/>
      <c r="H12" s="9"/>
      <c r="I12" s="9"/>
      <c r="J12" s="8" t="s">
        <v>119</v>
      </c>
      <c r="K12" s="9">
        <f>3189-3008</f>
        <v>181</v>
      </c>
      <c r="L12" s="9"/>
      <c r="M12" s="9" t="s">
        <v>118</v>
      </c>
      <c r="N12" s="9"/>
      <c r="O12" s="9"/>
      <c r="P12" s="8" t="s">
        <v>120</v>
      </c>
      <c r="Q12" s="8">
        <v>1218.0</v>
      </c>
      <c r="R12" s="9"/>
      <c r="S12" s="9" t="s">
        <v>90</v>
      </c>
      <c r="T12" s="14">
        <v>486.0</v>
      </c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8" t="s">
        <v>115</v>
      </c>
      <c r="K13" s="9">
        <f>N10-N9+K12</f>
        <v>411</v>
      </c>
      <c r="L13" s="9"/>
      <c r="M13" s="9" t="s">
        <v>114</v>
      </c>
      <c r="N13" s="9"/>
      <c r="O13" s="9"/>
      <c r="P13" s="8" t="s">
        <v>33</v>
      </c>
      <c r="Q13" s="8">
        <v>1384.0</v>
      </c>
      <c r="R13" s="9"/>
      <c r="S13" s="9" t="s">
        <v>116</v>
      </c>
      <c r="T13" s="8">
        <v>730.0</v>
      </c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8" t="s">
        <v>113</v>
      </c>
      <c r="K14" s="9">
        <f>N9-N8+K13</f>
        <v>664</v>
      </c>
      <c r="L14" s="9"/>
      <c r="M14" s="9" t="s">
        <v>112</v>
      </c>
      <c r="N14" s="9"/>
      <c r="O14" s="9"/>
      <c r="P14" s="8" t="s">
        <v>28</v>
      </c>
      <c r="Q14" s="8" t="s">
        <v>84</v>
      </c>
      <c r="R14" s="9"/>
      <c r="S14" s="9" t="s">
        <v>58</v>
      </c>
      <c r="T14" s="8">
        <v>869.0</v>
      </c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8" t="s">
        <v>109</v>
      </c>
      <c r="K15" s="9">
        <f>N8-N7+K14</f>
        <v>954</v>
      </c>
      <c r="L15" s="9"/>
      <c r="M15" s="9" t="s">
        <v>108</v>
      </c>
      <c r="N15" s="9"/>
      <c r="O15" s="9"/>
      <c r="P15" s="8" t="s">
        <v>111</v>
      </c>
      <c r="Q15" s="8">
        <v>1878.0</v>
      </c>
      <c r="R15" s="9"/>
      <c r="S15" s="9" t="s">
        <v>110</v>
      </c>
      <c r="T15" s="8">
        <v>1165.0</v>
      </c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8" t="s">
        <v>105</v>
      </c>
      <c r="K16" s="9">
        <f>N7-N6+K15</f>
        <v>1269</v>
      </c>
      <c r="L16" s="9"/>
      <c r="M16" s="9" t="s">
        <v>104</v>
      </c>
      <c r="N16" s="9"/>
      <c r="O16" s="9"/>
      <c r="P16" s="8" t="s">
        <v>107</v>
      </c>
      <c r="Q16" s="9"/>
      <c r="R16" s="9"/>
      <c r="S16" s="9" t="s">
        <v>106</v>
      </c>
      <c r="T16" s="8">
        <v>1406.0</v>
      </c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8" t="s">
        <v>100</v>
      </c>
      <c r="K17" s="8" t="s">
        <v>87</v>
      </c>
      <c r="L17" s="9"/>
      <c r="M17" s="8" t="s">
        <v>99</v>
      </c>
      <c r="N17" s="9"/>
      <c r="O17" s="9"/>
      <c r="P17" s="8" t="s">
        <v>102</v>
      </c>
      <c r="Q17" s="9"/>
      <c r="R17" s="9"/>
      <c r="S17" s="9" t="s">
        <v>101</v>
      </c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8" t="s">
        <v>94</v>
      </c>
      <c r="K18" s="9">
        <f>N6-N4+K16</f>
        <v>2214</v>
      </c>
      <c r="L18" s="9"/>
      <c r="M18" s="8" t="s">
        <v>93</v>
      </c>
      <c r="N18" s="9"/>
      <c r="O18" s="9"/>
      <c r="P18" s="8" t="s">
        <v>96</v>
      </c>
      <c r="Q18" s="9"/>
      <c r="R18" s="9"/>
      <c r="S18" s="9" t="s">
        <v>95</v>
      </c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8" t="s">
        <v>86</v>
      </c>
      <c r="K19" s="8" t="s">
        <v>87</v>
      </c>
      <c r="L19" s="9"/>
      <c r="M19" s="8" t="s">
        <v>85</v>
      </c>
      <c r="N19" s="9"/>
      <c r="O19" s="9"/>
      <c r="P19" s="8" t="s">
        <v>89</v>
      </c>
      <c r="Q19" s="9"/>
      <c r="R19" s="9"/>
      <c r="S19" s="9" t="s">
        <v>88</v>
      </c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8" t="s">
        <v>79</v>
      </c>
      <c r="K20" s="9">
        <f>K18+975</f>
        <v>3189</v>
      </c>
      <c r="L20" s="9"/>
      <c r="M20" s="8" t="s">
        <v>78</v>
      </c>
      <c r="N20" s="9"/>
      <c r="O20" s="9"/>
      <c r="P20" s="8" t="s">
        <v>81</v>
      </c>
      <c r="Q20" s="9"/>
      <c r="R20" s="9"/>
      <c r="S20" s="9" t="s">
        <v>80</v>
      </c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40">
      <c r="A40" s="10" t="s">
        <v>67</v>
      </c>
      <c r="B40" s="10" t="s">
        <v>67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  <c r="S40" s="10" t="s">
        <v>67</v>
      </c>
      <c r="T40" s="10" t="s">
        <v>67</v>
      </c>
      <c r="U40" s="10" t="s">
        <v>67</v>
      </c>
      <c r="V40" s="10" t="s">
        <v>67</v>
      </c>
      <c r="W40" s="10" t="s">
        <v>67</v>
      </c>
      <c r="X40" s="10" t="s">
        <v>67</v>
      </c>
      <c r="Y40" s="10" t="s">
        <v>67</v>
      </c>
      <c r="Z40" s="10" t="s">
        <v>67</v>
      </c>
    </row>
  </sheetData>
  <mergeCells count="9">
    <mergeCell ref="V1:W1"/>
    <mergeCell ref="Y1:Z1"/>
    <mergeCell ref="A1:B1"/>
    <mergeCell ref="D1:E1"/>
    <mergeCell ref="G1:H1"/>
    <mergeCell ref="J1:K1"/>
    <mergeCell ref="M1:N1"/>
    <mergeCell ref="P1:Q1"/>
    <mergeCell ref="S1:T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20.57"/>
    <col customWidth="1" min="17" max="17" width="24.14"/>
  </cols>
  <sheetData>
    <row r="1">
      <c r="A1" s="1" t="s">
        <v>121</v>
      </c>
      <c r="C1" s="9"/>
      <c r="D1" s="1" t="s">
        <v>122</v>
      </c>
      <c r="G1" s="1" t="s">
        <v>123</v>
      </c>
      <c r="J1" s="1" t="s">
        <v>124</v>
      </c>
      <c r="M1" s="15" t="s">
        <v>125</v>
      </c>
      <c r="P1" s="15" t="s">
        <v>126</v>
      </c>
      <c r="S1" s="15" t="s">
        <v>127</v>
      </c>
      <c r="V1" s="15" t="s">
        <v>128</v>
      </c>
    </row>
    <row r="2">
      <c r="A2" s="8" t="s">
        <v>106</v>
      </c>
      <c r="B2" s="8">
        <v>0.0</v>
      </c>
      <c r="C2" s="9"/>
      <c r="D2" s="9" t="s">
        <v>129</v>
      </c>
      <c r="G2" s="10" t="s">
        <v>80</v>
      </c>
      <c r="H2" s="10">
        <v>0.0</v>
      </c>
      <c r="J2" s="9" t="str">
        <f t="array" ref="J2">INDEX($G$2:$G$23,ROWS(G2:$G$23))</f>
        <v>North Avenue</v>
      </c>
      <c r="K2" s="10">
        <v>0.0</v>
      </c>
      <c r="M2" s="10" t="s">
        <v>30</v>
      </c>
      <c r="N2" s="10">
        <v>0.0</v>
      </c>
      <c r="P2" s="10" t="s">
        <v>130</v>
      </c>
      <c r="Q2" s="10">
        <v>0.0</v>
      </c>
      <c r="S2" s="10" t="s">
        <v>57</v>
      </c>
      <c r="T2" s="10">
        <v>0.0</v>
      </c>
      <c r="V2" s="10" t="s">
        <v>63</v>
      </c>
      <c r="W2" s="10">
        <v>0.0</v>
      </c>
    </row>
    <row r="3">
      <c r="A3" s="8" t="s">
        <v>131</v>
      </c>
      <c r="B3" s="8">
        <v>299.0</v>
      </c>
      <c r="C3" s="9"/>
      <c r="D3" s="9" t="s">
        <v>132</v>
      </c>
      <c r="G3" s="10" t="s">
        <v>133</v>
      </c>
      <c r="H3" s="10">
        <v>393.0</v>
      </c>
      <c r="J3" s="9" t="str">
        <f t="shared" ref="J3:J23" si="1">INDEX($G$2:$G$23,ROWS($G3:G$23))</f>
        <v>Gemini</v>
      </c>
      <c r="K3" s="10" t="s">
        <v>67</v>
      </c>
      <c r="M3" s="10" t="s">
        <v>18</v>
      </c>
      <c r="N3" s="10">
        <v>464.0</v>
      </c>
      <c r="P3" s="10" t="s">
        <v>134</v>
      </c>
      <c r="Q3" s="10">
        <v>262.0</v>
      </c>
      <c r="S3" s="10" t="s">
        <v>135</v>
      </c>
      <c r="T3" s="10">
        <v>221.0</v>
      </c>
      <c r="V3" s="16" t="s">
        <v>136</v>
      </c>
      <c r="W3" s="10">
        <v>158.0</v>
      </c>
    </row>
    <row r="4">
      <c r="A4" s="10" t="s">
        <v>52</v>
      </c>
      <c r="B4" s="17">
        <v>473.0</v>
      </c>
      <c r="C4" s="9"/>
      <c r="D4" s="9" t="s">
        <v>137</v>
      </c>
      <c r="E4" s="8">
        <v>0.0</v>
      </c>
      <c r="G4" s="10" t="s">
        <v>12</v>
      </c>
      <c r="H4" s="10">
        <v>606.0</v>
      </c>
      <c r="J4" s="9" t="str">
        <f t="shared" si="1"/>
        <v>Observatory</v>
      </c>
      <c r="K4" s="10" t="s">
        <v>67</v>
      </c>
      <c r="M4" s="10" t="s">
        <v>138</v>
      </c>
      <c r="N4" s="10">
        <v>700.0</v>
      </c>
      <c r="P4" s="10" t="s">
        <v>139</v>
      </c>
      <c r="Q4" s="10">
        <v>514.0</v>
      </c>
      <c r="S4" s="10" t="s">
        <v>140</v>
      </c>
      <c r="T4" s="10">
        <v>390.0</v>
      </c>
      <c r="V4" s="10" t="s">
        <v>140</v>
      </c>
      <c r="W4" s="10">
        <v>249.0</v>
      </c>
    </row>
    <row r="5">
      <c r="A5" s="8" t="s">
        <v>141</v>
      </c>
      <c r="B5" s="9">
        <v>649.0</v>
      </c>
      <c r="C5" s="9"/>
      <c r="D5" s="9" t="s">
        <v>142</v>
      </c>
      <c r="E5" s="9">
        <f>E4+B$9-B$8</f>
        <v>337</v>
      </c>
      <c r="G5" s="10" t="s">
        <v>143</v>
      </c>
      <c r="H5" s="10">
        <v>985.0</v>
      </c>
      <c r="J5" s="9" t="str">
        <f t="shared" si="1"/>
        <v>Mizuno Park</v>
      </c>
      <c r="K5" s="10">
        <v>701.0</v>
      </c>
      <c r="M5" s="10" t="s">
        <v>139</v>
      </c>
      <c r="N5" s="10">
        <v>910.0</v>
      </c>
      <c r="P5" s="10" t="s">
        <v>138</v>
      </c>
      <c r="Q5" s="10">
        <v>722.0</v>
      </c>
      <c r="S5" s="14" t="s">
        <v>136</v>
      </c>
      <c r="T5" s="10">
        <v>481.0</v>
      </c>
      <c r="V5" s="10" t="s">
        <v>135</v>
      </c>
      <c r="W5" s="10">
        <v>418.0</v>
      </c>
    </row>
    <row r="6">
      <c r="A6" s="8" t="s">
        <v>144</v>
      </c>
      <c r="B6" s="9">
        <v>848.0</v>
      </c>
      <c r="C6" s="9"/>
      <c r="D6" s="9" t="s">
        <v>25</v>
      </c>
      <c r="E6" s="9">
        <f>E5+B$8-B$7</f>
        <v>477</v>
      </c>
      <c r="G6" s="10" t="s">
        <v>145</v>
      </c>
      <c r="H6" s="10">
        <v>1247.0</v>
      </c>
      <c r="J6" s="9" t="str">
        <f t="shared" si="1"/>
        <v>Higurashi</v>
      </c>
      <c r="K6" s="10">
        <v>868.0</v>
      </c>
      <c r="M6" s="10" t="s">
        <v>134</v>
      </c>
      <c r="N6" s="10">
        <v>1161.0</v>
      </c>
      <c r="P6" s="10" t="s">
        <v>18</v>
      </c>
      <c r="Q6" s="10">
        <v>976.0</v>
      </c>
      <c r="S6" s="10" t="s">
        <v>63</v>
      </c>
      <c r="T6" s="10">
        <v>639.0</v>
      </c>
      <c r="V6" s="10" t="s">
        <v>57</v>
      </c>
      <c r="W6" s="10">
        <v>639.0</v>
      </c>
    </row>
    <row r="7">
      <c r="A7" s="8" t="s">
        <v>25</v>
      </c>
      <c r="B7" s="9">
        <v>1103.0</v>
      </c>
      <c r="C7" s="9"/>
      <c r="D7" s="9" t="s">
        <v>144</v>
      </c>
      <c r="E7" s="9">
        <f>E6+B$7-B$6</f>
        <v>732</v>
      </c>
      <c r="G7" s="10" t="s">
        <v>146</v>
      </c>
      <c r="H7" s="10">
        <v>1497.0</v>
      </c>
      <c r="J7" s="9" t="str">
        <f t="shared" si="1"/>
        <v>Suzume</v>
      </c>
      <c r="K7" s="10">
        <v>1136.0</v>
      </c>
      <c r="M7" s="10" t="s">
        <v>130</v>
      </c>
      <c r="N7" s="10">
        <v>1425.0</v>
      </c>
      <c r="P7" s="10" t="s">
        <v>30</v>
      </c>
      <c r="Q7" s="10">
        <v>1438.0</v>
      </c>
    </row>
    <row r="8">
      <c r="A8" s="8" t="s">
        <v>142</v>
      </c>
      <c r="B8" s="9">
        <v>1243.0</v>
      </c>
      <c r="C8" s="9"/>
      <c r="D8" s="9" t="s">
        <v>141</v>
      </c>
      <c r="E8" s="9">
        <f>E7+B$6-B$5</f>
        <v>931</v>
      </c>
      <c r="G8" s="10" t="s">
        <v>147</v>
      </c>
      <c r="H8" s="10">
        <v>1787.0</v>
      </c>
      <c r="J8" s="9" t="str">
        <f t="shared" si="1"/>
        <v>Shinkura</v>
      </c>
      <c r="K8" s="10">
        <v>1408.0</v>
      </c>
    </row>
    <row r="9">
      <c r="A9" s="8" t="s">
        <v>137</v>
      </c>
      <c r="B9" s="9">
        <v>1580.0</v>
      </c>
      <c r="C9" s="9"/>
      <c r="D9" s="9" t="s">
        <v>52</v>
      </c>
      <c r="E9" s="9">
        <f>E8+B$5-B$4</f>
        <v>1107</v>
      </c>
      <c r="G9" s="10" t="s">
        <v>148</v>
      </c>
      <c r="H9" s="10">
        <v>2122.0</v>
      </c>
      <c r="J9" s="9" t="str">
        <f t="shared" si="1"/>
        <v>Sendagaya</v>
      </c>
      <c r="K9" s="10">
        <v>1628.0</v>
      </c>
    </row>
    <row r="10">
      <c r="A10" s="10" t="s">
        <v>132</v>
      </c>
      <c r="D10" s="17" t="s">
        <v>131</v>
      </c>
      <c r="E10" s="9">
        <f>E9+B$4-B$3</f>
        <v>1281</v>
      </c>
      <c r="G10" s="10" t="s">
        <v>149</v>
      </c>
      <c r="H10" s="10">
        <v>2325.0</v>
      </c>
      <c r="J10" s="9" t="str">
        <f t="shared" si="1"/>
        <v>Gleisdreieck</v>
      </c>
      <c r="K10" s="10">
        <v>1959.0</v>
      </c>
    </row>
    <row r="11">
      <c r="A11" s="8" t="s">
        <v>129</v>
      </c>
      <c r="B11" s="9"/>
      <c r="C11" s="9"/>
      <c r="D11" s="9" t="s">
        <v>106</v>
      </c>
      <c r="E11" s="9">
        <f>E10+B$3-B$2</f>
        <v>1580</v>
      </c>
      <c r="G11" s="10" t="s">
        <v>150</v>
      </c>
      <c r="H11" s="10">
        <v>2567.0</v>
      </c>
      <c r="J11" s="9" t="str">
        <f t="shared" si="1"/>
        <v>China Town</v>
      </c>
      <c r="K11" s="10">
        <v>2274.0</v>
      </c>
    </row>
    <row r="12">
      <c r="A12" s="9"/>
      <c r="B12" s="9"/>
      <c r="C12" s="9"/>
      <c r="D12" s="9"/>
      <c r="E12" s="9"/>
      <c r="G12" s="10" t="s">
        <v>151</v>
      </c>
      <c r="H12" s="10">
        <v>2847.0</v>
      </c>
      <c r="J12" s="9" t="str">
        <f t="shared" si="1"/>
        <v>Otaki Waterfalls</v>
      </c>
      <c r="K12" s="10">
        <v>2590.0</v>
      </c>
    </row>
    <row r="13">
      <c r="A13" s="9"/>
      <c r="B13" s="9"/>
      <c r="C13" s="9"/>
      <c r="D13" s="9"/>
      <c r="E13" s="9"/>
      <c r="G13" s="10" t="s">
        <v>132</v>
      </c>
      <c r="H13" s="10">
        <v>3120.0</v>
      </c>
      <c r="J13" s="9" t="str">
        <f t="shared" si="1"/>
        <v>Otaki Parkway</v>
      </c>
      <c r="K13" s="10">
        <v>2838.0</v>
      </c>
    </row>
    <row r="14">
      <c r="A14" s="9"/>
      <c r="B14" s="9"/>
      <c r="C14" s="9"/>
      <c r="D14" s="9"/>
      <c r="E14" s="9"/>
      <c r="G14" s="10" t="s">
        <v>152</v>
      </c>
      <c r="H14" s="10">
        <v>3430.0</v>
      </c>
      <c r="J14" s="9" t="str">
        <f t="shared" si="1"/>
        <v>Daito District</v>
      </c>
      <c r="K14" s="10">
        <v>3135.0</v>
      </c>
    </row>
    <row r="15">
      <c r="A15" s="9"/>
      <c r="B15" s="9"/>
      <c r="C15" s="9"/>
      <c r="D15" s="9"/>
      <c r="E15" s="9"/>
      <c r="G15" s="10" t="s">
        <v>153</v>
      </c>
      <c r="H15" s="10">
        <v>3742.0</v>
      </c>
      <c r="J15" s="9" t="str">
        <f t="shared" si="1"/>
        <v>Mizuna District</v>
      </c>
      <c r="K15" s="10">
        <v>3412.0</v>
      </c>
    </row>
    <row r="16">
      <c r="A16" s="9"/>
      <c r="B16" s="9"/>
      <c r="C16" s="9"/>
      <c r="D16" s="9"/>
      <c r="E16" s="9"/>
      <c r="G16" s="10" t="s">
        <v>17</v>
      </c>
      <c r="H16" s="10">
        <v>4080.0</v>
      </c>
      <c r="J16" s="9" t="str">
        <f t="shared" si="1"/>
        <v>Shinsei District</v>
      </c>
      <c r="K16" s="10">
        <v>3570.0</v>
      </c>
    </row>
    <row r="17">
      <c r="A17" s="9"/>
      <c r="B17" s="9"/>
      <c r="C17" s="9"/>
      <c r="D17" s="9"/>
      <c r="E17" s="9"/>
      <c r="G17" s="10" t="s">
        <v>9</v>
      </c>
      <c r="H17" s="10">
        <v>4300.0</v>
      </c>
      <c r="J17" s="9" t="str">
        <f t="shared" si="1"/>
        <v>Sekisunahama</v>
      </c>
      <c r="K17" s="10">
        <v>3894.0</v>
      </c>
    </row>
    <row r="18">
      <c r="A18" s="9"/>
      <c r="B18" s="9"/>
      <c r="C18" s="9"/>
      <c r="D18" s="9"/>
      <c r="E18" s="9"/>
      <c r="G18" s="10" t="s">
        <v>154</v>
      </c>
      <c r="H18" s="10">
        <v>4570.0</v>
      </c>
      <c r="J18" s="9" t="str">
        <f t="shared" si="1"/>
        <v>Kyobashi</v>
      </c>
      <c r="K18" s="10">
        <v>4182.0</v>
      </c>
    </row>
    <row r="19">
      <c r="G19" s="10" t="s">
        <v>155</v>
      </c>
      <c r="H19" s="10">
        <v>4841.0</v>
      </c>
      <c r="J19" s="9" t="str">
        <f t="shared" si="1"/>
        <v>Gojo</v>
      </c>
      <c r="K19" s="10">
        <v>4428.0</v>
      </c>
    </row>
    <row r="20">
      <c r="G20" s="10" t="s">
        <v>156</v>
      </c>
      <c r="H20" s="10">
        <v>5013.0</v>
      </c>
      <c r="J20" s="9" t="str">
        <f t="shared" si="1"/>
        <v>Emmaru East</v>
      </c>
      <c r="K20" s="10">
        <v>4695.0</v>
      </c>
    </row>
    <row r="21">
      <c r="G21" s="10" t="s">
        <v>157</v>
      </c>
      <c r="H21" s="10" t="s">
        <v>67</v>
      </c>
      <c r="J21" s="9" t="str">
        <f t="shared" si="1"/>
        <v>Emmaru Central</v>
      </c>
      <c r="K21" s="10">
        <v>5077.0</v>
      </c>
    </row>
    <row r="22">
      <c r="G22" s="10" t="s">
        <v>158</v>
      </c>
      <c r="H22" s="10" t="s">
        <v>67</v>
      </c>
      <c r="J22" s="9" t="str">
        <f t="shared" si="1"/>
        <v>Emmaru West</v>
      </c>
      <c r="K22" s="10">
        <v>5286.0</v>
      </c>
    </row>
    <row r="23">
      <c r="G23" s="10" t="s">
        <v>159</v>
      </c>
      <c r="H23" s="10">
        <v>5689.0</v>
      </c>
      <c r="J23" s="9" t="str">
        <f t="shared" si="1"/>
        <v>Flower Hill</v>
      </c>
      <c r="K23" s="10">
        <v>5687.0</v>
      </c>
    </row>
    <row r="40">
      <c r="A40" s="10" t="s">
        <v>67</v>
      </c>
      <c r="B40" s="10" t="s">
        <v>67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  <c r="S40" s="10" t="s">
        <v>67</v>
      </c>
      <c r="T40" s="10" t="s">
        <v>67</v>
      </c>
      <c r="U40" s="10" t="s">
        <v>67</v>
      </c>
      <c r="V40" s="10" t="s">
        <v>67</v>
      </c>
      <c r="W40" s="10" t="s">
        <v>67</v>
      </c>
      <c r="X40" s="10" t="s">
        <v>67</v>
      </c>
      <c r="Y40" s="10" t="s">
        <v>67</v>
      </c>
      <c r="Z40" s="10" t="s">
        <v>67</v>
      </c>
    </row>
  </sheetData>
  <mergeCells count="8">
    <mergeCell ref="A1:B1"/>
    <mergeCell ref="D1:E1"/>
    <mergeCell ref="G1:H1"/>
    <mergeCell ref="J1:K1"/>
    <mergeCell ref="M1:N1"/>
    <mergeCell ref="P1:Q1"/>
    <mergeCell ref="S1:T1"/>
    <mergeCell ref="V1:W1"/>
  </mergeCells>
  <drawing r:id="rId1"/>
</worksheet>
</file>