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22308\Documents\JavaProjects\blue_archive_mod\"/>
    </mc:Choice>
  </mc:AlternateContent>
  <xr:revisionPtr revIDLastSave="0" documentId="13_ncr:1_{8A473F06-ACCA-4A8F-83A9-5D370AD46F0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卡牌" sheetId="1" r:id="rId1"/>
    <sheet name="能力" sheetId="2" r:id="rId2"/>
    <sheet name="遗物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" l="1"/>
  <c r="L9" i="1"/>
  <c r="K9" i="1"/>
  <c r="J9" i="1"/>
  <c r="N7" i="1"/>
  <c r="M7" i="1"/>
  <c r="L7" i="1"/>
  <c r="K7" i="1"/>
  <c r="J7" i="1"/>
  <c r="L5" i="1"/>
  <c r="K5" i="1"/>
  <c r="J5" i="1"/>
  <c r="L3" i="1"/>
  <c r="K3" i="1"/>
  <c r="J3" i="1"/>
</calcChain>
</file>

<file path=xl/sharedStrings.xml><?xml version="1.0" encoding="utf-8"?>
<sst xmlns="http://schemas.openxmlformats.org/spreadsheetml/2006/main" count="173" uniqueCount="105">
  <si>
    <t>灼伤</t>
    <phoneticPr fontId="1" type="noConversion"/>
  </si>
  <si>
    <t>名称</t>
    <phoneticPr fontId="1" type="noConversion"/>
  </si>
  <si>
    <t>效果</t>
    <phoneticPr fontId="1" type="noConversion"/>
  </si>
  <si>
    <t>回合结束造成伤害，可以被格挡。</t>
    <phoneticPr fontId="1" type="noConversion"/>
  </si>
  <si>
    <t>灵感</t>
    <phoneticPr fontId="1" type="noConversion"/>
  </si>
  <si>
    <t>到达5层时获得等量的灵感迸发</t>
    <phoneticPr fontId="1" type="noConversion"/>
  </si>
  <si>
    <t>灵感迸发</t>
    <phoneticPr fontId="1" type="noConversion"/>
  </si>
  <si>
    <t>打出牌时，打出两次，减少牌充能的层数，消耗完后进入灵感枯竭</t>
    <phoneticPr fontId="1" type="noConversion"/>
  </si>
  <si>
    <t>灵感枯竭</t>
    <phoneticPr fontId="1" type="noConversion"/>
  </si>
  <si>
    <t>不能获得灵感。</t>
    <phoneticPr fontId="1" type="noConversion"/>
  </si>
  <si>
    <t>充能类型</t>
    <phoneticPr fontId="1" type="noConversion"/>
  </si>
  <si>
    <t>类型</t>
    <phoneticPr fontId="1" type="noConversion"/>
  </si>
  <si>
    <t>耗能</t>
    <phoneticPr fontId="1" type="noConversion"/>
  </si>
  <si>
    <t>升级</t>
    <phoneticPr fontId="1" type="noConversion"/>
  </si>
  <si>
    <t>备注</t>
    <phoneticPr fontId="1" type="noConversion"/>
  </si>
  <si>
    <t>打击</t>
    <phoneticPr fontId="1" type="noConversion"/>
  </si>
  <si>
    <t>桃</t>
  </si>
  <si>
    <t>攻击</t>
  </si>
  <si>
    <t>6伤</t>
    <phoneticPr fontId="1" type="noConversion"/>
  </si>
  <si>
    <t>9伤</t>
    <phoneticPr fontId="1" type="noConversion"/>
  </si>
  <si>
    <t>绿</t>
  </si>
  <si>
    <t>防御</t>
    <phoneticPr fontId="1" type="noConversion"/>
  </si>
  <si>
    <t>技能</t>
  </si>
  <si>
    <t>5防</t>
    <phoneticPr fontId="1" type="noConversion"/>
  </si>
  <si>
    <t>8防</t>
    <phoneticPr fontId="1" type="noConversion"/>
  </si>
  <si>
    <t>9伤3灼烧</t>
    <phoneticPr fontId="1" type="noConversion"/>
  </si>
  <si>
    <t>12伤4灼烧</t>
    <phoneticPr fontId="1" type="noConversion"/>
  </si>
  <si>
    <t>我生气了</t>
    <phoneticPr fontId="1" type="noConversion"/>
  </si>
  <si>
    <t>3防，1桃费</t>
    <phoneticPr fontId="1" type="noConversion"/>
  </si>
  <si>
    <t>5格挡，1桃费</t>
    <phoneticPr fontId="1" type="noConversion"/>
  </si>
  <si>
    <t>阵痛</t>
    <phoneticPr fontId="1" type="noConversion"/>
  </si>
  <si>
    <t>全体6伤，4灼烧</t>
    <phoneticPr fontId="1" type="noConversion"/>
  </si>
  <si>
    <t>8伤，5灼烧</t>
    <phoneticPr fontId="1" type="noConversion"/>
  </si>
  <si>
    <t>稀有度</t>
    <phoneticPr fontId="1" type="noConversion"/>
  </si>
  <si>
    <t>初始</t>
  </si>
  <si>
    <t>罕见</t>
  </si>
  <si>
    <t>绘画艺术</t>
    <phoneticPr fontId="1" type="noConversion"/>
  </si>
  <si>
    <t>画面构思</t>
    <phoneticPr fontId="1" type="noConversion"/>
  </si>
  <si>
    <t>随机攻击5次，附加2中毒</t>
    <phoneticPr fontId="1" type="noConversion"/>
  </si>
  <si>
    <t>随机攻击3次3伤害，附加2中毒</t>
    <phoneticPr fontId="1" type="noConversion"/>
  </si>
  <si>
    <t>开发者协同</t>
    <phoneticPr fontId="1" type="noConversion"/>
  </si>
  <si>
    <t>能力</t>
  </si>
  <si>
    <t>稀有</t>
  </si>
  <si>
    <t>2费</t>
    <phoneticPr fontId="1" type="noConversion"/>
  </si>
  <si>
    <t>交换</t>
    <phoneticPr fontId="1" type="noConversion"/>
  </si>
  <si>
    <t>普通</t>
  </si>
  <si>
    <t>交换一张手牌本场战斗</t>
    <phoneticPr fontId="1" type="noConversion"/>
  </si>
  <si>
    <t>至多手牌三张</t>
    <phoneticPr fontId="1" type="noConversion"/>
  </si>
  <si>
    <t>严守到底</t>
    <phoneticPr fontId="1" type="noConversion"/>
  </si>
  <si>
    <t>弃置其他桃牌，每张获得7防</t>
    <phoneticPr fontId="1" type="noConversion"/>
  </si>
  <si>
    <t>获得9防</t>
    <phoneticPr fontId="1" type="noConversion"/>
  </si>
  <si>
    <t>艺术打磨</t>
    <phoneticPr fontId="1" type="noConversion"/>
  </si>
  <si>
    <t>给予异常状态时，给予2层中毒，不会因本能力的效果触发</t>
    <phoneticPr fontId="1" type="noConversion"/>
  </si>
  <si>
    <t>给予3层中毒</t>
    <phoneticPr fontId="1" type="noConversion"/>
  </si>
  <si>
    <t>共有，交替打牌抽1张</t>
    <phoneticPr fontId="1" type="noConversion"/>
  </si>
  <si>
    <t>将一张绿牌或桃牌放回抽牌堆，从抽牌堆选不同颜色的牌加入手牌</t>
    <phoneticPr fontId="1" type="noConversion"/>
  </si>
  <si>
    <t>0费</t>
    <phoneticPr fontId="1" type="noConversion"/>
  </si>
  <si>
    <t>战斗指导</t>
    <phoneticPr fontId="1" type="noConversion"/>
  </si>
  <si>
    <t>引火上身</t>
    <phoneticPr fontId="1" type="noConversion"/>
  </si>
  <si>
    <t>15防，获得2灼伤，</t>
    <phoneticPr fontId="1" type="noConversion"/>
  </si>
  <si>
    <t>20防</t>
    <phoneticPr fontId="1" type="noConversion"/>
  </si>
  <si>
    <t>统计</t>
    <phoneticPr fontId="1" type="noConversion"/>
  </si>
  <si>
    <t>总数</t>
    <phoneticPr fontId="1" type="noConversion"/>
  </si>
  <si>
    <t>桃牌数</t>
    <phoneticPr fontId="1" type="noConversion"/>
  </si>
  <si>
    <t>绿牌数</t>
    <phoneticPr fontId="1" type="noConversion"/>
  </si>
  <si>
    <t>攻击牌</t>
    <phoneticPr fontId="1" type="noConversion"/>
  </si>
  <si>
    <t>技能牌</t>
    <phoneticPr fontId="1" type="noConversion"/>
  </si>
  <si>
    <t>能力牌</t>
    <phoneticPr fontId="1" type="noConversion"/>
  </si>
  <si>
    <t>0费牌</t>
    <phoneticPr fontId="1" type="noConversion"/>
  </si>
  <si>
    <t>1费牌</t>
    <phoneticPr fontId="1" type="noConversion"/>
  </si>
  <si>
    <t>2费牌</t>
    <phoneticPr fontId="1" type="noConversion"/>
  </si>
  <si>
    <t>3费牌</t>
    <phoneticPr fontId="1" type="noConversion"/>
  </si>
  <si>
    <t>其他</t>
    <phoneticPr fontId="1" type="noConversion"/>
  </si>
  <si>
    <t>初始</t>
    <phoneticPr fontId="1" type="noConversion"/>
  </si>
  <si>
    <t>普通</t>
    <phoneticPr fontId="1" type="noConversion"/>
  </si>
  <si>
    <t>罕见</t>
    <phoneticPr fontId="1" type="noConversion"/>
  </si>
  <si>
    <t>稀有</t>
    <phoneticPr fontId="1" type="noConversion"/>
  </si>
  <si>
    <t>我不甘心！</t>
    <phoneticPr fontId="1" type="noConversion"/>
  </si>
  <si>
    <t>9伤，下回合获得1桃费</t>
    <phoneticPr fontId="1" type="noConversion"/>
  </si>
  <si>
    <t>下回合获得1桃费与1绿费</t>
    <phoneticPr fontId="1" type="noConversion"/>
  </si>
  <si>
    <t>附加攻击</t>
    <phoneticPr fontId="1" type="noConversion"/>
  </si>
  <si>
    <t>精准格挡</t>
    <phoneticPr fontId="1" type="noConversion"/>
  </si>
  <si>
    <t>5档，手牌不存在其他绿牌时才能打出</t>
    <phoneticPr fontId="1" type="noConversion"/>
  </si>
  <si>
    <t>8档</t>
    <phoneticPr fontId="1" type="noConversion"/>
  </si>
  <si>
    <t>4伤</t>
    <phoneticPr fontId="1" type="noConversion"/>
  </si>
  <si>
    <t>3伤，这张牌在手牌时，打出其他攻击牌造成随机3点伤害</t>
    <phoneticPr fontId="1" type="noConversion"/>
  </si>
  <si>
    <t>游戏启动</t>
    <phoneticPr fontId="1" type="noConversion"/>
  </si>
  <si>
    <t>抽3，随机两张牌</t>
    <phoneticPr fontId="1" type="noConversion"/>
  </si>
  <si>
    <t>共有，固有，抽2，随机抽到的一张桃牌与一张绿牌耗为0，消耗</t>
    <phoneticPr fontId="1" type="noConversion"/>
  </si>
  <si>
    <t>灵感涌现</t>
    <phoneticPr fontId="1" type="noConversion"/>
  </si>
  <si>
    <t>共有，抽2，若抽到的牌是相同颜色，预见3抽1</t>
    <phoneticPr fontId="1" type="noConversion"/>
  </si>
  <si>
    <t>共有，抽2，若抽到的牌是相同颜色，预见5抽1</t>
    <phoneticPr fontId="1" type="noConversion"/>
  </si>
  <si>
    <t>给予5灼烧</t>
    <phoneticPr fontId="1" type="noConversion"/>
  </si>
  <si>
    <t>给予7灼烧</t>
    <phoneticPr fontId="1" type="noConversion"/>
  </si>
  <si>
    <t>附魔子弹</t>
    <phoneticPr fontId="1" type="noConversion"/>
  </si>
  <si>
    <t>强行通过</t>
    <phoneticPr fontId="1" type="noConversion"/>
  </si>
  <si>
    <t>全体12伤，12防弃置两张手牌</t>
    <phoneticPr fontId="1" type="noConversion"/>
  </si>
  <si>
    <t>全体16伤，16防弃2</t>
    <phoneticPr fontId="1" type="noConversion"/>
  </si>
  <si>
    <t>场地适应</t>
    <phoneticPr fontId="1" type="noConversion"/>
  </si>
  <si>
    <t>获得1力量，1敏捷，3金属化，消耗</t>
    <phoneticPr fontId="1" type="noConversion"/>
  </si>
  <si>
    <t>1费</t>
    <phoneticPr fontId="1" type="noConversion"/>
  </si>
  <si>
    <t>固有</t>
    <phoneticPr fontId="1" type="noConversion"/>
  </si>
  <si>
    <t>糟糕设计</t>
    <phoneticPr fontId="1" type="noConversion"/>
  </si>
  <si>
    <t>再来一次</t>
    <phoneticPr fontId="1" type="noConversion"/>
  </si>
  <si>
    <t>自己回合结束时触发一次灼烧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</si>
</sst>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workbookViewId="0">
      <selection activeCell="F25" sqref="F25"/>
    </sheetView>
  </sheetViews>
  <sheetFormatPr defaultRowHeight="14.25" x14ac:dyDescent="0.2"/>
  <cols>
    <col min="1" max="1" width="28.125" customWidth="1"/>
    <col min="6" max="6" width="60.875" bestFit="1" customWidth="1"/>
    <col min="7" max="7" width="43.875" customWidth="1"/>
  </cols>
  <sheetData>
    <row r="1" spans="1:14" x14ac:dyDescent="0.2">
      <c r="A1" t="s">
        <v>1</v>
      </c>
      <c r="B1" t="s">
        <v>10</v>
      </c>
      <c r="C1" t="s">
        <v>11</v>
      </c>
      <c r="D1" t="s">
        <v>12</v>
      </c>
      <c r="E1" t="s">
        <v>33</v>
      </c>
      <c r="F1" t="s">
        <v>2</v>
      </c>
      <c r="G1" t="s">
        <v>13</v>
      </c>
      <c r="H1" t="s">
        <v>14</v>
      </c>
      <c r="J1" t="s">
        <v>61</v>
      </c>
    </row>
    <row r="2" spans="1:14" x14ac:dyDescent="0.2">
      <c r="A2" t="s">
        <v>15</v>
      </c>
      <c r="B2" t="s">
        <v>16</v>
      </c>
      <c r="C2" t="s">
        <v>17</v>
      </c>
      <c r="D2">
        <v>1</v>
      </c>
      <c r="E2" t="s">
        <v>34</v>
      </c>
      <c r="F2" t="s">
        <v>18</v>
      </c>
      <c r="G2" t="s">
        <v>19</v>
      </c>
      <c r="J2" t="s">
        <v>62</v>
      </c>
      <c r="K2" t="s">
        <v>63</v>
      </c>
      <c r="L2" t="s">
        <v>64</v>
      </c>
    </row>
    <row r="3" spans="1:14" x14ac:dyDescent="0.2">
      <c r="A3" t="s">
        <v>15</v>
      </c>
      <c r="B3" t="s">
        <v>20</v>
      </c>
      <c r="C3" t="s">
        <v>17</v>
      </c>
      <c r="D3">
        <v>1</v>
      </c>
      <c r="E3" t="s">
        <v>34</v>
      </c>
      <c r="F3" t="s">
        <v>18</v>
      </c>
      <c r="G3" t="s">
        <v>19</v>
      </c>
      <c r="J3">
        <f>COUNTA(A2:A100)</f>
        <v>24</v>
      </c>
      <c r="K3">
        <f>COUNTIF(B2:B100,B2)</f>
        <v>12</v>
      </c>
      <c r="L3">
        <f>COUNTIF(B2:B100,B3)</f>
        <v>11</v>
      </c>
    </row>
    <row r="4" spans="1:14" x14ac:dyDescent="0.2">
      <c r="A4" t="s">
        <v>21</v>
      </c>
      <c r="B4" t="s">
        <v>16</v>
      </c>
      <c r="C4" t="s">
        <v>22</v>
      </c>
      <c r="D4">
        <v>1</v>
      </c>
      <c r="E4" t="s">
        <v>34</v>
      </c>
      <c r="F4" t="s">
        <v>23</v>
      </c>
      <c r="G4" t="s">
        <v>24</v>
      </c>
      <c r="J4" t="s">
        <v>65</v>
      </c>
      <c r="K4" t="s">
        <v>66</v>
      </c>
      <c r="L4" t="s">
        <v>67</v>
      </c>
    </row>
    <row r="5" spans="1:14" x14ac:dyDescent="0.2">
      <c r="A5" t="s">
        <v>21</v>
      </c>
      <c r="B5" t="s">
        <v>20</v>
      </c>
      <c r="C5" t="s">
        <v>22</v>
      </c>
      <c r="D5">
        <v>1</v>
      </c>
      <c r="E5" t="s">
        <v>34</v>
      </c>
      <c r="F5" t="s">
        <v>23</v>
      </c>
      <c r="G5" t="s">
        <v>24</v>
      </c>
      <c r="J5">
        <f>COUNTIF(C2:C100,C2)</f>
        <v>8</v>
      </c>
      <c r="K5">
        <f>COUNTIF(C2:C100,C4)</f>
        <v>12</v>
      </c>
      <c r="L5">
        <f>COUNTIF(C2:C100,C10)</f>
        <v>3</v>
      </c>
    </row>
    <row r="6" spans="1:14" x14ac:dyDescent="0.2">
      <c r="A6" t="s">
        <v>27</v>
      </c>
      <c r="B6" t="s">
        <v>16</v>
      </c>
      <c r="C6" t="s">
        <v>17</v>
      </c>
      <c r="D6">
        <v>2</v>
      </c>
      <c r="E6" t="s">
        <v>34</v>
      </c>
      <c r="F6" t="s">
        <v>25</v>
      </c>
      <c r="G6" t="s">
        <v>26</v>
      </c>
      <c r="J6" t="s">
        <v>68</v>
      </c>
      <c r="K6" t="s">
        <v>69</v>
      </c>
      <c r="L6" t="s">
        <v>70</v>
      </c>
      <c r="M6" t="s">
        <v>71</v>
      </c>
      <c r="N6" t="s">
        <v>72</v>
      </c>
    </row>
    <row r="7" spans="1:14" x14ac:dyDescent="0.2">
      <c r="A7" t="s">
        <v>37</v>
      </c>
      <c r="B7" t="s">
        <v>20</v>
      </c>
      <c r="C7" t="s">
        <v>22</v>
      </c>
      <c r="D7">
        <v>1</v>
      </c>
      <c r="E7" t="s">
        <v>34</v>
      </c>
      <c r="F7" t="s">
        <v>28</v>
      </c>
      <c r="G7" t="s">
        <v>29</v>
      </c>
      <c r="J7">
        <f>COUNTIF(D2:D100,0)</f>
        <v>2</v>
      </c>
      <c r="K7">
        <f>COUNTIF(D2:D100,1)</f>
        <v>13</v>
      </c>
      <c r="L7">
        <f>COUNTIF(D2:D100,2)</f>
        <v>7</v>
      </c>
      <c r="M7">
        <f>COUNTIF(D2:D100,3)</f>
        <v>1</v>
      </c>
      <c r="N7">
        <f>COUNTIFS(D2:D100,"&lt;&gt;0",D2:D100,"&lt;&gt;1",D2:D100,"&lt;&gt;2",D2:D100,"&lt;&gt;3",D2:D100,"&lt;&gt;")</f>
        <v>0</v>
      </c>
    </row>
    <row r="8" spans="1:14" x14ac:dyDescent="0.2">
      <c r="A8" t="s">
        <v>30</v>
      </c>
      <c r="B8" t="s">
        <v>16</v>
      </c>
      <c r="C8" t="s">
        <v>17</v>
      </c>
      <c r="D8">
        <v>2</v>
      </c>
      <c r="E8" t="s">
        <v>35</v>
      </c>
      <c r="F8" t="s">
        <v>31</v>
      </c>
      <c r="G8" t="s">
        <v>32</v>
      </c>
      <c r="J8" t="s">
        <v>73</v>
      </c>
      <c r="K8" t="s">
        <v>74</v>
      </c>
      <c r="L8" t="s">
        <v>75</v>
      </c>
      <c r="M8" t="s">
        <v>76</v>
      </c>
    </row>
    <row r="9" spans="1:14" x14ac:dyDescent="0.2">
      <c r="A9" t="s">
        <v>36</v>
      </c>
      <c r="B9" t="s">
        <v>20</v>
      </c>
      <c r="C9" t="s">
        <v>17</v>
      </c>
      <c r="D9">
        <v>1</v>
      </c>
      <c r="E9" t="s">
        <v>35</v>
      </c>
      <c r="F9" t="s">
        <v>39</v>
      </c>
      <c r="G9" t="s">
        <v>38</v>
      </c>
      <c r="J9">
        <f>COUNTIF(E2:E100,"初始")</f>
        <v>6</v>
      </c>
      <c r="K9">
        <f>COUNTIF(E2:E100,"普通")</f>
        <v>5</v>
      </c>
      <c r="L9">
        <f>COUNTIF(E2:E100,"罕见")</f>
        <v>9</v>
      </c>
      <c r="M9">
        <f>COUNTIF(E2:E100,"稀有")</f>
        <v>3</v>
      </c>
    </row>
    <row r="10" spans="1:14" x14ac:dyDescent="0.2">
      <c r="A10" t="s">
        <v>40</v>
      </c>
      <c r="B10" t="s">
        <v>16</v>
      </c>
      <c r="C10" t="s">
        <v>41</v>
      </c>
      <c r="D10">
        <v>3</v>
      </c>
      <c r="E10" t="s">
        <v>42</v>
      </c>
      <c r="F10" t="s">
        <v>54</v>
      </c>
      <c r="G10" t="s">
        <v>43</v>
      </c>
    </row>
    <row r="11" spans="1:14" x14ac:dyDescent="0.2">
      <c r="A11" t="s">
        <v>44</v>
      </c>
      <c r="B11" t="s">
        <v>20</v>
      </c>
      <c r="C11" t="s">
        <v>22</v>
      </c>
      <c r="D11">
        <v>1</v>
      </c>
      <c r="E11" t="s">
        <v>45</v>
      </c>
      <c r="F11" t="s">
        <v>46</v>
      </c>
      <c r="G11" t="s">
        <v>47</v>
      </c>
    </row>
    <row r="12" spans="1:14" x14ac:dyDescent="0.2">
      <c r="A12" t="s">
        <v>48</v>
      </c>
      <c r="B12" t="s">
        <v>16</v>
      </c>
      <c r="C12" t="s">
        <v>22</v>
      </c>
      <c r="D12">
        <v>1</v>
      </c>
      <c r="E12" t="s">
        <v>45</v>
      </c>
      <c r="F12" t="s">
        <v>49</v>
      </c>
      <c r="G12" t="s">
        <v>50</v>
      </c>
    </row>
    <row r="13" spans="1:14" x14ac:dyDescent="0.2">
      <c r="A13" t="s">
        <v>51</v>
      </c>
      <c r="B13" t="s">
        <v>20</v>
      </c>
      <c r="C13" t="s">
        <v>41</v>
      </c>
      <c r="D13">
        <v>2</v>
      </c>
      <c r="E13" t="s">
        <v>35</v>
      </c>
      <c r="F13" t="s">
        <v>52</v>
      </c>
      <c r="G13" t="s">
        <v>53</v>
      </c>
    </row>
    <row r="14" spans="1:14" x14ac:dyDescent="0.2">
      <c r="A14" t="s">
        <v>57</v>
      </c>
      <c r="B14" t="s">
        <v>20</v>
      </c>
      <c r="C14" t="s">
        <v>22</v>
      </c>
      <c r="D14">
        <v>1</v>
      </c>
      <c r="E14" t="s">
        <v>35</v>
      </c>
      <c r="F14" t="s">
        <v>55</v>
      </c>
      <c r="G14" t="s">
        <v>56</v>
      </c>
    </row>
    <row r="15" spans="1:14" x14ac:dyDescent="0.2">
      <c r="A15" t="s">
        <v>58</v>
      </c>
      <c r="B15" t="s">
        <v>16</v>
      </c>
      <c r="C15" t="s">
        <v>22</v>
      </c>
      <c r="D15">
        <v>2</v>
      </c>
      <c r="E15" t="s">
        <v>35</v>
      </c>
      <c r="F15" t="s">
        <v>59</v>
      </c>
      <c r="G15" t="s">
        <v>60</v>
      </c>
    </row>
    <row r="16" spans="1:14" x14ac:dyDescent="0.2">
      <c r="A16" t="s">
        <v>77</v>
      </c>
      <c r="B16" t="s">
        <v>16</v>
      </c>
      <c r="C16" t="s">
        <v>17</v>
      </c>
      <c r="D16">
        <v>1</v>
      </c>
      <c r="E16" t="s">
        <v>45</v>
      </c>
      <c r="F16" t="s">
        <v>78</v>
      </c>
      <c r="G16" t="s">
        <v>79</v>
      </c>
    </row>
    <row r="17" spans="1:7" x14ac:dyDescent="0.2">
      <c r="A17" t="s">
        <v>80</v>
      </c>
      <c r="B17" t="s">
        <v>16</v>
      </c>
      <c r="C17" t="s">
        <v>17</v>
      </c>
      <c r="D17">
        <v>0</v>
      </c>
      <c r="E17" t="s">
        <v>35</v>
      </c>
      <c r="F17" t="s">
        <v>85</v>
      </c>
      <c r="G17" t="s">
        <v>84</v>
      </c>
    </row>
    <row r="18" spans="1:7" x14ac:dyDescent="0.2">
      <c r="A18" t="s">
        <v>81</v>
      </c>
      <c r="B18" t="s">
        <v>20</v>
      </c>
      <c r="C18" t="s">
        <v>22</v>
      </c>
      <c r="D18">
        <v>0</v>
      </c>
      <c r="E18" t="s">
        <v>35</v>
      </c>
      <c r="F18" t="s">
        <v>82</v>
      </c>
      <c r="G18" t="s">
        <v>83</v>
      </c>
    </row>
    <row r="19" spans="1:7" x14ac:dyDescent="0.2">
      <c r="A19" t="s">
        <v>86</v>
      </c>
      <c r="B19" t="s">
        <v>16</v>
      </c>
      <c r="C19" t="s">
        <v>22</v>
      </c>
      <c r="D19">
        <v>1</v>
      </c>
      <c r="E19" t="s">
        <v>42</v>
      </c>
      <c r="F19" t="s">
        <v>88</v>
      </c>
      <c r="G19" t="s">
        <v>87</v>
      </c>
    </row>
    <row r="20" spans="1:7" x14ac:dyDescent="0.2">
      <c r="A20" t="s">
        <v>89</v>
      </c>
      <c r="B20" t="s">
        <v>20</v>
      </c>
      <c r="C20" t="s">
        <v>22</v>
      </c>
      <c r="D20">
        <v>1</v>
      </c>
      <c r="E20" t="s">
        <v>35</v>
      </c>
      <c r="F20" t="s">
        <v>90</v>
      </c>
      <c r="G20" t="s">
        <v>91</v>
      </c>
    </row>
    <row r="21" spans="1:7" x14ac:dyDescent="0.2">
      <c r="A21" t="s">
        <v>94</v>
      </c>
      <c r="B21" t="s">
        <v>16</v>
      </c>
      <c r="C21" t="s">
        <v>22</v>
      </c>
      <c r="D21">
        <v>1</v>
      </c>
      <c r="E21" t="s">
        <v>45</v>
      </c>
      <c r="F21" t="s">
        <v>92</v>
      </c>
      <c r="G21" t="s">
        <v>93</v>
      </c>
    </row>
    <row r="22" spans="1:7" x14ac:dyDescent="0.2">
      <c r="A22" t="s">
        <v>95</v>
      </c>
      <c r="B22" t="s">
        <v>20</v>
      </c>
      <c r="C22" t="s">
        <v>17</v>
      </c>
      <c r="D22">
        <v>2</v>
      </c>
      <c r="E22" t="s">
        <v>45</v>
      </c>
      <c r="F22" t="s">
        <v>96</v>
      </c>
      <c r="G22" t="s">
        <v>97</v>
      </c>
    </row>
    <row r="23" spans="1:7" x14ac:dyDescent="0.2">
      <c r="A23" t="s">
        <v>98</v>
      </c>
      <c r="B23" t="s">
        <v>20</v>
      </c>
      <c r="C23" t="s">
        <v>22</v>
      </c>
      <c r="D23">
        <v>2</v>
      </c>
      <c r="E23" t="s">
        <v>35</v>
      </c>
      <c r="F23" t="s">
        <v>99</v>
      </c>
      <c r="G23" t="s">
        <v>100</v>
      </c>
    </row>
    <row r="24" spans="1:7" x14ac:dyDescent="0.2">
      <c r="A24" t="s">
        <v>103</v>
      </c>
      <c r="B24" t="s">
        <v>16</v>
      </c>
      <c r="C24" t="s">
        <v>41</v>
      </c>
      <c r="D24">
        <v>2</v>
      </c>
      <c r="E24" t="s">
        <v>42</v>
      </c>
      <c r="F24" t="s">
        <v>104</v>
      </c>
      <c r="G24" t="s">
        <v>101</v>
      </c>
    </row>
    <row r="25" spans="1:7" x14ac:dyDescent="0.2">
      <c r="A25" t="s">
        <v>102</v>
      </c>
    </row>
  </sheetData>
  <dataConsolidate function="count">
    <dataRefs count="1">
      <dataRef ref="A2:A15" sheet="卡牌"/>
    </dataRefs>
  </dataConsolidate>
  <phoneticPr fontId="1" type="noConversion"/>
  <dataValidations count="4">
    <dataValidation type="list" allowBlank="1" showInputMessage="1" showErrorMessage="1" sqref="B1:B1048576" xr:uid="{013C8299-8281-4110-BAF6-5FF17BFD34EE}">
      <formula1>"桃,绿"</formula1>
    </dataValidation>
    <dataValidation type="list" allowBlank="1" showInputMessage="1" showErrorMessage="1" sqref="C1:C1048576" xr:uid="{DAB16C70-0936-48A1-B032-CF94374D2702}">
      <formula1>"攻击,技能,能力"</formula1>
    </dataValidation>
    <dataValidation type="list" allowBlank="1" showInputMessage="1" showErrorMessage="1" sqref="D1:D1048576" xr:uid="{54D0D7BF-B455-4E34-B5E7-80C22860FBCA}">
      <formula1>"0,1,2,3,4,5,-1"</formula1>
    </dataValidation>
    <dataValidation type="list" allowBlank="1" showInputMessage="1" showErrorMessage="1" sqref="E1:E1048576" xr:uid="{57DFFBAB-0F28-499D-B09E-4C7B798B3D86}">
      <formula1>"初始,普通,罕见,稀有"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22A89-3507-403F-808A-D277FB30A3AB}">
  <dimension ref="A1:B5"/>
  <sheetViews>
    <sheetView workbookViewId="0">
      <selection activeCell="B5" sqref="B5"/>
    </sheetView>
  </sheetViews>
  <sheetFormatPr defaultRowHeight="14.25" x14ac:dyDescent="0.2"/>
  <cols>
    <col min="2" max="2" width="38" bestFit="1" customWidth="1"/>
  </cols>
  <sheetData>
    <row r="1" spans="1:2" x14ac:dyDescent="0.2">
      <c r="A1" t="s">
        <v>1</v>
      </c>
      <c r="B1" t="s">
        <v>2</v>
      </c>
    </row>
    <row r="2" spans="1:2" x14ac:dyDescent="0.2">
      <c r="A2" t="s">
        <v>0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F054E-99BA-49E8-98F8-91C6C06C5EF4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卡牌</vt:lpstr>
      <vt:lpstr>能力</vt:lpstr>
      <vt:lpstr>遗物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ma</dc:creator>
  <cp:lastModifiedBy>ming ma</cp:lastModifiedBy>
  <dcterms:created xsi:type="dcterms:W3CDTF">2015-06-05T18:19:34Z</dcterms:created>
  <dcterms:modified xsi:type="dcterms:W3CDTF">2023-10-23T15:12:21Z</dcterms:modified>
</cp:coreProperties>
</file>