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0483FE2E-6E6B-49B6-85A2-7C154B64BC8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4" i="1"/>
  <c r="S5" i="1"/>
  <c r="S6" i="1"/>
  <c r="S7" i="1"/>
  <c r="S8" i="1"/>
  <c r="S9" i="1"/>
  <c r="S10" i="1"/>
  <c r="S4" i="1"/>
  <c r="L5" i="1"/>
  <c r="L6" i="1"/>
  <c r="L7" i="1"/>
  <c r="L8" i="1"/>
  <c r="L9" i="1"/>
  <c r="L10" i="1"/>
  <c r="L4" i="1"/>
  <c r="K5" i="1"/>
  <c r="K6" i="1"/>
  <c r="K7" i="1"/>
  <c r="K8" i="1"/>
  <c r="K9" i="1"/>
  <c r="K10" i="1"/>
  <c r="K4" i="1"/>
  <c r="D5" i="1"/>
  <c r="D6" i="1"/>
  <c r="D7" i="1"/>
  <c r="D8" i="1"/>
  <c r="D9" i="1"/>
  <c r="D10" i="1"/>
  <c r="D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<sst xmlns="http://schemas.openxmlformats.org/spreadsheetml/2006/main" count="18" uniqueCount="8">
  <si>
    <t>实验一</t>
  </si>
  <si>
    <t>实验二</t>
  </si>
  <si>
    <t>实验三</t>
  </si>
  <si>
    <t>Vin PP</t>
  </si>
  <si>
    <t>f/Hz</t>
  </si>
  <si>
    <t>Vo PP/mV</t>
  </si>
  <si>
    <t>A</t>
    <phoneticPr fontId="1" type="noConversion"/>
  </si>
  <si>
    <t>lgf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</si>
</sst>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Sheet1!$L$1:$L$3</c:f>
              <c:strCache>
                <c:ptCount val="3"/>
                <c:pt idx="2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Sheet1!$K$4:$K$21</c:f>
              <c:numCache>
                <c:formatCode>General</c:formatCode>
                <c:ptCount val="18"/>
                <c:pt idx="0">
                  <c:v>0</c:v>
                </c:pt>
                <c:pt idx="1">
                  <c:v>0.69897000433601886</c:v>
                </c:pt>
                <c:pt idx="2">
                  <c:v>1</c:v>
                </c:pt>
                <c:pt idx="3">
                  <c:v>1.6989700043360187</c:v>
                </c:pt>
                <c:pt idx="4">
                  <c:v>2</c:v>
                </c:pt>
                <c:pt idx="5">
                  <c:v>2.6989700043360187</c:v>
                </c:pt>
                <c:pt idx="6">
                  <c:v>2.9542425094393248</c:v>
                </c:pt>
              </c:numCache>
            </c:numRef>
          </c:xVal>
          <c:yVal>
            <c:numRef>
              <c:f>Sheet1!$L$4:$L$21</c:f>
              <c:numCache>
                <c:formatCode>General</c:formatCode>
                <c:ptCount val="18"/>
                <c:pt idx="0">
                  <c:v>0.39200000000000002</c:v>
                </c:pt>
                <c:pt idx="1">
                  <c:v>2.3302</c:v>
                </c:pt>
                <c:pt idx="2">
                  <c:v>3.9072000000000005</c:v>
                </c:pt>
                <c:pt idx="3">
                  <c:v>4.2283999999999997</c:v>
                </c:pt>
                <c:pt idx="4">
                  <c:v>3.9611999999999998</c:v>
                </c:pt>
                <c:pt idx="5">
                  <c:v>1.2882</c:v>
                </c:pt>
                <c:pt idx="6">
                  <c:v>1.1004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4-459A-B651-ABA530B7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572064"/>
        <c:axId val="1426929568"/>
      </c:scatterChart>
      <c:valAx>
        <c:axId val="14765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929568"/>
        <c:crosses val="autoZero"/>
        <c:crossBetween val="midCat"/>
      </c:valAx>
      <c:valAx>
        <c:axId val="1426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5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Sheet1!$S$1:$S$3</c:f>
              <c:strCache>
                <c:ptCount val="3"/>
                <c:pt idx="2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Sheet1!$R$4:$R$11</c:f>
              <c:numCache>
                <c:formatCode>General</c:formatCode>
                <c:ptCount val="8"/>
                <c:pt idx="0">
                  <c:v>0</c:v>
                </c:pt>
                <c:pt idx="1">
                  <c:v>0.69897000433601886</c:v>
                </c:pt>
                <c:pt idx="2">
                  <c:v>1</c:v>
                </c:pt>
                <c:pt idx="3">
                  <c:v>1.6989700043360187</c:v>
                </c:pt>
                <c:pt idx="4">
                  <c:v>2</c:v>
                </c:pt>
                <c:pt idx="5">
                  <c:v>2.6989700043360187</c:v>
                </c:pt>
                <c:pt idx="6">
                  <c:v>2.9542425094393248</c:v>
                </c:pt>
              </c:numCache>
            </c:numRef>
          </c:xVal>
          <c:yVal>
            <c:numRef>
              <c:f>Sheet1!$S$4:$S$11</c:f>
              <c:numCache>
                <c:formatCode>General</c:formatCode>
                <c:ptCount val="8"/>
                <c:pt idx="0">
                  <c:v>0.41720000000000002</c:v>
                </c:pt>
                <c:pt idx="1">
                  <c:v>2.3186</c:v>
                </c:pt>
                <c:pt idx="2">
                  <c:v>3.782</c:v>
                </c:pt>
                <c:pt idx="3">
                  <c:v>5.0590000000000002</c:v>
                </c:pt>
                <c:pt idx="4">
                  <c:v>3.6913999999999998</c:v>
                </c:pt>
                <c:pt idx="5">
                  <c:v>0.84799999999999998</c:v>
                </c:pt>
                <c:pt idx="6">
                  <c:v>0.5302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5-419C-B3B3-606AAD30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62224"/>
        <c:axId val="1443888976"/>
      </c:scatterChart>
      <c:valAx>
        <c:axId val="12208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888976"/>
        <c:crosses val="autoZero"/>
        <c:crossBetween val="midCat"/>
      </c:valAx>
      <c:valAx>
        <c:axId val="14438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8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12</xdr:row>
      <xdr:rowOff>87630</xdr:rowOff>
    </xdr:from>
    <xdr:to>
      <xdr:col>8</xdr:col>
      <xdr:colOff>228600</xdr:colOff>
      <xdr:row>27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A99F27F-C2FF-B186-65C2-19DC4AB7E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480060</xdr:colOff>
      <xdr:row>6</xdr:row>
      <xdr:rowOff>156210</xdr:rowOff>
    </xdr:from>
    <xdr:to>
      <xdr:col>21</xdr:col>
      <xdr:colOff>114300</xdr:colOff>
      <xdr:row>21</xdr:row>
      <xdr:rowOff>156210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72E6A3-815D-50FD-0623-B2CB5D8D9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G1" workbookViewId="0">
      <selection activeCell="R1" sqref="R1:S1048576"/>
    </sheetView>
  </sheetViews>
  <sheetFormatPr defaultColWidth="9" defaultRowHeight="14.4" x14ac:dyDescent="0.25"/>
  <cols>
    <col min="2" max="2" width="9" style="1"/>
  </cols>
  <sheetData>
    <row r="1" spans="1:19" x14ac:dyDescent="0.25">
      <c r="A1" t="s">
        <v>0</v>
      </c>
      <c r="H1" t="s">
        <v>1</v>
      </c>
      <c r="O1" t="s">
        <v>2</v>
      </c>
    </row>
    <row r="3" spans="1:19" x14ac:dyDescent="0.25">
      <c r="A3" t="s">
        <v>3</v>
      </c>
      <c r="B3" s="1" t="s">
        <v>4</v>
      </c>
      <c r="C3" t="s">
        <v>5</v>
      </c>
      <c r="D3" s="2" t="s">
        <v>7</v>
      </c>
      <c r="E3" t="s">
        <v>6</v>
      </c>
      <c r="H3" t="s">
        <v>3</v>
      </c>
      <c r="I3" t="s">
        <v>4</v>
      </c>
      <c r="J3" t="s">
        <v>5</v>
      </c>
      <c r="K3" s="2" t="s">
        <v>7</v>
      </c>
      <c r="L3" s="2" t="s">
        <v>6</v>
      </c>
      <c r="O3" t="s">
        <v>3</v>
      </c>
      <c r="P3" t="s">
        <v>4</v>
      </c>
      <c r="Q3" t="s">
        <v>5</v>
      </c>
      <c r="R3" s="2" t="s">
        <v>7</v>
      </c>
      <c r="S3" s="2" t="s">
        <v>6</v>
      </c>
    </row>
    <row r="4" spans="1:19" x14ac:dyDescent="0.25">
      <c r="A4">
        <v>100</v>
      </c>
      <c r="B4" s="1">
        <v>1</v>
      </c>
      <c r="C4">
        <v>14.81</v>
      </c>
      <c r="D4">
        <f>LOG10(B4)</f>
        <v>0</v>
      </c>
      <c r="E4">
        <f>C4/$A$4</f>
        <v>0.14810000000000001</v>
      </c>
      <c r="H4">
        <v>50</v>
      </c>
      <c r="I4">
        <v>1</v>
      </c>
      <c r="J4">
        <v>19.600000000000001</v>
      </c>
      <c r="K4">
        <f>LOG10(I4)</f>
        <v>0</v>
      </c>
      <c r="L4">
        <f>J4/$H$4</f>
        <v>0.39200000000000002</v>
      </c>
      <c r="O4">
        <v>50</v>
      </c>
      <c r="P4">
        <v>1</v>
      </c>
      <c r="Q4" s="2">
        <v>20.86</v>
      </c>
      <c r="R4">
        <f>LOG10(P4)</f>
        <v>0</v>
      </c>
      <c r="S4">
        <f>Q4/$O$4</f>
        <v>0.41720000000000002</v>
      </c>
    </row>
    <row r="5" spans="1:19" x14ac:dyDescent="0.25">
      <c r="B5" s="1">
        <v>5</v>
      </c>
      <c r="C5">
        <v>84.22</v>
      </c>
      <c r="D5">
        <f>LOG10(B5)</f>
        <v>0.69897000433601886</v>
      </c>
      <c r="E5">
        <f>C5/$A$4</f>
        <v>0.84219999999999995</v>
      </c>
      <c r="I5">
        <v>5</v>
      </c>
      <c r="J5">
        <v>116.51</v>
      </c>
      <c r="K5">
        <f>LOG10(I5)</f>
        <v>0.69897000433601886</v>
      </c>
      <c r="L5">
        <f>J5/$H$4</f>
        <v>2.3302</v>
      </c>
      <c r="P5">
        <v>5</v>
      </c>
      <c r="Q5">
        <v>115.93</v>
      </c>
      <c r="R5">
        <f t="shared" ref="R5:R10" si="0">LOG10(P5)</f>
        <v>0.69897000433601886</v>
      </c>
      <c r="S5">
        <f>Q5/$O$4</f>
        <v>2.3186</v>
      </c>
    </row>
    <row r="6" spans="1:19" x14ac:dyDescent="0.25">
      <c r="B6" s="1">
        <v>10</v>
      </c>
      <c r="C6">
        <v>164.2</v>
      </c>
      <c r="D6">
        <f>LOG10(B6)</f>
        <v>1</v>
      </c>
      <c r="E6">
        <f>C6/$A$4</f>
        <v>1.6419999999999999</v>
      </c>
      <c r="I6">
        <v>10</v>
      </c>
      <c r="J6">
        <v>195.36</v>
      </c>
      <c r="K6">
        <f>LOG10(I6)</f>
        <v>1</v>
      </c>
      <c r="L6">
        <f>J6/$H$4</f>
        <v>3.9072000000000005</v>
      </c>
      <c r="P6">
        <v>10</v>
      </c>
      <c r="Q6">
        <v>189.1</v>
      </c>
      <c r="R6">
        <f t="shared" si="0"/>
        <v>1</v>
      </c>
      <c r="S6">
        <f>Q6/$O$4</f>
        <v>3.782</v>
      </c>
    </row>
    <row r="7" spans="1:19" x14ac:dyDescent="0.25">
      <c r="B7" s="1">
        <v>50</v>
      </c>
      <c r="C7">
        <v>435.13</v>
      </c>
      <c r="D7">
        <f>LOG10(B7)</f>
        <v>1.6989700043360187</v>
      </c>
      <c r="E7">
        <f>C7/$A$4</f>
        <v>4.3513000000000002</v>
      </c>
      <c r="I7">
        <v>50</v>
      </c>
      <c r="J7">
        <v>211.42</v>
      </c>
      <c r="K7">
        <f>LOG10(I7)</f>
        <v>1.6989700043360187</v>
      </c>
      <c r="L7">
        <f>J7/$H$4</f>
        <v>4.2283999999999997</v>
      </c>
      <c r="P7">
        <v>50</v>
      </c>
      <c r="Q7">
        <v>252.95</v>
      </c>
      <c r="R7">
        <f t="shared" si="0"/>
        <v>1.6989700043360187</v>
      </c>
      <c r="S7">
        <f>Q7/$O$4</f>
        <v>5.0590000000000002</v>
      </c>
    </row>
    <row r="8" spans="1:19" x14ac:dyDescent="0.25">
      <c r="B8" s="1">
        <v>100</v>
      </c>
      <c r="C8">
        <v>374.04</v>
      </c>
      <c r="D8">
        <f>LOG10(B8)</f>
        <v>2</v>
      </c>
      <c r="E8">
        <f>C8/$A$4</f>
        <v>3.7404000000000002</v>
      </c>
      <c r="I8">
        <v>100</v>
      </c>
      <c r="J8">
        <v>198.06</v>
      </c>
      <c r="K8">
        <f>LOG10(I8)</f>
        <v>2</v>
      </c>
      <c r="L8">
        <f>J8/$H$4</f>
        <v>3.9611999999999998</v>
      </c>
      <c r="P8">
        <v>100</v>
      </c>
      <c r="Q8">
        <v>184.57</v>
      </c>
      <c r="R8">
        <f t="shared" si="0"/>
        <v>2</v>
      </c>
      <c r="S8">
        <f>Q8/$O$4</f>
        <v>3.6913999999999998</v>
      </c>
    </row>
    <row r="9" spans="1:19" x14ac:dyDescent="0.25">
      <c r="B9" s="1">
        <v>500</v>
      </c>
      <c r="C9">
        <v>130.05000000000001</v>
      </c>
      <c r="D9">
        <f>LOG10(B9)</f>
        <v>2.6989700043360187</v>
      </c>
      <c r="E9">
        <f>C9/$A$4</f>
        <v>1.3005000000000002</v>
      </c>
      <c r="I9">
        <v>500</v>
      </c>
      <c r="J9">
        <v>64.41</v>
      </c>
      <c r="K9">
        <f>LOG10(I9)</f>
        <v>2.6989700043360187</v>
      </c>
      <c r="L9">
        <f>J9/$H$4</f>
        <v>1.2882</v>
      </c>
      <c r="P9">
        <v>500</v>
      </c>
      <c r="Q9">
        <v>42.4</v>
      </c>
      <c r="R9">
        <f t="shared" si="0"/>
        <v>2.6989700043360187</v>
      </c>
      <c r="S9">
        <f>Q9/$O$4</f>
        <v>0.84799999999999998</v>
      </c>
    </row>
    <row r="10" spans="1:19" x14ac:dyDescent="0.25">
      <c r="B10" s="1">
        <v>900</v>
      </c>
      <c r="C10">
        <v>111.99</v>
      </c>
      <c r="D10">
        <f>LOG10(B10)</f>
        <v>2.9542425094393248</v>
      </c>
      <c r="E10">
        <f>C10/$A$4</f>
        <v>1.1198999999999999</v>
      </c>
      <c r="I10">
        <v>900</v>
      </c>
      <c r="J10">
        <v>55.02</v>
      </c>
      <c r="K10">
        <f>LOG10(I10)</f>
        <v>2.9542425094393248</v>
      </c>
      <c r="L10">
        <f>J10/$H$4</f>
        <v>1.1004</v>
      </c>
      <c r="P10">
        <v>900</v>
      </c>
      <c r="Q10">
        <v>26.51</v>
      </c>
      <c r="R10">
        <f t="shared" si="0"/>
        <v>2.9542425094393248</v>
      </c>
      <c r="S10">
        <f>Q10/$O$4</f>
        <v>0.5302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 Ming</cp:lastModifiedBy>
  <dcterms:created xsi:type="dcterms:W3CDTF">2023-05-12T11:15:00Z</dcterms:created>
  <dcterms:modified xsi:type="dcterms:W3CDTF">2023-12-22T18:07:23Z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