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audasvagonis/Coding/ isafToXML/examples/"/>
    </mc:Choice>
  </mc:AlternateContent>
  <xr:revisionPtr revIDLastSave="0" documentId="13_ncr:1_{4879C8CF-3B90-BC40-9D20-1BBBBB205EED}" xr6:coauthVersionLast="43" xr6:coauthVersionMax="43" xr10:uidLastSave="{00000000-0000-0000-0000-000000000000}"/>
  <bookViews>
    <workbookView xWindow="0" yWindow="680" windowWidth="33460" windowHeight="18820" activeTab="1" xr2:uid="{00000000-000D-0000-FFFF-FFFF00000000}"/>
  </bookViews>
  <sheets>
    <sheet name="Moketinas PVM" sheetId="1" r:id="rId1"/>
    <sheet name="Griztamas PV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6" i="1"/>
  <c r="J6" i="1" s="1"/>
  <c r="I4" i="1"/>
  <c r="J4" i="1" s="1"/>
  <c r="F6" i="1"/>
  <c r="F5" i="1"/>
  <c r="F4" i="1"/>
  <c r="F42" i="1" l="1"/>
  <c r="H39" i="1" l="1"/>
  <c r="E3" i="2"/>
  <c r="D84" i="2" l="1"/>
  <c r="D87" i="2" s="1"/>
  <c r="H40" i="1"/>
  <c r="H41" i="1" s="1"/>
</calcChain>
</file>

<file path=xl/sharedStrings.xml><?xml version="1.0" encoding="utf-8"?>
<sst xmlns="http://schemas.openxmlformats.org/spreadsheetml/2006/main" count="168" uniqueCount="130">
  <si>
    <t>suma be PVM</t>
  </si>
  <si>
    <t>suma su PVM</t>
  </si>
  <si>
    <t>Mokėtinas PVM</t>
  </si>
  <si>
    <t>Išrašytos sąskaitos</t>
  </si>
  <si>
    <t>Gautos sąskaitos</t>
  </si>
  <si>
    <t>sąskaitos suma be PVM</t>
  </si>
  <si>
    <t xml:space="preserve"> </t>
  </si>
  <si>
    <t>iš viso grįžtamo PVM</t>
  </si>
  <si>
    <t>data</t>
  </si>
  <si>
    <t>gavėjas</t>
  </si>
  <si>
    <t>nr</t>
  </si>
  <si>
    <t>pavadinimas</t>
  </si>
  <si>
    <t>t.t. 9 proc. PVM suma</t>
  </si>
  <si>
    <t>t.t. 21 proc. PVM suma</t>
  </si>
  <si>
    <t>kontrolė</t>
  </si>
  <si>
    <t>sąskaitos nr.</t>
  </si>
  <si>
    <t>Suma be PVM (21 proc.)</t>
  </si>
  <si>
    <t>PVM 21 proc.</t>
  </si>
  <si>
    <t>PVM 9 proc.</t>
  </si>
  <si>
    <t>Suma be PVM (9 proc.)</t>
  </si>
  <si>
    <t>2019 gegužė</t>
  </si>
  <si>
    <t>cmp1</t>
  </si>
  <si>
    <t>cmp2</t>
  </si>
  <si>
    <t>cmp3</t>
  </si>
  <si>
    <t>cmp4</t>
  </si>
  <si>
    <t>cmp5</t>
  </si>
  <si>
    <t>cmp6</t>
  </si>
  <si>
    <t>cmp7</t>
  </si>
  <si>
    <t>cmp8</t>
  </si>
  <si>
    <t>cmp9</t>
  </si>
  <si>
    <t>cmp10</t>
  </si>
  <si>
    <t>cmp11</t>
  </si>
  <si>
    <t>cmp12</t>
  </si>
  <si>
    <t>cmp13</t>
  </si>
  <si>
    <t>cmp14</t>
  </si>
  <si>
    <t>cmp15</t>
  </si>
  <si>
    <t>cmp16</t>
  </si>
  <si>
    <t>cmp17</t>
  </si>
  <si>
    <t>cmp18</t>
  </si>
  <si>
    <t>cmp19</t>
  </si>
  <si>
    <t>cmp20</t>
  </si>
  <si>
    <t>cmp21</t>
  </si>
  <si>
    <t>cmp22</t>
  </si>
  <si>
    <t>cmp23</t>
  </si>
  <si>
    <t>cmp24</t>
  </si>
  <si>
    <t>cmp25</t>
  </si>
  <si>
    <t>cmp26</t>
  </si>
  <si>
    <t>cmp27</t>
  </si>
  <si>
    <t>cmp28</t>
  </si>
  <si>
    <t>cmp29</t>
  </si>
  <si>
    <t>cmp30</t>
  </si>
  <si>
    <t>cmp31</t>
  </si>
  <si>
    <t>cmp32</t>
  </si>
  <si>
    <t>cmp33</t>
  </si>
  <si>
    <t>cmp34</t>
  </si>
  <si>
    <t>srv1</t>
  </si>
  <si>
    <t>srv2</t>
  </si>
  <si>
    <t>srv3</t>
  </si>
  <si>
    <t>srv4</t>
  </si>
  <si>
    <t>srv5</t>
  </si>
  <si>
    <t>srv6</t>
  </si>
  <si>
    <t>srv7</t>
  </si>
  <si>
    <t>srv8</t>
  </si>
  <si>
    <t>srv9</t>
  </si>
  <si>
    <t>srv10</t>
  </si>
  <si>
    <t>srv11</t>
  </si>
  <si>
    <t>srv12</t>
  </si>
  <si>
    <t>srv13</t>
  </si>
  <si>
    <t>srv14</t>
  </si>
  <si>
    <t>srv15</t>
  </si>
  <si>
    <t>srv16</t>
  </si>
  <si>
    <t>srv17</t>
  </si>
  <si>
    <t>srv18</t>
  </si>
  <si>
    <t>srv19</t>
  </si>
  <si>
    <t>srv20</t>
  </si>
  <si>
    <t>srv21</t>
  </si>
  <si>
    <t>srv22</t>
  </si>
  <si>
    <t>srv23</t>
  </si>
  <si>
    <t>srv24</t>
  </si>
  <si>
    <t>srv25</t>
  </si>
  <si>
    <t>srv26</t>
  </si>
  <si>
    <t>srv27</t>
  </si>
  <si>
    <t>srv28</t>
  </si>
  <si>
    <t>srv29</t>
  </si>
  <si>
    <t>srv30</t>
  </si>
  <si>
    <t>srv31</t>
  </si>
  <si>
    <t>srv32</t>
  </si>
  <si>
    <t>srv33</t>
  </si>
  <si>
    <t>srv34</t>
  </si>
  <si>
    <t>sal1</t>
  </si>
  <si>
    <t>sal2</t>
  </si>
  <si>
    <t>sal3</t>
  </si>
  <si>
    <t>sal5</t>
  </si>
  <si>
    <t>sal6</t>
  </si>
  <si>
    <t>sal7</t>
  </si>
  <si>
    <t>sal8</t>
  </si>
  <si>
    <t>sal9</t>
  </si>
  <si>
    <t>sal10</t>
  </si>
  <si>
    <t>sal11</t>
  </si>
  <si>
    <t>sal12</t>
  </si>
  <si>
    <t>sal13</t>
  </si>
  <si>
    <t>sal14</t>
  </si>
  <si>
    <t>sal15</t>
  </si>
  <si>
    <t>sal16</t>
  </si>
  <si>
    <t>sal17</t>
  </si>
  <si>
    <t>sal18</t>
  </si>
  <si>
    <t>sal19</t>
  </si>
  <si>
    <t>sal20</t>
  </si>
  <si>
    <t>LT1000000000000</t>
  </si>
  <si>
    <t>LT1000000000001</t>
  </si>
  <si>
    <t>UAB comp</t>
  </si>
  <si>
    <t>aiwd1287</t>
  </si>
  <si>
    <t>waed1288</t>
  </si>
  <si>
    <t>aiwd1288</t>
  </si>
  <si>
    <t>aiwd1289</t>
  </si>
  <si>
    <t>waed1290</t>
  </si>
  <si>
    <t>aiwd1290</t>
  </si>
  <si>
    <t>waed1291</t>
  </si>
  <si>
    <t>aiwd1291</t>
  </si>
  <si>
    <t>waed1292</t>
  </si>
  <si>
    <t>aiwd1292</t>
  </si>
  <si>
    <t>waed1293</t>
  </si>
  <si>
    <t>aiwd1293</t>
  </si>
  <si>
    <t>waed1294</t>
  </si>
  <si>
    <t>aiwd1294</t>
  </si>
  <si>
    <t>waed1295</t>
  </si>
  <si>
    <t>aiwd1295</t>
  </si>
  <si>
    <t>waed1296</t>
  </si>
  <si>
    <t>aiwd1296</t>
  </si>
  <si>
    <t>waed1297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</si>
</sst>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Lt&quot;_-;\-* #,##0.00\ &quot;Lt&quot;_-;_-* &quot;-&quot;??\ &quot;Lt&quot;_-;_-@_-"/>
    <numFmt numFmtId="165" formatCode="_-* #,##0.00\ [$EUR]_-;\-* #,##0.00\ [$EUR]_-;_-* &quot;-&quot;??\ [$EUR]_-;_-@_-"/>
    <numFmt numFmtId="166" formatCode="#,##0.00\ [$EUR];\-#,##0.00\ [$EUR]"/>
  </numFmts>
  <fonts count="7" x14ac:knownFonts="1">
    <font>
      <sz val="10"/>
      <name val="Arial"/>
      <charset val="186"/>
    </font>
    <font>
      <sz val="10"/>
      <name val="Arial"/>
      <family val="2"/>
      <charset val="186"/>
    </font>
    <font>
      <b/>
      <sz val="16"/>
      <name val="Arial"/>
      <family val="2"/>
      <charset val="186"/>
    </font>
    <font>
      <sz val="8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10"/>
      <color rgb="FFFF3399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0" fontId="2" fillId="0" borderId="0" xfId="0" applyFont="1"/>
    <xf numFmtId="17" fontId="2" fillId="2" borderId="0" xfId="0" applyNumberFormat="1" applyFont="1" applyFill="1"/>
    <xf numFmtId="0" fontId="0" fillId="2" borderId="0" xfId="0" applyFill="1"/>
    <xf numFmtId="17" fontId="4" fillId="2" borderId="0" xfId="0" applyNumberFormat="1" applyFont="1" applyFill="1"/>
    <xf numFmtId="0" fontId="0" fillId="0" borderId="0" xfId="0" applyBorder="1"/>
    <xf numFmtId="17" fontId="4" fillId="0" borderId="0" xfId="0" applyNumberFormat="1" applyFont="1" applyFill="1"/>
    <xf numFmtId="0" fontId="4" fillId="3" borderId="2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Border="1"/>
    <xf numFmtId="0" fontId="0" fillId="0" borderId="1" xfId="0" applyNumberFormat="1" applyFill="1" applyBorder="1"/>
    <xf numFmtId="165" fontId="4" fillId="3" borderId="3" xfId="0" applyNumberFormat="1" applyFont="1" applyFill="1" applyBorder="1" applyAlignment="1">
      <alignment horizontal="center"/>
    </xf>
    <xf numFmtId="165" fontId="0" fillId="0" borderId="0" xfId="0" applyNumberFormat="1"/>
    <xf numFmtId="166" fontId="0" fillId="0" borderId="0" xfId="1" applyNumberFormat="1" applyFont="1"/>
    <xf numFmtId="2" fontId="0" fillId="0" borderId="1" xfId="0" applyNumberFormat="1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0" fontId="3" fillId="0" borderId="0" xfId="0" applyFont="1"/>
    <xf numFmtId="2" fontId="3" fillId="0" borderId="0" xfId="0" applyNumberFormat="1" applyFont="1"/>
    <xf numFmtId="14" fontId="1" fillId="0" borderId="1" xfId="0" applyNumberFormat="1" applyFont="1" applyBorder="1"/>
    <xf numFmtId="16" fontId="0" fillId="0" borderId="0" xfId="0" applyNumberFormat="1" applyBorder="1"/>
    <xf numFmtId="0" fontId="0" fillId="0" borderId="0" xfId="0" applyFill="1" applyBorder="1"/>
    <xf numFmtId="0" fontId="0" fillId="0" borderId="1" xfId="0" applyFill="1" applyBorder="1" applyAlignment="1">
      <alignment wrapText="1"/>
    </xf>
    <xf numFmtId="14" fontId="5" fillId="0" borderId="1" xfId="0" applyNumberFormat="1" applyFont="1" applyBorder="1"/>
    <xf numFmtId="0" fontId="0" fillId="5" borderId="0" xfId="0" applyFill="1" applyBorder="1"/>
    <xf numFmtId="9" fontId="0" fillId="5" borderId="0" xfId="0" applyNumberFormat="1" applyFill="1" applyBorder="1"/>
    <xf numFmtId="165" fontId="0" fillId="5" borderId="0" xfId="1" applyNumberFormat="1" applyFont="1" applyFill="1" applyBorder="1"/>
    <xf numFmtId="0" fontId="0" fillId="5" borderId="0" xfId="0" applyFill="1"/>
    <xf numFmtId="0" fontId="1" fillId="0" borderId="1" xfId="0" applyFont="1" applyFill="1" applyBorder="1"/>
    <xf numFmtId="0" fontId="0" fillId="5" borderId="4" xfId="0" applyFill="1" applyBorder="1"/>
    <xf numFmtId="0" fontId="0" fillId="0" borderId="1" xfId="0" applyFont="1" applyFill="1" applyBorder="1"/>
    <xf numFmtId="2" fontId="0" fillId="0" borderId="0" xfId="0" applyNumberFormat="1"/>
    <xf numFmtId="0" fontId="0" fillId="5" borderId="1" xfId="0" applyFill="1" applyBorder="1"/>
    <xf numFmtId="0" fontId="6" fillId="5" borderId="1" xfId="0" applyFont="1" applyFill="1" applyBorder="1"/>
    <xf numFmtId="0" fontId="1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76"/>
  <sheetViews>
    <sheetView workbookViewId="0">
      <selection activeCell="C23" sqref="C23"/>
    </sheetView>
  </sheetViews>
  <sheetFormatPr baseColWidth="10" defaultColWidth="8.83203125" defaultRowHeight="13" x14ac:dyDescent="0.15"/>
  <cols>
    <col min="2" max="2" width="18.33203125" customWidth="1"/>
    <col min="3" max="3" width="23.83203125" customWidth="1"/>
    <col min="4" max="4" width="13.6640625" customWidth="1"/>
    <col min="5" max="5" width="16.6640625" customWidth="1"/>
    <col min="6" max="6" width="17.6640625" customWidth="1"/>
    <col min="8" max="8" width="12.5" customWidth="1"/>
    <col min="9" max="9" width="14.1640625" customWidth="1"/>
    <col min="10" max="10" width="12.83203125" customWidth="1"/>
    <col min="11" max="11" width="13.5" customWidth="1"/>
    <col min="12" max="12" width="12.5" customWidth="1"/>
  </cols>
  <sheetData>
    <row r="1" spans="1:12" ht="20" x14ac:dyDescent="0.2">
      <c r="E1" s="5" t="s">
        <v>3</v>
      </c>
    </row>
    <row r="2" spans="1:12" ht="20" x14ac:dyDescent="0.2">
      <c r="E2" s="6" t="s">
        <v>20</v>
      </c>
      <c r="F2" s="7"/>
    </row>
    <row r="3" spans="1:12" ht="28" x14ac:dyDescent="0.15">
      <c r="A3" t="s">
        <v>10</v>
      </c>
      <c r="B3" t="s">
        <v>11</v>
      </c>
      <c r="C3" t="s">
        <v>9</v>
      </c>
      <c r="D3" t="s">
        <v>8</v>
      </c>
      <c r="E3" t="s">
        <v>0</v>
      </c>
      <c r="F3" t="s">
        <v>1</v>
      </c>
      <c r="I3" s="27" t="s">
        <v>16</v>
      </c>
      <c r="J3" s="27" t="s">
        <v>17</v>
      </c>
      <c r="K3" s="27" t="s">
        <v>19</v>
      </c>
      <c r="L3" s="27" t="s">
        <v>18</v>
      </c>
    </row>
    <row r="4" spans="1:12" s="12" customFormat="1" x14ac:dyDescent="0.15">
      <c r="A4" s="2">
        <v>78245</v>
      </c>
      <c r="B4" s="35" t="s">
        <v>55</v>
      </c>
      <c r="C4" s="37" t="s">
        <v>21</v>
      </c>
      <c r="D4" s="1">
        <v>43613</v>
      </c>
      <c r="E4" s="2">
        <v>5036.03</v>
      </c>
      <c r="F4" s="3">
        <f>E4*1.21</f>
        <v>6093.5962999999992</v>
      </c>
      <c r="G4" s="2"/>
      <c r="H4" s="32"/>
      <c r="I4" s="2">
        <f>E4</f>
        <v>5036.03</v>
      </c>
      <c r="J4" s="18">
        <f>I4*0.21</f>
        <v>1057.5663</v>
      </c>
      <c r="K4" s="4"/>
      <c r="L4" s="4"/>
    </row>
    <row r="5" spans="1:12" s="12" customFormat="1" x14ac:dyDescent="0.15">
      <c r="A5" s="2">
        <v>78246</v>
      </c>
      <c r="B5" s="13" t="s">
        <v>56</v>
      </c>
      <c r="C5" s="13" t="s">
        <v>22</v>
      </c>
      <c r="D5" s="1">
        <v>43616</v>
      </c>
      <c r="E5" s="2">
        <v>73.5</v>
      </c>
      <c r="F5" s="3">
        <f>E5*1.21</f>
        <v>88.935000000000002</v>
      </c>
      <c r="G5" s="2"/>
      <c r="H5" s="38"/>
      <c r="I5" s="2">
        <f t="shared" ref="I5:I6" si="0">E5</f>
        <v>73.5</v>
      </c>
      <c r="J5" s="18">
        <f t="shared" ref="J5:J6" si="1">I5*0.21</f>
        <v>15.434999999999999</v>
      </c>
      <c r="K5" s="18"/>
      <c r="L5" s="18"/>
    </row>
    <row r="6" spans="1:12" s="12" customFormat="1" x14ac:dyDescent="0.15">
      <c r="A6" s="2">
        <v>78247</v>
      </c>
      <c r="B6" s="35" t="s">
        <v>57</v>
      </c>
      <c r="C6" s="37" t="s">
        <v>23</v>
      </c>
      <c r="D6" s="1">
        <v>43616</v>
      </c>
      <c r="E6" s="2">
        <v>1508</v>
      </c>
      <c r="F6" s="3">
        <f>E6*1.21</f>
        <v>1824.6799999999998</v>
      </c>
      <c r="G6" s="3"/>
      <c r="H6" s="34"/>
      <c r="I6" s="2">
        <f t="shared" si="0"/>
        <v>1508</v>
      </c>
      <c r="J6" s="18">
        <f t="shared" si="1"/>
        <v>316.68</v>
      </c>
      <c r="K6" s="18"/>
      <c r="L6" s="18"/>
    </row>
    <row r="7" spans="1:12" s="12" customFormat="1" x14ac:dyDescent="0.15">
      <c r="A7" s="2">
        <v>78248</v>
      </c>
      <c r="B7" s="13" t="s">
        <v>58</v>
      </c>
      <c r="C7" s="13" t="s">
        <v>24</v>
      </c>
      <c r="D7" s="1">
        <v>43616</v>
      </c>
      <c r="E7" s="3">
        <v>40.113603339985474</v>
      </c>
      <c r="F7" s="3">
        <v>45.888560003457457</v>
      </c>
      <c r="G7" s="3"/>
      <c r="H7" s="32"/>
      <c r="I7" s="2">
        <v>18.039436357277442</v>
      </c>
      <c r="J7" s="18">
        <v>3.7882816350282624</v>
      </c>
      <c r="K7" s="18">
        <v>22.074166982708032</v>
      </c>
      <c r="L7" s="18">
        <v>1.9866750284437229</v>
      </c>
    </row>
    <row r="8" spans="1:12" s="12" customFormat="1" x14ac:dyDescent="0.15">
      <c r="A8" s="2">
        <v>78249</v>
      </c>
      <c r="B8" s="35" t="s">
        <v>59</v>
      </c>
      <c r="C8" s="37" t="s">
        <v>25</v>
      </c>
      <c r="D8" s="1">
        <v>43616</v>
      </c>
      <c r="E8" s="3">
        <v>35.90458124539628</v>
      </c>
      <c r="F8" s="3">
        <v>41.6288642104074</v>
      </c>
      <c r="G8" s="3"/>
      <c r="H8" s="34"/>
      <c r="I8" s="18">
        <v>20.773922107712114</v>
      </c>
      <c r="J8" s="18">
        <v>4.3625236426195437</v>
      </c>
      <c r="K8" s="18">
        <v>15.130659137684166</v>
      </c>
      <c r="L8" s="18">
        <v>1.3617593223915749</v>
      </c>
    </row>
    <row r="9" spans="1:12" s="12" customFormat="1" x14ac:dyDescent="0.15">
      <c r="A9" s="2">
        <v>78250</v>
      </c>
      <c r="B9" s="13" t="s">
        <v>60</v>
      </c>
      <c r="C9" s="13" t="s">
        <v>26</v>
      </c>
      <c r="D9" s="1">
        <v>43616</v>
      </c>
      <c r="E9" s="3">
        <v>30.162657895525832</v>
      </c>
      <c r="F9" s="3">
        <v>35.09774742776559</v>
      </c>
      <c r="G9" s="3"/>
      <c r="H9" s="34"/>
      <c r="I9" s="18">
        <v>18.5037526803536</v>
      </c>
      <c r="J9" s="18">
        <v>3.8857880628742558</v>
      </c>
      <c r="K9" s="18">
        <v>11.658905215172233</v>
      </c>
      <c r="L9" s="18">
        <v>1.0493014693655009</v>
      </c>
    </row>
    <row r="10" spans="1:12" s="12" customFormat="1" x14ac:dyDescent="0.15">
      <c r="A10" s="2">
        <v>78251</v>
      </c>
      <c r="B10" s="35" t="s">
        <v>61</v>
      </c>
      <c r="C10" s="37" t="s">
        <v>27</v>
      </c>
      <c r="D10" s="1">
        <v>43616</v>
      </c>
      <c r="E10" s="3">
        <v>26.326198764230899</v>
      </c>
      <c r="F10" s="3">
        <v>30.872242349600153</v>
      </c>
      <c r="G10" s="3"/>
      <c r="H10" s="32"/>
      <c r="I10" s="18">
        <v>18.139047471570599</v>
      </c>
      <c r="J10" s="18">
        <v>3.8091999690298257</v>
      </c>
      <c r="K10" s="18">
        <v>8.1871512926602996</v>
      </c>
      <c r="L10" s="18">
        <v>0.73684361633942697</v>
      </c>
    </row>
    <row r="11" spans="1:12" s="12" customFormat="1" x14ac:dyDescent="0.15">
      <c r="A11" s="2">
        <v>78252</v>
      </c>
      <c r="B11" s="13" t="s">
        <v>62</v>
      </c>
      <c r="C11" s="13" t="s">
        <v>28</v>
      </c>
      <c r="D11" s="1">
        <v>43616</v>
      </c>
      <c r="E11" s="3">
        <v>49.770710734059961</v>
      </c>
      <c r="F11" s="3">
        <v>56.740439008884728</v>
      </c>
      <c r="G11" s="3"/>
      <c r="H11" s="32"/>
      <c r="I11" s="18">
        <v>20.753035906328066</v>
      </c>
      <c r="J11" s="18">
        <v>4.3581375403288938</v>
      </c>
      <c r="K11" s="18">
        <v>29.017674827731895</v>
      </c>
      <c r="L11" s="18">
        <v>2.6115907344958704</v>
      </c>
    </row>
    <row r="12" spans="1:12" s="12" customFormat="1" x14ac:dyDescent="0.15">
      <c r="A12" s="2">
        <v>78253</v>
      </c>
      <c r="B12" s="35" t="s">
        <v>63</v>
      </c>
      <c r="C12" s="37" t="s">
        <v>29</v>
      </c>
      <c r="D12" s="1">
        <v>43616</v>
      </c>
      <c r="E12" s="3">
        <v>23.071340009937934</v>
      </c>
      <c r="F12" s="3">
        <v>27.350473727607095</v>
      </c>
      <c r="G12" s="3"/>
      <c r="H12" s="32"/>
      <c r="I12" s="18">
        <v>18.355942639789568</v>
      </c>
      <c r="J12" s="18">
        <v>3.8547479543558092</v>
      </c>
      <c r="K12" s="18">
        <v>4.7153973701483665</v>
      </c>
      <c r="L12" s="18">
        <v>0.42438576331335298</v>
      </c>
    </row>
    <row r="13" spans="1:12" s="12" customFormat="1" x14ac:dyDescent="0.15">
      <c r="A13" s="2">
        <v>78254</v>
      </c>
      <c r="B13" s="13" t="s">
        <v>64</v>
      </c>
      <c r="C13" s="13" t="s">
        <v>30</v>
      </c>
      <c r="D13" s="1">
        <v>43616</v>
      </c>
      <c r="E13" s="3">
        <v>46.389103540454229</v>
      </c>
      <c r="F13" s="3">
        <v>53.481915246024649</v>
      </c>
      <c r="G13" s="3"/>
      <c r="H13" s="32"/>
      <c r="I13" s="18">
        <v>24.314936557746194</v>
      </c>
      <c r="J13" s="18">
        <v>5.1061366771267007</v>
      </c>
      <c r="K13" s="18">
        <v>22.074166982708032</v>
      </c>
      <c r="L13" s="18">
        <v>1.9866750284437229</v>
      </c>
    </row>
    <row r="14" spans="1:12" s="12" customFormat="1" x14ac:dyDescent="0.15">
      <c r="A14" s="2">
        <v>78255</v>
      </c>
      <c r="B14" s="35" t="s">
        <v>65</v>
      </c>
      <c r="C14" s="37" t="s">
        <v>31</v>
      </c>
      <c r="D14" s="1">
        <v>43616</v>
      </c>
      <c r="E14" s="3">
        <v>41.378021839158265</v>
      </c>
      <c r="F14" s="3">
        <v>47.418506387456524</v>
      </c>
      <c r="G14" s="3"/>
      <c r="H14" s="32"/>
      <c r="I14" s="18">
        <v>19.303854856450229</v>
      </c>
      <c r="J14" s="18">
        <v>4.0538095198545481</v>
      </c>
      <c r="K14" s="18">
        <v>22.074166982708032</v>
      </c>
      <c r="L14" s="18">
        <v>1.9866750284437229</v>
      </c>
    </row>
    <row r="15" spans="1:12" s="12" customFormat="1" x14ac:dyDescent="0.15">
      <c r="A15" s="2">
        <v>78256</v>
      </c>
      <c r="B15" s="13" t="s">
        <v>66</v>
      </c>
      <c r="C15" s="13" t="s">
        <v>32</v>
      </c>
      <c r="D15" s="1">
        <v>43616</v>
      </c>
      <c r="E15" s="3">
        <v>36.944071421971621</v>
      </c>
      <c r="F15" s="3">
        <v>42.88664732406356</v>
      </c>
      <c r="G15" s="3"/>
      <c r="H15" s="32"/>
      <c r="I15" s="18">
        <v>21.813412284287455</v>
      </c>
      <c r="J15" s="18">
        <v>4.5808165797003655</v>
      </c>
      <c r="K15" s="18">
        <v>15.130659137684166</v>
      </c>
      <c r="L15" s="18">
        <v>1.3617593223915749</v>
      </c>
    </row>
    <row r="16" spans="1:12" s="12" customFormat="1" x14ac:dyDescent="0.15">
      <c r="A16" s="2">
        <v>78257</v>
      </c>
      <c r="B16" s="35" t="s">
        <v>67</v>
      </c>
      <c r="C16" s="37" t="s">
        <v>33</v>
      </c>
      <c r="D16" s="1">
        <v>43616</v>
      </c>
      <c r="E16" s="3">
        <v>51.901103275232913</v>
      </c>
      <c r="F16" s="3">
        <v>59.318213983703998</v>
      </c>
      <c r="G16" s="3"/>
      <c r="H16" s="32"/>
      <c r="I16" s="18">
        <v>22.883428447501018</v>
      </c>
      <c r="J16" s="18">
        <v>4.8055199739752137</v>
      </c>
      <c r="K16" s="18">
        <v>29.017674827731895</v>
      </c>
      <c r="L16" s="18">
        <v>2.6115907344958704</v>
      </c>
    </row>
    <row r="17" spans="1:12" s="12" customFormat="1" x14ac:dyDescent="0.15">
      <c r="A17" s="2">
        <v>78258</v>
      </c>
      <c r="B17" s="13" t="s">
        <v>68</v>
      </c>
      <c r="C17" s="13" t="s">
        <v>34</v>
      </c>
      <c r="D17" s="1">
        <v>43616</v>
      </c>
      <c r="E17" s="3">
        <v>18.783242202705186</v>
      </c>
      <c r="F17" s="3">
        <v>22.16187538085547</v>
      </c>
      <c r="G17" s="3"/>
      <c r="H17" s="32"/>
      <c r="I17" s="18">
        <v>14.067844832556819</v>
      </c>
      <c r="J17" s="18">
        <v>2.954247414836932</v>
      </c>
      <c r="K17" s="18">
        <v>4.7153973701483665</v>
      </c>
      <c r="L17" s="18">
        <v>0.42438576331335298</v>
      </c>
    </row>
    <row r="18" spans="1:12" s="12" customFormat="1" x14ac:dyDescent="0.15">
      <c r="A18" s="2">
        <v>78259</v>
      </c>
      <c r="B18" s="35" t="s">
        <v>69</v>
      </c>
      <c r="C18" s="37" t="s">
        <v>35</v>
      </c>
      <c r="D18" s="1">
        <v>43616</v>
      </c>
      <c r="E18" s="3">
        <v>37.589803222243418</v>
      </c>
      <c r="F18" s="3">
        <v>42.834761860989566</v>
      </c>
      <c r="G18" s="3"/>
      <c r="H18" s="32"/>
      <c r="I18" s="18">
        <v>15.515636239535384</v>
      </c>
      <c r="J18" s="18">
        <v>3.2582836103024304</v>
      </c>
      <c r="K18" s="18">
        <v>22.074166982708032</v>
      </c>
      <c r="L18" s="18">
        <v>1.9866750284437229</v>
      </c>
    </row>
    <row r="19" spans="1:12" s="12" customFormat="1" x14ac:dyDescent="0.15">
      <c r="A19" s="2">
        <v>78260</v>
      </c>
      <c r="B19" s="13" t="s">
        <v>70</v>
      </c>
      <c r="C19" s="13" t="s">
        <v>36</v>
      </c>
      <c r="D19" s="1">
        <v>43616</v>
      </c>
      <c r="E19" s="3">
        <v>48.490401325997439</v>
      </c>
      <c r="F19" s="3">
        <v>55.607875095830501</v>
      </c>
      <c r="G19" s="3"/>
      <c r="H19" s="32"/>
      <c r="I19" s="18">
        <v>22.94448042077747</v>
      </c>
      <c r="J19" s="18">
        <v>4.8183408883632683</v>
      </c>
      <c r="K19" s="18">
        <v>25.545920905219965</v>
      </c>
      <c r="L19" s="18">
        <v>2.2991328814697969</v>
      </c>
    </row>
    <row r="20" spans="1:12" s="12" customFormat="1" x14ac:dyDescent="0.15">
      <c r="A20" s="2">
        <v>78261</v>
      </c>
      <c r="B20" s="35" t="s">
        <v>71</v>
      </c>
      <c r="C20" s="37" t="s">
        <v>37</v>
      </c>
      <c r="D20" s="1">
        <v>43616</v>
      </c>
      <c r="E20" s="3">
        <v>39.390402457945825</v>
      </c>
      <c r="F20" s="3">
        <v>45.013486936189487</v>
      </c>
      <c r="G20" s="3"/>
      <c r="H20" s="32"/>
      <c r="I20" s="18">
        <v>17.316235475237793</v>
      </c>
      <c r="J20" s="18">
        <v>3.6364094497999364</v>
      </c>
      <c r="K20" s="18">
        <v>22.074166982708032</v>
      </c>
      <c r="L20" s="18">
        <v>1.9866750284437229</v>
      </c>
    </row>
    <row r="21" spans="1:12" s="12" customFormat="1" x14ac:dyDescent="0.15">
      <c r="A21" s="2">
        <v>78262</v>
      </c>
      <c r="B21" s="13" t="s">
        <v>72</v>
      </c>
      <c r="C21" s="13" t="s">
        <v>38</v>
      </c>
      <c r="D21" s="1">
        <v>43616</v>
      </c>
      <c r="E21" s="3">
        <v>36.974380420633416</v>
      </c>
      <c r="F21" s="3">
        <v>42.923321212444336</v>
      </c>
      <c r="G21" s="3"/>
      <c r="H21" s="32"/>
      <c r="I21" s="18">
        <v>21.84372128294925</v>
      </c>
      <c r="J21" s="18">
        <v>4.5871814694193427</v>
      </c>
      <c r="K21" s="18">
        <v>15.130659137684166</v>
      </c>
      <c r="L21" s="18">
        <v>1.3617593223915749</v>
      </c>
    </row>
    <row r="22" spans="1:12" s="12" customFormat="1" x14ac:dyDescent="0.15">
      <c r="A22" s="2">
        <v>78263</v>
      </c>
      <c r="B22" s="35" t="s">
        <v>73</v>
      </c>
      <c r="C22" s="37" t="s">
        <v>39</v>
      </c>
      <c r="D22" s="1">
        <v>43616</v>
      </c>
      <c r="E22" s="3">
        <v>43.682105914773615</v>
      </c>
      <c r="F22" s="3">
        <v>50.623058589652544</v>
      </c>
      <c r="G22" s="3"/>
      <c r="H22" s="32"/>
      <c r="I22" s="18">
        <v>25.079692854577516</v>
      </c>
      <c r="J22" s="18">
        <v>5.2667354994612783</v>
      </c>
      <c r="K22" s="18">
        <v>18.602413060196099</v>
      </c>
      <c r="L22" s="18">
        <v>1.6742171754176489</v>
      </c>
    </row>
    <row r="23" spans="1:12" s="12" customFormat="1" x14ac:dyDescent="0.15">
      <c r="A23" s="2">
        <v>78264</v>
      </c>
      <c r="B23" s="13" t="s">
        <v>74</v>
      </c>
      <c r="C23" s="13" t="s">
        <v>40</v>
      </c>
      <c r="D23" s="1">
        <v>43616</v>
      </c>
      <c r="E23" s="3">
        <v>44.61038776119149</v>
      </c>
      <c r="F23" s="3">
        <v>50.913058682415304</v>
      </c>
      <c r="G23" s="3"/>
      <c r="H23" s="32"/>
      <c r="I23" s="18">
        <v>19.064466855971521</v>
      </c>
      <c r="J23" s="18">
        <v>4.0035380397540195</v>
      </c>
      <c r="K23" s="18">
        <v>25.545920905219965</v>
      </c>
      <c r="L23" s="18">
        <v>2.2991328814697969</v>
      </c>
    </row>
    <row r="24" spans="1:12" s="12" customFormat="1" x14ac:dyDescent="0.15">
      <c r="A24" s="2">
        <v>78265</v>
      </c>
      <c r="B24" s="35" t="s">
        <v>75</v>
      </c>
      <c r="C24" s="37" t="s">
        <v>41</v>
      </c>
      <c r="D24" s="1">
        <v>43616</v>
      </c>
      <c r="E24" s="3">
        <v>43.640158112138295</v>
      </c>
      <c r="F24" s="3">
        <v>50.155691277762365</v>
      </c>
      <c r="G24" s="3"/>
      <c r="H24" s="32"/>
      <c r="I24" s="18">
        <v>21.565991129430262</v>
      </c>
      <c r="J24" s="18">
        <v>4.5288581371803547</v>
      </c>
      <c r="K24" s="18">
        <v>22.074166982708032</v>
      </c>
      <c r="L24" s="18">
        <v>1.9866750284437229</v>
      </c>
    </row>
    <row r="25" spans="1:12" s="12" customFormat="1" x14ac:dyDescent="0.15">
      <c r="A25" s="2">
        <v>78266</v>
      </c>
      <c r="B25" s="13" t="s">
        <v>76</v>
      </c>
      <c r="C25" s="13" t="s">
        <v>42</v>
      </c>
      <c r="D25" s="1">
        <v>43616</v>
      </c>
      <c r="E25" s="3">
        <v>36.953535807358577</v>
      </c>
      <c r="F25" s="3">
        <v>42.481488759680346</v>
      </c>
      <c r="G25" s="3"/>
      <c r="H25" s="32"/>
      <c r="I25" s="18">
        <v>18.351122747162478</v>
      </c>
      <c r="J25" s="18">
        <v>3.8537357769041201</v>
      </c>
      <c r="K25" s="18">
        <v>18.602413060196099</v>
      </c>
      <c r="L25" s="18">
        <v>1.6742171754176489</v>
      </c>
    </row>
    <row r="26" spans="1:12" s="12" customFormat="1" x14ac:dyDescent="0.15">
      <c r="A26" s="2">
        <v>78267</v>
      </c>
      <c r="B26" s="35" t="s">
        <v>77</v>
      </c>
      <c r="C26" s="37" t="s">
        <v>43</v>
      </c>
      <c r="D26" s="1">
        <v>43616</v>
      </c>
      <c r="E26" s="3">
        <v>26.012730343602946</v>
      </c>
      <c r="F26" s="3">
        <v>30.076335089938894</v>
      </c>
      <c r="G26" s="3"/>
      <c r="H26" s="32"/>
      <c r="I26" s="18">
        <v>14.353825128430714</v>
      </c>
      <c r="J26" s="18">
        <v>3.0143032769704496</v>
      </c>
      <c r="K26" s="18">
        <v>11.658905215172233</v>
      </c>
      <c r="L26" s="18">
        <v>1.0493014693655009</v>
      </c>
    </row>
    <row r="27" spans="1:12" s="12" customFormat="1" x14ac:dyDescent="0.15">
      <c r="A27" s="2">
        <v>78268</v>
      </c>
      <c r="B27" s="13" t="s">
        <v>78</v>
      </c>
      <c r="C27" s="13" t="s">
        <v>44</v>
      </c>
      <c r="D27" s="1">
        <v>43616</v>
      </c>
      <c r="E27" s="3">
        <v>31.277484323391668</v>
      </c>
      <c r="F27" s="3">
        <v>36.030076934781817</v>
      </c>
      <c r="G27" s="3"/>
      <c r="H27" s="32"/>
      <c r="I27" s="18">
        <v>16.146825185707502</v>
      </c>
      <c r="J27" s="18">
        <v>3.3908332889985755</v>
      </c>
      <c r="K27" s="18">
        <v>15.130659137684166</v>
      </c>
      <c r="L27" s="18">
        <v>1.3617593223915749</v>
      </c>
    </row>
    <row r="28" spans="1:12" s="12" customFormat="1" x14ac:dyDescent="0.15">
      <c r="A28" s="2">
        <v>78269</v>
      </c>
      <c r="B28" s="35" t="s">
        <v>79</v>
      </c>
      <c r="C28" s="37" t="s">
        <v>45</v>
      </c>
      <c r="D28" s="1">
        <v>43616</v>
      </c>
      <c r="E28" s="3">
        <v>35.928329908797281</v>
      </c>
      <c r="F28" s="3">
        <v>40.824379151719739</v>
      </c>
      <c r="G28" s="3"/>
      <c r="H28" s="32"/>
      <c r="I28" s="18">
        <v>13.854162926089245</v>
      </c>
      <c r="J28" s="18">
        <v>2.9093742144787411</v>
      </c>
      <c r="K28" s="18">
        <v>22.074166982708032</v>
      </c>
      <c r="L28" s="18">
        <v>1.9866750284437229</v>
      </c>
    </row>
    <row r="29" spans="1:12" s="12" customFormat="1" x14ac:dyDescent="0.15">
      <c r="A29" s="2">
        <v>78270</v>
      </c>
      <c r="B29" s="13" t="s">
        <v>80</v>
      </c>
      <c r="C29" s="13" t="s">
        <v>46</v>
      </c>
      <c r="D29" s="1">
        <v>43616</v>
      </c>
      <c r="E29" s="3">
        <v>33.542833858123089</v>
      </c>
      <c r="F29" s="3">
        <v>38.771149871806841</v>
      </c>
      <c r="G29" s="3"/>
      <c r="H29" s="32"/>
      <c r="I29" s="18">
        <v>18.412174720438927</v>
      </c>
      <c r="J29" s="18">
        <v>3.8665566912921743</v>
      </c>
      <c r="K29" s="18">
        <v>15.130659137684166</v>
      </c>
      <c r="L29" s="18">
        <v>1.3617593223915749</v>
      </c>
    </row>
    <row r="30" spans="1:12" s="12" customFormat="1" x14ac:dyDescent="0.15">
      <c r="A30" s="2">
        <v>78271</v>
      </c>
      <c r="B30" s="35" t="s">
        <v>81</v>
      </c>
      <c r="C30" s="37" t="s">
        <v>47</v>
      </c>
      <c r="D30" s="1">
        <v>43616</v>
      </c>
      <c r="E30" s="3">
        <v>46.677770898477853</v>
      </c>
      <c r="F30" s="3">
        <v>52.581371337128942</v>
      </c>
      <c r="G30" s="3"/>
      <c r="H30" s="32"/>
      <c r="I30" s="18">
        <v>14.188342148234021</v>
      </c>
      <c r="J30" s="18">
        <v>2.9795518511291443</v>
      </c>
      <c r="K30" s="18">
        <v>32.489428750243832</v>
      </c>
      <c r="L30" s="18">
        <v>2.9240485875219449</v>
      </c>
    </row>
    <row r="31" spans="1:12" s="12" customFormat="1" x14ac:dyDescent="0.15">
      <c r="A31" s="2">
        <v>78272</v>
      </c>
      <c r="B31" s="13" t="s">
        <v>82</v>
      </c>
      <c r="C31" s="13" t="s">
        <v>48</v>
      </c>
      <c r="D31" s="1">
        <v>43616</v>
      </c>
      <c r="E31" s="3">
        <v>17.555993201649834</v>
      </c>
      <c r="F31" s="3">
        <v>20.676904089578493</v>
      </c>
      <c r="G31" s="3"/>
      <c r="H31" s="32"/>
      <c r="I31" s="18">
        <v>12.840595831501467</v>
      </c>
      <c r="J31" s="18">
        <v>2.6965251246153081</v>
      </c>
      <c r="K31" s="18">
        <v>4.7153973701483665</v>
      </c>
      <c r="L31" s="18">
        <v>0.42438576331335298</v>
      </c>
    </row>
    <row r="32" spans="1:12" s="12" customFormat="1" x14ac:dyDescent="0.15">
      <c r="A32" s="2">
        <v>78273</v>
      </c>
      <c r="B32" s="35" t="s">
        <v>83</v>
      </c>
      <c r="C32" s="37" t="s">
        <v>49</v>
      </c>
      <c r="D32" s="1">
        <v>43616</v>
      </c>
      <c r="E32" s="3">
        <v>25.453622798860724</v>
      </c>
      <c r="F32" s="3">
        <v>29.399814960800811</v>
      </c>
      <c r="G32" s="3"/>
      <c r="H32" s="32"/>
      <c r="I32" s="18">
        <v>13.794717583688492</v>
      </c>
      <c r="J32" s="18">
        <v>2.896890692574583</v>
      </c>
      <c r="K32" s="18">
        <v>11.658905215172233</v>
      </c>
      <c r="L32" s="18">
        <v>1.0493014693655009</v>
      </c>
    </row>
    <row r="33" spans="1:13" s="12" customFormat="1" x14ac:dyDescent="0.15">
      <c r="A33" s="2">
        <v>78274</v>
      </c>
      <c r="B33" s="13" t="s">
        <v>84</v>
      </c>
      <c r="C33" s="13" t="s">
        <v>50</v>
      </c>
      <c r="D33" s="1">
        <v>43616</v>
      </c>
      <c r="E33" s="3">
        <v>61.813664978543088</v>
      </c>
      <c r="F33" s="3">
        <v>70.479192703306424</v>
      </c>
      <c r="G33" s="3"/>
      <c r="H33" s="32"/>
      <c r="I33" s="18">
        <v>25.852482305787316</v>
      </c>
      <c r="J33" s="18">
        <v>5.4290212842153363</v>
      </c>
      <c r="K33" s="18">
        <v>35.961182672755768</v>
      </c>
      <c r="L33" s="18">
        <v>3.2365064405480188</v>
      </c>
    </row>
    <row r="34" spans="1:13" s="12" customFormat="1" x14ac:dyDescent="0.15">
      <c r="A34" s="2">
        <v>78275</v>
      </c>
      <c r="B34" s="35" t="s">
        <v>85</v>
      </c>
      <c r="C34" s="37" t="s">
        <v>51</v>
      </c>
      <c r="D34" s="1">
        <v>43616</v>
      </c>
      <c r="E34" s="3">
        <v>31.54400964888999</v>
      </c>
      <c r="F34" s="3">
        <v>35.935962107933364</v>
      </c>
      <c r="G34" s="3"/>
      <c r="H34" s="34"/>
      <c r="I34" s="18">
        <v>12.941596588693891</v>
      </c>
      <c r="J34" s="18">
        <v>2.7177352836257169</v>
      </c>
      <c r="K34" s="18">
        <v>18.602413060196099</v>
      </c>
      <c r="L34" s="18">
        <v>1.6742171754176489</v>
      </c>
    </row>
    <row r="35" spans="1:13" s="12" customFormat="1" x14ac:dyDescent="0.15">
      <c r="A35" s="2">
        <v>78276</v>
      </c>
      <c r="B35" s="13" t="s">
        <v>86</v>
      </c>
      <c r="C35" s="13" t="s">
        <v>52</v>
      </c>
      <c r="D35" s="1">
        <v>43616</v>
      </c>
      <c r="E35" s="3">
        <v>49.480302933402626</v>
      </c>
      <c r="F35" s="3">
        <v>56.805656040790787</v>
      </c>
      <c r="G35" s="3"/>
      <c r="H35" s="34"/>
      <c r="I35" s="18">
        <v>23.934382028182664</v>
      </c>
      <c r="J35" s="18">
        <v>5.026220225918359</v>
      </c>
      <c r="K35" s="18">
        <v>25.545920905219965</v>
      </c>
      <c r="L35" s="18">
        <v>2.2991328814697969</v>
      </c>
    </row>
    <row r="36" spans="1:13" s="12" customFormat="1" x14ac:dyDescent="0.15">
      <c r="A36" s="2">
        <v>78277</v>
      </c>
      <c r="B36" s="35" t="s">
        <v>87</v>
      </c>
      <c r="C36" s="37" t="s">
        <v>53</v>
      </c>
      <c r="D36" s="1">
        <v>43616</v>
      </c>
      <c r="E36" s="3">
        <v>38.894036693574158</v>
      </c>
      <c r="F36" s="3">
        <v>43.579663419896903</v>
      </c>
      <c r="G36" s="3"/>
      <c r="H36" s="34"/>
      <c r="I36" s="18">
        <v>9.8763618658422629</v>
      </c>
      <c r="J36" s="18">
        <v>2.0740359918268751</v>
      </c>
      <c r="K36" s="18">
        <v>29.017674827731895</v>
      </c>
      <c r="L36" s="18">
        <v>2.6115907344958704</v>
      </c>
    </row>
    <row r="37" spans="1:13" s="12" customFormat="1" x14ac:dyDescent="0.15">
      <c r="A37" s="2">
        <v>78278</v>
      </c>
      <c r="B37" s="13" t="s">
        <v>88</v>
      </c>
      <c r="C37" s="13" t="s">
        <v>54</v>
      </c>
      <c r="D37" s="1">
        <v>43616</v>
      </c>
      <c r="E37" s="3">
        <v>41.428440959905117</v>
      </c>
      <c r="F37" s="3">
        <v>48.312734464963086</v>
      </c>
      <c r="G37" s="3"/>
      <c r="I37" s="18">
        <v>26.297781822220948</v>
      </c>
      <c r="J37" s="18">
        <v>5.5225341826663987</v>
      </c>
      <c r="K37" s="18">
        <v>15.130659137684166</v>
      </c>
      <c r="L37" s="18">
        <v>1.3617593223915749</v>
      </c>
    </row>
    <row r="38" spans="1:13" s="12" customFormat="1" x14ac:dyDescent="0.15">
      <c r="A38"/>
      <c r="B38"/>
      <c r="C38"/>
      <c r="D38"/>
      <c r="E38"/>
      <c r="F38"/>
      <c r="G38"/>
      <c r="H38" t="s">
        <v>14</v>
      </c>
      <c r="I38"/>
      <c r="J38"/>
      <c r="K38"/>
      <c r="L38"/>
      <c r="M38"/>
    </row>
    <row r="39" spans="1:13" s="12" customFormat="1" x14ac:dyDescent="0.15">
      <c r="A39"/>
      <c r="B39"/>
      <c r="C39"/>
      <c r="D39" s="19"/>
      <c r="E39" s="20" t="s">
        <v>12</v>
      </c>
      <c r="F39" s="21"/>
      <c r="G39"/>
      <c r="H39" s="22">
        <f>F39/0.09</f>
        <v>0</v>
      </c>
      <c r="I39"/>
      <c r="J39"/>
      <c r="K39"/>
      <c r="L39"/>
      <c r="M39"/>
    </row>
    <row r="40" spans="1:13" s="12" customFormat="1" x14ac:dyDescent="0.15">
      <c r="A40"/>
      <c r="B40"/>
      <c r="C40"/>
      <c r="D40" s="19"/>
      <c r="E40" s="20" t="s">
        <v>13</v>
      </c>
      <c r="F40" s="21"/>
      <c r="G40"/>
      <c r="H40" s="22">
        <f>F40/0.21</f>
        <v>0</v>
      </c>
      <c r="I40"/>
      <c r="J40"/>
      <c r="K40"/>
      <c r="L40"/>
      <c r="M40"/>
    </row>
    <row r="41" spans="1:13" s="12" customFormat="1" x14ac:dyDescent="0.15">
      <c r="A41"/>
      <c r="B41"/>
      <c r="C41"/>
      <c r="D41"/>
      <c r="E41"/>
      <c r="F41"/>
      <c r="G41"/>
      <c r="H41" s="23">
        <f>SUM(H39:H40)</f>
        <v>0</v>
      </c>
      <c r="I41"/>
      <c r="J41"/>
      <c r="K41"/>
      <c r="L41"/>
      <c r="M41"/>
    </row>
    <row r="42" spans="1:13" s="12" customFormat="1" x14ac:dyDescent="0.15">
      <c r="A42"/>
      <c r="B42"/>
      <c r="C42"/>
      <c r="D42"/>
      <c r="E42" t="s">
        <v>2</v>
      </c>
      <c r="F42" s="17" t="e">
        <f>#REF!-#REF!-#REF!</f>
        <v>#REF!</v>
      </c>
      <c r="G42"/>
      <c r="H42"/>
      <c r="I42"/>
      <c r="J42"/>
      <c r="K42"/>
      <c r="L42"/>
      <c r="M42"/>
    </row>
    <row r="43" spans="1:13" s="12" customFormat="1" x14ac:dyDescent="0.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s="12" customFormat="1" x14ac:dyDescent="0.1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s="12" customFormat="1" x14ac:dyDescent="0.1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s="12" customFormat="1" x14ac:dyDescent="0.1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s="12" customFormat="1" x14ac:dyDescent="0.15">
      <c r="A47"/>
      <c r="B47"/>
      <c r="C47" t="s">
        <v>6</v>
      </c>
      <c r="D47"/>
      <c r="E47"/>
      <c r="F47"/>
      <c r="G47"/>
      <c r="H47"/>
      <c r="I47"/>
      <c r="J47"/>
      <c r="K47"/>
      <c r="L47"/>
      <c r="M47"/>
    </row>
    <row r="48" spans="1:13" s="12" customFormat="1" x14ac:dyDescent="0.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s="12" customForma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s="12" customFormat="1" x14ac:dyDescent="0.1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s="12" customFormat="1" x14ac:dyDescent="0.1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s="12" customFormat="1" x14ac:dyDescent="0.1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s="12" customFormat="1" x14ac:dyDescent="0.1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s="12" customFormat="1" x14ac:dyDescent="0.1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s="12" customFormat="1" x14ac:dyDescent="0.1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s="12" customFormat="1" x14ac:dyDescent="0.15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s="12" customFormat="1" x14ac:dyDescent="0.15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s="12" customFormat="1" x14ac:dyDescent="0.15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s="12" customFormat="1" x14ac:dyDescent="0.15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s="12" customFormat="1" x14ac:dyDescent="0.15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s="12" customFormat="1" x14ac:dyDescent="0.15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s="12" customFormat="1" x14ac:dyDescent="0.15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s="12" customFormat="1" x14ac:dyDescent="0.15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s="12" customFormat="1" x14ac:dyDescent="0.15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s="12" customFormat="1" x14ac:dyDescent="0.15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s="12" customFormat="1" x14ac:dyDescent="0.15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s="12" customFormat="1" x14ac:dyDescent="0.15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s="12" customFormat="1" x14ac:dyDescent="0.15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s="12" customFormat="1" x14ac:dyDescent="0.1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s="12" customFormat="1" x14ac:dyDescent="0.1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s="12" customFormat="1" x14ac:dyDescent="0.1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s="12" customFormat="1" x14ac:dyDescent="0.1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s="12" customFormat="1" x14ac:dyDescent="0.1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s="12" customFormat="1" x14ac:dyDescent="0.1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s="12" customFormat="1" x14ac:dyDescent="0.1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s="12" customFormat="1" x14ac:dyDescent="0.15">
      <c r="A76"/>
      <c r="B76"/>
      <c r="C76"/>
      <c r="D76"/>
      <c r="E76"/>
      <c r="F76"/>
      <c r="G76"/>
      <c r="H76"/>
      <c r="I76"/>
      <c r="J76"/>
      <c r="K76"/>
      <c r="L76"/>
      <c r="M76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03"/>
  <sheetViews>
    <sheetView tabSelected="1" workbookViewId="0">
      <selection activeCell="J18" sqref="J18"/>
    </sheetView>
  </sheetViews>
  <sheetFormatPr baseColWidth="10" defaultColWidth="8.83203125" defaultRowHeight="13" x14ac:dyDescent="0.15"/>
  <cols>
    <col min="1" max="1" width="11" customWidth="1"/>
    <col min="2" max="2" width="22.5" customWidth="1"/>
    <col min="3" max="4" width="24.6640625" customWidth="1"/>
    <col min="5" max="5" width="18.83203125" customWidth="1"/>
    <col min="6" max="6" width="20.6640625" customWidth="1"/>
    <col min="7" max="7" width="6" customWidth="1"/>
    <col min="8" max="8" width="12.6640625" style="9" customWidth="1"/>
    <col min="9" max="9" width="10.5" customWidth="1"/>
    <col min="10" max="10" width="19.5" customWidth="1"/>
    <col min="11" max="11" width="32.83203125" customWidth="1"/>
    <col min="12" max="12" width="22.1640625" customWidth="1"/>
    <col min="13" max="13" width="17.5" customWidth="1"/>
    <col min="14" max="14" width="12.5" customWidth="1"/>
  </cols>
  <sheetData>
    <row r="1" spans="1:11" ht="20" x14ac:dyDescent="0.2">
      <c r="E1" s="5" t="s">
        <v>4</v>
      </c>
      <c r="F1" s="5"/>
    </row>
    <row r="3" spans="1:11" x14ac:dyDescent="0.15">
      <c r="E3" s="8" t="str">
        <f>'Moketinas PVM'!E2</f>
        <v>2019 gegužė</v>
      </c>
      <c r="F3" s="10"/>
    </row>
    <row r="4" spans="1:11" x14ac:dyDescent="0.15">
      <c r="A4" s="2" t="s">
        <v>8</v>
      </c>
      <c r="B4" s="2" t="s">
        <v>15</v>
      </c>
      <c r="C4" s="2"/>
      <c r="D4" s="2"/>
      <c r="E4" s="2" t="s">
        <v>5</v>
      </c>
      <c r="F4" s="2"/>
      <c r="G4" s="9"/>
      <c r="I4" s="25"/>
      <c r="J4" s="9"/>
      <c r="K4" s="26"/>
    </row>
    <row r="5" spans="1:11" x14ac:dyDescent="0.15">
      <c r="A5" s="24">
        <v>43616</v>
      </c>
      <c r="B5" s="39" t="s">
        <v>111</v>
      </c>
      <c r="C5" s="33" t="s">
        <v>110</v>
      </c>
      <c r="D5" s="4" t="s">
        <v>108</v>
      </c>
      <c r="E5" s="14">
        <v>132.41</v>
      </c>
      <c r="F5" s="4" t="s">
        <v>89</v>
      </c>
      <c r="G5" s="9"/>
    </row>
    <row r="6" spans="1:11" x14ac:dyDescent="0.15">
      <c r="A6" s="24">
        <v>43616</v>
      </c>
      <c r="B6" s="39" t="s">
        <v>112</v>
      </c>
      <c r="C6" s="33" t="s">
        <v>110</v>
      </c>
      <c r="D6" s="33" t="s">
        <v>109</v>
      </c>
      <c r="E6" s="14">
        <v>644.45000000000005</v>
      </c>
      <c r="F6" s="4" t="s">
        <v>90</v>
      </c>
      <c r="G6" s="9"/>
    </row>
    <row r="7" spans="1:11" x14ac:dyDescent="0.15">
      <c r="A7" s="24">
        <v>43616</v>
      </c>
      <c r="B7" s="39" t="s">
        <v>113</v>
      </c>
      <c r="C7" s="33" t="s">
        <v>110</v>
      </c>
      <c r="D7" s="4" t="s">
        <v>108</v>
      </c>
      <c r="E7" s="14">
        <v>28.96</v>
      </c>
      <c r="F7" s="4" t="s">
        <v>91</v>
      </c>
      <c r="G7" s="9"/>
    </row>
    <row r="8" spans="1:11" x14ac:dyDescent="0.15">
      <c r="A8" s="24">
        <v>43616</v>
      </c>
      <c r="B8" s="39" t="s">
        <v>114</v>
      </c>
      <c r="C8" s="33" t="s">
        <v>110</v>
      </c>
      <c r="D8" s="4" t="s">
        <v>108</v>
      </c>
      <c r="E8" s="14">
        <v>102.88</v>
      </c>
      <c r="F8" s="4" t="s">
        <v>92</v>
      </c>
      <c r="G8" s="9"/>
      <c r="H8"/>
    </row>
    <row r="9" spans="1:11" x14ac:dyDescent="0.15">
      <c r="A9" s="24">
        <v>43612</v>
      </c>
      <c r="B9" s="39" t="s">
        <v>115</v>
      </c>
      <c r="C9" s="33" t="s">
        <v>110</v>
      </c>
      <c r="D9" s="33" t="s">
        <v>109</v>
      </c>
      <c r="E9" s="14">
        <v>74.040000000000006</v>
      </c>
      <c r="F9" s="4" t="s">
        <v>93</v>
      </c>
      <c r="G9" s="9"/>
      <c r="H9"/>
    </row>
    <row r="10" spans="1:11" x14ac:dyDescent="0.15">
      <c r="A10" s="28">
        <v>43616</v>
      </c>
      <c r="B10" s="39" t="s">
        <v>116</v>
      </c>
      <c r="C10" s="33" t="s">
        <v>110</v>
      </c>
      <c r="D10" s="4" t="s">
        <v>108</v>
      </c>
      <c r="E10" s="14">
        <v>70.91</v>
      </c>
      <c r="F10" s="4" t="s">
        <v>94</v>
      </c>
      <c r="G10" s="9"/>
      <c r="H10"/>
    </row>
    <row r="11" spans="1:11" x14ac:dyDescent="0.15">
      <c r="A11" s="24">
        <v>43587</v>
      </c>
      <c r="B11" s="39" t="s">
        <v>117</v>
      </c>
      <c r="C11" s="33" t="s">
        <v>110</v>
      </c>
      <c r="D11" s="33" t="s">
        <v>109</v>
      </c>
      <c r="E11" s="14">
        <v>20.66</v>
      </c>
      <c r="F11" s="4" t="s">
        <v>95</v>
      </c>
      <c r="G11" s="9"/>
      <c r="H11"/>
    </row>
    <row r="12" spans="1:11" x14ac:dyDescent="0.15">
      <c r="A12" s="28">
        <v>43601</v>
      </c>
      <c r="B12" s="39" t="s">
        <v>118</v>
      </c>
      <c r="C12" s="33" t="s">
        <v>110</v>
      </c>
      <c r="D12" s="4" t="s">
        <v>108</v>
      </c>
      <c r="E12" s="14">
        <v>28.93</v>
      </c>
      <c r="F12" s="4" t="s">
        <v>96</v>
      </c>
      <c r="G12" s="9"/>
      <c r="H12"/>
    </row>
    <row r="13" spans="1:11" x14ac:dyDescent="0.15">
      <c r="A13" s="28">
        <v>43609</v>
      </c>
      <c r="B13" s="39" t="s">
        <v>119</v>
      </c>
      <c r="C13" s="33" t="s">
        <v>110</v>
      </c>
      <c r="D13" s="33" t="s">
        <v>109</v>
      </c>
      <c r="E13" s="14">
        <v>15.6</v>
      </c>
      <c r="F13" s="4" t="s">
        <v>97</v>
      </c>
      <c r="G13" s="9"/>
      <c r="H13"/>
    </row>
    <row r="14" spans="1:11" x14ac:dyDescent="0.15">
      <c r="A14" s="28">
        <v>43599</v>
      </c>
      <c r="B14" s="39" t="s">
        <v>120</v>
      </c>
      <c r="C14" s="33" t="s">
        <v>110</v>
      </c>
      <c r="D14" s="4" t="s">
        <v>108</v>
      </c>
      <c r="E14" s="14">
        <v>60.33</v>
      </c>
      <c r="F14" s="4" t="s">
        <v>98</v>
      </c>
      <c r="G14" s="9"/>
      <c r="H14"/>
    </row>
    <row r="15" spans="1:11" x14ac:dyDescent="0.15">
      <c r="A15" s="28">
        <v>43602</v>
      </c>
      <c r="B15" s="39" t="s">
        <v>121</v>
      </c>
      <c r="C15" s="33" t="s">
        <v>110</v>
      </c>
      <c r="D15" s="33" t="s">
        <v>109</v>
      </c>
      <c r="E15" s="14">
        <v>40.83</v>
      </c>
      <c r="F15" s="4" t="s">
        <v>99</v>
      </c>
      <c r="G15" s="9"/>
      <c r="H15"/>
    </row>
    <row r="16" spans="1:11" x14ac:dyDescent="0.15">
      <c r="A16" s="28">
        <v>43613</v>
      </c>
      <c r="B16" s="39" t="s">
        <v>122</v>
      </c>
      <c r="C16" s="33" t="s">
        <v>110</v>
      </c>
      <c r="D16" s="4" t="s">
        <v>108</v>
      </c>
      <c r="E16" s="14">
        <v>39.51</v>
      </c>
      <c r="F16" s="4" t="s">
        <v>100</v>
      </c>
      <c r="G16" s="9"/>
      <c r="H16"/>
    </row>
    <row r="17" spans="1:12" x14ac:dyDescent="0.15">
      <c r="A17" s="28">
        <v>43602</v>
      </c>
      <c r="B17" s="39" t="s">
        <v>123</v>
      </c>
      <c r="C17" s="33" t="s">
        <v>110</v>
      </c>
      <c r="D17" s="33" t="s">
        <v>109</v>
      </c>
      <c r="E17" s="14">
        <v>13.22</v>
      </c>
      <c r="F17" s="4" t="s">
        <v>101</v>
      </c>
      <c r="G17" s="9"/>
      <c r="H17"/>
    </row>
    <row r="18" spans="1:12" x14ac:dyDescent="0.15">
      <c r="A18" s="28">
        <v>43599</v>
      </c>
      <c r="B18" s="39" t="s">
        <v>124</v>
      </c>
      <c r="C18" s="33" t="s">
        <v>110</v>
      </c>
      <c r="D18" s="4" t="s">
        <v>108</v>
      </c>
      <c r="E18" s="14">
        <v>14.05</v>
      </c>
      <c r="F18" s="4" t="s">
        <v>102</v>
      </c>
      <c r="G18" s="9"/>
      <c r="H18"/>
    </row>
    <row r="19" spans="1:12" x14ac:dyDescent="0.15">
      <c r="A19" s="28">
        <v>43596</v>
      </c>
      <c r="B19" s="39" t="s">
        <v>125</v>
      </c>
      <c r="C19" s="33" t="s">
        <v>110</v>
      </c>
      <c r="D19" s="33" t="s">
        <v>109</v>
      </c>
      <c r="E19" s="14">
        <v>77.64</v>
      </c>
      <c r="F19" s="4" t="s">
        <v>103</v>
      </c>
      <c r="G19" s="9"/>
      <c r="H19"/>
    </row>
    <row r="20" spans="1:12" x14ac:dyDescent="0.15">
      <c r="A20" s="28">
        <v>43601</v>
      </c>
      <c r="B20" s="39" t="s">
        <v>126</v>
      </c>
      <c r="C20" s="33" t="s">
        <v>110</v>
      </c>
      <c r="D20" s="4" t="s">
        <v>108</v>
      </c>
      <c r="E20" s="14">
        <v>946.28</v>
      </c>
      <c r="F20" s="4" t="s">
        <v>104</v>
      </c>
      <c r="G20" s="9"/>
      <c r="H20"/>
    </row>
    <row r="21" spans="1:12" x14ac:dyDescent="0.15">
      <c r="A21" s="28">
        <v>43601</v>
      </c>
      <c r="B21" s="39" t="s">
        <v>127</v>
      </c>
      <c r="C21" s="33" t="s">
        <v>110</v>
      </c>
      <c r="D21" s="33" t="s">
        <v>109</v>
      </c>
      <c r="E21" s="14">
        <v>13.79</v>
      </c>
      <c r="F21" s="4" t="s">
        <v>105</v>
      </c>
      <c r="G21" s="9"/>
      <c r="H21"/>
    </row>
    <row r="22" spans="1:12" x14ac:dyDescent="0.15">
      <c r="A22" s="24">
        <v>43593</v>
      </c>
      <c r="B22" s="39" t="s">
        <v>128</v>
      </c>
      <c r="C22" s="33" t="s">
        <v>110</v>
      </c>
      <c r="D22" s="4" t="s">
        <v>108</v>
      </c>
      <c r="E22" s="14">
        <v>25.72</v>
      </c>
      <c r="F22" s="4" t="s">
        <v>106</v>
      </c>
      <c r="G22" s="9"/>
      <c r="H22"/>
    </row>
    <row r="23" spans="1:12" x14ac:dyDescent="0.15">
      <c r="A23" s="24">
        <v>43598</v>
      </c>
      <c r="B23" s="39" t="s">
        <v>129</v>
      </c>
      <c r="C23" s="33" t="s">
        <v>110</v>
      </c>
      <c r="D23" s="33" t="s">
        <v>109</v>
      </c>
      <c r="E23" s="14">
        <v>4.74</v>
      </c>
      <c r="F23" s="4" t="s">
        <v>107</v>
      </c>
      <c r="G23" s="9"/>
      <c r="I23" s="25"/>
      <c r="J23" s="26"/>
      <c r="K23" s="26"/>
      <c r="L23" s="26"/>
    </row>
    <row r="24" spans="1:12" x14ac:dyDescent="0.15">
      <c r="A24" s="9"/>
      <c r="B24" s="25"/>
      <c r="C24" s="26"/>
      <c r="D24" s="26"/>
      <c r="E24" s="26"/>
      <c r="I24" s="25"/>
      <c r="J24" s="26"/>
      <c r="K24" s="26"/>
      <c r="L24" s="26"/>
    </row>
    <row r="25" spans="1:12" x14ac:dyDescent="0.15">
      <c r="A25" s="9"/>
      <c r="B25" s="25"/>
      <c r="C25" s="26"/>
      <c r="D25" s="26"/>
      <c r="H25"/>
    </row>
    <row r="26" spans="1:12" x14ac:dyDescent="0.15">
      <c r="A26" s="9"/>
      <c r="H26"/>
    </row>
    <row r="27" spans="1:12" x14ac:dyDescent="0.15">
      <c r="A27" s="9"/>
      <c r="H27"/>
    </row>
    <row r="28" spans="1:12" x14ac:dyDescent="0.15">
      <c r="A28" s="9"/>
      <c r="H28"/>
    </row>
    <row r="29" spans="1:12" x14ac:dyDescent="0.15">
      <c r="A29" s="9"/>
      <c r="H29"/>
    </row>
    <row r="30" spans="1:12" x14ac:dyDescent="0.15">
      <c r="A30" s="9"/>
      <c r="H30"/>
    </row>
    <row r="31" spans="1:12" x14ac:dyDescent="0.15">
      <c r="A31" s="9"/>
      <c r="E31" s="36"/>
      <c r="H31"/>
    </row>
    <row r="32" spans="1:12" x14ac:dyDescent="0.15">
      <c r="A32" s="9"/>
      <c r="E32" s="36"/>
      <c r="H32"/>
    </row>
    <row r="33" spans="1:8" x14ac:dyDescent="0.15">
      <c r="A33" s="9"/>
      <c r="E33" s="36"/>
      <c r="H33"/>
    </row>
    <row r="34" spans="1:8" x14ac:dyDescent="0.15">
      <c r="A34" s="9"/>
      <c r="E34" s="36"/>
      <c r="H34"/>
    </row>
    <row r="35" spans="1:8" x14ac:dyDescent="0.15">
      <c r="A35" s="9"/>
      <c r="E35" s="36"/>
      <c r="H35"/>
    </row>
    <row r="36" spans="1:8" x14ac:dyDescent="0.15">
      <c r="A36" s="9"/>
      <c r="E36" s="36"/>
      <c r="H36"/>
    </row>
    <row r="37" spans="1:8" x14ac:dyDescent="0.15">
      <c r="A37" s="9"/>
      <c r="E37" s="36"/>
      <c r="H37"/>
    </row>
    <row r="38" spans="1:8" x14ac:dyDescent="0.15">
      <c r="A38" s="9"/>
      <c r="E38" s="36"/>
      <c r="H38"/>
    </row>
    <row r="39" spans="1:8" x14ac:dyDescent="0.15">
      <c r="A39" s="9"/>
      <c r="E39" s="36"/>
      <c r="H39"/>
    </row>
    <row r="40" spans="1:8" x14ac:dyDescent="0.15">
      <c r="A40" s="9"/>
      <c r="E40" s="36"/>
      <c r="H40"/>
    </row>
    <row r="41" spans="1:8" x14ac:dyDescent="0.15">
      <c r="A41" s="9"/>
      <c r="E41" s="36"/>
      <c r="H41"/>
    </row>
    <row r="42" spans="1:8" x14ac:dyDescent="0.15">
      <c r="A42" s="9"/>
      <c r="E42" s="36"/>
      <c r="H42"/>
    </row>
    <row r="43" spans="1:8" x14ac:dyDescent="0.15">
      <c r="A43" s="9"/>
      <c r="E43" s="36"/>
      <c r="H43"/>
    </row>
    <row r="44" spans="1:8" x14ac:dyDescent="0.15">
      <c r="A44" s="9"/>
      <c r="E44" s="36"/>
      <c r="H44"/>
    </row>
    <row r="45" spans="1:8" x14ac:dyDescent="0.15">
      <c r="A45" s="9"/>
      <c r="E45" s="36"/>
      <c r="H45"/>
    </row>
    <row r="46" spans="1:8" x14ac:dyDescent="0.15">
      <c r="A46" s="9"/>
      <c r="E46" s="36"/>
      <c r="H46"/>
    </row>
    <row r="47" spans="1:8" x14ac:dyDescent="0.15">
      <c r="A47" s="9"/>
      <c r="E47" s="36"/>
      <c r="H47"/>
    </row>
    <row r="48" spans="1:8" x14ac:dyDescent="0.15">
      <c r="A48" s="9"/>
      <c r="E48" s="36"/>
      <c r="H48"/>
    </row>
    <row r="49" spans="1:8" x14ac:dyDescent="0.15">
      <c r="A49" s="9"/>
      <c r="E49" s="36"/>
      <c r="H49"/>
    </row>
    <row r="50" spans="1:8" x14ac:dyDescent="0.15">
      <c r="A50" s="9"/>
      <c r="E50" s="36"/>
      <c r="H50"/>
    </row>
    <row r="51" spans="1:8" x14ac:dyDescent="0.15">
      <c r="A51" s="9"/>
      <c r="E51" s="36"/>
      <c r="H51"/>
    </row>
    <row r="52" spans="1:8" x14ac:dyDescent="0.15">
      <c r="A52" s="9"/>
      <c r="E52" s="36"/>
      <c r="H52"/>
    </row>
    <row r="53" spans="1:8" x14ac:dyDescent="0.15">
      <c r="A53" s="9"/>
      <c r="E53" s="36"/>
      <c r="H53"/>
    </row>
    <row r="54" spans="1:8" x14ac:dyDescent="0.15">
      <c r="A54" s="9"/>
      <c r="E54" s="36"/>
      <c r="H54"/>
    </row>
    <row r="55" spans="1:8" x14ac:dyDescent="0.15">
      <c r="A55" s="9"/>
      <c r="E55" s="36"/>
      <c r="H55"/>
    </row>
    <row r="56" spans="1:8" x14ac:dyDescent="0.15">
      <c r="A56" s="9"/>
      <c r="E56" s="36"/>
      <c r="H56"/>
    </row>
    <row r="57" spans="1:8" x14ac:dyDescent="0.15">
      <c r="A57" s="9"/>
      <c r="E57" s="36"/>
      <c r="H57"/>
    </row>
    <row r="58" spans="1:8" x14ac:dyDescent="0.15">
      <c r="A58" s="9"/>
      <c r="E58" s="36"/>
      <c r="H58"/>
    </row>
    <row r="59" spans="1:8" x14ac:dyDescent="0.15">
      <c r="D59" s="36"/>
      <c r="H59"/>
    </row>
    <row r="60" spans="1:8" x14ac:dyDescent="0.15">
      <c r="D60" s="36"/>
      <c r="H60"/>
    </row>
    <row r="61" spans="1:8" x14ac:dyDescent="0.15">
      <c r="D61" s="36"/>
      <c r="H61"/>
    </row>
    <row r="62" spans="1:8" x14ac:dyDescent="0.15">
      <c r="D62" s="36"/>
      <c r="H62"/>
    </row>
    <row r="63" spans="1:8" x14ac:dyDescent="0.15">
      <c r="D63" s="36"/>
      <c r="H63"/>
    </row>
    <row r="64" spans="1:8" x14ac:dyDescent="0.15">
      <c r="D64" s="36"/>
      <c r="H64"/>
    </row>
    <row r="65" spans="1:8" x14ac:dyDescent="0.15">
      <c r="D65" s="36"/>
      <c r="H65"/>
    </row>
    <row r="66" spans="1:8" x14ac:dyDescent="0.15">
      <c r="D66" s="36"/>
      <c r="H66"/>
    </row>
    <row r="67" spans="1:8" x14ac:dyDescent="0.15">
      <c r="D67" s="36"/>
      <c r="H67"/>
    </row>
    <row r="68" spans="1:8" x14ac:dyDescent="0.15">
      <c r="D68" s="36"/>
      <c r="H68"/>
    </row>
    <row r="69" spans="1:8" x14ac:dyDescent="0.15">
      <c r="D69" s="36"/>
      <c r="H69"/>
    </row>
    <row r="70" spans="1:8" x14ac:dyDescent="0.15">
      <c r="D70" s="36"/>
      <c r="H70"/>
    </row>
    <row r="71" spans="1:8" x14ac:dyDescent="0.15">
      <c r="D71" s="36"/>
      <c r="H71"/>
    </row>
    <row r="72" spans="1:8" x14ac:dyDescent="0.15">
      <c r="D72" s="36"/>
      <c r="H72"/>
    </row>
    <row r="73" spans="1:8" x14ac:dyDescent="0.15">
      <c r="H73"/>
    </row>
    <row r="74" spans="1:8" x14ac:dyDescent="0.15">
      <c r="H74"/>
    </row>
    <row r="75" spans="1:8" x14ac:dyDescent="0.15">
      <c r="H75"/>
    </row>
    <row r="76" spans="1:8" x14ac:dyDescent="0.15">
      <c r="H76"/>
    </row>
    <row r="77" spans="1:8" x14ac:dyDescent="0.15">
      <c r="H77"/>
    </row>
    <row r="78" spans="1:8" x14ac:dyDescent="0.15">
      <c r="H78"/>
    </row>
    <row r="79" spans="1:8" x14ac:dyDescent="0.15">
      <c r="A79" s="29"/>
      <c r="B79" s="29"/>
      <c r="C79" s="29"/>
      <c r="D79" s="30"/>
      <c r="E79" s="29"/>
      <c r="H79"/>
    </row>
    <row r="80" spans="1:8" x14ac:dyDescent="0.15">
      <c r="A80" s="29"/>
      <c r="B80" s="29"/>
      <c r="C80" s="29"/>
      <c r="D80" s="31"/>
      <c r="E80" s="29"/>
      <c r="H80"/>
    </row>
    <row r="81" spans="4:8" x14ac:dyDescent="0.15">
      <c r="H81"/>
    </row>
    <row r="82" spans="4:8" ht="14" thickBot="1" x14ac:dyDescent="0.2">
      <c r="H82"/>
    </row>
    <row r="83" spans="4:8" x14ac:dyDescent="0.15">
      <c r="D83" s="11" t="s">
        <v>7</v>
      </c>
      <c r="H83"/>
    </row>
    <row r="84" spans="4:8" ht="14" thickBot="1" x14ac:dyDescent="0.2">
      <c r="D84" s="15" t="e">
        <f>#REF!+#REF!</f>
        <v>#REF!</v>
      </c>
      <c r="H84"/>
    </row>
    <row r="85" spans="4:8" x14ac:dyDescent="0.15">
      <c r="H85"/>
    </row>
    <row r="86" spans="4:8" x14ac:dyDescent="0.15">
      <c r="H86"/>
    </row>
    <row r="87" spans="4:8" x14ac:dyDescent="0.15">
      <c r="D87" s="16" t="e">
        <f>D84-'Moketinas PVM'!F42-#REF!</f>
        <v>#REF!</v>
      </c>
      <c r="H87"/>
    </row>
    <row r="88" spans="4:8" x14ac:dyDescent="0.15">
      <c r="D88" s="16"/>
      <c r="H88"/>
    </row>
    <row r="89" spans="4:8" x14ac:dyDescent="0.15">
      <c r="D89" s="16"/>
      <c r="H89"/>
    </row>
    <row r="90" spans="4:8" x14ac:dyDescent="0.15">
      <c r="H90"/>
    </row>
    <row r="91" spans="4:8" x14ac:dyDescent="0.15">
      <c r="H91"/>
    </row>
    <row r="92" spans="4:8" x14ac:dyDescent="0.15">
      <c r="H92"/>
    </row>
    <row r="93" spans="4:8" x14ac:dyDescent="0.15">
      <c r="H93"/>
    </row>
    <row r="94" spans="4:8" x14ac:dyDescent="0.15">
      <c r="H94"/>
    </row>
    <row r="95" spans="4:8" x14ac:dyDescent="0.15">
      <c r="H95"/>
    </row>
    <row r="96" spans="4:8" x14ac:dyDescent="0.15">
      <c r="H96"/>
    </row>
    <row r="97" spans="5:8" x14ac:dyDescent="0.15">
      <c r="H97"/>
    </row>
    <row r="98" spans="5:8" x14ac:dyDescent="0.15">
      <c r="E98" t="s">
        <v>6</v>
      </c>
      <c r="H98"/>
    </row>
    <row r="99" spans="5:8" x14ac:dyDescent="0.15">
      <c r="F99" t="s">
        <v>6</v>
      </c>
      <c r="H99"/>
    </row>
    <row r="100" spans="5:8" x14ac:dyDescent="0.15">
      <c r="H100"/>
    </row>
    <row r="101" spans="5:8" x14ac:dyDescent="0.15">
      <c r="H101"/>
    </row>
    <row r="102" spans="5:8" x14ac:dyDescent="0.15">
      <c r="H102"/>
    </row>
    <row r="103" spans="5:8" x14ac:dyDescent="0.15">
      <c r="H103"/>
    </row>
  </sheetData>
  <phoneticPr fontId="3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Moketinas PVM</vt:lpstr>
      <vt:lpstr>Griztamas PVM</vt:lpstr>
    </vt:vector>
  </TitlesOfParts>
  <Company>PID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Microsoft Office User</cp:lastModifiedBy>
  <cp:lastPrinted>2012-04-09T16:09:18Z</cp:lastPrinted>
  <dcterms:created xsi:type="dcterms:W3CDTF">2010-11-25T16:48:44Z</dcterms:created>
  <dcterms:modified xsi:type="dcterms:W3CDTF">2019-07-03T19:14:20Z</dcterms:modified>
</cp:coreProperties>
</file>