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Mingfeng\OneDrive\Desktop\Columbia\Github\Fantasy-19-20\"/>
    </mc:Choice>
  </mc:AlternateContent>
  <xr:revisionPtr revIDLastSave="146" documentId="11_AD4DB114E441178AC67DF47CFED5CFD6693EDF1B" xr6:coauthVersionLast="45" xr6:coauthVersionMax="45" xr10:uidLastSave="{968E8057-B2F7-456B-B681-5F9CDAF18C5A}"/>
  <bookViews>
    <workbookView xWindow="-98" yWindow="-98" windowWidth="24196" windowHeight="13695" activeTab="1" xr2:uid="{00000000-000D-0000-FFFF-FFFF00000000}"/>
  </bookViews>
  <sheets>
    <sheet name="playoff" sheetId="1" r:id="rId1"/>
    <sheet name="Top 50" sheetId="2" r:id="rId2"/>
  </sheets>
  <definedNames>
    <definedName name="_xlnm._FilterDatabase" localSheetId="1" hidden="1">'Top 50'!$A$1:$AR$52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R10" i="2" l="1"/>
  <c r="AR41" i="2"/>
  <c r="AR11" i="2"/>
  <c r="AR3" i="2"/>
  <c r="AR12" i="2"/>
  <c r="AR28" i="2"/>
  <c r="AR13" i="2"/>
  <c r="AR14" i="2"/>
  <c r="AR15" i="2"/>
  <c r="AR42" i="2"/>
  <c r="AR16" i="2"/>
  <c r="AR17" i="2"/>
  <c r="AR4" i="2"/>
  <c r="AR18" i="2"/>
  <c r="AR19" i="2"/>
  <c r="AR5" i="2"/>
  <c r="AR20" i="2"/>
  <c r="AR21" i="2"/>
  <c r="AR22" i="2"/>
  <c r="AR40" i="2"/>
  <c r="AR23" i="2"/>
  <c r="AR43" i="2"/>
  <c r="AR24" i="2"/>
  <c r="AR6" i="2"/>
  <c r="AR25" i="2"/>
  <c r="AR26" i="2"/>
  <c r="AR27" i="2"/>
  <c r="AR44" i="2"/>
  <c r="AR45" i="2"/>
  <c r="AR7" i="2"/>
  <c r="AR46" i="2"/>
  <c r="AR29" i="2"/>
  <c r="AR47" i="2"/>
  <c r="AR30" i="2"/>
  <c r="AR31" i="2"/>
  <c r="AR32" i="2"/>
  <c r="AR8" i="2"/>
  <c r="AR33" i="2"/>
  <c r="AR34" i="2"/>
  <c r="AR35" i="2"/>
  <c r="AR48" i="2"/>
  <c r="AR36" i="2"/>
  <c r="AR37" i="2"/>
  <c r="AR49" i="2"/>
  <c r="AR50" i="2"/>
  <c r="AR38" i="2"/>
  <c r="AR39" i="2"/>
  <c r="AR51" i="2"/>
  <c r="AR52" i="2"/>
  <c r="AR9" i="2"/>
  <c r="AQ10" i="2"/>
  <c r="AQ41" i="2"/>
  <c r="AQ11" i="2"/>
  <c r="AQ3" i="2"/>
  <c r="AQ12" i="2"/>
  <c r="AQ28" i="2"/>
  <c r="AQ13" i="2"/>
  <c r="AQ14" i="2"/>
  <c r="AQ15" i="2"/>
  <c r="AQ42" i="2"/>
  <c r="AQ16" i="2"/>
  <c r="AQ17" i="2"/>
  <c r="AQ4" i="2"/>
  <c r="AQ18" i="2"/>
  <c r="AQ19" i="2"/>
  <c r="AQ5" i="2"/>
  <c r="AQ20" i="2"/>
  <c r="AQ21" i="2"/>
  <c r="AQ22" i="2"/>
  <c r="AQ40" i="2"/>
  <c r="AQ23" i="2"/>
  <c r="AQ43" i="2"/>
  <c r="AQ24" i="2"/>
  <c r="AQ6" i="2"/>
  <c r="AQ25" i="2"/>
  <c r="AQ26" i="2"/>
  <c r="AQ27" i="2"/>
  <c r="AQ44" i="2"/>
  <c r="AQ45" i="2"/>
  <c r="AQ7" i="2"/>
  <c r="AQ46" i="2"/>
  <c r="AQ29" i="2"/>
  <c r="AQ47" i="2"/>
  <c r="AQ30" i="2"/>
  <c r="AQ31" i="2"/>
  <c r="AQ32" i="2"/>
  <c r="AQ8" i="2"/>
  <c r="AQ33" i="2"/>
  <c r="AQ34" i="2"/>
  <c r="AQ35" i="2"/>
  <c r="AQ48" i="2"/>
  <c r="AQ36" i="2"/>
  <c r="AQ37" i="2"/>
  <c r="AQ49" i="2"/>
  <c r="AQ50" i="2"/>
  <c r="AQ38" i="2"/>
  <c r="AQ39" i="2"/>
  <c r="AQ51" i="2"/>
  <c r="AQ52" i="2"/>
  <c r="AQ9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  <c r="AE28" i="2"/>
  <c r="AF28" i="2"/>
  <c r="AG28" i="2"/>
  <c r="AH28" i="2"/>
  <c r="AI28" i="2"/>
  <c r="AJ28" i="2"/>
  <c r="AK28" i="2"/>
  <c r="AL28" i="2"/>
  <c r="AM28" i="2"/>
  <c r="AE10" i="2"/>
  <c r="AF10" i="2"/>
  <c r="AG10" i="2"/>
  <c r="AH10" i="2"/>
  <c r="AI10" i="2"/>
  <c r="AJ10" i="2"/>
  <c r="AK10" i="2"/>
  <c r="AL10" i="2"/>
  <c r="AM10" i="2"/>
  <c r="AE5" i="2"/>
  <c r="AF5" i="2"/>
  <c r="AG5" i="2"/>
  <c r="AH5" i="2"/>
  <c r="AI5" i="2"/>
  <c r="AJ5" i="2"/>
  <c r="AK5" i="2"/>
  <c r="AL5" i="2"/>
  <c r="AM5" i="2"/>
  <c r="AE13" i="2"/>
  <c r="AF13" i="2"/>
  <c r="AG13" i="2"/>
  <c r="AH13" i="2"/>
  <c r="AI13" i="2"/>
  <c r="AJ13" i="2"/>
  <c r="AK13" i="2"/>
  <c r="AL13" i="2"/>
  <c r="AM13" i="2"/>
  <c r="AE20" i="2"/>
  <c r="AF20" i="2"/>
  <c r="AG20" i="2"/>
  <c r="AH20" i="2"/>
  <c r="AI20" i="2"/>
  <c r="AJ20" i="2"/>
  <c r="AK20" i="2"/>
  <c r="AL20" i="2"/>
  <c r="AM20" i="2"/>
  <c r="AE11" i="2"/>
  <c r="AF11" i="2"/>
  <c r="AG11" i="2"/>
  <c r="AH11" i="2"/>
  <c r="AI11" i="2"/>
  <c r="AJ11" i="2"/>
  <c r="AK11" i="2"/>
  <c r="AL11" i="2"/>
  <c r="AM11" i="2"/>
  <c r="AE41" i="2"/>
  <c r="AF41" i="2"/>
  <c r="AG41" i="2"/>
  <c r="AH41" i="2"/>
  <c r="AI41" i="2"/>
  <c r="AJ41" i="2"/>
  <c r="AK41" i="2"/>
  <c r="AL41" i="2"/>
  <c r="AM41" i="2"/>
  <c r="AE21" i="2"/>
  <c r="AF21" i="2"/>
  <c r="AG21" i="2"/>
  <c r="AH21" i="2"/>
  <c r="AI21" i="2"/>
  <c r="AJ21" i="2"/>
  <c r="AK21" i="2"/>
  <c r="AL21" i="2"/>
  <c r="AM21" i="2"/>
  <c r="AE3" i="2"/>
  <c r="AF3" i="2"/>
  <c r="AG3" i="2"/>
  <c r="AH3" i="2"/>
  <c r="AI3" i="2"/>
  <c r="AJ3" i="2"/>
  <c r="AK3" i="2"/>
  <c r="AL3" i="2"/>
  <c r="AM3" i="2"/>
  <c r="AE44" i="2"/>
  <c r="AF44" i="2"/>
  <c r="AG44" i="2"/>
  <c r="AH44" i="2"/>
  <c r="AI44" i="2"/>
  <c r="AJ44" i="2"/>
  <c r="AK44" i="2"/>
  <c r="AL44" i="2"/>
  <c r="AM44" i="2"/>
  <c r="AE22" i="2"/>
  <c r="AF22" i="2"/>
  <c r="AG22" i="2"/>
  <c r="AH22" i="2"/>
  <c r="AI22" i="2"/>
  <c r="AJ22" i="2"/>
  <c r="AK22" i="2"/>
  <c r="AL22" i="2"/>
  <c r="AM22" i="2"/>
  <c r="AE9" i="2"/>
  <c r="AF9" i="2"/>
  <c r="AG9" i="2"/>
  <c r="AH9" i="2"/>
  <c r="AI9" i="2"/>
  <c r="AJ9" i="2"/>
  <c r="AK9" i="2"/>
  <c r="AL9" i="2"/>
  <c r="AM9" i="2"/>
  <c r="AE40" i="2"/>
  <c r="AF40" i="2"/>
  <c r="AG40" i="2"/>
  <c r="AH40" i="2"/>
  <c r="AI40" i="2"/>
  <c r="AJ40" i="2"/>
  <c r="AK40" i="2"/>
  <c r="AL40" i="2"/>
  <c r="AM40" i="2"/>
  <c r="AE23" i="2"/>
  <c r="AF23" i="2"/>
  <c r="AG23" i="2"/>
  <c r="AH23" i="2"/>
  <c r="AI23" i="2"/>
  <c r="AJ23" i="2"/>
  <c r="AK23" i="2"/>
  <c r="AL23" i="2"/>
  <c r="AM23" i="2"/>
  <c r="AE43" i="2"/>
  <c r="AF43" i="2"/>
  <c r="AG43" i="2"/>
  <c r="AH43" i="2"/>
  <c r="AI43" i="2"/>
  <c r="AJ43" i="2"/>
  <c r="AK43" i="2"/>
  <c r="AL43" i="2"/>
  <c r="AM43" i="2"/>
  <c r="AE45" i="2"/>
  <c r="AF45" i="2"/>
  <c r="AG45" i="2"/>
  <c r="AH45" i="2"/>
  <c r="AI45" i="2"/>
  <c r="AJ45" i="2"/>
  <c r="AK45" i="2"/>
  <c r="AL45" i="2"/>
  <c r="AM45" i="2"/>
  <c r="AE24" i="2"/>
  <c r="AF24" i="2"/>
  <c r="AG24" i="2"/>
  <c r="AH24" i="2"/>
  <c r="AI24" i="2"/>
  <c r="AJ24" i="2"/>
  <c r="AK24" i="2"/>
  <c r="AL24" i="2"/>
  <c r="AM24" i="2"/>
  <c r="AE12" i="2"/>
  <c r="AF12" i="2"/>
  <c r="AG12" i="2"/>
  <c r="AH12" i="2"/>
  <c r="AI12" i="2"/>
  <c r="AJ12" i="2"/>
  <c r="AK12" i="2"/>
  <c r="AL12" i="2"/>
  <c r="AM12" i="2"/>
  <c r="AE6" i="2"/>
  <c r="AF6" i="2"/>
  <c r="AG6" i="2"/>
  <c r="AH6" i="2"/>
  <c r="AI6" i="2"/>
  <c r="AJ6" i="2"/>
  <c r="AK6" i="2"/>
  <c r="AL6" i="2"/>
  <c r="AM6" i="2"/>
  <c r="AE7" i="2"/>
  <c r="AF7" i="2"/>
  <c r="AG7" i="2"/>
  <c r="AH7" i="2"/>
  <c r="AI7" i="2"/>
  <c r="AJ7" i="2"/>
  <c r="AK7" i="2"/>
  <c r="AL7" i="2"/>
  <c r="AM7" i="2"/>
  <c r="AE31" i="2"/>
  <c r="AF31" i="2"/>
  <c r="AG31" i="2"/>
  <c r="AH31" i="2"/>
  <c r="AI31" i="2"/>
  <c r="AJ31" i="2"/>
  <c r="AK31" i="2"/>
  <c r="AL31" i="2"/>
  <c r="AM31" i="2"/>
  <c r="AE36" i="2"/>
  <c r="AF36" i="2"/>
  <c r="AG36" i="2"/>
  <c r="AH36" i="2"/>
  <c r="AI36" i="2"/>
  <c r="AJ36" i="2"/>
  <c r="AK36" i="2"/>
  <c r="AL36" i="2"/>
  <c r="AM36" i="2"/>
  <c r="AE32" i="2"/>
  <c r="AF32" i="2"/>
  <c r="AG32" i="2"/>
  <c r="AH32" i="2"/>
  <c r="AI32" i="2"/>
  <c r="AJ32" i="2"/>
  <c r="AK32" i="2"/>
  <c r="AL32" i="2"/>
  <c r="AM32" i="2"/>
  <c r="AE46" i="2"/>
  <c r="AF46" i="2"/>
  <c r="AG46" i="2"/>
  <c r="AH46" i="2"/>
  <c r="AI46" i="2"/>
  <c r="AJ46" i="2"/>
  <c r="AK46" i="2"/>
  <c r="AL46" i="2"/>
  <c r="AM46" i="2"/>
  <c r="AE29" i="2"/>
  <c r="AF29" i="2"/>
  <c r="AG29" i="2"/>
  <c r="AH29" i="2"/>
  <c r="AI29" i="2"/>
  <c r="AJ29" i="2"/>
  <c r="AK29" i="2"/>
  <c r="AL29" i="2"/>
  <c r="AM29" i="2"/>
  <c r="AE14" i="2"/>
  <c r="AF14" i="2"/>
  <c r="AG14" i="2"/>
  <c r="AH14" i="2"/>
  <c r="AI14" i="2"/>
  <c r="AJ14" i="2"/>
  <c r="AK14" i="2"/>
  <c r="AL14" i="2"/>
  <c r="AM14" i="2"/>
  <c r="AE15" i="2"/>
  <c r="AF15" i="2"/>
  <c r="AG15" i="2"/>
  <c r="AH15" i="2"/>
  <c r="AI15" i="2"/>
  <c r="AJ15" i="2"/>
  <c r="AK15" i="2"/>
  <c r="AL15" i="2"/>
  <c r="AM15" i="2"/>
  <c r="AE47" i="2"/>
  <c r="AF47" i="2"/>
  <c r="AG47" i="2"/>
  <c r="AH47" i="2"/>
  <c r="AI47" i="2"/>
  <c r="AJ47" i="2"/>
  <c r="AK47" i="2"/>
  <c r="AL47" i="2"/>
  <c r="AM47" i="2"/>
  <c r="AE8" i="2"/>
  <c r="AF8" i="2"/>
  <c r="AG8" i="2"/>
  <c r="AH8" i="2"/>
  <c r="AI8" i="2"/>
  <c r="AJ8" i="2"/>
  <c r="AK8" i="2"/>
  <c r="AL8" i="2"/>
  <c r="AM8" i="2"/>
  <c r="AE33" i="2"/>
  <c r="AF33" i="2"/>
  <c r="AG33" i="2"/>
  <c r="AH33" i="2"/>
  <c r="AI33" i="2"/>
  <c r="AJ33" i="2"/>
  <c r="AK33" i="2"/>
  <c r="AL33" i="2"/>
  <c r="AM33" i="2"/>
  <c r="AE42" i="2"/>
  <c r="AF42" i="2"/>
  <c r="AG42" i="2"/>
  <c r="AH42" i="2"/>
  <c r="AI42" i="2"/>
  <c r="AJ42" i="2"/>
  <c r="AK42" i="2"/>
  <c r="AL42" i="2"/>
  <c r="AM42" i="2"/>
  <c r="AE25" i="2"/>
  <c r="AF25" i="2"/>
  <c r="AG25" i="2"/>
  <c r="AH25" i="2"/>
  <c r="AI25" i="2"/>
  <c r="AJ25" i="2"/>
  <c r="AK25" i="2"/>
  <c r="AL25" i="2"/>
  <c r="AM25" i="2"/>
  <c r="AE37" i="2"/>
  <c r="AF37" i="2"/>
  <c r="AG37" i="2"/>
  <c r="AH37" i="2"/>
  <c r="AI37" i="2"/>
  <c r="AJ37" i="2"/>
  <c r="AK37" i="2"/>
  <c r="AL37" i="2"/>
  <c r="AM37" i="2"/>
  <c r="AE49" i="2"/>
  <c r="AF49" i="2"/>
  <c r="AG49" i="2"/>
  <c r="AH49" i="2"/>
  <c r="AI49" i="2"/>
  <c r="AJ49" i="2"/>
  <c r="AK49" i="2"/>
  <c r="AL49" i="2"/>
  <c r="AM49" i="2"/>
  <c r="AE34" i="2"/>
  <c r="AF34" i="2"/>
  <c r="AG34" i="2"/>
  <c r="AH34" i="2"/>
  <c r="AI34" i="2"/>
  <c r="AJ34" i="2"/>
  <c r="AK34" i="2"/>
  <c r="AL34" i="2"/>
  <c r="AM34" i="2"/>
  <c r="AE35" i="2"/>
  <c r="AF35" i="2"/>
  <c r="AG35" i="2"/>
  <c r="AH35" i="2"/>
  <c r="AI35" i="2"/>
  <c r="AJ35" i="2"/>
  <c r="AK35" i="2"/>
  <c r="AL35" i="2"/>
  <c r="AM35" i="2"/>
  <c r="AE50" i="2"/>
  <c r="AF50" i="2"/>
  <c r="AG50" i="2"/>
  <c r="AH50" i="2"/>
  <c r="AI50" i="2"/>
  <c r="AJ50" i="2"/>
  <c r="AK50" i="2"/>
  <c r="AL50" i="2"/>
  <c r="AM50" i="2"/>
  <c r="AE30" i="2"/>
  <c r="AF30" i="2"/>
  <c r="AG30" i="2"/>
  <c r="AH30" i="2"/>
  <c r="AI30" i="2"/>
  <c r="AJ30" i="2"/>
  <c r="AK30" i="2"/>
  <c r="AL30" i="2"/>
  <c r="AM30" i="2"/>
  <c r="AE16" i="2"/>
  <c r="AF16" i="2"/>
  <c r="AG16" i="2"/>
  <c r="AH16" i="2"/>
  <c r="AI16" i="2"/>
  <c r="AJ16" i="2"/>
  <c r="AK16" i="2"/>
  <c r="AL16" i="2"/>
  <c r="AM16" i="2"/>
  <c r="AE38" i="2"/>
  <c r="AF38" i="2"/>
  <c r="AG38" i="2"/>
  <c r="AH38" i="2"/>
  <c r="AI38" i="2"/>
  <c r="AJ38" i="2"/>
  <c r="AK38" i="2"/>
  <c r="AL38" i="2"/>
  <c r="AM38" i="2"/>
  <c r="AE26" i="2"/>
  <c r="AF26" i="2"/>
  <c r="AG26" i="2"/>
  <c r="AH26" i="2"/>
  <c r="AI26" i="2"/>
  <c r="AJ26" i="2"/>
  <c r="AK26" i="2"/>
  <c r="AL26" i="2"/>
  <c r="AM26" i="2"/>
  <c r="AE17" i="2"/>
  <c r="AF17" i="2"/>
  <c r="AG17" i="2"/>
  <c r="AH17" i="2"/>
  <c r="AI17" i="2"/>
  <c r="AJ17" i="2"/>
  <c r="AK17" i="2"/>
  <c r="AL17" i="2"/>
  <c r="AM17" i="2"/>
  <c r="AE39" i="2"/>
  <c r="AF39" i="2"/>
  <c r="AG39" i="2"/>
  <c r="AH39" i="2"/>
  <c r="AI39" i="2"/>
  <c r="AJ39" i="2"/>
  <c r="AK39" i="2"/>
  <c r="AL39" i="2"/>
  <c r="AM39" i="2"/>
  <c r="AE27" i="2"/>
  <c r="AF27" i="2"/>
  <c r="AG27" i="2"/>
  <c r="AH27" i="2"/>
  <c r="AI27" i="2"/>
  <c r="AJ27" i="2"/>
  <c r="AK27" i="2"/>
  <c r="AL27" i="2"/>
  <c r="AM27" i="2"/>
  <c r="AE4" i="2"/>
  <c r="AF4" i="2"/>
  <c r="AG4" i="2"/>
  <c r="AH4" i="2"/>
  <c r="AI4" i="2"/>
  <c r="AJ4" i="2"/>
  <c r="AK4" i="2"/>
  <c r="AL4" i="2"/>
  <c r="AM4" i="2"/>
  <c r="AE51" i="2"/>
  <c r="AF51" i="2"/>
  <c r="AG51" i="2"/>
  <c r="AH51" i="2"/>
  <c r="AI51" i="2"/>
  <c r="AJ51" i="2"/>
  <c r="AK51" i="2"/>
  <c r="AL51" i="2"/>
  <c r="AM51" i="2"/>
  <c r="AE52" i="2"/>
  <c r="AF52" i="2"/>
  <c r="AG52" i="2"/>
  <c r="AH52" i="2"/>
  <c r="AI52" i="2"/>
  <c r="AJ52" i="2"/>
  <c r="AK52" i="2"/>
  <c r="AL52" i="2"/>
  <c r="AM52" i="2"/>
  <c r="AE48" i="2"/>
  <c r="AF48" i="2"/>
  <c r="AG48" i="2"/>
  <c r="AH48" i="2"/>
  <c r="AI48" i="2"/>
  <c r="AJ48" i="2"/>
  <c r="AK48" i="2"/>
  <c r="AL48" i="2"/>
  <c r="AM48" i="2"/>
  <c r="AE18" i="2"/>
  <c r="AF18" i="2"/>
  <c r="AG18" i="2"/>
  <c r="AH18" i="2"/>
  <c r="AI18" i="2"/>
  <c r="AJ18" i="2"/>
  <c r="AK18" i="2"/>
  <c r="AL18" i="2"/>
  <c r="AM18" i="2"/>
  <c r="AF19" i="2"/>
  <c r="AG19" i="2"/>
  <c r="AH19" i="2"/>
  <c r="AI19" i="2"/>
  <c r="AJ19" i="2"/>
  <c r="AK19" i="2"/>
  <c r="AL19" i="2"/>
  <c r="AM19" i="2"/>
  <c r="AE19" i="2"/>
  <c r="AN52" i="2" l="1"/>
  <c r="AN39" i="2"/>
  <c r="AN16" i="2"/>
  <c r="AN19" i="2"/>
  <c r="AN51" i="2"/>
  <c r="AN17" i="2"/>
  <c r="AN30" i="2"/>
  <c r="AN49" i="2"/>
  <c r="AN33" i="2"/>
  <c r="AN14" i="2"/>
  <c r="AN36" i="2"/>
  <c r="AN12" i="2"/>
  <c r="AN23" i="2"/>
  <c r="AN44" i="2"/>
  <c r="AN11" i="2"/>
  <c r="AN10" i="2"/>
  <c r="AN18" i="2"/>
  <c r="AN4" i="2"/>
  <c r="AN26" i="2"/>
  <c r="AN50" i="2"/>
  <c r="AN37" i="2"/>
  <c r="AN8" i="2"/>
  <c r="AN29" i="2"/>
  <c r="AN31" i="2"/>
  <c r="AN24" i="2"/>
  <c r="AN40" i="2"/>
  <c r="AN3" i="2"/>
  <c r="AN20" i="2"/>
  <c r="AN5" i="2"/>
  <c r="AN28" i="2"/>
  <c r="AN48" i="2"/>
  <c r="AN27" i="2"/>
  <c r="AN38" i="2"/>
  <c r="AN35" i="2"/>
  <c r="AN25" i="2"/>
  <c r="AN47" i="2"/>
  <c r="AN46" i="2"/>
  <c r="AN7" i="2"/>
  <c r="AN45" i="2"/>
  <c r="AN9" i="2"/>
  <c r="AN21" i="2"/>
  <c r="AN13" i="2"/>
  <c r="AN34" i="2"/>
  <c r="AN42" i="2"/>
  <c r="AN15" i="2"/>
  <c r="AN32" i="2"/>
  <c r="AN6" i="2"/>
  <c r="AN43" i="2"/>
  <c r="AN22" i="2"/>
  <c r="AN41" i="2"/>
</calcChain>
</file>

<file path=xl/sharedStrings.xml><?xml version="1.0" encoding="utf-8"?>
<sst xmlns="http://schemas.openxmlformats.org/spreadsheetml/2006/main" count="366" uniqueCount="164">
  <si>
    <t>TEAM</t>
  </si>
  <si>
    <t>W22</t>
  </si>
  <si>
    <t>W23</t>
  </si>
  <si>
    <t>W24</t>
  </si>
  <si>
    <t>TOTAL</t>
  </si>
  <si>
    <t>Indiana Pacers</t>
  </si>
  <si>
    <t>Los Angeles Lakers</t>
  </si>
  <si>
    <t>Memphis Grizzlies</t>
  </si>
  <si>
    <t>Minnesota Timberwolves</t>
  </si>
  <si>
    <t>Philadelphia 76ers</t>
  </si>
  <si>
    <t>Phoenix Suns</t>
  </si>
  <si>
    <t>Sacramento Kings</t>
  </si>
  <si>
    <t>San Antonio Spurs</t>
  </si>
  <si>
    <t>Toronto Raptors</t>
  </si>
  <si>
    <t>Utah Jazz</t>
  </si>
  <si>
    <t>Washington Wizards</t>
  </si>
  <si>
    <t>Atlanta Hawks</t>
  </si>
  <si>
    <t>Boston Celtics</t>
  </si>
  <si>
    <t>Brooklyn Nets</t>
  </si>
  <si>
    <t>Charlotte Hornets</t>
  </si>
  <si>
    <t>Cleveland Cavaliers</t>
  </si>
  <si>
    <t>Dallas Mavericks</t>
  </si>
  <si>
    <t>Denver Nuggets</t>
  </si>
  <si>
    <t>Detroit Pistons</t>
  </si>
  <si>
    <t>Golden State Warriors</t>
  </si>
  <si>
    <t>Houston Rockets</t>
  </si>
  <si>
    <t>Los Angeles Clippers</t>
  </si>
  <si>
    <t>Miami Heat</t>
  </si>
  <si>
    <t>Milwaukee Bucks</t>
  </si>
  <si>
    <t>New Orleans Pelicans</t>
  </si>
  <si>
    <t>New York Knicks</t>
  </si>
  <si>
    <t>Oklahoma City Thunder</t>
  </si>
  <si>
    <t>Orlando Magic</t>
  </si>
  <si>
    <t>Portland Trail Blazers</t>
  </si>
  <si>
    <t>Chicago Bulls</t>
  </si>
  <si>
    <t>Rk</t>
  </si>
  <si>
    <t>Player</t>
  </si>
  <si>
    <t>Pos</t>
  </si>
  <si>
    <t>Age</t>
  </si>
  <si>
    <t>Tm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</si>
  <si>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</si>
  <si>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</si>
  <si>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</si>
  <si>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</si>
  <si>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</si>
  <si>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</si>
  <si>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</si>
  <si>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</si>
  <si>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</si>
  <si>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</si>
  <si>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</si>
  <si>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</si>
  <si>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</si>
  <si>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</si>
  <si>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</si>
  <si>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</si>
  <si>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</si>
  <si>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</si>
  <si>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</si>
  <si>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</si>
  <si>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</si>
  <si>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</si>
  <si>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</si>
  <si>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</si>
  <si>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</si>
  <si>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▼</t>
  </si>
  <si>
    <t>James Harden</t>
  </si>
  <si>
    <t>PG</t>
  </si>
  <si>
    <t>HOU</t>
  </si>
  <si>
    <t>Paul George</t>
  </si>
  <si>
    <t>SF</t>
  </si>
  <si>
    <t>OKC</t>
  </si>
  <si>
    <t>Giannis Antetokounmpo</t>
  </si>
  <si>
    <t>MIL</t>
  </si>
  <si>
    <t>Joel Embiid</t>
  </si>
  <si>
    <t>C</t>
  </si>
  <si>
    <t>PHI</t>
  </si>
  <si>
    <t>Stephen Curry</t>
  </si>
  <si>
    <t>GSW</t>
  </si>
  <si>
    <t>Devin Booker</t>
  </si>
  <si>
    <t>SG</t>
  </si>
  <si>
    <t>PHO</t>
  </si>
  <si>
    <t>Kawhi Leonard</t>
  </si>
  <si>
    <t>TOR</t>
  </si>
  <si>
    <t>Kevin Durant</t>
  </si>
  <si>
    <t>Damian Lillard</t>
  </si>
  <si>
    <t>POR</t>
  </si>
  <si>
    <t>Bradley Beal</t>
  </si>
  <si>
    <t>WAS</t>
  </si>
  <si>
    <t>Kemba Walker</t>
  </si>
  <si>
    <t>CHO</t>
  </si>
  <si>
    <t>Blake Griffin</t>
  </si>
  <si>
    <t>DET</t>
  </si>
  <si>
    <t>Karl-Anthony Towns</t>
  </si>
  <si>
    <t>MIN</t>
  </si>
  <si>
    <t>Kyrie Irving</t>
  </si>
  <si>
    <t>BOS</t>
  </si>
  <si>
    <t>Donovan Mitchell</t>
  </si>
  <si>
    <t>UTA</t>
  </si>
  <si>
    <t>Zach LaVine</t>
  </si>
  <si>
    <t>CHI</t>
  </si>
  <si>
    <t>Russell Westbrook</t>
  </si>
  <si>
    <t>Klay Thompson</t>
  </si>
  <si>
    <t>Julius Randle</t>
  </si>
  <si>
    <t>NOP</t>
  </si>
  <si>
    <t>LaMarcus Aldridge</t>
  </si>
  <si>
    <t>SAS</t>
  </si>
  <si>
    <t>DeMar DeRozan</t>
  </si>
  <si>
    <t>Luka Dončić</t>
  </si>
  <si>
    <t>DAL</t>
  </si>
  <si>
    <t>Jrue Holiday</t>
  </si>
  <si>
    <t>Mike Conley</t>
  </si>
  <si>
    <t>MEM</t>
  </si>
  <si>
    <t>D'Angelo Russell</t>
  </si>
  <si>
    <t>BRK</t>
  </si>
  <si>
    <t>CJ McCollum</t>
  </si>
  <si>
    <t>Nikola Vučević</t>
  </si>
  <si>
    <t>ORL</t>
  </si>
  <si>
    <t>Buddy Hield</t>
  </si>
  <si>
    <t>SAC</t>
  </si>
  <si>
    <t>Nikola Jokić</t>
  </si>
  <si>
    <t>DEN</t>
  </si>
  <si>
    <t>Tobias Harris</t>
  </si>
  <si>
    <t>TOT</t>
  </si>
  <si>
    <t>Lou Williams</t>
  </si>
  <si>
    <t>LAC</t>
  </si>
  <si>
    <t>Danilo Gallinari</t>
  </si>
  <si>
    <t>John Collins</t>
  </si>
  <si>
    <t>ATL</t>
  </si>
  <si>
    <t>Trae Young</t>
  </si>
  <si>
    <t>Jimmy Butler</t>
  </si>
  <si>
    <t>SF-SG</t>
  </si>
  <si>
    <t>Kyle Kuzma</t>
  </si>
  <si>
    <t>LAL</t>
  </si>
  <si>
    <t>Khris Middleton</t>
  </si>
  <si>
    <t>Jamal Murray</t>
  </si>
  <si>
    <t>Tim Hardaway</t>
  </si>
  <si>
    <t>J.J. Redick</t>
  </si>
  <si>
    <t>Andrew Wiggins</t>
  </si>
  <si>
    <t>Bojan Bogdanović</t>
  </si>
  <si>
    <t>IND</t>
  </si>
  <si>
    <t>Andre Drummond</t>
  </si>
  <si>
    <t>De'Aaron Fox</t>
  </si>
  <si>
    <t>Pascal Siakam</t>
  </si>
  <si>
    <t>Ben Simmons</t>
  </si>
  <si>
    <t>Jordan Clarkson</t>
  </si>
  <si>
    <t>CLE</t>
  </si>
  <si>
    <t>Spencer Dinwiddie</t>
  </si>
  <si>
    <t>Collin Sexton</t>
  </si>
  <si>
    <t>Clint Capela</t>
  </si>
  <si>
    <t>Rank FG%</t>
  </si>
  <si>
    <t>Rank 3P</t>
  </si>
  <si>
    <t>Rank FT%</t>
  </si>
  <si>
    <t>Count</t>
  </si>
  <si>
    <t>T</t>
  </si>
  <si>
    <t>MIA</t>
  </si>
  <si>
    <t>NYK</t>
  </si>
  <si>
    <t>First Two</t>
  </si>
  <si>
    <t>Total Playoff Game</t>
  </si>
  <si>
    <t>2 Wk PLAYOFF</t>
  </si>
  <si>
    <t>Beal</t>
  </si>
  <si>
    <t>Embiid</t>
  </si>
  <si>
    <t>Simmons</t>
  </si>
  <si>
    <t>Giannis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</si>
</sst>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333333"/>
      <name val="Arial"/>
      <family val="2"/>
    </font>
    <font>
      <b/>
      <sz val="8.6"/>
      <color rgb="FF990000"/>
      <name val="Verdana"/>
      <family val="2"/>
    </font>
    <font>
      <sz val="8.6"/>
      <color rgb="FF00000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EBEBEB"/>
        <bgColor indexed="64"/>
      </patternFill>
    </fill>
    <fill>
      <patternFill patternType="solid">
        <fgColor rgb="FFABE5A8"/>
        <bgColor indexed="64"/>
      </patternFill>
    </fill>
    <fill>
      <patternFill patternType="solid">
        <fgColor rgb="FFDB9D9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AA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2" fillId="2" borderId="0" xfId="1" applyFont="1" applyFill="1" applyAlignment="1">
      <alignment horizontal="left" vertical="top"/>
    </xf>
    <xf numFmtId="0" fontId="3" fillId="2" borderId="0" xfId="0" applyFont="1" applyFill="1" applyAlignment="1">
      <alignment vertical="top"/>
    </xf>
    <xf numFmtId="0" fontId="3" fillId="3" borderId="0" xfId="0" applyFont="1" applyFill="1" applyAlignment="1">
      <alignment vertical="top"/>
    </xf>
    <xf numFmtId="0" fontId="3" fillId="4" borderId="0" xfId="0" applyFont="1" applyFill="1" applyAlignment="1">
      <alignment vertical="top"/>
    </xf>
    <xf numFmtId="0" fontId="4" fillId="7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right" vertical="center"/>
    </xf>
    <xf numFmtId="0" fontId="1" fillId="5" borderId="0" xfId="1" applyFill="1" applyAlignment="1">
      <alignment horizontal="left" vertical="center"/>
    </xf>
    <xf numFmtId="0" fontId="5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left" vertical="center"/>
    </xf>
    <xf numFmtId="0" fontId="4" fillId="6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javascript:__doPostBack('ctl00$ContentPlaceHolder1$GridView1','Sort$W23')" TargetMode="External"/><Relationship Id="rId2" Type="http://schemas.openxmlformats.org/officeDocument/2006/relationships/hyperlink" Target="javascript:__doPostBack('ctl00$ContentPlaceHolder1$GridView1','Sort$W22')" TargetMode="External"/><Relationship Id="rId1" Type="http://schemas.openxmlformats.org/officeDocument/2006/relationships/hyperlink" Target="javascript:__doPostBack('ctl00$ContentPlaceHolder1$GridView1','Sort$TEAM')" TargetMode="External"/><Relationship Id="rId5" Type="http://schemas.openxmlformats.org/officeDocument/2006/relationships/hyperlink" Target="javascript:__doPostBack('ctl00$ContentPlaceHolder1$GridView1','Sort$TOTAL')" TargetMode="External"/><Relationship Id="rId4" Type="http://schemas.openxmlformats.org/officeDocument/2006/relationships/hyperlink" Target="javascript:__doPostBack('ctl00$ContentPlaceHolder1$GridView1','Sort$W24')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asketball-reference.com/players/a/aldrila01.html" TargetMode="External"/><Relationship Id="rId21" Type="http://schemas.openxmlformats.org/officeDocument/2006/relationships/hyperlink" Target="https://www.basketball-reference.com/players/w/walkeke02.html" TargetMode="External"/><Relationship Id="rId42" Type="http://schemas.openxmlformats.org/officeDocument/2006/relationships/hyperlink" Target="https://www.basketball-reference.com/teams/SAS/2019.html" TargetMode="External"/><Relationship Id="rId47" Type="http://schemas.openxmlformats.org/officeDocument/2006/relationships/hyperlink" Target="https://www.basketball-reference.com/players/c/conlemi01.html" TargetMode="External"/><Relationship Id="rId63" Type="http://schemas.openxmlformats.org/officeDocument/2006/relationships/hyperlink" Target="https://www.basketball-reference.com/teams/LAC/2019.html" TargetMode="External"/><Relationship Id="rId68" Type="http://schemas.openxmlformats.org/officeDocument/2006/relationships/hyperlink" Target="https://www.basketball-reference.com/players/b/butleji01.html" TargetMode="External"/><Relationship Id="rId84" Type="http://schemas.openxmlformats.org/officeDocument/2006/relationships/hyperlink" Target="https://www.basketball-reference.com/players/f/foxde01.html" TargetMode="External"/><Relationship Id="rId89" Type="http://schemas.openxmlformats.org/officeDocument/2006/relationships/hyperlink" Target="https://www.basketball-reference.com/teams/PHI/2019.html" TargetMode="External"/><Relationship Id="rId112" Type="http://schemas.openxmlformats.org/officeDocument/2006/relationships/hyperlink" Target="https://www.basketball-reference.com/players/m/mitchdo01.html" TargetMode="External"/><Relationship Id="rId133" Type="http://schemas.openxmlformats.org/officeDocument/2006/relationships/hyperlink" Target="https://www.basketball-reference.com/players/k/kuzmaky01.html" TargetMode="External"/><Relationship Id="rId138" Type="http://schemas.openxmlformats.org/officeDocument/2006/relationships/hyperlink" Target="https://www.basketball-reference.com/players/w/wiggian01.html" TargetMode="External"/><Relationship Id="rId154" Type="http://schemas.openxmlformats.org/officeDocument/2006/relationships/hyperlink" Target="https://www.basketball-reference.com/teams/TOR/2019.html" TargetMode="External"/><Relationship Id="rId159" Type="http://schemas.openxmlformats.org/officeDocument/2006/relationships/hyperlink" Target="https://www.basketball-reference.com/teams/DET/2019.html" TargetMode="External"/><Relationship Id="rId175" Type="http://schemas.openxmlformats.org/officeDocument/2006/relationships/hyperlink" Target="https://www.basketball-reference.com/teams/SAC/2019.html" TargetMode="External"/><Relationship Id="rId170" Type="http://schemas.openxmlformats.org/officeDocument/2006/relationships/hyperlink" Target="https://www.basketball-reference.com/teams/NOP/2019.html" TargetMode="External"/><Relationship Id="rId191" Type="http://schemas.openxmlformats.org/officeDocument/2006/relationships/hyperlink" Target="https://www.basketball-reference.com/teams/CLE/2019.html" TargetMode="External"/><Relationship Id="rId16" Type="http://schemas.openxmlformats.org/officeDocument/2006/relationships/hyperlink" Target="https://www.basketball-reference.com/teams/GSW/2019.html" TargetMode="External"/><Relationship Id="rId107" Type="http://schemas.openxmlformats.org/officeDocument/2006/relationships/hyperlink" Target="https://www.basketball-reference.com/players/b/bealbr01.html" TargetMode="External"/><Relationship Id="rId11" Type="http://schemas.openxmlformats.org/officeDocument/2006/relationships/hyperlink" Target="https://www.basketball-reference.com/players/b/bookede01.html" TargetMode="External"/><Relationship Id="rId32" Type="http://schemas.openxmlformats.org/officeDocument/2006/relationships/hyperlink" Target="https://www.basketball-reference.com/teams/CHI/2019.html" TargetMode="External"/><Relationship Id="rId37" Type="http://schemas.openxmlformats.org/officeDocument/2006/relationships/hyperlink" Target="https://www.basketball-reference.com/players/r/randlju01.html" TargetMode="External"/><Relationship Id="rId53" Type="http://schemas.openxmlformats.org/officeDocument/2006/relationships/hyperlink" Target="https://www.basketball-reference.com/players/v/vucevni01.html" TargetMode="External"/><Relationship Id="rId58" Type="http://schemas.openxmlformats.org/officeDocument/2006/relationships/hyperlink" Target="https://www.basketball-reference.com/teams/DEN/2019.html" TargetMode="External"/><Relationship Id="rId74" Type="http://schemas.openxmlformats.org/officeDocument/2006/relationships/hyperlink" Target="https://www.basketball-reference.com/teams/DEN/2019.html" TargetMode="External"/><Relationship Id="rId79" Type="http://schemas.openxmlformats.org/officeDocument/2006/relationships/hyperlink" Target="https://www.basketball-reference.com/teams/MIN/2019.html" TargetMode="External"/><Relationship Id="rId102" Type="http://schemas.openxmlformats.org/officeDocument/2006/relationships/hyperlink" Target="https://www.basketball-reference.com/players/c/curryst01.html" TargetMode="External"/><Relationship Id="rId123" Type="http://schemas.openxmlformats.org/officeDocument/2006/relationships/hyperlink" Target="https://www.basketball-reference.com/players/m/mccolcj01.html" TargetMode="External"/><Relationship Id="rId128" Type="http://schemas.openxmlformats.org/officeDocument/2006/relationships/hyperlink" Target="https://www.basketball-reference.com/players/w/willilo02.html" TargetMode="External"/><Relationship Id="rId144" Type="http://schemas.openxmlformats.org/officeDocument/2006/relationships/hyperlink" Target="https://www.basketball-reference.com/players/c/clarkjo01.html" TargetMode="External"/><Relationship Id="rId149" Type="http://schemas.openxmlformats.org/officeDocument/2006/relationships/hyperlink" Target="https://www.basketball-reference.com/teams/OKC/2019.html" TargetMode="External"/><Relationship Id="rId5" Type="http://schemas.openxmlformats.org/officeDocument/2006/relationships/hyperlink" Target="https://www.basketball-reference.com/players/a/antetgi01.html" TargetMode="External"/><Relationship Id="rId90" Type="http://schemas.openxmlformats.org/officeDocument/2006/relationships/hyperlink" Target="https://www.basketball-reference.com/players/c/clarkjo01.html" TargetMode="External"/><Relationship Id="rId95" Type="http://schemas.openxmlformats.org/officeDocument/2006/relationships/hyperlink" Target="https://www.basketball-reference.com/teams/CLE/2019.html" TargetMode="External"/><Relationship Id="rId160" Type="http://schemas.openxmlformats.org/officeDocument/2006/relationships/hyperlink" Target="https://www.basketball-reference.com/teams/MIN/2019.html" TargetMode="External"/><Relationship Id="rId165" Type="http://schemas.openxmlformats.org/officeDocument/2006/relationships/hyperlink" Target="https://www.basketball-reference.com/teams/GSW/2019.html" TargetMode="External"/><Relationship Id="rId181" Type="http://schemas.openxmlformats.org/officeDocument/2006/relationships/hyperlink" Target="https://www.basketball-reference.com/teams/LAL/2019.html" TargetMode="External"/><Relationship Id="rId186" Type="http://schemas.openxmlformats.org/officeDocument/2006/relationships/hyperlink" Target="https://www.basketball-reference.com/teams/IND/2019.html" TargetMode="External"/><Relationship Id="rId22" Type="http://schemas.openxmlformats.org/officeDocument/2006/relationships/hyperlink" Target="https://www.basketball-reference.com/teams/CHO/2019.html" TargetMode="External"/><Relationship Id="rId27" Type="http://schemas.openxmlformats.org/officeDocument/2006/relationships/hyperlink" Target="https://www.basketball-reference.com/players/i/irvinky01.html" TargetMode="External"/><Relationship Id="rId43" Type="http://schemas.openxmlformats.org/officeDocument/2006/relationships/hyperlink" Target="https://www.basketball-reference.com/players/d/doncilu01.html" TargetMode="External"/><Relationship Id="rId48" Type="http://schemas.openxmlformats.org/officeDocument/2006/relationships/hyperlink" Target="https://www.basketball-reference.com/teams/MEM/2019.html" TargetMode="External"/><Relationship Id="rId64" Type="http://schemas.openxmlformats.org/officeDocument/2006/relationships/hyperlink" Target="https://www.basketball-reference.com/players/c/collijo01.html" TargetMode="External"/><Relationship Id="rId69" Type="http://schemas.openxmlformats.org/officeDocument/2006/relationships/hyperlink" Target="https://www.basketball-reference.com/players/k/kuzmaky01.html" TargetMode="External"/><Relationship Id="rId113" Type="http://schemas.openxmlformats.org/officeDocument/2006/relationships/hyperlink" Target="https://www.basketball-reference.com/players/l/lavinza01.html" TargetMode="External"/><Relationship Id="rId118" Type="http://schemas.openxmlformats.org/officeDocument/2006/relationships/hyperlink" Target="https://www.basketball-reference.com/players/d/derozde01.html" TargetMode="External"/><Relationship Id="rId134" Type="http://schemas.openxmlformats.org/officeDocument/2006/relationships/hyperlink" Target="https://www.basketball-reference.com/players/m/middlkh01.html" TargetMode="External"/><Relationship Id="rId139" Type="http://schemas.openxmlformats.org/officeDocument/2006/relationships/hyperlink" Target="https://www.basketball-reference.com/players/b/bogdabo02.html" TargetMode="External"/><Relationship Id="rId80" Type="http://schemas.openxmlformats.org/officeDocument/2006/relationships/hyperlink" Target="https://www.basketball-reference.com/players/b/bogdabo02.html" TargetMode="External"/><Relationship Id="rId85" Type="http://schemas.openxmlformats.org/officeDocument/2006/relationships/hyperlink" Target="https://www.basketball-reference.com/teams/SAC/2019.html" TargetMode="External"/><Relationship Id="rId150" Type="http://schemas.openxmlformats.org/officeDocument/2006/relationships/hyperlink" Target="https://www.basketball-reference.com/teams/MIL/2019.html" TargetMode="External"/><Relationship Id="rId155" Type="http://schemas.openxmlformats.org/officeDocument/2006/relationships/hyperlink" Target="https://www.basketball-reference.com/teams/GSW/2019.html" TargetMode="External"/><Relationship Id="rId171" Type="http://schemas.openxmlformats.org/officeDocument/2006/relationships/hyperlink" Target="https://www.basketball-reference.com/teams/MEM/2019.html" TargetMode="External"/><Relationship Id="rId176" Type="http://schemas.openxmlformats.org/officeDocument/2006/relationships/hyperlink" Target="https://www.basketball-reference.com/teams/DEN/2019.html" TargetMode="External"/><Relationship Id="rId192" Type="http://schemas.openxmlformats.org/officeDocument/2006/relationships/hyperlink" Target="https://www.basketball-reference.com/teams/BRK/2019.html" TargetMode="External"/><Relationship Id="rId12" Type="http://schemas.openxmlformats.org/officeDocument/2006/relationships/hyperlink" Target="https://www.basketball-reference.com/teams/PHO/2019.html" TargetMode="External"/><Relationship Id="rId17" Type="http://schemas.openxmlformats.org/officeDocument/2006/relationships/hyperlink" Target="https://www.basketball-reference.com/players/l/lillada01.html" TargetMode="External"/><Relationship Id="rId33" Type="http://schemas.openxmlformats.org/officeDocument/2006/relationships/hyperlink" Target="https://www.basketball-reference.com/players/w/westbru01.html" TargetMode="External"/><Relationship Id="rId38" Type="http://schemas.openxmlformats.org/officeDocument/2006/relationships/hyperlink" Target="https://www.basketball-reference.com/teams/NOP/2019.html" TargetMode="External"/><Relationship Id="rId59" Type="http://schemas.openxmlformats.org/officeDocument/2006/relationships/hyperlink" Target="https://www.basketball-reference.com/players/h/harrito02.html" TargetMode="External"/><Relationship Id="rId103" Type="http://schemas.openxmlformats.org/officeDocument/2006/relationships/hyperlink" Target="https://www.basketball-reference.com/players/b/bookede01.html" TargetMode="External"/><Relationship Id="rId108" Type="http://schemas.openxmlformats.org/officeDocument/2006/relationships/hyperlink" Target="https://www.basketball-reference.com/players/w/walkeke02.html" TargetMode="External"/><Relationship Id="rId124" Type="http://schemas.openxmlformats.org/officeDocument/2006/relationships/hyperlink" Target="https://www.basketball-reference.com/players/v/vucevni01.html" TargetMode="External"/><Relationship Id="rId129" Type="http://schemas.openxmlformats.org/officeDocument/2006/relationships/hyperlink" Target="https://www.basketball-reference.com/players/g/gallida01.html" TargetMode="External"/><Relationship Id="rId54" Type="http://schemas.openxmlformats.org/officeDocument/2006/relationships/hyperlink" Target="https://www.basketball-reference.com/teams/ORL/2019.html" TargetMode="External"/><Relationship Id="rId70" Type="http://schemas.openxmlformats.org/officeDocument/2006/relationships/hyperlink" Target="https://www.basketball-reference.com/teams/LAL/2019.html" TargetMode="External"/><Relationship Id="rId75" Type="http://schemas.openxmlformats.org/officeDocument/2006/relationships/hyperlink" Target="https://www.basketball-reference.com/players/h/hardati02.html" TargetMode="External"/><Relationship Id="rId91" Type="http://schemas.openxmlformats.org/officeDocument/2006/relationships/hyperlink" Target="https://www.basketball-reference.com/teams/CLE/2019.html" TargetMode="External"/><Relationship Id="rId96" Type="http://schemas.openxmlformats.org/officeDocument/2006/relationships/hyperlink" Target="https://www.basketball-reference.com/players/c/capelca01.html" TargetMode="External"/><Relationship Id="rId140" Type="http://schemas.openxmlformats.org/officeDocument/2006/relationships/hyperlink" Target="https://www.basketball-reference.com/players/d/drumman01.html" TargetMode="External"/><Relationship Id="rId145" Type="http://schemas.openxmlformats.org/officeDocument/2006/relationships/hyperlink" Target="https://www.basketball-reference.com/players/d/dinwisp01.html" TargetMode="External"/><Relationship Id="rId161" Type="http://schemas.openxmlformats.org/officeDocument/2006/relationships/hyperlink" Target="https://www.basketball-reference.com/teams/BOS/2019.html" TargetMode="External"/><Relationship Id="rId166" Type="http://schemas.openxmlformats.org/officeDocument/2006/relationships/hyperlink" Target="https://www.basketball-reference.com/teams/NOP/2019.html" TargetMode="External"/><Relationship Id="rId182" Type="http://schemas.openxmlformats.org/officeDocument/2006/relationships/hyperlink" Target="https://www.basketball-reference.com/teams/MIL/2019.html" TargetMode="External"/><Relationship Id="rId187" Type="http://schemas.openxmlformats.org/officeDocument/2006/relationships/hyperlink" Target="https://www.basketball-reference.com/teams/DET/2019.html" TargetMode="External"/><Relationship Id="rId1" Type="http://schemas.openxmlformats.org/officeDocument/2006/relationships/hyperlink" Target="https://www.basketball-reference.com/players/h/hardeja01.html" TargetMode="External"/><Relationship Id="rId6" Type="http://schemas.openxmlformats.org/officeDocument/2006/relationships/hyperlink" Target="https://www.basketball-reference.com/teams/MIL/2019.html" TargetMode="External"/><Relationship Id="rId23" Type="http://schemas.openxmlformats.org/officeDocument/2006/relationships/hyperlink" Target="https://www.basketball-reference.com/players/g/griffbl01.html" TargetMode="External"/><Relationship Id="rId28" Type="http://schemas.openxmlformats.org/officeDocument/2006/relationships/hyperlink" Target="https://www.basketball-reference.com/teams/BOS/2019.html" TargetMode="External"/><Relationship Id="rId49" Type="http://schemas.openxmlformats.org/officeDocument/2006/relationships/hyperlink" Target="https://www.basketball-reference.com/players/r/russeda01.html" TargetMode="External"/><Relationship Id="rId114" Type="http://schemas.openxmlformats.org/officeDocument/2006/relationships/hyperlink" Target="https://www.basketball-reference.com/players/w/westbru01.html" TargetMode="External"/><Relationship Id="rId119" Type="http://schemas.openxmlformats.org/officeDocument/2006/relationships/hyperlink" Target="https://www.basketball-reference.com/players/d/doncilu01.html" TargetMode="External"/><Relationship Id="rId44" Type="http://schemas.openxmlformats.org/officeDocument/2006/relationships/hyperlink" Target="https://www.basketball-reference.com/teams/DAL/2019.html" TargetMode="External"/><Relationship Id="rId60" Type="http://schemas.openxmlformats.org/officeDocument/2006/relationships/hyperlink" Target="https://www.basketball-reference.com/players/w/willilo02.html" TargetMode="External"/><Relationship Id="rId65" Type="http://schemas.openxmlformats.org/officeDocument/2006/relationships/hyperlink" Target="https://www.basketball-reference.com/teams/ATL/2019.html" TargetMode="External"/><Relationship Id="rId81" Type="http://schemas.openxmlformats.org/officeDocument/2006/relationships/hyperlink" Target="https://www.basketball-reference.com/teams/IND/2019.html" TargetMode="External"/><Relationship Id="rId86" Type="http://schemas.openxmlformats.org/officeDocument/2006/relationships/hyperlink" Target="https://www.basketball-reference.com/players/s/siakapa01.html" TargetMode="External"/><Relationship Id="rId130" Type="http://schemas.openxmlformats.org/officeDocument/2006/relationships/hyperlink" Target="https://www.basketball-reference.com/players/c/collijo01.html" TargetMode="External"/><Relationship Id="rId135" Type="http://schemas.openxmlformats.org/officeDocument/2006/relationships/hyperlink" Target="https://www.basketball-reference.com/players/m/murraja01.html" TargetMode="External"/><Relationship Id="rId151" Type="http://schemas.openxmlformats.org/officeDocument/2006/relationships/hyperlink" Target="https://www.basketball-reference.com/teams/PHI/2019.html" TargetMode="External"/><Relationship Id="rId156" Type="http://schemas.openxmlformats.org/officeDocument/2006/relationships/hyperlink" Target="https://www.basketball-reference.com/teams/POR/2019.html" TargetMode="External"/><Relationship Id="rId177" Type="http://schemas.openxmlformats.org/officeDocument/2006/relationships/hyperlink" Target="https://www.basketball-reference.com/teams/LAC/2019.html" TargetMode="External"/><Relationship Id="rId172" Type="http://schemas.openxmlformats.org/officeDocument/2006/relationships/hyperlink" Target="https://www.basketball-reference.com/teams/BRK/2019.html" TargetMode="External"/><Relationship Id="rId193" Type="http://schemas.openxmlformats.org/officeDocument/2006/relationships/hyperlink" Target="https://www.basketball-reference.com/teams/CLE/2019.html" TargetMode="External"/><Relationship Id="rId13" Type="http://schemas.openxmlformats.org/officeDocument/2006/relationships/hyperlink" Target="https://www.basketball-reference.com/players/l/leonaka01.html" TargetMode="External"/><Relationship Id="rId18" Type="http://schemas.openxmlformats.org/officeDocument/2006/relationships/hyperlink" Target="https://www.basketball-reference.com/teams/POR/2019.html" TargetMode="External"/><Relationship Id="rId39" Type="http://schemas.openxmlformats.org/officeDocument/2006/relationships/hyperlink" Target="https://www.basketball-reference.com/players/a/aldrila01.html" TargetMode="External"/><Relationship Id="rId109" Type="http://schemas.openxmlformats.org/officeDocument/2006/relationships/hyperlink" Target="https://www.basketball-reference.com/players/g/griffbl01.html" TargetMode="External"/><Relationship Id="rId34" Type="http://schemas.openxmlformats.org/officeDocument/2006/relationships/hyperlink" Target="https://www.basketball-reference.com/teams/OKC/2019.html" TargetMode="External"/><Relationship Id="rId50" Type="http://schemas.openxmlformats.org/officeDocument/2006/relationships/hyperlink" Target="https://www.basketball-reference.com/teams/BRK/2019.html" TargetMode="External"/><Relationship Id="rId55" Type="http://schemas.openxmlformats.org/officeDocument/2006/relationships/hyperlink" Target="https://www.basketball-reference.com/players/h/hieldbu01.html" TargetMode="External"/><Relationship Id="rId76" Type="http://schemas.openxmlformats.org/officeDocument/2006/relationships/hyperlink" Target="https://www.basketball-reference.com/players/r/redicjj01.html" TargetMode="External"/><Relationship Id="rId97" Type="http://schemas.openxmlformats.org/officeDocument/2006/relationships/hyperlink" Target="https://www.basketball-reference.com/teams/HOU/2019.html" TargetMode="External"/><Relationship Id="rId104" Type="http://schemas.openxmlformats.org/officeDocument/2006/relationships/hyperlink" Target="https://www.basketball-reference.com/players/l/leonaka01.html" TargetMode="External"/><Relationship Id="rId120" Type="http://schemas.openxmlformats.org/officeDocument/2006/relationships/hyperlink" Target="https://www.basketball-reference.com/players/h/holidjr01.html" TargetMode="External"/><Relationship Id="rId125" Type="http://schemas.openxmlformats.org/officeDocument/2006/relationships/hyperlink" Target="https://www.basketball-reference.com/players/h/hieldbu01.html" TargetMode="External"/><Relationship Id="rId141" Type="http://schemas.openxmlformats.org/officeDocument/2006/relationships/hyperlink" Target="https://www.basketball-reference.com/players/f/foxde01.html" TargetMode="External"/><Relationship Id="rId146" Type="http://schemas.openxmlformats.org/officeDocument/2006/relationships/hyperlink" Target="https://www.basketball-reference.com/players/s/sextoco01.html" TargetMode="External"/><Relationship Id="rId167" Type="http://schemas.openxmlformats.org/officeDocument/2006/relationships/hyperlink" Target="https://www.basketball-reference.com/teams/SAS/2019.html" TargetMode="External"/><Relationship Id="rId188" Type="http://schemas.openxmlformats.org/officeDocument/2006/relationships/hyperlink" Target="https://www.basketball-reference.com/teams/SAC/2019.html" TargetMode="External"/><Relationship Id="rId7" Type="http://schemas.openxmlformats.org/officeDocument/2006/relationships/hyperlink" Target="https://www.basketball-reference.com/players/e/embiijo01.html" TargetMode="External"/><Relationship Id="rId71" Type="http://schemas.openxmlformats.org/officeDocument/2006/relationships/hyperlink" Target="https://www.basketball-reference.com/players/m/middlkh01.html" TargetMode="External"/><Relationship Id="rId92" Type="http://schemas.openxmlformats.org/officeDocument/2006/relationships/hyperlink" Target="https://www.basketball-reference.com/players/d/dinwisp01.html" TargetMode="External"/><Relationship Id="rId162" Type="http://schemas.openxmlformats.org/officeDocument/2006/relationships/hyperlink" Target="https://www.basketball-reference.com/teams/UTA/2019.html" TargetMode="External"/><Relationship Id="rId183" Type="http://schemas.openxmlformats.org/officeDocument/2006/relationships/hyperlink" Target="https://www.basketball-reference.com/teams/DEN/2019.html" TargetMode="External"/><Relationship Id="rId2" Type="http://schemas.openxmlformats.org/officeDocument/2006/relationships/hyperlink" Target="https://www.basketball-reference.com/teams/HOU/2019.html" TargetMode="External"/><Relationship Id="rId29" Type="http://schemas.openxmlformats.org/officeDocument/2006/relationships/hyperlink" Target="https://www.basketball-reference.com/players/m/mitchdo01.html" TargetMode="External"/><Relationship Id="rId24" Type="http://schemas.openxmlformats.org/officeDocument/2006/relationships/hyperlink" Target="https://www.basketball-reference.com/teams/DET/2019.html" TargetMode="External"/><Relationship Id="rId40" Type="http://schemas.openxmlformats.org/officeDocument/2006/relationships/hyperlink" Target="https://www.basketball-reference.com/teams/SAS/2019.html" TargetMode="External"/><Relationship Id="rId45" Type="http://schemas.openxmlformats.org/officeDocument/2006/relationships/hyperlink" Target="https://www.basketball-reference.com/players/h/holidjr01.html" TargetMode="External"/><Relationship Id="rId66" Type="http://schemas.openxmlformats.org/officeDocument/2006/relationships/hyperlink" Target="https://www.basketball-reference.com/players/y/youngtr01.html" TargetMode="External"/><Relationship Id="rId87" Type="http://schemas.openxmlformats.org/officeDocument/2006/relationships/hyperlink" Target="https://www.basketball-reference.com/teams/TOR/2019.html" TargetMode="External"/><Relationship Id="rId110" Type="http://schemas.openxmlformats.org/officeDocument/2006/relationships/hyperlink" Target="https://www.basketball-reference.com/players/t/townska01.html" TargetMode="External"/><Relationship Id="rId115" Type="http://schemas.openxmlformats.org/officeDocument/2006/relationships/hyperlink" Target="https://www.basketball-reference.com/players/t/thompkl01.html" TargetMode="External"/><Relationship Id="rId131" Type="http://schemas.openxmlformats.org/officeDocument/2006/relationships/hyperlink" Target="https://www.basketball-reference.com/players/y/youngtr01.html" TargetMode="External"/><Relationship Id="rId136" Type="http://schemas.openxmlformats.org/officeDocument/2006/relationships/hyperlink" Target="https://www.basketball-reference.com/players/h/hardati02.html" TargetMode="External"/><Relationship Id="rId157" Type="http://schemas.openxmlformats.org/officeDocument/2006/relationships/hyperlink" Target="https://www.basketball-reference.com/teams/WAS/2019.html" TargetMode="External"/><Relationship Id="rId178" Type="http://schemas.openxmlformats.org/officeDocument/2006/relationships/hyperlink" Target="https://www.basketball-reference.com/teams/LAC/2019.html" TargetMode="External"/><Relationship Id="rId61" Type="http://schemas.openxmlformats.org/officeDocument/2006/relationships/hyperlink" Target="https://www.basketball-reference.com/teams/LAC/2019.html" TargetMode="External"/><Relationship Id="rId82" Type="http://schemas.openxmlformats.org/officeDocument/2006/relationships/hyperlink" Target="https://www.basketball-reference.com/players/d/drumman01.html" TargetMode="External"/><Relationship Id="rId152" Type="http://schemas.openxmlformats.org/officeDocument/2006/relationships/hyperlink" Target="https://www.basketball-reference.com/teams/GSW/2019.html" TargetMode="External"/><Relationship Id="rId173" Type="http://schemas.openxmlformats.org/officeDocument/2006/relationships/hyperlink" Target="https://www.basketball-reference.com/teams/POR/2019.html" TargetMode="External"/><Relationship Id="rId194" Type="http://schemas.openxmlformats.org/officeDocument/2006/relationships/hyperlink" Target="https://www.basketball-reference.com/teams/HOU/2019.html" TargetMode="External"/><Relationship Id="rId19" Type="http://schemas.openxmlformats.org/officeDocument/2006/relationships/hyperlink" Target="https://www.basketball-reference.com/players/b/bealbr01.html" TargetMode="External"/><Relationship Id="rId14" Type="http://schemas.openxmlformats.org/officeDocument/2006/relationships/hyperlink" Target="https://www.basketball-reference.com/teams/TOR/2019.html" TargetMode="External"/><Relationship Id="rId30" Type="http://schemas.openxmlformats.org/officeDocument/2006/relationships/hyperlink" Target="https://www.basketball-reference.com/teams/UTA/2019.html" TargetMode="External"/><Relationship Id="rId35" Type="http://schemas.openxmlformats.org/officeDocument/2006/relationships/hyperlink" Target="https://www.basketball-reference.com/players/t/thompkl01.html" TargetMode="External"/><Relationship Id="rId56" Type="http://schemas.openxmlformats.org/officeDocument/2006/relationships/hyperlink" Target="https://www.basketball-reference.com/teams/SAC/2019.html" TargetMode="External"/><Relationship Id="rId77" Type="http://schemas.openxmlformats.org/officeDocument/2006/relationships/hyperlink" Target="https://www.basketball-reference.com/teams/PHI/2019.html" TargetMode="External"/><Relationship Id="rId100" Type="http://schemas.openxmlformats.org/officeDocument/2006/relationships/hyperlink" Target="https://www.basketball-reference.com/players/a/antetgi01.html" TargetMode="External"/><Relationship Id="rId105" Type="http://schemas.openxmlformats.org/officeDocument/2006/relationships/hyperlink" Target="https://www.basketball-reference.com/players/d/duranke01.html" TargetMode="External"/><Relationship Id="rId126" Type="http://schemas.openxmlformats.org/officeDocument/2006/relationships/hyperlink" Target="https://www.basketball-reference.com/players/j/jokicni01.html" TargetMode="External"/><Relationship Id="rId147" Type="http://schemas.openxmlformats.org/officeDocument/2006/relationships/hyperlink" Target="https://www.basketball-reference.com/players/c/capelca01.html" TargetMode="External"/><Relationship Id="rId168" Type="http://schemas.openxmlformats.org/officeDocument/2006/relationships/hyperlink" Target="https://www.basketball-reference.com/teams/SAS/2019.html" TargetMode="External"/><Relationship Id="rId8" Type="http://schemas.openxmlformats.org/officeDocument/2006/relationships/hyperlink" Target="https://www.basketball-reference.com/teams/PHI/2019.html" TargetMode="External"/><Relationship Id="rId51" Type="http://schemas.openxmlformats.org/officeDocument/2006/relationships/hyperlink" Target="https://www.basketball-reference.com/players/m/mccolcj01.html" TargetMode="External"/><Relationship Id="rId72" Type="http://schemas.openxmlformats.org/officeDocument/2006/relationships/hyperlink" Target="https://www.basketball-reference.com/teams/MIL/2019.html" TargetMode="External"/><Relationship Id="rId93" Type="http://schemas.openxmlformats.org/officeDocument/2006/relationships/hyperlink" Target="https://www.basketball-reference.com/teams/BRK/2019.html" TargetMode="External"/><Relationship Id="rId98" Type="http://schemas.openxmlformats.org/officeDocument/2006/relationships/hyperlink" Target="https://www.basketball-reference.com/players/h/hardeja01.html" TargetMode="External"/><Relationship Id="rId121" Type="http://schemas.openxmlformats.org/officeDocument/2006/relationships/hyperlink" Target="https://www.basketball-reference.com/players/c/conlemi01.html" TargetMode="External"/><Relationship Id="rId142" Type="http://schemas.openxmlformats.org/officeDocument/2006/relationships/hyperlink" Target="https://www.basketball-reference.com/players/s/siakapa01.html" TargetMode="External"/><Relationship Id="rId163" Type="http://schemas.openxmlformats.org/officeDocument/2006/relationships/hyperlink" Target="https://www.basketball-reference.com/teams/CHI/2019.html" TargetMode="External"/><Relationship Id="rId184" Type="http://schemas.openxmlformats.org/officeDocument/2006/relationships/hyperlink" Target="https://www.basketball-reference.com/teams/PHI/2019.html" TargetMode="External"/><Relationship Id="rId189" Type="http://schemas.openxmlformats.org/officeDocument/2006/relationships/hyperlink" Target="https://www.basketball-reference.com/teams/TOR/2019.html" TargetMode="External"/><Relationship Id="rId3" Type="http://schemas.openxmlformats.org/officeDocument/2006/relationships/hyperlink" Target="https://www.basketball-reference.com/players/g/georgpa01.html" TargetMode="External"/><Relationship Id="rId25" Type="http://schemas.openxmlformats.org/officeDocument/2006/relationships/hyperlink" Target="https://www.basketball-reference.com/players/t/townska01.html" TargetMode="External"/><Relationship Id="rId46" Type="http://schemas.openxmlformats.org/officeDocument/2006/relationships/hyperlink" Target="https://www.basketball-reference.com/teams/NOP/2019.html" TargetMode="External"/><Relationship Id="rId67" Type="http://schemas.openxmlformats.org/officeDocument/2006/relationships/hyperlink" Target="https://www.basketball-reference.com/teams/ATL/2019.html" TargetMode="External"/><Relationship Id="rId116" Type="http://schemas.openxmlformats.org/officeDocument/2006/relationships/hyperlink" Target="https://www.basketball-reference.com/players/r/randlju01.html" TargetMode="External"/><Relationship Id="rId137" Type="http://schemas.openxmlformats.org/officeDocument/2006/relationships/hyperlink" Target="https://www.basketball-reference.com/players/r/redicjj01.html" TargetMode="External"/><Relationship Id="rId158" Type="http://schemas.openxmlformats.org/officeDocument/2006/relationships/hyperlink" Target="https://www.basketball-reference.com/teams/CHO/2019.html" TargetMode="External"/><Relationship Id="rId20" Type="http://schemas.openxmlformats.org/officeDocument/2006/relationships/hyperlink" Target="https://www.basketball-reference.com/teams/WAS/2019.html" TargetMode="External"/><Relationship Id="rId41" Type="http://schemas.openxmlformats.org/officeDocument/2006/relationships/hyperlink" Target="https://www.basketball-reference.com/players/d/derozde01.html" TargetMode="External"/><Relationship Id="rId62" Type="http://schemas.openxmlformats.org/officeDocument/2006/relationships/hyperlink" Target="https://www.basketball-reference.com/players/g/gallida01.html" TargetMode="External"/><Relationship Id="rId83" Type="http://schemas.openxmlformats.org/officeDocument/2006/relationships/hyperlink" Target="https://www.basketball-reference.com/teams/DET/2019.html" TargetMode="External"/><Relationship Id="rId88" Type="http://schemas.openxmlformats.org/officeDocument/2006/relationships/hyperlink" Target="https://www.basketball-reference.com/players/s/simmobe01.html" TargetMode="External"/><Relationship Id="rId111" Type="http://schemas.openxmlformats.org/officeDocument/2006/relationships/hyperlink" Target="https://www.basketball-reference.com/players/i/irvinky01.html" TargetMode="External"/><Relationship Id="rId132" Type="http://schemas.openxmlformats.org/officeDocument/2006/relationships/hyperlink" Target="https://www.basketball-reference.com/players/b/butleji01.html" TargetMode="External"/><Relationship Id="rId153" Type="http://schemas.openxmlformats.org/officeDocument/2006/relationships/hyperlink" Target="https://www.basketball-reference.com/teams/PHO/2019.html" TargetMode="External"/><Relationship Id="rId174" Type="http://schemas.openxmlformats.org/officeDocument/2006/relationships/hyperlink" Target="https://www.basketball-reference.com/teams/ORL/2019.html" TargetMode="External"/><Relationship Id="rId179" Type="http://schemas.openxmlformats.org/officeDocument/2006/relationships/hyperlink" Target="https://www.basketball-reference.com/teams/ATL/2019.html" TargetMode="External"/><Relationship Id="rId190" Type="http://schemas.openxmlformats.org/officeDocument/2006/relationships/hyperlink" Target="https://www.basketball-reference.com/teams/PHI/2019.html" TargetMode="External"/><Relationship Id="rId15" Type="http://schemas.openxmlformats.org/officeDocument/2006/relationships/hyperlink" Target="https://www.basketball-reference.com/players/d/duranke01.html" TargetMode="External"/><Relationship Id="rId36" Type="http://schemas.openxmlformats.org/officeDocument/2006/relationships/hyperlink" Target="https://www.basketball-reference.com/teams/GSW/2019.html" TargetMode="External"/><Relationship Id="rId57" Type="http://schemas.openxmlformats.org/officeDocument/2006/relationships/hyperlink" Target="https://www.basketball-reference.com/players/j/jokicni01.html" TargetMode="External"/><Relationship Id="rId106" Type="http://schemas.openxmlformats.org/officeDocument/2006/relationships/hyperlink" Target="https://www.basketball-reference.com/players/l/lillada01.html" TargetMode="External"/><Relationship Id="rId127" Type="http://schemas.openxmlformats.org/officeDocument/2006/relationships/hyperlink" Target="https://www.basketball-reference.com/players/h/harrito02.html" TargetMode="External"/><Relationship Id="rId10" Type="http://schemas.openxmlformats.org/officeDocument/2006/relationships/hyperlink" Target="https://www.basketball-reference.com/teams/GSW/2019.html" TargetMode="External"/><Relationship Id="rId31" Type="http://schemas.openxmlformats.org/officeDocument/2006/relationships/hyperlink" Target="https://www.basketball-reference.com/players/l/lavinza01.html" TargetMode="External"/><Relationship Id="rId52" Type="http://schemas.openxmlformats.org/officeDocument/2006/relationships/hyperlink" Target="https://www.basketball-reference.com/teams/POR/2019.html" TargetMode="External"/><Relationship Id="rId73" Type="http://schemas.openxmlformats.org/officeDocument/2006/relationships/hyperlink" Target="https://www.basketball-reference.com/players/m/murraja01.html" TargetMode="External"/><Relationship Id="rId78" Type="http://schemas.openxmlformats.org/officeDocument/2006/relationships/hyperlink" Target="https://www.basketball-reference.com/players/w/wiggian01.html" TargetMode="External"/><Relationship Id="rId94" Type="http://schemas.openxmlformats.org/officeDocument/2006/relationships/hyperlink" Target="https://www.basketball-reference.com/players/s/sextoco01.html" TargetMode="External"/><Relationship Id="rId99" Type="http://schemas.openxmlformats.org/officeDocument/2006/relationships/hyperlink" Target="https://www.basketball-reference.com/players/g/georgpa01.html" TargetMode="External"/><Relationship Id="rId101" Type="http://schemas.openxmlformats.org/officeDocument/2006/relationships/hyperlink" Target="https://www.basketball-reference.com/players/e/embiijo01.html" TargetMode="External"/><Relationship Id="rId122" Type="http://schemas.openxmlformats.org/officeDocument/2006/relationships/hyperlink" Target="https://www.basketball-reference.com/players/r/russeda01.html" TargetMode="External"/><Relationship Id="rId143" Type="http://schemas.openxmlformats.org/officeDocument/2006/relationships/hyperlink" Target="https://www.basketball-reference.com/players/s/simmobe01.html" TargetMode="External"/><Relationship Id="rId148" Type="http://schemas.openxmlformats.org/officeDocument/2006/relationships/hyperlink" Target="https://www.basketball-reference.com/teams/HOU/2019.html" TargetMode="External"/><Relationship Id="rId164" Type="http://schemas.openxmlformats.org/officeDocument/2006/relationships/hyperlink" Target="https://www.basketball-reference.com/teams/OKC/2019.html" TargetMode="External"/><Relationship Id="rId169" Type="http://schemas.openxmlformats.org/officeDocument/2006/relationships/hyperlink" Target="https://www.basketball-reference.com/teams/DAL/2019.html" TargetMode="External"/><Relationship Id="rId185" Type="http://schemas.openxmlformats.org/officeDocument/2006/relationships/hyperlink" Target="https://www.basketball-reference.com/teams/MIN/2019.html" TargetMode="External"/><Relationship Id="rId4" Type="http://schemas.openxmlformats.org/officeDocument/2006/relationships/hyperlink" Target="https://www.basketball-reference.com/teams/OKC/2019.html" TargetMode="External"/><Relationship Id="rId9" Type="http://schemas.openxmlformats.org/officeDocument/2006/relationships/hyperlink" Target="https://www.basketball-reference.com/players/c/curryst01.html" TargetMode="External"/><Relationship Id="rId180" Type="http://schemas.openxmlformats.org/officeDocument/2006/relationships/hyperlink" Target="https://www.basketball-reference.com/teams/ATL/2019.html" TargetMode="External"/><Relationship Id="rId26" Type="http://schemas.openxmlformats.org/officeDocument/2006/relationships/hyperlink" Target="https://www.basketball-reference.com/teams/MIN/201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opLeftCell="A6" workbookViewId="0">
      <selection activeCell="A16" sqref="A16"/>
    </sheetView>
  </sheetViews>
  <sheetFormatPr defaultRowHeight="14.25" x14ac:dyDescent="0.45"/>
  <cols>
    <col min="2" max="2" width="24.265625" bestFit="1" customWidth="1"/>
    <col min="3" max="3" width="9.33203125" customWidth="1"/>
  </cols>
  <sheetData>
    <row r="1" spans="1:7" ht="15.75" x14ac:dyDescent="0.45">
      <c r="A1" t="s">
        <v>154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t="s">
        <v>157</v>
      </c>
    </row>
    <row r="2" spans="1:7" ht="15" x14ac:dyDescent="0.45">
      <c r="A2" t="s">
        <v>140</v>
      </c>
      <c r="B2" s="2" t="s">
        <v>5</v>
      </c>
      <c r="C2" s="2">
        <v>3</v>
      </c>
      <c r="D2" s="3">
        <v>4</v>
      </c>
      <c r="E2" s="3">
        <v>4</v>
      </c>
      <c r="F2" s="2">
        <v>11</v>
      </c>
      <c r="G2">
        <f>SUM(C2:D2)</f>
        <v>7</v>
      </c>
    </row>
    <row r="3" spans="1:7" ht="15" x14ac:dyDescent="0.45">
      <c r="A3" t="s">
        <v>133</v>
      </c>
      <c r="B3" s="2" t="s">
        <v>6</v>
      </c>
      <c r="C3" s="3">
        <v>4</v>
      </c>
      <c r="D3" s="2">
        <v>3</v>
      </c>
      <c r="E3" s="3">
        <v>4</v>
      </c>
      <c r="F3" s="2">
        <v>11</v>
      </c>
      <c r="G3">
        <f t="shared" ref="G3:G31" si="0">SUM(C3:D3)</f>
        <v>7</v>
      </c>
    </row>
    <row r="4" spans="1:7" ht="15" x14ac:dyDescent="0.45">
      <c r="A4" t="s">
        <v>112</v>
      </c>
      <c r="B4" s="2" t="s">
        <v>7</v>
      </c>
      <c r="C4" s="3">
        <v>4</v>
      </c>
      <c r="D4" s="2">
        <v>3</v>
      </c>
      <c r="E4" s="3">
        <v>4</v>
      </c>
      <c r="F4" s="2">
        <v>11</v>
      </c>
      <c r="G4">
        <f t="shared" si="0"/>
        <v>7</v>
      </c>
    </row>
    <row r="5" spans="1:7" ht="15" x14ac:dyDescent="0.45">
      <c r="A5" t="s">
        <v>94</v>
      </c>
      <c r="B5" s="2" t="s">
        <v>8</v>
      </c>
      <c r="C5" s="3">
        <v>4</v>
      </c>
      <c r="D5" s="2">
        <v>3</v>
      </c>
      <c r="E5" s="3">
        <v>4</v>
      </c>
      <c r="F5" s="2">
        <v>11</v>
      </c>
      <c r="G5">
        <f t="shared" si="0"/>
        <v>7</v>
      </c>
    </row>
    <row r="6" spans="1:7" ht="15" x14ac:dyDescent="0.45">
      <c r="A6" t="s">
        <v>76</v>
      </c>
      <c r="B6" s="2" t="s">
        <v>9</v>
      </c>
      <c r="C6" s="3">
        <v>4</v>
      </c>
      <c r="D6" s="3">
        <v>4</v>
      </c>
      <c r="E6" s="2">
        <v>3</v>
      </c>
      <c r="F6" s="2">
        <v>11</v>
      </c>
      <c r="G6">
        <f t="shared" si="0"/>
        <v>8</v>
      </c>
    </row>
    <row r="7" spans="1:7" ht="15" x14ac:dyDescent="0.45">
      <c r="A7" t="s">
        <v>81</v>
      </c>
      <c r="B7" s="2" t="s">
        <v>10</v>
      </c>
      <c r="C7" s="2">
        <v>3</v>
      </c>
      <c r="D7" s="3">
        <v>4</v>
      </c>
      <c r="E7" s="3">
        <v>4</v>
      </c>
      <c r="F7" s="2">
        <v>11</v>
      </c>
      <c r="G7">
        <f t="shared" si="0"/>
        <v>7</v>
      </c>
    </row>
    <row r="8" spans="1:7" ht="15" x14ac:dyDescent="0.45">
      <c r="A8" t="s">
        <v>119</v>
      </c>
      <c r="B8" s="2" t="s">
        <v>11</v>
      </c>
      <c r="C8" s="3">
        <v>4</v>
      </c>
      <c r="D8" s="2">
        <v>3</v>
      </c>
      <c r="E8" s="3">
        <v>4</v>
      </c>
      <c r="F8" s="2">
        <v>11</v>
      </c>
      <c r="G8">
        <f t="shared" si="0"/>
        <v>7</v>
      </c>
    </row>
    <row r="9" spans="1:7" ht="15" x14ac:dyDescent="0.45">
      <c r="A9" t="s">
        <v>106</v>
      </c>
      <c r="B9" s="2" t="s">
        <v>12</v>
      </c>
      <c r="C9" s="3">
        <v>4</v>
      </c>
      <c r="D9" s="3">
        <v>4</v>
      </c>
      <c r="E9" s="2">
        <v>3</v>
      </c>
      <c r="F9" s="2">
        <v>11</v>
      </c>
      <c r="G9">
        <f t="shared" si="0"/>
        <v>8</v>
      </c>
    </row>
    <row r="10" spans="1:7" ht="15" x14ac:dyDescent="0.45">
      <c r="A10" t="s">
        <v>83</v>
      </c>
      <c r="B10" s="2" t="s">
        <v>13</v>
      </c>
      <c r="C10" s="3">
        <v>4</v>
      </c>
      <c r="D10" s="2">
        <v>3</v>
      </c>
      <c r="E10" s="3">
        <v>4</v>
      </c>
      <c r="F10" s="2">
        <v>11</v>
      </c>
      <c r="G10">
        <f t="shared" si="0"/>
        <v>7</v>
      </c>
    </row>
    <row r="11" spans="1:7" ht="15" x14ac:dyDescent="0.45">
      <c r="A11" t="s">
        <v>98</v>
      </c>
      <c r="B11" s="2" t="s">
        <v>14</v>
      </c>
      <c r="C11" s="3">
        <v>4</v>
      </c>
      <c r="D11" s="2">
        <v>3</v>
      </c>
      <c r="E11" s="3">
        <v>4</v>
      </c>
      <c r="F11" s="2">
        <v>11</v>
      </c>
      <c r="G11">
        <f t="shared" si="0"/>
        <v>7</v>
      </c>
    </row>
    <row r="12" spans="1:7" ht="15" x14ac:dyDescent="0.45">
      <c r="A12" t="s">
        <v>88</v>
      </c>
      <c r="B12" s="2" t="s">
        <v>15</v>
      </c>
      <c r="C12" s="3">
        <v>4</v>
      </c>
      <c r="D12" s="3">
        <v>4</v>
      </c>
      <c r="E12" s="2">
        <v>3</v>
      </c>
      <c r="F12" s="2">
        <v>11</v>
      </c>
      <c r="G12">
        <f t="shared" si="0"/>
        <v>8</v>
      </c>
    </row>
    <row r="13" spans="1:7" ht="15" x14ac:dyDescent="0.45">
      <c r="A13" t="s">
        <v>128</v>
      </c>
      <c r="B13" s="2" t="s">
        <v>16</v>
      </c>
      <c r="C13" s="3">
        <v>4</v>
      </c>
      <c r="D13" s="2">
        <v>3</v>
      </c>
      <c r="E13" s="2">
        <v>3</v>
      </c>
      <c r="F13" s="2">
        <v>10</v>
      </c>
      <c r="G13">
        <f t="shared" si="0"/>
        <v>7</v>
      </c>
    </row>
    <row r="14" spans="1:7" ht="15" x14ac:dyDescent="0.45">
      <c r="A14" t="s">
        <v>96</v>
      </c>
      <c r="B14" s="2" t="s">
        <v>17</v>
      </c>
      <c r="C14" s="2">
        <v>3</v>
      </c>
      <c r="D14" s="3">
        <v>4</v>
      </c>
      <c r="E14" s="2">
        <v>3</v>
      </c>
      <c r="F14" s="2">
        <v>10</v>
      </c>
      <c r="G14">
        <f t="shared" si="0"/>
        <v>7</v>
      </c>
    </row>
    <row r="15" spans="1:7" ht="15" x14ac:dyDescent="0.45">
      <c r="A15" t="s">
        <v>114</v>
      </c>
      <c r="B15" s="2" t="s">
        <v>18</v>
      </c>
      <c r="C15" s="4">
        <v>2</v>
      </c>
      <c r="D15" s="3">
        <v>4</v>
      </c>
      <c r="E15" s="3">
        <v>4</v>
      </c>
      <c r="F15" s="2">
        <v>10</v>
      </c>
      <c r="G15">
        <f t="shared" si="0"/>
        <v>6</v>
      </c>
    </row>
    <row r="16" spans="1:7" ht="15" x14ac:dyDescent="0.45">
      <c r="A16" t="s">
        <v>90</v>
      </c>
      <c r="B16" s="2" t="s">
        <v>19</v>
      </c>
      <c r="C16" s="2">
        <v>3</v>
      </c>
      <c r="D16" s="2">
        <v>3</v>
      </c>
      <c r="E16" s="3">
        <v>4</v>
      </c>
      <c r="F16" s="2">
        <v>10</v>
      </c>
      <c r="G16">
        <f t="shared" si="0"/>
        <v>6</v>
      </c>
    </row>
    <row r="17" spans="1:7" ht="15" x14ac:dyDescent="0.45">
      <c r="A17" t="s">
        <v>146</v>
      </c>
      <c r="B17" s="2" t="s">
        <v>20</v>
      </c>
      <c r="C17" s="2">
        <v>3</v>
      </c>
      <c r="D17" s="2">
        <v>3</v>
      </c>
      <c r="E17" s="3">
        <v>4</v>
      </c>
      <c r="F17" s="2">
        <v>10</v>
      </c>
      <c r="G17">
        <f t="shared" si="0"/>
        <v>6</v>
      </c>
    </row>
    <row r="18" spans="1:7" ht="15" x14ac:dyDescent="0.45">
      <c r="A18" t="s">
        <v>109</v>
      </c>
      <c r="B18" s="2" t="s">
        <v>21</v>
      </c>
      <c r="C18" s="3">
        <v>4</v>
      </c>
      <c r="D18" s="2">
        <v>3</v>
      </c>
      <c r="E18" s="2">
        <v>3</v>
      </c>
      <c r="F18" s="2">
        <v>10</v>
      </c>
      <c r="G18">
        <f t="shared" si="0"/>
        <v>7</v>
      </c>
    </row>
    <row r="19" spans="1:7" ht="15" x14ac:dyDescent="0.45">
      <c r="A19" t="s">
        <v>121</v>
      </c>
      <c r="B19" s="2" t="s">
        <v>22</v>
      </c>
      <c r="C19" s="2">
        <v>3</v>
      </c>
      <c r="D19" s="2">
        <v>3</v>
      </c>
      <c r="E19" s="3">
        <v>4</v>
      </c>
      <c r="F19" s="2">
        <v>10</v>
      </c>
      <c r="G19">
        <f t="shared" si="0"/>
        <v>6</v>
      </c>
    </row>
    <row r="20" spans="1:7" ht="15" x14ac:dyDescent="0.45">
      <c r="A20" t="s">
        <v>92</v>
      </c>
      <c r="B20" s="2" t="s">
        <v>23</v>
      </c>
      <c r="C20" s="2">
        <v>3</v>
      </c>
      <c r="D20" s="3">
        <v>4</v>
      </c>
      <c r="E20" s="2">
        <v>3</v>
      </c>
      <c r="F20" s="2">
        <v>10</v>
      </c>
      <c r="G20">
        <f t="shared" si="0"/>
        <v>7</v>
      </c>
    </row>
    <row r="21" spans="1:7" ht="15" x14ac:dyDescent="0.45">
      <c r="A21" t="s">
        <v>78</v>
      </c>
      <c r="B21" s="2" t="s">
        <v>24</v>
      </c>
      <c r="C21" s="3">
        <v>4</v>
      </c>
      <c r="D21" s="2">
        <v>3</v>
      </c>
      <c r="E21" s="2">
        <v>3</v>
      </c>
      <c r="F21" s="2">
        <v>10</v>
      </c>
      <c r="G21">
        <f t="shared" si="0"/>
        <v>7</v>
      </c>
    </row>
    <row r="22" spans="1:7" ht="15" x14ac:dyDescent="0.45">
      <c r="A22" t="s">
        <v>68</v>
      </c>
      <c r="B22" s="2" t="s">
        <v>25</v>
      </c>
      <c r="C22" s="2">
        <v>3</v>
      </c>
      <c r="D22" s="3">
        <v>4</v>
      </c>
      <c r="E22" s="2">
        <v>3</v>
      </c>
      <c r="F22" s="2">
        <v>10</v>
      </c>
      <c r="G22">
        <f t="shared" si="0"/>
        <v>7</v>
      </c>
    </row>
    <row r="23" spans="1:7" ht="15" x14ac:dyDescent="0.45">
      <c r="A23" t="s">
        <v>125</v>
      </c>
      <c r="B23" s="2" t="s">
        <v>26</v>
      </c>
      <c r="C23" s="2">
        <v>3</v>
      </c>
      <c r="D23" s="3">
        <v>4</v>
      </c>
      <c r="E23" s="2">
        <v>3</v>
      </c>
      <c r="F23" s="2">
        <v>10</v>
      </c>
      <c r="G23">
        <f t="shared" si="0"/>
        <v>7</v>
      </c>
    </row>
    <row r="24" spans="1:7" ht="15" x14ac:dyDescent="0.45">
      <c r="A24" t="s">
        <v>155</v>
      </c>
      <c r="B24" s="2" t="s">
        <v>27</v>
      </c>
      <c r="C24" s="2">
        <v>3</v>
      </c>
      <c r="D24" s="2">
        <v>3</v>
      </c>
      <c r="E24" s="3">
        <v>4</v>
      </c>
      <c r="F24" s="2">
        <v>10</v>
      </c>
      <c r="G24">
        <f t="shared" si="0"/>
        <v>6</v>
      </c>
    </row>
    <row r="25" spans="1:7" ht="15" x14ac:dyDescent="0.45">
      <c r="A25" t="s">
        <v>73</v>
      </c>
      <c r="B25" s="2" t="s">
        <v>28</v>
      </c>
      <c r="C25" s="2">
        <v>3</v>
      </c>
      <c r="D25" s="3">
        <v>4</v>
      </c>
      <c r="E25" s="2">
        <v>3</v>
      </c>
      <c r="F25" s="2">
        <v>10</v>
      </c>
      <c r="G25">
        <f t="shared" si="0"/>
        <v>7</v>
      </c>
    </row>
    <row r="26" spans="1:7" ht="15" x14ac:dyDescent="0.45">
      <c r="A26" t="s">
        <v>104</v>
      </c>
      <c r="B26" s="2" t="s">
        <v>29</v>
      </c>
      <c r="C26" s="3">
        <v>4</v>
      </c>
      <c r="D26" s="2">
        <v>3</v>
      </c>
      <c r="E26" s="2">
        <v>3</v>
      </c>
      <c r="F26" s="2">
        <v>10</v>
      </c>
      <c r="G26">
        <f t="shared" si="0"/>
        <v>7</v>
      </c>
    </row>
    <row r="27" spans="1:7" ht="15" x14ac:dyDescent="0.45">
      <c r="A27" t="s">
        <v>156</v>
      </c>
      <c r="B27" s="2" t="s">
        <v>30</v>
      </c>
      <c r="C27" s="2">
        <v>3</v>
      </c>
      <c r="D27" s="3">
        <v>4</v>
      </c>
      <c r="E27" s="2">
        <v>3</v>
      </c>
      <c r="F27" s="2">
        <v>10</v>
      </c>
      <c r="G27">
        <f t="shared" si="0"/>
        <v>7</v>
      </c>
    </row>
    <row r="28" spans="1:7" ht="15" x14ac:dyDescent="0.45">
      <c r="A28" t="s">
        <v>71</v>
      </c>
      <c r="B28" s="2" t="s">
        <v>31</v>
      </c>
      <c r="C28" s="2">
        <v>3</v>
      </c>
      <c r="D28" s="2">
        <v>3</v>
      </c>
      <c r="E28" s="3">
        <v>4</v>
      </c>
      <c r="F28" s="2">
        <v>10</v>
      </c>
      <c r="G28">
        <f t="shared" si="0"/>
        <v>6</v>
      </c>
    </row>
    <row r="29" spans="1:7" ht="15" x14ac:dyDescent="0.45">
      <c r="A29" t="s">
        <v>117</v>
      </c>
      <c r="B29" s="2" t="s">
        <v>32</v>
      </c>
      <c r="C29" s="2">
        <v>3</v>
      </c>
      <c r="D29" s="3">
        <v>4</v>
      </c>
      <c r="E29" s="2">
        <v>3</v>
      </c>
      <c r="F29" s="2">
        <v>10</v>
      </c>
      <c r="G29">
        <f t="shared" si="0"/>
        <v>7</v>
      </c>
    </row>
    <row r="30" spans="1:7" ht="15" x14ac:dyDescent="0.45">
      <c r="A30" t="s">
        <v>86</v>
      </c>
      <c r="B30" s="2" t="s">
        <v>33</v>
      </c>
      <c r="C30" s="2">
        <v>3</v>
      </c>
      <c r="D30" s="3">
        <v>4</v>
      </c>
      <c r="E30" s="2">
        <v>3</v>
      </c>
      <c r="F30" s="2">
        <v>10</v>
      </c>
      <c r="G30">
        <f t="shared" si="0"/>
        <v>7</v>
      </c>
    </row>
    <row r="31" spans="1:7" ht="15" x14ac:dyDescent="0.45">
      <c r="A31" t="s">
        <v>100</v>
      </c>
      <c r="B31" s="2" t="s">
        <v>34</v>
      </c>
      <c r="C31" s="2">
        <v>3</v>
      </c>
      <c r="D31" s="2">
        <v>3</v>
      </c>
      <c r="E31" s="2">
        <v>3</v>
      </c>
      <c r="F31" s="2">
        <v>9</v>
      </c>
      <c r="G31">
        <f t="shared" si="0"/>
        <v>6</v>
      </c>
    </row>
  </sheetData>
  <hyperlinks>
    <hyperlink ref="B1" r:id="rId1" display="javascript:__doPostBack('ctl00$ContentPlaceHolder1$GridView1','Sort$TEAM')" xr:uid="{F4C07280-EA25-4B78-85D2-2088D12ABA83}"/>
    <hyperlink ref="C1" r:id="rId2" display="javascript:__doPostBack('ctl00$ContentPlaceHolder1$GridView1','Sort$W22')" xr:uid="{C3413A0C-CCA5-415F-9A46-EB03335F37E8}"/>
    <hyperlink ref="D1" r:id="rId3" display="javascript:__doPostBack('ctl00$ContentPlaceHolder1$GridView1','Sort$W23')" xr:uid="{4818FB75-C034-44E7-BD99-3B5540D618BA}"/>
    <hyperlink ref="E1" r:id="rId4" display="javascript:__doPostBack('ctl00$ContentPlaceHolder1$GridView1','Sort$W24')" xr:uid="{D1D60F0B-BEE7-4195-B4F0-877994CF562C}"/>
    <hyperlink ref="F1" r:id="rId5" display="javascript:__doPostBack('ctl00$ContentPlaceHolder1$GridView1','Sort$TOTAL')" xr:uid="{4C78E096-2BDE-4BB9-B63B-C9AA25FC6D0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A5047-20FF-4086-AF6E-C956D52EC838}">
  <sheetPr filterMode="1"/>
  <dimension ref="A1:AU52"/>
  <sheetViews>
    <sheetView tabSelected="1" topLeftCell="AF1" zoomScaleNormal="100" workbookViewId="0">
      <selection activeCell="AU9" sqref="AU9"/>
    </sheetView>
  </sheetViews>
  <sheetFormatPr defaultRowHeight="14.25" x14ac:dyDescent="0.45"/>
  <cols>
    <col min="6" max="10" width="0" hidden="1" customWidth="1"/>
    <col min="13" max="20" width="0" hidden="1" customWidth="1"/>
    <col min="22" max="23" width="0" hidden="1" customWidth="1"/>
    <col min="29" max="29" width="0" hidden="1" customWidth="1"/>
    <col min="41" max="41" width="19.9296875" bestFit="1" customWidth="1"/>
  </cols>
  <sheetData>
    <row r="1" spans="1:47" x14ac:dyDescent="0.45">
      <c r="A1" s="10" t="s">
        <v>35</v>
      </c>
      <c r="B1" s="10" t="s">
        <v>36</v>
      </c>
      <c r="C1" s="10" t="s">
        <v>37</v>
      </c>
      <c r="D1" s="10" t="s">
        <v>38</v>
      </c>
      <c r="E1" s="10" t="s">
        <v>39</v>
      </c>
      <c r="F1" s="10" t="s">
        <v>40</v>
      </c>
      <c r="G1" s="10" t="s">
        <v>41</v>
      </c>
      <c r="H1" s="10" t="s">
        <v>42</v>
      </c>
      <c r="I1" s="10" t="s">
        <v>43</v>
      </c>
      <c r="J1" s="10" t="s">
        <v>44</v>
      </c>
      <c r="K1" s="10" t="s">
        <v>45</v>
      </c>
      <c r="L1" s="10" t="s">
        <v>46</v>
      </c>
      <c r="M1" s="10" t="s">
        <v>47</v>
      </c>
      <c r="N1" s="10" t="s">
        <v>48</v>
      </c>
      <c r="O1" s="10" t="s">
        <v>49</v>
      </c>
      <c r="P1" s="10" t="s">
        <v>50</v>
      </c>
      <c r="Q1" s="10" t="s">
        <v>51</v>
      </c>
      <c r="R1" s="10" t="s">
        <v>52</v>
      </c>
      <c r="S1" s="10" t="s">
        <v>53</v>
      </c>
      <c r="T1" s="10" t="s">
        <v>54</v>
      </c>
      <c r="U1" s="10" t="s">
        <v>55</v>
      </c>
      <c r="V1" s="10" t="s">
        <v>56</v>
      </c>
      <c r="W1" s="10" t="s">
        <v>57</v>
      </c>
      <c r="X1" s="10" t="s">
        <v>58</v>
      </c>
      <c r="Y1" s="10" t="s">
        <v>59</v>
      </c>
      <c r="Z1" s="10" t="s">
        <v>60</v>
      </c>
      <c r="AA1" s="10" t="s">
        <v>61</v>
      </c>
      <c r="AB1" s="10" t="s">
        <v>62</v>
      </c>
      <c r="AC1" s="10" t="s">
        <v>63</v>
      </c>
      <c r="AD1" s="5" t="s">
        <v>64</v>
      </c>
      <c r="AE1" s="11" t="s">
        <v>150</v>
      </c>
      <c r="AF1" s="11" t="s">
        <v>151</v>
      </c>
      <c r="AG1" s="11" t="s">
        <v>152</v>
      </c>
      <c r="AH1" s="11" t="s">
        <v>58</v>
      </c>
      <c r="AI1" s="11" t="s">
        <v>59</v>
      </c>
      <c r="AJ1" s="11" t="s">
        <v>60</v>
      </c>
      <c r="AK1" s="11" t="s">
        <v>61</v>
      </c>
      <c r="AL1" s="11" t="s">
        <v>62</v>
      </c>
      <c r="AM1" s="11" t="s">
        <v>64</v>
      </c>
      <c r="AN1" s="11" t="s">
        <v>153</v>
      </c>
      <c r="AO1" s="10" t="s">
        <v>36</v>
      </c>
      <c r="AP1" s="10" t="s">
        <v>39</v>
      </c>
      <c r="AQ1" s="12" t="s">
        <v>158</v>
      </c>
      <c r="AR1" s="12" t="s">
        <v>159</v>
      </c>
    </row>
    <row r="2" spans="1:47" x14ac:dyDescent="0.4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5" t="s">
        <v>65</v>
      </c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0"/>
      <c r="AP2" s="10"/>
      <c r="AQ2" s="12"/>
      <c r="AR2" s="12"/>
    </row>
    <row r="3" spans="1:47" x14ac:dyDescent="0.45">
      <c r="A3" s="6">
        <v>10</v>
      </c>
      <c r="B3" s="7" t="s">
        <v>87</v>
      </c>
      <c r="C3" s="8" t="s">
        <v>80</v>
      </c>
      <c r="D3" s="6">
        <v>25</v>
      </c>
      <c r="E3" s="7" t="s">
        <v>88</v>
      </c>
      <c r="F3" s="6">
        <v>82</v>
      </c>
      <c r="G3" s="6">
        <v>82</v>
      </c>
      <c r="H3" s="6">
        <v>36.9</v>
      </c>
      <c r="I3" s="6">
        <v>9.3000000000000007</v>
      </c>
      <c r="J3" s="6">
        <v>19.600000000000001</v>
      </c>
      <c r="K3" s="6">
        <v>0.47499999999999998</v>
      </c>
      <c r="L3" s="6">
        <v>2.5</v>
      </c>
      <c r="M3" s="6">
        <v>7.3</v>
      </c>
      <c r="N3" s="6">
        <v>0.35099999999999998</v>
      </c>
      <c r="O3" s="6">
        <v>6.8</v>
      </c>
      <c r="P3" s="6">
        <v>12.4</v>
      </c>
      <c r="Q3" s="6">
        <v>0.54800000000000004</v>
      </c>
      <c r="R3" s="6">
        <v>0.54</v>
      </c>
      <c r="S3" s="6">
        <v>4.4000000000000004</v>
      </c>
      <c r="T3" s="6">
        <v>5.5</v>
      </c>
      <c r="U3" s="6">
        <v>0.80800000000000005</v>
      </c>
      <c r="V3" s="6">
        <v>1.1000000000000001</v>
      </c>
      <c r="W3" s="6">
        <v>3.9</v>
      </c>
      <c r="X3" s="6">
        <v>5</v>
      </c>
      <c r="Y3" s="6">
        <v>5.5</v>
      </c>
      <c r="Z3" s="6">
        <v>1.5</v>
      </c>
      <c r="AA3" s="6">
        <v>0.7</v>
      </c>
      <c r="AB3" s="6">
        <v>2.7</v>
      </c>
      <c r="AC3" s="6">
        <v>2.8</v>
      </c>
      <c r="AD3" s="6">
        <v>25.6</v>
      </c>
      <c r="AE3">
        <f>RANK(K3,K$3:K$52)</f>
        <v>19</v>
      </c>
      <c r="AF3">
        <f>RANK(L3,L$3:L$52)</f>
        <v>11</v>
      </c>
      <c r="AG3">
        <f>RANK(M3,M$3:M$52)</f>
        <v>10</v>
      </c>
      <c r="AH3">
        <f>RANK(N3,N$3:N$52)</f>
        <v>29</v>
      </c>
      <c r="AI3">
        <f>RANK(O3,O$3:O$52)</f>
        <v>14</v>
      </c>
      <c r="AJ3">
        <f>RANK(P3,P$3:P$52)</f>
        <v>14</v>
      </c>
      <c r="AK3">
        <f>RANK(Q3,Q$3:Q$52)</f>
        <v>12</v>
      </c>
      <c r="AL3">
        <f>RANK(R3,R$3:R$52)</f>
        <v>21</v>
      </c>
      <c r="AM3">
        <f>RANK(S3,S$3:S$52)</f>
        <v>20</v>
      </c>
      <c r="AN3">
        <f>COUNTIF(AE3:AM3,"&lt;15")</f>
        <v>5</v>
      </c>
      <c r="AO3" s="7" t="s">
        <v>87</v>
      </c>
      <c r="AP3" s="7" t="s">
        <v>88</v>
      </c>
      <c r="AQ3">
        <f>VLOOKUP(AP3,playoff!A$2:F$31,6,)</f>
        <v>11</v>
      </c>
      <c r="AR3">
        <f>VLOOKUP(AP3,playoff!A$2:G$31,7,FALSE)</f>
        <v>8</v>
      </c>
      <c r="AU3" t="s">
        <v>160</v>
      </c>
    </row>
    <row r="4" spans="1:47" x14ac:dyDescent="0.45">
      <c r="A4" s="6">
        <v>46</v>
      </c>
      <c r="B4" s="7" t="s">
        <v>144</v>
      </c>
      <c r="C4" s="8" t="s">
        <v>67</v>
      </c>
      <c r="D4" s="6">
        <v>22</v>
      </c>
      <c r="E4" s="7" t="s">
        <v>76</v>
      </c>
      <c r="F4" s="6">
        <v>79</v>
      </c>
      <c r="G4" s="6">
        <v>79</v>
      </c>
      <c r="H4" s="6">
        <v>34.200000000000003</v>
      </c>
      <c r="I4" s="6">
        <v>6.8</v>
      </c>
      <c r="J4" s="6">
        <v>12.2</v>
      </c>
      <c r="K4" s="6">
        <v>0.56299999999999994</v>
      </c>
      <c r="L4" s="6">
        <v>0</v>
      </c>
      <c r="M4" s="6">
        <v>0.1</v>
      </c>
      <c r="N4" s="6">
        <v>0</v>
      </c>
      <c r="O4" s="6">
        <v>6.8</v>
      </c>
      <c r="P4" s="6">
        <v>12.1</v>
      </c>
      <c r="Q4" s="6">
        <v>0.56599999999999995</v>
      </c>
      <c r="R4" s="6">
        <v>0.56299999999999994</v>
      </c>
      <c r="S4" s="6">
        <v>3.3</v>
      </c>
      <c r="T4" s="6">
        <v>5.4</v>
      </c>
      <c r="U4" s="6">
        <v>0.6</v>
      </c>
      <c r="V4" s="6">
        <v>2.2000000000000002</v>
      </c>
      <c r="W4" s="6">
        <v>6.6</v>
      </c>
      <c r="X4" s="6">
        <v>8.8000000000000007</v>
      </c>
      <c r="Y4" s="6">
        <v>7.7</v>
      </c>
      <c r="Z4" s="6">
        <v>1.4</v>
      </c>
      <c r="AA4" s="6">
        <v>0.8</v>
      </c>
      <c r="AB4" s="6">
        <v>3.5</v>
      </c>
      <c r="AC4" s="6">
        <v>2.6</v>
      </c>
      <c r="AD4" s="6">
        <v>16.899999999999999</v>
      </c>
      <c r="AE4">
        <f>RANK(K4,K$3:K$52)</f>
        <v>3</v>
      </c>
      <c r="AF4">
        <f>RANK(L4,L$3:L$52)</f>
        <v>49</v>
      </c>
      <c r="AG4">
        <f>RANK(M4,M$3:M$52)</f>
        <v>49</v>
      </c>
      <c r="AH4">
        <f>RANK(N4,N$3:N$52)</f>
        <v>49</v>
      </c>
      <c r="AI4">
        <f>RANK(O4,O$3:O$52)</f>
        <v>14</v>
      </c>
      <c r="AJ4">
        <f>RANK(P4,P$3:P$52)</f>
        <v>16</v>
      </c>
      <c r="AK4">
        <f>RANK(Q4,Q$3:Q$52)</f>
        <v>7</v>
      </c>
      <c r="AL4">
        <f>RANK(R4,R$3:R$52)</f>
        <v>9</v>
      </c>
      <c r="AM4">
        <f>RANK(S4,S$3:S$52)</f>
        <v>30</v>
      </c>
      <c r="AN4">
        <f>COUNTIF(AE4:AM4,"&lt;15")</f>
        <v>4</v>
      </c>
      <c r="AO4" s="7" t="s">
        <v>144</v>
      </c>
      <c r="AP4" s="7" t="s">
        <v>76</v>
      </c>
      <c r="AQ4">
        <f>VLOOKUP(AP4,playoff!A$2:F$31,6,)</f>
        <v>11</v>
      </c>
      <c r="AR4">
        <f>VLOOKUP(AP4,playoff!A$2:G$31,7,FALSE)</f>
        <v>8</v>
      </c>
      <c r="AU4" t="s">
        <v>161</v>
      </c>
    </row>
    <row r="5" spans="1:47" x14ac:dyDescent="0.45">
      <c r="A5" s="6">
        <v>4</v>
      </c>
      <c r="B5" s="7" t="s">
        <v>74</v>
      </c>
      <c r="C5" s="8" t="s">
        <v>75</v>
      </c>
      <c r="D5" s="6">
        <v>24</v>
      </c>
      <c r="E5" s="7" t="s">
        <v>76</v>
      </c>
      <c r="F5" s="6">
        <v>64</v>
      </c>
      <c r="G5" s="6">
        <v>64</v>
      </c>
      <c r="H5" s="6">
        <v>33.700000000000003</v>
      </c>
      <c r="I5" s="6">
        <v>9.1</v>
      </c>
      <c r="J5" s="6">
        <v>18.7</v>
      </c>
      <c r="K5" s="6">
        <v>0.48399999999999999</v>
      </c>
      <c r="L5" s="6">
        <v>1.2</v>
      </c>
      <c r="M5" s="6">
        <v>4.0999999999999996</v>
      </c>
      <c r="N5" s="6">
        <v>0.3</v>
      </c>
      <c r="O5" s="6">
        <v>7.8</v>
      </c>
      <c r="P5" s="6">
        <v>14.6</v>
      </c>
      <c r="Q5" s="6">
        <v>0.53500000000000003</v>
      </c>
      <c r="R5" s="6">
        <v>0.51700000000000002</v>
      </c>
      <c r="S5" s="6">
        <v>8.1999999999999993</v>
      </c>
      <c r="T5" s="6">
        <v>10.1</v>
      </c>
      <c r="U5" s="6">
        <v>0.80400000000000005</v>
      </c>
      <c r="V5" s="6">
        <v>2.5</v>
      </c>
      <c r="W5" s="6">
        <v>11.1</v>
      </c>
      <c r="X5" s="6">
        <v>13.6</v>
      </c>
      <c r="Y5" s="6">
        <v>3.7</v>
      </c>
      <c r="Z5" s="6">
        <v>0.7</v>
      </c>
      <c r="AA5" s="6">
        <v>1.9</v>
      </c>
      <c r="AB5" s="6">
        <v>3.5</v>
      </c>
      <c r="AC5" s="6">
        <v>3.3</v>
      </c>
      <c r="AD5" s="6">
        <v>27.5</v>
      </c>
      <c r="AE5">
        <f>RANK(K5,K$3:K$52)</f>
        <v>17</v>
      </c>
      <c r="AF5">
        <f>RANK(L5,L$3:L$52)</f>
        <v>37</v>
      </c>
      <c r="AG5">
        <f>RANK(M5,M$3:M$52)</f>
        <v>35</v>
      </c>
      <c r="AH5">
        <f>RANK(N5,N$3:N$52)</f>
        <v>43</v>
      </c>
      <c r="AI5">
        <f>RANK(O5,O$3:O$52)</f>
        <v>4</v>
      </c>
      <c r="AJ5">
        <f>RANK(P5,P$3:P$52)</f>
        <v>3</v>
      </c>
      <c r="AK5">
        <f>RANK(Q5,Q$3:Q$52)</f>
        <v>18</v>
      </c>
      <c r="AL5">
        <f>RANK(R5,R$3:R$52)</f>
        <v>32</v>
      </c>
      <c r="AM5">
        <f>RANK(S5,S$3:S$52)</f>
        <v>2</v>
      </c>
      <c r="AN5">
        <f>COUNTIF(AE5:AM5,"&lt;15")</f>
        <v>3</v>
      </c>
      <c r="AO5" s="7" t="s">
        <v>74</v>
      </c>
      <c r="AP5" s="7" t="s">
        <v>76</v>
      </c>
      <c r="AQ5">
        <f>VLOOKUP(AP5,playoff!A$2:F$31,6,)</f>
        <v>11</v>
      </c>
      <c r="AR5">
        <f>VLOOKUP(AP5,playoff!A$2:G$31,7,FALSE)</f>
        <v>8</v>
      </c>
      <c r="AU5" t="s">
        <v>162</v>
      </c>
    </row>
    <row r="6" spans="1:47" x14ac:dyDescent="0.45">
      <c r="A6" s="6">
        <v>20</v>
      </c>
      <c r="B6" s="7" t="s">
        <v>105</v>
      </c>
      <c r="C6" s="8" t="s">
        <v>75</v>
      </c>
      <c r="D6" s="6">
        <v>33</v>
      </c>
      <c r="E6" s="7" t="s">
        <v>106</v>
      </c>
      <c r="F6" s="6">
        <v>81</v>
      </c>
      <c r="G6" s="6">
        <v>81</v>
      </c>
      <c r="H6" s="6">
        <v>33.200000000000003</v>
      </c>
      <c r="I6" s="6">
        <v>8.4</v>
      </c>
      <c r="J6" s="6">
        <v>16.3</v>
      </c>
      <c r="K6" s="6">
        <v>0.51900000000000002</v>
      </c>
      <c r="L6" s="6">
        <v>0.1</v>
      </c>
      <c r="M6" s="6">
        <v>0.5</v>
      </c>
      <c r="N6" s="6">
        <v>0.23799999999999999</v>
      </c>
      <c r="O6" s="6">
        <v>8.3000000000000007</v>
      </c>
      <c r="P6" s="6">
        <v>15.8</v>
      </c>
      <c r="Q6" s="6">
        <v>0.52800000000000002</v>
      </c>
      <c r="R6" s="6">
        <v>0.52200000000000002</v>
      </c>
      <c r="S6" s="6">
        <v>4.3</v>
      </c>
      <c r="T6" s="6">
        <v>5.0999999999999996</v>
      </c>
      <c r="U6" s="6">
        <v>0.84699999999999998</v>
      </c>
      <c r="V6" s="6">
        <v>3.1</v>
      </c>
      <c r="W6" s="6">
        <v>6.1</v>
      </c>
      <c r="X6" s="6">
        <v>9.1999999999999993</v>
      </c>
      <c r="Y6" s="6">
        <v>2.4</v>
      </c>
      <c r="Z6" s="6">
        <v>0.5</v>
      </c>
      <c r="AA6" s="6">
        <v>1.3</v>
      </c>
      <c r="AB6" s="6">
        <v>1.8</v>
      </c>
      <c r="AC6" s="6">
        <v>2.2000000000000002</v>
      </c>
      <c r="AD6" s="6">
        <v>21.3</v>
      </c>
      <c r="AE6">
        <f>RANK(K6,K$3:K$52)</f>
        <v>9</v>
      </c>
      <c r="AF6">
        <f>RANK(L6,L$3:L$52)</f>
        <v>46</v>
      </c>
      <c r="AG6">
        <f>RANK(M6,M$3:M$52)</f>
        <v>47</v>
      </c>
      <c r="AH6">
        <f>RANK(N6,N$3:N$52)</f>
        <v>46</v>
      </c>
      <c r="AI6">
        <f>RANK(O6,O$3:O$52)</f>
        <v>2</v>
      </c>
      <c r="AJ6">
        <f>RANK(P6,P$3:P$52)</f>
        <v>2</v>
      </c>
      <c r="AK6">
        <f>RANK(Q6,Q$3:Q$52)</f>
        <v>20</v>
      </c>
      <c r="AL6">
        <f>RANK(R6,R$3:R$52)</f>
        <v>27</v>
      </c>
      <c r="AM6">
        <f>RANK(S6,S$3:S$52)</f>
        <v>21</v>
      </c>
      <c r="AN6">
        <f>COUNTIF(AE6:AM6,"&lt;15")</f>
        <v>3</v>
      </c>
      <c r="AO6" s="7" t="s">
        <v>105</v>
      </c>
      <c r="AP6" s="7" t="s">
        <v>106</v>
      </c>
      <c r="AQ6">
        <f>VLOOKUP(AP6,playoff!A$2:F$31,6,)</f>
        <v>11</v>
      </c>
      <c r="AR6">
        <f>VLOOKUP(AP6,playoff!A$2:G$31,7,FALSE)</f>
        <v>8</v>
      </c>
      <c r="AU6" t="s">
        <v>163</v>
      </c>
    </row>
    <row r="7" spans="1:47" hidden="1" x14ac:dyDescent="0.45">
      <c r="A7" s="6">
        <v>21</v>
      </c>
      <c r="B7" s="7" t="s">
        <v>107</v>
      </c>
      <c r="C7" s="8" t="s">
        <v>80</v>
      </c>
      <c r="D7" s="6">
        <v>29</v>
      </c>
      <c r="E7" s="7" t="s">
        <v>106</v>
      </c>
      <c r="F7" s="6">
        <v>77</v>
      </c>
      <c r="G7" s="6">
        <v>77</v>
      </c>
      <c r="H7" s="6">
        <v>34.9</v>
      </c>
      <c r="I7" s="6">
        <v>8.1999999999999993</v>
      </c>
      <c r="J7" s="6">
        <v>17.100000000000001</v>
      </c>
      <c r="K7" s="6">
        <v>0.48099999999999998</v>
      </c>
      <c r="L7" s="6">
        <v>0.1</v>
      </c>
      <c r="M7" s="6">
        <v>0.6</v>
      </c>
      <c r="N7" s="6">
        <v>0.156</v>
      </c>
      <c r="O7" s="6">
        <v>8.1</v>
      </c>
      <c r="P7" s="6">
        <v>16.5</v>
      </c>
      <c r="Q7" s="6">
        <v>0.49199999999999999</v>
      </c>
      <c r="R7" s="6">
        <v>0.48299999999999998</v>
      </c>
      <c r="S7" s="6">
        <v>4.8</v>
      </c>
      <c r="T7" s="6">
        <v>5.7</v>
      </c>
      <c r="U7" s="6">
        <v>0.83</v>
      </c>
      <c r="V7" s="6">
        <v>0.7</v>
      </c>
      <c r="W7" s="6">
        <v>5.3</v>
      </c>
      <c r="X7" s="6">
        <v>6</v>
      </c>
      <c r="Y7" s="6">
        <v>6.2</v>
      </c>
      <c r="Z7" s="6">
        <v>1.1000000000000001</v>
      </c>
      <c r="AA7" s="6">
        <v>0.5</v>
      </c>
      <c r="AB7" s="6">
        <v>2.6</v>
      </c>
      <c r="AC7" s="6">
        <v>2.2999999999999998</v>
      </c>
      <c r="AD7" s="6">
        <v>21.2</v>
      </c>
      <c r="AE7">
        <f>RANK(K7,K$3:K$52)</f>
        <v>18</v>
      </c>
      <c r="AF7">
        <f>RANK(L7,L$3:L$52)</f>
        <v>46</v>
      </c>
      <c r="AG7">
        <f>RANK(M7,M$3:M$52)</f>
        <v>46</v>
      </c>
      <c r="AH7">
        <f>RANK(N7,N$3:N$52)</f>
        <v>47</v>
      </c>
      <c r="AI7">
        <f>RANK(O7,O$3:O$52)</f>
        <v>3</v>
      </c>
      <c r="AJ7">
        <f>RANK(P7,P$3:P$52)</f>
        <v>1</v>
      </c>
      <c r="AK7">
        <f>RANK(Q7,Q$3:Q$52)</f>
        <v>35</v>
      </c>
      <c r="AL7">
        <f>RANK(R7,R$3:R$52)</f>
        <v>44</v>
      </c>
      <c r="AM7">
        <f>RANK(S7,S$3:S$52)</f>
        <v>16</v>
      </c>
      <c r="AN7">
        <f>COUNTIF(AE7:AM7,"&lt;15")</f>
        <v>2</v>
      </c>
      <c r="AO7" s="7" t="s">
        <v>107</v>
      </c>
      <c r="AP7" s="7" t="s">
        <v>106</v>
      </c>
      <c r="AQ7">
        <f>VLOOKUP(AP7,playoff!A$2:F$31,6,)</f>
        <v>11</v>
      </c>
      <c r="AR7">
        <f>VLOOKUP(AP7,playoff!A$2:G$31,7,FALSE)</f>
        <v>8</v>
      </c>
    </row>
    <row r="8" spans="1:47" hidden="1" x14ac:dyDescent="0.45">
      <c r="A8" s="6">
        <v>30</v>
      </c>
      <c r="B8" s="7" t="s">
        <v>122</v>
      </c>
      <c r="C8" s="8" t="s">
        <v>63</v>
      </c>
      <c r="D8" s="6">
        <v>26</v>
      </c>
      <c r="E8" s="9" t="s">
        <v>123</v>
      </c>
      <c r="F8" s="6">
        <v>82</v>
      </c>
      <c r="G8" s="6">
        <v>82</v>
      </c>
      <c r="H8" s="6">
        <v>34.700000000000003</v>
      </c>
      <c r="I8" s="6">
        <v>7.5</v>
      </c>
      <c r="J8" s="6">
        <v>15.3</v>
      </c>
      <c r="K8" s="6">
        <v>0.48699999999999999</v>
      </c>
      <c r="L8" s="6">
        <v>1.9</v>
      </c>
      <c r="M8" s="6">
        <v>4.8</v>
      </c>
      <c r="N8" s="6">
        <v>0.39700000000000002</v>
      </c>
      <c r="O8" s="6">
        <v>5.5</v>
      </c>
      <c r="P8" s="6">
        <v>10.5</v>
      </c>
      <c r="Q8" s="6">
        <v>0.52800000000000002</v>
      </c>
      <c r="R8" s="6">
        <v>0.54900000000000004</v>
      </c>
      <c r="S8" s="6">
        <v>3.2</v>
      </c>
      <c r="T8" s="6">
        <v>3.7</v>
      </c>
      <c r="U8" s="6">
        <v>0.86599999999999999</v>
      </c>
      <c r="V8" s="6">
        <v>0.8</v>
      </c>
      <c r="W8" s="6">
        <v>7</v>
      </c>
      <c r="X8" s="6">
        <v>7.9</v>
      </c>
      <c r="Y8" s="6">
        <v>2.8</v>
      </c>
      <c r="Z8" s="6">
        <v>0.6</v>
      </c>
      <c r="AA8" s="6">
        <v>0.5</v>
      </c>
      <c r="AB8" s="6">
        <v>1.8</v>
      </c>
      <c r="AC8" s="6">
        <v>2.2000000000000002</v>
      </c>
      <c r="AD8" s="6">
        <v>20</v>
      </c>
      <c r="AE8">
        <f>RANK(K8,K$3:K$52)</f>
        <v>15</v>
      </c>
      <c r="AF8">
        <f>RANK(L8,L$3:L$52)</f>
        <v>23</v>
      </c>
      <c r="AG8">
        <f>RANK(M8,M$3:M$52)</f>
        <v>31</v>
      </c>
      <c r="AH8">
        <f>RANK(N8,N$3:N$52)</f>
        <v>9</v>
      </c>
      <c r="AI8">
        <f>RANK(O8,O$3:O$52)</f>
        <v>27</v>
      </c>
      <c r="AJ8">
        <f>RANK(P8,P$3:P$52)</f>
        <v>34</v>
      </c>
      <c r="AK8">
        <f>RANK(Q8,Q$3:Q$52)</f>
        <v>20</v>
      </c>
      <c r="AL8">
        <f>RANK(R8,R$3:R$52)</f>
        <v>16</v>
      </c>
      <c r="AM8">
        <f>RANK(S8,S$3:S$52)</f>
        <v>32</v>
      </c>
      <c r="AN8">
        <f>COUNTIF(AE8:AM8,"&lt;15")</f>
        <v>1</v>
      </c>
      <c r="AO8" s="7" t="s">
        <v>122</v>
      </c>
      <c r="AP8" s="9" t="s">
        <v>76</v>
      </c>
      <c r="AQ8">
        <f>VLOOKUP(AP8,playoff!A$2:F$31,6,)</f>
        <v>11</v>
      </c>
      <c r="AR8">
        <f>VLOOKUP(AP8,playoff!A$2:G$31,7,FALSE)</f>
        <v>8</v>
      </c>
    </row>
    <row r="9" spans="1:47" x14ac:dyDescent="0.45">
      <c r="A9" s="6">
        <v>13</v>
      </c>
      <c r="B9" s="7" t="s">
        <v>93</v>
      </c>
      <c r="C9" s="8" t="s">
        <v>75</v>
      </c>
      <c r="D9" s="6">
        <v>23</v>
      </c>
      <c r="E9" s="7" t="s">
        <v>94</v>
      </c>
      <c r="F9" s="6">
        <v>77</v>
      </c>
      <c r="G9" s="6">
        <v>77</v>
      </c>
      <c r="H9" s="6">
        <v>33.1</v>
      </c>
      <c r="I9" s="6">
        <v>8.8000000000000007</v>
      </c>
      <c r="J9" s="6">
        <v>17.100000000000001</v>
      </c>
      <c r="K9" s="6">
        <v>0.51800000000000002</v>
      </c>
      <c r="L9" s="6">
        <v>1.8</v>
      </c>
      <c r="M9" s="6">
        <v>4.5999999999999996</v>
      </c>
      <c r="N9" s="6">
        <v>0.4</v>
      </c>
      <c r="O9" s="6">
        <v>7</v>
      </c>
      <c r="P9" s="6">
        <v>12.5</v>
      </c>
      <c r="Q9" s="6">
        <v>0.56200000000000006</v>
      </c>
      <c r="R9" s="6">
        <v>0.57199999999999995</v>
      </c>
      <c r="S9" s="6">
        <v>4.9000000000000004</v>
      </c>
      <c r="T9" s="6">
        <v>5.8</v>
      </c>
      <c r="U9" s="6">
        <v>0.83599999999999997</v>
      </c>
      <c r="V9" s="6">
        <v>3.4</v>
      </c>
      <c r="W9" s="6">
        <v>9</v>
      </c>
      <c r="X9" s="6">
        <v>12.4</v>
      </c>
      <c r="Y9" s="6">
        <v>3.4</v>
      </c>
      <c r="Z9" s="6">
        <v>0.9</v>
      </c>
      <c r="AA9" s="6">
        <v>1.6</v>
      </c>
      <c r="AB9" s="6">
        <v>3.1</v>
      </c>
      <c r="AC9" s="6">
        <v>3.8</v>
      </c>
      <c r="AD9" s="6">
        <v>24.4</v>
      </c>
      <c r="AE9">
        <f>RANK(K9,K$3:K$52)</f>
        <v>10</v>
      </c>
      <c r="AF9">
        <f>RANK(L9,L$3:L$52)</f>
        <v>27</v>
      </c>
      <c r="AG9">
        <f>RANK(M9,M$3:M$52)</f>
        <v>34</v>
      </c>
      <c r="AH9">
        <f>RANK(N9,N$3:N$52)</f>
        <v>8</v>
      </c>
      <c r="AI9">
        <f>RANK(O9,O$3:O$52)</f>
        <v>9</v>
      </c>
      <c r="AJ9">
        <f>RANK(P9,P$3:P$52)</f>
        <v>13</v>
      </c>
      <c r="AK9">
        <f>RANK(Q9,Q$3:Q$52)</f>
        <v>9</v>
      </c>
      <c r="AL9">
        <f>RANK(R9,R$3:R$52)</f>
        <v>7</v>
      </c>
      <c r="AM9">
        <f>RANK(S9,S$3:S$52)</f>
        <v>13</v>
      </c>
      <c r="AN9">
        <f>COUNTIF(AE9:AM9,"&lt;15")</f>
        <v>7</v>
      </c>
      <c r="AO9" s="7" t="s">
        <v>93</v>
      </c>
      <c r="AP9" s="7" t="s">
        <v>94</v>
      </c>
      <c r="AQ9">
        <f>VLOOKUP(AP9,playoff!A$2:F$31,6,)</f>
        <v>11</v>
      </c>
      <c r="AR9">
        <f>VLOOKUP(AP9,playoff!A$2:G$31,7,FALSE)</f>
        <v>7</v>
      </c>
    </row>
    <row r="10" spans="1:47" x14ac:dyDescent="0.45">
      <c r="A10" s="6">
        <v>3</v>
      </c>
      <c r="B10" s="7" t="s">
        <v>72</v>
      </c>
      <c r="C10" s="8" t="s">
        <v>63</v>
      </c>
      <c r="D10" s="6">
        <v>24</v>
      </c>
      <c r="E10" s="7" t="s">
        <v>73</v>
      </c>
      <c r="F10" s="6">
        <v>72</v>
      </c>
      <c r="G10" s="6">
        <v>72</v>
      </c>
      <c r="H10" s="6">
        <v>32.799999999999997</v>
      </c>
      <c r="I10" s="6">
        <v>10</v>
      </c>
      <c r="J10" s="6">
        <v>17.3</v>
      </c>
      <c r="K10" s="6">
        <v>0.57799999999999996</v>
      </c>
      <c r="L10" s="6">
        <v>0.7</v>
      </c>
      <c r="M10" s="6">
        <v>2.8</v>
      </c>
      <c r="N10" s="6">
        <v>0.25600000000000001</v>
      </c>
      <c r="O10" s="6">
        <v>9.3000000000000007</v>
      </c>
      <c r="P10" s="6">
        <v>14.5</v>
      </c>
      <c r="Q10" s="6">
        <v>0.64100000000000001</v>
      </c>
      <c r="R10" s="6">
        <v>0.59899999999999998</v>
      </c>
      <c r="S10" s="6">
        <v>6.9</v>
      </c>
      <c r="T10" s="6">
        <v>9.5</v>
      </c>
      <c r="U10" s="6">
        <v>0.72899999999999998</v>
      </c>
      <c r="V10" s="6">
        <v>2.2000000000000002</v>
      </c>
      <c r="W10" s="6">
        <v>10.3</v>
      </c>
      <c r="X10" s="6">
        <v>12.5</v>
      </c>
      <c r="Y10" s="6">
        <v>5.9</v>
      </c>
      <c r="Z10" s="6">
        <v>1.3</v>
      </c>
      <c r="AA10" s="6">
        <v>1.5</v>
      </c>
      <c r="AB10" s="6">
        <v>3.7</v>
      </c>
      <c r="AC10" s="6">
        <v>3.2</v>
      </c>
      <c r="AD10" s="6">
        <v>27.7</v>
      </c>
      <c r="AE10">
        <f>RANK(K10,K$3:K$52)</f>
        <v>2</v>
      </c>
      <c r="AF10">
        <f>RANK(L10,L$3:L$52)</f>
        <v>45</v>
      </c>
      <c r="AG10">
        <f>RANK(M10,M$3:M$52)</f>
        <v>42</v>
      </c>
      <c r="AH10">
        <f>RANK(N10,N$3:N$52)</f>
        <v>45</v>
      </c>
      <c r="AI10">
        <f>RANK(O10,O$3:O$52)</f>
        <v>1</v>
      </c>
      <c r="AJ10">
        <f>RANK(P10,P$3:P$52)</f>
        <v>4</v>
      </c>
      <c r="AK10">
        <f>RANK(Q10,Q$3:Q$52)</f>
        <v>2</v>
      </c>
      <c r="AL10">
        <f>RANK(R10,R$3:R$52)</f>
        <v>3</v>
      </c>
      <c r="AM10">
        <f>RANK(S10,S$3:S$52)</f>
        <v>3</v>
      </c>
      <c r="AN10">
        <f>COUNTIF(AE10:AM10,"&lt;15")</f>
        <v>6</v>
      </c>
      <c r="AO10" s="7" t="s">
        <v>72</v>
      </c>
      <c r="AP10" s="7" t="s">
        <v>73</v>
      </c>
      <c r="AQ10">
        <f>VLOOKUP(AP10,playoff!A$2:F$31,6,)</f>
        <v>10</v>
      </c>
      <c r="AR10">
        <f>VLOOKUP(AP10,playoff!A$2:G$31,7,FALSE)</f>
        <v>7</v>
      </c>
    </row>
    <row r="11" spans="1:47" x14ac:dyDescent="0.45">
      <c r="A11" s="6">
        <v>7</v>
      </c>
      <c r="B11" s="7" t="s">
        <v>82</v>
      </c>
      <c r="C11" s="8" t="s">
        <v>70</v>
      </c>
      <c r="D11" s="6">
        <v>27</v>
      </c>
      <c r="E11" s="7" t="s">
        <v>83</v>
      </c>
      <c r="F11" s="6">
        <v>60</v>
      </c>
      <c r="G11" s="6">
        <v>60</v>
      </c>
      <c r="H11" s="6">
        <v>34</v>
      </c>
      <c r="I11" s="6">
        <v>9.3000000000000007</v>
      </c>
      <c r="J11" s="6">
        <v>18.8</v>
      </c>
      <c r="K11" s="6">
        <v>0.496</v>
      </c>
      <c r="L11" s="6">
        <v>1.9</v>
      </c>
      <c r="M11" s="6">
        <v>5</v>
      </c>
      <c r="N11" s="6">
        <v>0.371</v>
      </c>
      <c r="O11" s="6">
        <v>7.5</v>
      </c>
      <c r="P11" s="6">
        <v>13.8</v>
      </c>
      <c r="Q11" s="6">
        <v>0.54200000000000004</v>
      </c>
      <c r="R11" s="6">
        <v>0.54600000000000004</v>
      </c>
      <c r="S11" s="6">
        <v>6.1</v>
      </c>
      <c r="T11" s="6">
        <v>7.1</v>
      </c>
      <c r="U11" s="6">
        <v>0.85399999999999998</v>
      </c>
      <c r="V11" s="6">
        <v>1.3</v>
      </c>
      <c r="W11" s="6">
        <v>6</v>
      </c>
      <c r="X11" s="6">
        <v>7.3</v>
      </c>
      <c r="Y11" s="6">
        <v>3.3</v>
      </c>
      <c r="Z11" s="6">
        <v>1.8</v>
      </c>
      <c r="AA11" s="6">
        <v>0.4</v>
      </c>
      <c r="AB11" s="6">
        <v>2</v>
      </c>
      <c r="AC11" s="6">
        <v>1.5</v>
      </c>
      <c r="AD11" s="6">
        <v>26.6</v>
      </c>
      <c r="AE11">
        <f>RANK(K11,K$3:K$52)</f>
        <v>14</v>
      </c>
      <c r="AF11">
        <f>RANK(L11,L$3:L$52)</f>
        <v>23</v>
      </c>
      <c r="AG11">
        <f>RANK(M11,M$3:M$52)</f>
        <v>29</v>
      </c>
      <c r="AH11">
        <f>RANK(N11,N$3:N$52)</f>
        <v>15</v>
      </c>
      <c r="AI11">
        <f>RANK(O11,O$3:O$52)</f>
        <v>6</v>
      </c>
      <c r="AJ11">
        <f>RANK(P11,P$3:P$52)</f>
        <v>7</v>
      </c>
      <c r="AK11">
        <f>RANK(Q11,Q$3:Q$52)</f>
        <v>14</v>
      </c>
      <c r="AL11">
        <f>RANK(R11,R$3:R$52)</f>
        <v>18</v>
      </c>
      <c r="AM11">
        <f>RANK(S11,S$3:S$52)</f>
        <v>4</v>
      </c>
      <c r="AN11">
        <f>COUNTIF(AE11:AM11,"&lt;15")</f>
        <v>5</v>
      </c>
      <c r="AO11" s="7" t="s">
        <v>82</v>
      </c>
      <c r="AP11" s="7" t="s">
        <v>125</v>
      </c>
      <c r="AQ11">
        <f>VLOOKUP(AP11,playoff!A$2:F$31,6,)</f>
        <v>10</v>
      </c>
      <c r="AR11">
        <f>VLOOKUP(AP11,playoff!A$2:G$31,7,FALSE)</f>
        <v>7</v>
      </c>
    </row>
    <row r="12" spans="1:47" x14ac:dyDescent="0.45">
      <c r="A12" s="6">
        <v>19</v>
      </c>
      <c r="B12" s="7" t="s">
        <v>103</v>
      </c>
      <c r="C12" s="8" t="s">
        <v>63</v>
      </c>
      <c r="D12" s="6">
        <v>24</v>
      </c>
      <c r="E12" s="7" t="s">
        <v>104</v>
      </c>
      <c r="F12" s="6">
        <v>73</v>
      </c>
      <c r="G12" s="6">
        <v>49</v>
      </c>
      <c r="H12" s="6">
        <v>30.6</v>
      </c>
      <c r="I12" s="6">
        <v>7.8</v>
      </c>
      <c r="J12" s="6">
        <v>14.9</v>
      </c>
      <c r="K12" s="6">
        <v>0.52400000000000002</v>
      </c>
      <c r="L12" s="6">
        <v>0.9</v>
      </c>
      <c r="M12" s="6">
        <v>2.7</v>
      </c>
      <c r="N12" s="6">
        <v>0.34399999999999997</v>
      </c>
      <c r="O12" s="6">
        <v>6.9</v>
      </c>
      <c r="P12" s="6">
        <v>12.2</v>
      </c>
      <c r="Q12" s="6">
        <v>0.56399999999999995</v>
      </c>
      <c r="R12" s="6">
        <v>0.55500000000000005</v>
      </c>
      <c r="S12" s="6">
        <v>4.9000000000000004</v>
      </c>
      <c r="T12" s="6">
        <v>6.7</v>
      </c>
      <c r="U12" s="6">
        <v>0.73099999999999998</v>
      </c>
      <c r="V12" s="6">
        <v>2.2000000000000002</v>
      </c>
      <c r="W12" s="6">
        <v>6.5</v>
      </c>
      <c r="X12" s="6">
        <v>8.6999999999999993</v>
      </c>
      <c r="Y12" s="6">
        <v>3.1</v>
      </c>
      <c r="Z12" s="6">
        <v>0.7</v>
      </c>
      <c r="AA12" s="6">
        <v>0.6</v>
      </c>
      <c r="AB12" s="6">
        <v>2.8</v>
      </c>
      <c r="AC12" s="6">
        <v>3.4</v>
      </c>
      <c r="AD12" s="6">
        <v>21.4</v>
      </c>
      <c r="AE12">
        <f>RANK(K12,K$3:K$52)</f>
        <v>7</v>
      </c>
      <c r="AF12">
        <f>RANK(L12,L$3:L$52)</f>
        <v>43</v>
      </c>
      <c r="AG12">
        <f>RANK(M12,M$3:M$52)</f>
        <v>43</v>
      </c>
      <c r="AH12">
        <f>RANK(N12,N$3:N$52)</f>
        <v>32</v>
      </c>
      <c r="AI12">
        <f>RANK(O12,O$3:O$52)</f>
        <v>13</v>
      </c>
      <c r="AJ12">
        <f>RANK(P12,P$3:P$52)</f>
        <v>15</v>
      </c>
      <c r="AK12">
        <f>RANK(Q12,Q$3:Q$52)</f>
        <v>8</v>
      </c>
      <c r="AL12">
        <f>RANK(R12,R$3:R$52)</f>
        <v>13</v>
      </c>
      <c r="AM12">
        <f>RANK(S12,S$3:S$52)</f>
        <v>13</v>
      </c>
      <c r="AN12">
        <f>COUNTIF(AE12:AM12,"&lt;15")</f>
        <v>5</v>
      </c>
      <c r="AO12" s="7" t="s">
        <v>103</v>
      </c>
      <c r="AP12" s="7" t="s">
        <v>156</v>
      </c>
      <c r="AQ12">
        <f>VLOOKUP(AP12,playoff!A$2:F$31,6,)</f>
        <v>10</v>
      </c>
      <c r="AR12">
        <f>VLOOKUP(AP12,playoff!A$2:G$31,7,FALSE)</f>
        <v>7</v>
      </c>
    </row>
    <row r="13" spans="1:47" x14ac:dyDescent="0.45">
      <c r="A13" s="6">
        <v>5</v>
      </c>
      <c r="B13" s="7" t="s">
        <v>77</v>
      </c>
      <c r="C13" s="8" t="s">
        <v>67</v>
      </c>
      <c r="D13" s="6">
        <v>30</v>
      </c>
      <c r="E13" s="7" t="s">
        <v>78</v>
      </c>
      <c r="F13" s="6">
        <v>69</v>
      </c>
      <c r="G13" s="6">
        <v>69</v>
      </c>
      <c r="H13" s="6">
        <v>33.799999999999997</v>
      </c>
      <c r="I13" s="6">
        <v>9.1999999999999993</v>
      </c>
      <c r="J13" s="6">
        <v>19.399999999999999</v>
      </c>
      <c r="K13" s="6">
        <v>0.47199999999999998</v>
      </c>
      <c r="L13" s="6">
        <v>5.0999999999999996</v>
      </c>
      <c r="M13" s="6">
        <v>11.7</v>
      </c>
      <c r="N13" s="6">
        <v>0.437</v>
      </c>
      <c r="O13" s="6">
        <v>4</v>
      </c>
      <c r="P13" s="6">
        <v>7.7</v>
      </c>
      <c r="Q13" s="6">
        <v>0.52500000000000002</v>
      </c>
      <c r="R13" s="6">
        <v>0.60399999999999998</v>
      </c>
      <c r="S13" s="6">
        <v>3.8</v>
      </c>
      <c r="T13" s="6">
        <v>4.2</v>
      </c>
      <c r="U13" s="6">
        <v>0.91600000000000004</v>
      </c>
      <c r="V13" s="6">
        <v>0.7</v>
      </c>
      <c r="W13" s="6">
        <v>4.7</v>
      </c>
      <c r="X13" s="6">
        <v>5.3</v>
      </c>
      <c r="Y13" s="6">
        <v>5.2</v>
      </c>
      <c r="Z13" s="6">
        <v>1.3</v>
      </c>
      <c r="AA13" s="6">
        <v>0.4</v>
      </c>
      <c r="AB13" s="6">
        <v>2.8</v>
      </c>
      <c r="AC13" s="6">
        <v>2.4</v>
      </c>
      <c r="AD13" s="6">
        <v>27.3</v>
      </c>
      <c r="AE13">
        <f>RANK(K13,K$3:K$52)</f>
        <v>20</v>
      </c>
      <c r="AF13">
        <f>RANK(L13,L$3:L$52)</f>
        <v>1</v>
      </c>
      <c r="AG13">
        <f>RANK(M13,M$3:M$52)</f>
        <v>2</v>
      </c>
      <c r="AH13">
        <f>RANK(N13,N$3:N$52)</f>
        <v>1</v>
      </c>
      <c r="AI13">
        <f>RANK(O13,O$3:O$52)</f>
        <v>46</v>
      </c>
      <c r="AJ13">
        <f>RANK(P13,P$3:P$52)</f>
        <v>47</v>
      </c>
      <c r="AK13">
        <f>RANK(Q13,Q$3:Q$52)</f>
        <v>24</v>
      </c>
      <c r="AL13">
        <f>RANK(R13,R$3:R$52)</f>
        <v>2</v>
      </c>
      <c r="AM13">
        <f>RANK(S13,S$3:S$52)</f>
        <v>26</v>
      </c>
      <c r="AN13">
        <f>COUNTIF(AE13:AM13,"&lt;15")</f>
        <v>4</v>
      </c>
      <c r="AO13" s="7" t="s">
        <v>77</v>
      </c>
      <c r="AP13" s="7" t="s">
        <v>78</v>
      </c>
      <c r="AQ13">
        <f>VLOOKUP(AP13,playoff!A$2:F$31,6,)</f>
        <v>10</v>
      </c>
      <c r="AR13">
        <f>VLOOKUP(AP13,playoff!A$2:G$31,7,FALSE)</f>
        <v>7</v>
      </c>
    </row>
    <row r="14" spans="1:47" x14ac:dyDescent="0.45">
      <c r="A14" s="6">
        <v>27</v>
      </c>
      <c r="B14" s="7" t="s">
        <v>116</v>
      </c>
      <c r="C14" s="8" t="s">
        <v>75</v>
      </c>
      <c r="D14" s="6">
        <v>28</v>
      </c>
      <c r="E14" s="7" t="s">
        <v>117</v>
      </c>
      <c r="F14" s="6">
        <v>80</v>
      </c>
      <c r="G14" s="6">
        <v>80</v>
      </c>
      <c r="H14" s="6">
        <v>31.4</v>
      </c>
      <c r="I14" s="6">
        <v>8.8000000000000007</v>
      </c>
      <c r="J14" s="6">
        <v>16.899999999999999</v>
      </c>
      <c r="K14" s="6">
        <v>0.51800000000000002</v>
      </c>
      <c r="L14" s="6">
        <v>1.1000000000000001</v>
      </c>
      <c r="M14" s="6">
        <v>2.9</v>
      </c>
      <c r="N14" s="6">
        <v>0.36399999999999999</v>
      </c>
      <c r="O14" s="6">
        <v>7.7</v>
      </c>
      <c r="P14" s="6">
        <v>14</v>
      </c>
      <c r="Q14" s="6">
        <v>0.54900000000000004</v>
      </c>
      <c r="R14" s="6">
        <v>0.54900000000000004</v>
      </c>
      <c r="S14" s="6">
        <v>2.2000000000000002</v>
      </c>
      <c r="T14" s="6">
        <v>2.8</v>
      </c>
      <c r="U14" s="6">
        <v>0.78900000000000003</v>
      </c>
      <c r="V14" s="6">
        <v>2.8</v>
      </c>
      <c r="W14" s="6">
        <v>9.1999999999999993</v>
      </c>
      <c r="X14" s="6">
        <v>12</v>
      </c>
      <c r="Y14" s="6">
        <v>3.8</v>
      </c>
      <c r="Z14" s="6">
        <v>1</v>
      </c>
      <c r="AA14" s="6">
        <v>1.1000000000000001</v>
      </c>
      <c r="AB14" s="6">
        <v>2</v>
      </c>
      <c r="AC14" s="6">
        <v>2</v>
      </c>
      <c r="AD14" s="6">
        <v>20.8</v>
      </c>
      <c r="AE14">
        <f>RANK(K14,K$3:K$52)</f>
        <v>10</v>
      </c>
      <c r="AF14">
        <f>RANK(L14,L$3:L$52)</f>
        <v>38</v>
      </c>
      <c r="AG14">
        <f>RANK(M14,M$3:M$52)</f>
        <v>40</v>
      </c>
      <c r="AH14">
        <f>RANK(N14,N$3:N$52)</f>
        <v>22</v>
      </c>
      <c r="AI14">
        <f>RANK(O14,O$3:O$52)</f>
        <v>5</v>
      </c>
      <c r="AJ14">
        <f>RANK(P14,P$3:P$52)</f>
        <v>6</v>
      </c>
      <c r="AK14">
        <f>RANK(Q14,Q$3:Q$52)</f>
        <v>11</v>
      </c>
      <c r="AL14">
        <f>RANK(R14,R$3:R$52)</f>
        <v>16</v>
      </c>
      <c r="AM14">
        <f>RANK(S14,S$3:S$52)</f>
        <v>46</v>
      </c>
      <c r="AN14">
        <f>COUNTIF(AE14:AM14,"&lt;15")</f>
        <v>4</v>
      </c>
      <c r="AO14" s="7" t="s">
        <v>116</v>
      </c>
      <c r="AP14" s="7" t="s">
        <v>117</v>
      </c>
      <c r="AQ14">
        <f>VLOOKUP(AP14,playoff!A$2:F$31,6,)</f>
        <v>10</v>
      </c>
      <c r="AR14">
        <f>VLOOKUP(AP14,playoff!A$2:G$31,7,FALSE)</f>
        <v>7</v>
      </c>
    </row>
    <row r="15" spans="1:47" x14ac:dyDescent="0.45">
      <c r="A15" s="6">
        <v>28</v>
      </c>
      <c r="B15" s="7" t="s">
        <v>118</v>
      </c>
      <c r="C15" s="8" t="s">
        <v>80</v>
      </c>
      <c r="D15" s="6">
        <v>26</v>
      </c>
      <c r="E15" s="7" t="s">
        <v>119</v>
      </c>
      <c r="F15" s="6">
        <v>82</v>
      </c>
      <c r="G15" s="6">
        <v>82</v>
      </c>
      <c r="H15" s="6">
        <v>31.9</v>
      </c>
      <c r="I15" s="6">
        <v>7.6</v>
      </c>
      <c r="J15" s="6">
        <v>16.600000000000001</v>
      </c>
      <c r="K15" s="6">
        <v>0.45800000000000002</v>
      </c>
      <c r="L15" s="6">
        <v>3.4</v>
      </c>
      <c r="M15" s="6">
        <v>7.9</v>
      </c>
      <c r="N15" s="6">
        <v>0.42699999999999999</v>
      </c>
      <c r="O15" s="6">
        <v>4.2</v>
      </c>
      <c r="P15" s="6">
        <v>8.6</v>
      </c>
      <c r="Q15" s="6">
        <v>0.48699999999999999</v>
      </c>
      <c r="R15" s="6">
        <v>0.56000000000000005</v>
      </c>
      <c r="S15" s="6">
        <v>2.1</v>
      </c>
      <c r="T15" s="6">
        <v>2.4</v>
      </c>
      <c r="U15" s="6">
        <v>0.88600000000000001</v>
      </c>
      <c r="V15" s="6">
        <v>1.3</v>
      </c>
      <c r="W15" s="6">
        <v>3.7</v>
      </c>
      <c r="X15" s="6">
        <v>5</v>
      </c>
      <c r="Y15" s="6">
        <v>2.5</v>
      </c>
      <c r="Z15" s="6">
        <v>0.7</v>
      </c>
      <c r="AA15" s="6">
        <v>0.4</v>
      </c>
      <c r="AB15" s="6">
        <v>1.8</v>
      </c>
      <c r="AC15" s="6">
        <v>2.5</v>
      </c>
      <c r="AD15" s="6">
        <v>20.7</v>
      </c>
      <c r="AE15">
        <f>RANK(K15,K$3:K$52)</f>
        <v>29</v>
      </c>
      <c r="AF15">
        <f>RANK(L15,L$3:L$52)</f>
        <v>4</v>
      </c>
      <c r="AG15">
        <f>RANK(M15,M$3:M$52)</f>
        <v>7</v>
      </c>
      <c r="AH15">
        <f>RANK(N15,N$3:N$52)</f>
        <v>3</v>
      </c>
      <c r="AI15">
        <f>RANK(O15,O$3:O$52)</f>
        <v>44</v>
      </c>
      <c r="AJ15">
        <f>RANK(P15,P$3:P$52)</f>
        <v>44</v>
      </c>
      <c r="AK15">
        <f>RANK(Q15,Q$3:Q$52)</f>
        <v>36</v>
      </c>
      <c r="AL15">
        <f>RANK(R15,R$3:R$52)</f>
        <v>10</v>
      </c>
      <c r="AM15">
        <f>RANK(S15,S$3:S$52)</f>
        <v>47</v>
      </c>
      <c r="AN15">
        <f>COUNTIF(AE15:AM15,"&lt;15")</f>
        <v>4</v>
      </c>
      <c r="AO15" s="7" t="s">
        <v>118</v>
      </c>
      <c r="AP15" s="7" t="s">
        <v>119</v>
      </c>
      <c r="AQ15">
        <f>VLOOKUP(AP15,playoff!A$2:F$31,6,)</f>
        <v>11</v>
      </c>
      <c r="AR15">
        <f>VLOOKUP(AP15,playoff!A$2:G$31,7,FALSE)</f>
        <v>7</v>
      </c>
    </row>
    <row r="16" spans="1:47" x14ac:dyDescent="0.45">
      <c r="A16" s="6">
        <v>40</v>
      </c>
      <c r="B16" s="7" t="s">
        <v>137</v>
      </c>
      <c r="C16" s="8" t="s">
        <v>80</v>
      </c>
      <c r="D16" s="6">
        <v>34</v>
      </c>
      <c r="E16" s="7" t="s">
        <v>76</v>
      </c>
      <c r="F16" s="6">
        <v>76</v>
      </c>
      <c r="G16" s="6">
        <v>63</v>
      </c>
      <c r="H16" s="6">
        <v>31.3</v>
      </c>
      <c r="I16" s="6">
        <v>5.9</v>
      </c>
      <c r="J16" s="6">
        <v>13.5</v>
      </c>
      <c r="K16" s="6">
        <v>0.44</v>
      </c>
      <c r="L16" s="6">
        <v>3.2</v>
      </c>
      <c r="M16" s="6">
        <v>8</v>
      </c>
      <c r="N16" s="6">
        <v>0.39700000000000002</v>
      </c>
      <c r="O16" s="6">
        <v>2.8</v>
      </c>
      <c r="P16" s="6">
        <v>5.6</v>
      </c>
      <c r="Q16" s="6">
        <v>0.502</v>
      </c>
      <c r="R16" s="6">
        <v>0.55700000000000005</v>
      </c>
      <c r="S16" s="6">
        <v>3</v>
      </c>
      <c r="T16" s="6">
        <v>3.4</v>
      </c>
      <c r="U16" s="6">
        <v>0.89400000000000002</v>
      </c>
      <c r="V16" s="6">
        <v>0.3</v>
      </c>
      <c r="W16" s="6">
        <v>2.2000000000000002</v>
      </c>
      <c r="X16" s="6">
        <v>2.4</v>
      </c>
      <c r="Y16" s="6">
        <v>2.7</v>
      </c>
      <c r="Z16" s="6">
        <v>0.4</v>
      </c>
      <c r="AA16" s="6">
        <v>0.2</v>
      </c>
      <c r="AB16" s="6">
        <v>1.3</v>
      </c>
      <c r="AC16" s="6">
        <v>1.7</v>
      </c>
      <c r="AD16" s="6">
        <v>18.100000000000001</v>
      </c>
      <c r="AE16">
        <f>RANK(K16,K$3:K$52)</f>
        <v>37</v>
      </c>
      <c r="AF16">
        <f>RANK(L16,L$3:L$52)</f>
        <v>5</v>
      </c>
      <c r="AG16">
        <f>RANK(M16,M$3:M$52)</f>
        <v>5</v>
      </c>
      <c r="AH16">
        <f>RANK(N16,N$3:N$52)</f>
        <v>9</v>
      </c>
      <c r="AI16">
        <f>RANK(O16,O$3:O$52)</f>
        <v>50</v>
      </c>
      <c r="AJ16">
        <f>RANK(P16,P$3:P$52)</f>
        <v>50</v>
      </c>
      <c r="AK16">
        <f>RANK(Q16,Q$3:Q$52)</f>
        <v>31</v>
      </c>
      <c r="AL16">
        <f>RANK(R16,R$3:R$52)</f>
        <v>11</v>
      </c>
      <c r="AM16">
        <f>RANK(S16,S$3:S$52)</f>
        <v>36</v>
      </c>
      <c r="AN16">
        <f>COUNTIF(AE16:AM16,"&lt;15")</f>
        <v>4</v>
      </c>
      <c r="AO16" s="7" t="s">
        <v>137</v>
      </c>
      <c r="AP16" s="7" t="s">
        <v>104</v>
      </c>
      <c r="AQ16">
        <f>VLOOKUP(AP16,playoff!A$2:F$31,6,)</f>
        <v>10</v>
      </c>
      <c r="AR16">
        <f>VLOOKUP(AP16,playoff!A$2:G$31,7,FALSE)</f>
        <v>7</v>
      </c>
    </row>
    <row r="17" spans="1:44" x14ac:dyDescent="0.45">
      <c r="A17" s="6">
        <v>43</v>
      </c>
      <c r="B17" s="7" t="s">
        <v>141</v>
      </c>
      <c r="C17" s="8" t="s">
        <v>75</v>
      </c>
      <c r="D17" s="6">
        <v>25</v>
      </c>
      <c r="E17" s="7" t="s">
        <v>92</v>
      </c>
      <c r="F17" s="6">
        <v>79</v>
      </c>
      <c r="G17" s="6">
        <v>79</v>
      </c>
      <c r="H17" s="6">
        <v>33.5</v>
      </c>
      <c r="I17" s="6">
        <v>7.1</v>
      </c>
      <c r="J17" s="6">
        <v>13.3</v>
      </c>
      <c r="K17" s="6">
        <v>0.53300000000000003</v>
      </c>
      <c r="L17" s="6">
        <v>0.1</v>
      </c>
      <c r="M17" s="6">
        <v>0.5</v>
      </c>
      <c r="N17" s="6">
        <v>0.13200000000000001</v>
      </c>
      <c r="O17" s="6">
        <v>7</v>
      </c>
      <c r="P17" s="6">
        <v>12.8</v>
      </c>
      <c r="Q17" s="6">
        <v>0.54800000000000004</v>
      </c>
      <c r="R17" s="6">
        <v>0.53600000000000003</v>
      </c>
      <c r="S17" s="6">
        <v>3.1</v>
      </c>
      <c r="T17" s="6">
        <v>5.2</v>
      </c>
      <c r="U17" s="6">
        <v>0.59</v>
      </c>
      <c r="V17" s="6">
        <v>5.4</v>
      </c>
      <c r="W17" s="6">
        <v>10.199999999999999</v>
      </c>
      <c r="X17" s="6">
        <v>15.6</v>
      </c>
      <c r="Y17" s="6">
        <v>1.4</v>
      </c>
      <c r="Z17" s="6">
        <v>1.7</v>
      </c>
      <c r="AA17" s="6">
        <v>1.7</v>
      </c>
      <c r="AB17" s="6">
        <v>2.2000000000000002</v>
      </c>
      <c r="AC17" s="6">
        <v>3.4</v>
      </c>
      <c r="AD17" s="6">
        <v>17.3</v>
      </c>
      <c r="AE17">
        <f>RANK(K17,K$3:K$52)</f>
        <v>6</v>
      </c>
      <c r="AF17">
        <f>RANK(L17,L$3:L$52)</f>
        <v>46</v>
      </c>
      <c r="AG17">
        <f>RANK(M17,M$3:M$52)</f>
        <v>47</v>
      </c>
      <c r="AH17">
        <f>RANK(N17,N$3:N$52)</f>
        <v>48</v>
      </c>
      <c r="AI17">
        <f>RANK(O17,O$3:O$52)</f>
        <v>9</v>
      </c>
      <c r="AJ17">
        <f>RANK(P17,P$3:P$52)</f>
        <v>11</v>
      </c>
      <c r="AK17">
        <f>RANK(Q17,Q$3:Q$52)</f>
        <v>12</v>
      </c>
      <c r="AL17">
        <f>RANK(R17,R$3:R$52)</f>
        <v>22</v>
      </c>
      <c r="AM17">
        <f>RANK(S17,S$3:S$52)</f>
        <v>34</v>
      </c>
      <c r="AN17">
        <f>COUNTIF(AE17:AM17,"&lt;15")</f>
        <v>4</v>
      </c>
      <c r="AO17" s="7" t="s">
        <v>141</v>
      </c>
      <c r="AP17" s="7" t="s">
        <v>92</v>
      </c>
      <c r="AQ17">
        <f>VLOOKUP(AP17,playoff!A$2:F$31,6,)</f>
        <v>10</v>
      </c>
      <c r="AR17">
        <f>VLOOKUP(AP17,playoff!A$2:G$31,7,FALSE)</f>
        <v>7</v>
      </c>
    </row>
    <row r="18" spans="1:44" x14ac:dyDescent="0.45">
      <c r="A18" s="6">
        <v>50</v>
      </c>
      <c r="B18" s="7" t="s">
        <v>149</v>
      </c>
      <c r="C18" s="8" t="s">
        <v>75</v>
      </c>
      <c r="D18" s="6">
        <v>24</v>
      </c>
      <c r="E18" s="7" t="s">
        <v>68</v>
      </c>
      <c r="F18" s="6">
        <v>67</v>
      </c>
      <c r="G18" s="6">
        <v>67</v>
      </c>
      <c r="H18" s="6">
        <v>33.6</v>
      </c>
      <c r="I18" s="6">
        <v>7.1</v>
      </c>
      <c r="J18" s="6">
        <v>10.9</v>
      </c>
      <c r="K18" s="6">
        <v>0.64800000000000002</v>
      </c>
      <c r="L18" s="6">
        <v>0</v>
      </c>
      <c r="M18" s="6">
        <v>0</v>
      </c>
      <c r="N18" s="6"/>
      <c r="O18" s="6">
        <v>7.1</v>
      </c>
      <c r="P18" s="6">
        <v>10.9</v>
      </c>
      <c r="Q18" s="6">
        <v>0.64800000000000002</v>
      </c>
      <c r="R18" s="6">
        <v>0.64800000000000002</v>
      </c>
      <c r="S18" s="6">
        <v>2.5</v>
      </c>
      <c r="T18" s="6">
        <v>3.9</v>
      </c>
      <c r="U18" s="6">
        <v>0.63600000000000001</v>
      </c>
      <c r="V18" s="6">
        <v>4.4000000000000004</v>
      </c>
      <c r="W18" s="6">
        <v>8.1999999999999993</v>
      </c>
      <c r="X18" s="6">
        <v>12.7</v>
      </c>
      <c r="Y18" s="6">
        <v>1.4</v>
      </c>
      <c r="Z18" s="6">
        <v>0.7</v>
      </c>
      <c r="AA18" s="6">
        <v>1.5</v>
      </c>
      <c r="AB18" s="6">
        <v>1.4</v>
      </c>
      <c r="AC18" s="6">
        <v>2.5</v>
      </c>
      <c r="AD18" s="6">
        <v>16</v>
      </c>
      <c r="AE18">
        <f>RANK(K18,K$3:K$52)</f>
        <v>1</v>
      </c>
      <c r="AF18">
        <f>RANK(L18,L$3:L$52)</f>
        <v>49</v>
      </c>
      <c r="AG18">
        <f>RANK(M18,M$3:M$52)</f>
        <v>50</v>
      </c>
      <c r="AH18">
        <f>RANK(N18,N$3:N$52)</f>
        <v>49</v>
      </c>
      <c r="AI18">
        <f>RANK(O18,O$3:O$52)</f>
        <v>8</v>
      </c>
      <c r="AJ18">
        <f>RANK(P18,P$3:P$52)</f>
        <v>29</v>
      </c>
      <c r="AK18">
        <f>RANK(Q18,Q$3:Q$52)</f>
        <v>1</v>
      </c>
      <c r="AL18">
        <f>RANK(R18,R$3:R$52)</f>
        <v>1</v>
      </c>
      <c r="AM18">
        <f>RANK(S18,S$3:S$52)</f>
        <v>43</v>
      </c>
      <c r="AN18">
        <f>COUNTIF(AE18:AM18,"&lt;15")</f>
        <v>4</v>
      </c>
      <c r="AO18" s="7" t="s">
        <v>149</v>
      </c>
      <c r="AP18" s="7" t="s">
        <v>68</v>
      </c>
      <c r="AQ18">
        <f>VLOOKUP(AP18,playoff!A$2:F$31,6,)</f>
        <v>10</v>
      </c>
      <c r="AR18">
        <f>VLOOKUP(AP18,playoff!A$2:G$31,7,FALSE)</f>
        <v>7</v>
      </c>
    </row>
    <row r="19" spans="1:44" x14ac:dyDescent="0.45">
      <c r="A19" s="6">
        <v>1</v>
      </c>
      <c r="B19" s="7" t="s">
        <v>66</v>
      </c>
      <c r="C19" s="8" t="s">
        <v>67</v>
      </c>
      <c r="D19" s="6">
        <v>29</v>
      </c>
      <c r="E19" s="7" t="s">
        <v>68</v>
      </c>
      <c r="F19" s="6">
        <v>78</v>
      </c>
      <c r="G19" s="6">
        <v>78</v>
      </c>
      <c r="H19" s="6">
        <v>36.799999999999997</v>
      </c>
      <c r="I19" s="6">
        <v>10.8</v>
      </c>
      <c r="J19" s="6">
        <v>24.5</v>
      </c>
      <c r="K19" s="6">
        <v>0.442</v>
      </c>
      <c r="L19" s="6">
        <v>4.8</v>
      </c>
      <c r="M19" s="6">
        <v>13.2</v>
      </c>
      <c r="N19" s="6">
        <v>0.36799999999999999</v>
      </c>
      <c r="O19" s="6">
        <v>6</v>
      </c>
      <c r="P19" s="6">
        <v>11.3</v>
      </c>
      <c r="Q19" s="6">
        <v>0.52800000000000002</v>
      </c>
      <c r="R19" s="6">
        <v>0.54100000000000004</v>
      </c>
      <c r="S19" s="6">
        <v>9.6999999999999993</v>
      </c>
      <c r="T19" s="6">
        <v>11</v>
      </c>
      <c r="U19" s="6">
        <v>0.879</v>
      </c>
      <c r="V19" s="6">
        <v>0.8</v>
      </c>
      <c r="W19" s="6">
        <v>5.8</v>
      </c>
      <c r="X19" s="6">
        <v>6.6</v>
      </c>
      <c r="Y19" s="6">
        <v>7.5</v>
      </c>
      <c r="Z19" s="6">
        <v>2</v>
      </c>
      <c r="AA19" s="6">
        <v>0.7</v>
      </c>
      <c r="AB19" s="6">
        <v>5</v>
      </c>
      <c r="AC19" s="6">
        <v>3.1</v>
      </c>
      <c r="AD19" s="6">
        <v>36.1</v>
      </c>
      <c r="AE19">
        <f>RANK(K19,K$3:K$52)</f>
        <v>34</v>
      </c>
      <c r="AF19">
        <f>RANK(L19,L$3:L$52)</f>
        <v>2</v>
      </c>
      <c r="AG19">
        <f>RANK(M19,M$3:M$52)</f>
        <v>1</v>
      </c>
      <c r="AH19">
        <f>RANK(N19,N$3:N$52)</f>
        <v>20</v>
      </c>
      <c r="AI19">
        <f>RANK(O19,O$3:O$52)</f>
        <v>22</v>
      </c>
      <c r="AJ19">
        <f>RANK(P19,P$3:P$52)</f>
        <v>23</v>
      </c>
      <c r="AK19">
        <f>RANK(Q19,Q$3:Q$52)</f>
        <v>20</v>
      </c>
      <c r="AL19">
        <f>RANK(R19,R$3:R$52)</f>
        <v>20</v>
      </c>
      <c r="AM19">
        <f>RANK(S19,S$3:S$52)</f>
        <v>1</v>
      </c>
      <c r="AN19">
        <f>COUNTIF(AE19:AM19,"&lt;15")</f>
        <v>3</v>
      </c>
      <c r="AO19" s="7" t="s">
        <v>66</v>
      </c>
      <c r="AP19" s="7" t="s">
        <v>68</v>
      </c>
      <c r="AQ19">
        <f>VLOOKUP(AP19,playoff!A$2:F$31,6,)</f>
        <v>10</v>
      </c>
      <c r="AR19">
        <f>VLOOKUP(AP19,playoff!A$2:G$31,7,FALSE)</f>
        <v>7</v>
      </c>
    </row>
    <row r="20" spans="1:44" x14ac:dyDescent="0.45">
      <c r="A20" s="6">
        <v>6</v>
      </c>
      <c r="B20" s="7" t="s">
        <v>79</v>
      </c>
      <c r="C20" s="8" t="s">
        <v>80</v>
      </c>
      <c r="D20" s="6">
        <v>22</v>
      </c>
      <c r="E20" s="7" t="s">
        <v>81</v>
      </c>
      <c r="F20" s="6">
        <v>64</v>
      </c>
      <c r="G20" s="6">
        <v>64</v>
      </c>
      <c r="H20" s="6">
        <v>35</v>
      </c>
      <c r="I20" s="6">
        <v>9.1999999999999993</v>
      </c>
      <c r="J20" s="6">
        <v>19.600000000000001</v>
      </c>
      <c r="K20" s="6">
        <v>0.46700000000000003</v>
      </c>
      <c r="L20" s="6">
        <v>2.1</v>
      </c>
      <c r="M20" s="6">
        <v>6.5</v>
      </c>
      <c r="N20" s="6">
        <v>0.32600000000000001</v>
      </c>
      <c r="O20" s="6">
        <v>7</v>
      </c>
      <c r="P20" s="6">
        <v>13.1</v>
      </c>
      <c r="Q20" s="6">
        <v>0.53600000000000003</v>
      </c>
      <c r="R20" s="6">
        <v>0.52100000000000002</v>
      </c>
      <c r="S20" s="6">
        <v>6.1</v>
      </c>
      <c r="T20" s="6">
        <v>7.1</v>
      </c>
      <c r="U20" s="6">
        <v>0.86599999999999999</v>
      </c>
      <c r="V20" s="6">
        <v>0.6</v>
      </c>
      <c r="W20" s="6">
        <v>3.5</v>
      </c>
      <c r="X20" s="6">
        <v>4.0999999999999996</v>
      </c>
      <c r="Y20" s="6">
        <v>6.8</v>
      </c>
      <c r="Z20" s="6">
        <v>0.9</v>
      </c>
      <c r="AA20" s="6">
        <v>0.2</v>
      </c>
      <c r="AB20" s="6">
        <v>4.0999999999999996</v>
      </c>
      <c r="AC20" s="6">
        <v>3.1</v>
      </c>
      <c r="AD20" s="6">
        <v>26.6</v>
      </c>
      <c r="AE20">
        <f>RANK(K20,K$3:K$52)</f>
        <v>22</v>
      </c>
      <c r="AF20">
        <f>RANK(L20,L$3:L$52)</f>
        <v>20</v>
      </c>
      <c r="AG20">
        <f>RANK(M20,M$3:M$52)</f>
        <v>15</v>
      </c>
      <c r="AH20">
        <f>RANK(N20,N$3:N$52)</f>
        <v>37</v>
      </c>
      <c r="AI20">
        <f>RANK(O20,O$3:O$52)</f>
        <v>9</v>
      </c>
      <c r="AJ20">
        <f>RANK(P20,P$3:P$52)</f>
        <v>8</v>
      </c>
      <c r="AK20">
        <f>RANK(Q20,Q$3:Q$52)</f>
        <v>17</v>
      </c>
      <c r="AL20">
        <f>RANK(R20,R$3:R$52)</f>
        <v>29</v>
      </c>
      <c r="AM20">
        <f>RANK(S20,S$3:S$52)</f>
        <v>4</v>
      </c>
      <c r="AN20">
        <f>COUNTIF(AE20:AM20,"&lt;15")</f>
        <v>3</v>
      </c>
      <c r="AO20" s="7" t="s">
        <v>79</v>
      </c>
      <c r="AP20" s="7" t="s">
        <v>81</v>
      </c>
      <c r="AQ20">
        <f>VLOOKUP(AP20,playoff!A$2:F$31,6,)</f>
        <v>11</v>
      </c>
      <c r="AR20">
        <f>VLOOKUP(AP20,playoff!A$2:G$31,7,FALSE)</f>
        <v>7</v>
      </c>
    </row>
    <row r="21" spans="1:44" x14ac:dyDescent="0.45">
      <c r="A21" s="6">
        <v>9</v>
      </c>
      <c r="B21" s="7" t="s">
        <v>85</v>
      </c>
      <c r="C21" s="8" t="s">
        <v>67</v>
      </c>
      <c r="D21" s="6">
        <v>28</v>
      </c>
      <c r="E21" s="7" t="s">
        <v>86</v>
      </c>
      <c r="F21" s="6">
        <v>80</v>
      </c>
      <c r="G21" s="6">
        <v>80</v>
      </c>
      <c r="H21" s="6">
        <v>35.5</v>
      </c>
      <c r="I21" s="6">
        <v>8.5</v>
      </c>
      <c r="J21" s="6">
        <v>19.2</v>
      </c>
      <c r="K21" s="6">
        <v>0.44400000000000001</v>
      </c>
      <c r="L21" s="6">
        <v>3</v>
      </c>
      <c r="M21" s="6">
        <v>8</v>
      </c>
      <c r="N21" s="6">
        <v>0.36899999999999999</v>
      </c>
      <c r="O21" s="6">
        <v>5.6</v>
      </c>
      <c r="P21" s="6">
        <v>11.1</v>
      </c>
      <c r="Q21" s="6">
        <v>0.499</v>
      </c>
      <c r="R21" s="6">
        <v>0.52200000000000002</v>
      </c>
      <c r="S21" s="6">
        <v>5.9</v>
      </c>
      <c r="T21" s="6">
        <v>6.4</v>
      </c>
      <c r="U21" s="6">
        <v>0.91200000000000003</v>
      </c>
      <c r="V21" s="6">
        <v>0.9</v>
      </c>
      <c r="W21" s="6">
        <v>3.8</v>
      </c>
      <c r="X21" s="6">
        <v>4.5999999999999996</v>
      </c>
      <c r="Y21" s="6">
        <v>6.9</v>
      </c>
      <c r="Z21" s="6">
        <v>1.1000000000000001</v>
      </c>
      <c r="AA21" s="6">
        <v>0.4</v>
      </c>
      <c r="AB21" s="6">
        <v>2.7</v>
      </c>
      <c r="AC21" s="6">
        <v>1.9</v>
      </c>
      <c r="AD21" s="6">
        <v>25.8</v>
      </c>
      <c r="AE21">
        <f>RANK(K21,K$3:K$52)</f>
        <v>33</v>
      </c>
      <c r="AF21">
        <f>RANK(L21,L$3:L$52)</f>
        <v>8</v>
      </c>
      <c r="AG21">
        <f>RANK(M21,M$3:M$52)</f>
        <v>5</v>
      </c>
      <c r="AH21">
        <f>RANK(N21,N$3:N$52)</f>
        <v>17</v>
      </c>
      <c r="AI21">
        <f>RANK(O21,O$3:O$52)</f>
        <v>26</v>
      </c>
      <c r="AJ21">
        <f>RANK(P21,P$3:P$52)</f>
        <v>25</v>
      </c>
      <c r="AK21">
        <f>RANK(Q21,Q$3:Q$52)</f>
        <v>32</v>
      </c>
      <c r="AL21">
        <f>RANK(R21,R$3:R$52)</f>
        <v>27</v>
      </c>
      <c r="AM21">
        <f>RANK(S21,S$3:S$52)</f>
        <v>6</v>
      </c>
      <c r="AN21">
        <f>COUNTIF(AE21:AM21,"&lt;15")</f>
        <v>3</v>
      </c>
      <c r="AO21" s="7" t="s">
        <v>85</v>
      </c>
      <c r="AP21" s="7" t="s">
        <v>86</v>
      </c>
      <c r="AQ21">
        <f>VLOOKUP(AP21,playoff!A$2:F$31,6,)</f>
        <v>10</v>
      </c>
      <c r="AR21">
        <f>VLOOKUP(AP21,playoff!A$2:G$31,7,FALSE)</f>
        <v>7</v>
      </c>
    </row>
    <row r="22" spans="1:44" x14ac:dyDescent="0.45">
      <c r="A22" s="6">
        <v>12</v>
      </c>
      <c r="B22" s="7" t="s">
        <v>91</v>
      </c>
      <c r="C22" s="8" t="s">
        <v>63</v>
      </c>
      <c r="D22" s="6">
        <v>29</v>
      </c>
      <c r="E22" s="7" t="s">
        <v>92</v>
      </c>
      <c r="F22" s="6">
        <v>75</v>
      </c>
      <c r="G22" s="6">
        <v>75</v>
      </c>
      <c r="H22" s="6">
        <v>35</v>
      </c>
      <c r="I22" s="6">
        <v>8.3000000000000007</v>
      </c>
      <c r="J22" s="6">
        <v>17.899999999999999</v>
      </c>
      <c r="K22" s="6">
        <v>0.46200000000000002</v>
      </c>
      <c r="L22" s="6">
        <v>2.5</v>
      </c>
      <c r="M22" s="6">
        <v>7</v>
      </c>
      <c r="N22" s="6">
        <v>0.36199999999999999</v>
      </c>
      <c r="O22" s="6">
        <v>5.7</v>
      </c>
      <c r="P22" s="6">
        <v>10.9</v>
      </c>
      <c r="Q22" s="6">
        <v>0.52500000000000002</v>
      </c>
      <c r="R22" s="6">
        <v>0.53200000000000003</v>
      </c>
      <c r="S22" s="6">
        <v>5.5</v>
      </c>
      <c r="T22" s="6">
        <v>7.3</v>
      </c>
      <c r="U22" s="6">
        <v>0.753</v>
      </c>
      <c r="V22" s="6">
        <v>1.3</v>
      </c>
      <c r="W22" s="6">
        <v>6.2</v>
      </c>
      <c r="X22" s="6">
        <v>7.5</v>
      </c>
      <c r="Y22" s="6">
        <v>5.4</v>
      </c>
      <c r="Z22" s="6">
        <v>0.7</v>
      </c>
      <c r="AA22" s="6">
        <v>0.4</v>
      </c>
      <c r="AB22" s="6">
        <v>3.4</v>
      </c>
      <c r="AC22" s="6">
        <v>2.7</v>
      </c>
      <c r="AD22" s="6">
        <v>24.5</v>
      </c>
      <c r="AE22">
        <f>RANK(K22,K$3:K$52)</f>
        <v>26</v>
      </c>
      <c r="AF22">
        <f>RANK(L22,L$3:L$52)</f>
        <v>11</v>
      </c>
      <c r="AG22">
        <f>RANK(M22,M$3:M$52)</f>
        <v>13</v>
      </c>
      <c r="AH22">
        <f>RANK(N22,N$3:N$52)</f>
        <v>24</v>
      </c>
      <c r="AI22">
        <f>RANK(O22,O$3:O$52)</f>
        <v>24</v>
      </c>
      <c r="AJ22">
        <f>RANK(P22,P$3:P$52)</f>
        <v>29</v>
      </c>
      <c r="AK22">
        <f>RANK(Q22,Q$3:Q$52)</f>
        <v>24</v>
      </c>
      <c r="AL22">
        <f>RANK(R22,R$3:R$52)</f>
        <v>23</v>
      </c>
      <c r="AM22">
        <f>RANK(S22,S$3:S$52)</f>
        <v>10</v>
      </c>
      <c r="AN22">
        <f>COUNTIF(AE22:AM22,"&lt;15")</f>
        <v>3</v>
      </c>
      <c r="AO22" s="7" t="s">
        <v>91</v>
      </c>
      <c r="AP22" s="7" t="s">
        <v>92</v>
      </c>
      <c r="AQ22">
        <f>VLOOKUP(AP22,playoff!A$2:F$31,6,)</f>
        <v>10</v>
      </c>
      <c r="AR22">
        <f>VLOOKUP(AP22,playoff!A$2:G$31,7,FALSE)</f>
        <v>7</v>
      </c>
    </row>
    <row r="23" spans="1:44" x14ac:dyDescent="0.45">
      <c r="A23" s="6">
        <v>15</v>
      </c>
      <c r="B23" s="7" t="s">
        <v>97</v>
      </c>
      <c r="C23" s="8" t="s">
        <v>80</v>
      </c>
      <c r="D23" s="6">
        <v>22</v>
      </c>
      <c r="E23" s="7" t="s">
        <v>98</v>
      </c>
      <c r="F23" s="6">
        <v>77</v>
      </c>
      <c r="G23" s="6">
        <v>77</v>
      </c>
      <c r="H23" s="6">
        <v>33.700000000000003</v>
      </c>
      <c r="I23" s="6">
        <v>8.6</v>
      </c>
      <c r="J23" s="6">
        <v>19.899999999999999</v>
      </c>
      <c r="K23" s="6">
        <v>0.432</v>
      </c>
      <c r="L23" s="6">
        <v>2.4</v>
      </c>
      <c r="M23" s="6">
        <v>6.7</v>
      </c>
      <c r="N23" s="6">
        <v>0.36199999999999999</v>
      </c>
      <c r="O23" s="6">
        <v>6.1</v>
      </c>
      <c r="P23" s="6">
        <v>13.1</v>
      </c>
      <c r="Q23" s="6">
        <v>0.46800000000000003</v>
      </c>
      <c r="R23" s="6">
        <v>0.49299999999999999</v>
      </c>
      <c r="S23" s="6">
        <v>4.0999999999999996</v>
      </c>
      <c r="T23" s="6">
        <v>5.0999999999999996</v>
      </c>
      <c r="U23" s="6">
        <v>0.80600000000000005</v>
      </c>
      <c r="V23" s="6">
        <v>0.8</v>
      </c>
      <c r="W23" s="6">
        <v>3.3</v>
      </c>
      <c r="X23" s="6">
        <v>4.0999999999999996</v>
      </c>
      <c r="Y23" s="6">
        <v>4.2</v>
      </c>
      <c r="Z23" s="6">
        <v>1.4</v>
      </c>
      <c r="AA23" s="6">
        <v>0.4</v>
      </c>
      <c r="AB23" s="6">
        <v>2.8</v>
      </c>
      <c r="AC23" s="6">
        <v>2.7</v>
      </c>
      <c r="AD23" s="6">
        <v>23.8</v>
      </c>
      <c r="AE23">
        <f>RANK(K23,K$3:K$52)</f>
        <v>43</v>
      </c>
      <c r="AF23">
        <f>RANK(L23,L$3:L$52)</f>
        <v>14</v>
      </c>
      <c r="AG23">
        <f>RANK(M23,M$3:M$52)</f>
        <v>14</v>
      </c>
      <c r="AH23">
        <f>RANK(N23,N$3:N$52)</f>
        <v>24</v>
      </c>
      <c r="AI23">
        <f>RANK(O23,O$3:O$52)</f>
        <v>21</v>
      </c>
      <c r="AJ23">
        <f>RANK(P23,P$3:P$52)</f>
        <v>8</v>
      </c>
      <c r="AK23">
        <f>RANK(Q23,Q$3:Q$52)</f>
        <v>46</v>
      </c>
      <c r="AL23">
        <f>RANK(R23,R$3:R$52)</f>
        <v>43</v>
      </c>
      <c r="AM23">
        <f>RANK(S23,S$3:S$52)</f>
        <v>24</v>
      </c>
      <c r="AN23">
        <f>COUNTIF(AE23:AM23,"&lt;15")</f>
        <v>3</v>
      </c>
      <c r="AO23" s="7" t="s">
        <v>97</v>
      </c>
      <c r="AP23" s="7" t="s">
        <v>98</v>
      </c>
      <c r="AQ23">
        <f>VLOOKUP(AP23,playoff!A$2:F$31,6,)</f>
        <v>11</v>
      </c>
      <c r="AR23">
        <f>VLOOKUP(AP23,playoff!A$2:G$31,7,FALSE)</f>
        <v>7</v>
      </c>
    </row>
    <row r="24" spans="1:44" x14ac:dyDescent="0.45">
      <c r="A24" s="6">
        <v>18</v>
      </c>
      <c r="B24" s="7" t="s">
        <v>102</v>
      </c>
      <c r="C24" s="8" t="s">
        <v>80</v>
      </c>
      <c r="D24" s="6">
        <v>28</v>
      </c>
      <c r="E24" s="7" t="s">
        <v>78</v>
      </c>
      <c r="F24" s="6">
        <v>78</v>
      </c>
      <c r="G24" s="6">
        <v>78</v>
      </c>
      <c r="H24" s="6">
        <v>34</v>
      </c>
      <c r="I24" s="6">
        <v>8.4</v>
      </c>
      <c r="J24" s="6">
        <v>18</v>
      </c>
      <c r="K24" s="6">
        <v>0.46700000000000003</v>
      </c>
      <c r="L24" s="6">
        <v>3.1</v>
      </c>
      <c r="M24" s="6">
        <v>7.7</v>
      </c>
      <c r="N24" s="6">
        <v>0.40200000000000002</v>
      </c>
      <c r="O24" s="6">
        <v>5.3</v>
      </c>
      <c r="P24" s="6">
        <v>10.3</v>
      </c>
      <c r="Q24" s="6">
        <v>0.51600000000000001</v>
      </c>
      <c r="R24" s="6">
        <v>0.55300000000000005</v>
      </c>
      <c r="S24" s="6">
        <v>1.7</v>
      </c>
      <c r="T24" s="6">
        <v>2</v>
      </c>
      <c r="U24" s="6">
        <v>0.81599999999999995</v>
      </c>
      <c r="V24" s="6">
        <v>0.5</v>
      </c>
      <c r="W24" s="6">
        <v>3.4</v>
      </c>
      <c r="X24" s="6">
        <v>3.8</v>
      </c>
      <c r="Y24" s="6">
        <v>2.4</v>
      </c>
      <c r="Z24" s="6">
        <v>1.1000000000000001</v>
      </c>
      <c r="AA24" s="6">
        <v>0.6</v>
      </c>
      <c r="AB24" s="6">
        <v>1.5</v>
      </c>
      <c r="AC24" s="6">
        <v>2</v>
      </c>
      <c r="AD24" s="6">
        <v>21.5</v>
      </c>
      <c r="AE24">
        <f>RANK(K24,K$3:K$52)</f>
        <v>22</v>
      </c>
      <c r="AF24">
        <f>RANK(L24,L$3:L$52)</f>
        <v>7</v>
      </c>
      <c r="AG24">
        <f>RANK(M24,M$3:M$52)</f>
        <v>9</v>
      </c>
      <c r="AH24">
        <f>RANK(N24,N$3:N$52)</f>
        <v>5</v>
      </c>
      <c r="AI24">
        <f>RANK(O24,O$3:O$52)</f>
        <v>31</v>
      </c>
      <c r="AJ24">
        <f>RANK(P24,P$3:P$52)</f>
        <v>35</v>
      </c>
      <c r="AK24">
        <f>RANK(Q24,Q$3:Q$52)</f>
        <v>27</v>
      </c>
      <c r="AL24">
        <f>RANK(R24,R$3:R$52)</f>
        <v>15</v>
      </c>
      <c r="AM24">
        <f>RANK(S24,S$3:S$52)</f>
        <v>50</v>
      </c>
      <c r="AN24">
        <f>COUNTIF(AE24:AM24,"&lt;15")</f>
        <v>3</v>
      </c>
      <c r="AO24" s="7" t="s">
        <v>102</v>
      </c>
      <c r="AP24" s="7" t="s">
        <v>78</v>
      </c>
      <c r="AQ24">
        <f>VLOOKUP(AP24,playoff!A$2:F$31,6,)</f>
        <v>10</v>
      </c>
      <c r="AR24">
        <f>VLOOKUP(AP24,playoff!A$2:G$31,7,FALSE)</f>
        <v>7</v>
      </c>
    </row>
    <row r="25" spans="1:44" x14ac:dyDescent="0.45">
      <c r="A25" s="6">
        <v>33</v>
      </c>
      <c r="B25" s="7" t="s">
        <v>127</v>
      </c>
      <c r="C25" s="8" t="s">
        <v>63</v>
      </c>
      <c r="D25" s="6">
        <v>21</v>
      </c>
      <c r="E25" s="7" t="s">
        <v>128</v>
      </c>
      <c r="F25" s="6">
        <v>61</v>
      </c>
      <c r="G25" s="6">
        <v>59</v>
      </c>
      <c r="H25" s="6">
        <v>30</v>
      </c>
      <c r="I25" s="6">
        <v>7.6</v>
      </c>
      <c r="J25" s="6">
        <v>13.6</v>
      </c>
      <c r="K25" s="6">
        <v>0.56000000000000005</v>
      </c>
      <c r="L25" s="6">
        <v>0.9</v>
      </c>
      <c r="M25" s="6">
        <v>2.6</v>
      </c>
      <c r="N25" s="6">
        <v>0.34799999999999998</v>
      </c>
      <c r="O25" s="6">
        <v>6.7</v>
      </c>
      <c r="P25" s="6">
        <v>11</v>
      </c>
      <c r="Q25" s="6">
        <v>0.60899999999999999</v>
      </c>
      <c r="R25" s="6">
        <v>0.59299999999999997</v>
      </c>
      <c r="S25" s="6">
        <v>3.3</v>
      </c>
      <c r="T25" s="6">
        <v>4.4000000000000004</v>
      </c>
      <c r="U25" s="6">
        <v>0.76300000000000001</v>
      </c>
      <c r="V25" s="6">
        <v>3.6</v>
      </c>
      <c r="W25" s="6">
        <v>6.2</v>
      </c>
      <c r="X25" s="6">
        <v>9.8000000000000007</v>
      </c>
      <c r="Y25" s="6">
        <v>2</v>
      </c>
      <c r="Z25" s="6">
        <v>0.4</v>
      </c>
      <c r="AA25" s="6">
        <v>0.6</v>
      </c>
      <c r="AB25" s="6">
        <v>2</v>
      </c>
      <c r="AC25" s="6">
        <v>3.3</v>
      </c>
      <c r="AD25" s="6">
        <v>19.5</v>
      </c>
      <c r="AE25">
        <f>RANK(K25,K$3:K$52)</f>
        <v>4</v>
      </c>
      <c r="AF25">
        <f>RANK(L25,L$3:L$52)</f>
        <v>43</v>
      </c>
      <c r="AG25">
        <f>RANK(M25,M$3:M$52)</f>
        <v>45</v>
      </c>
      <c r="AH25">
        <f>RANK(N25,N$3:N$52)</f>
        <v>30</v>
      </c>
      <c r="AI25">
        <f>RANK(O25,O$3:O$52)</f>
        <v>16</v>
      </c>
      <c r="AJ25">
        <f>RANK(P25,P$3:P$52)</f>
        <v>28</v>
      </c>
      <c r="AK25">
        <f>RANK(Q25,Q$3:Q$52)</f>
        <v>3</v>
      </c>
      <c r="AL25">
        <f>RANK(R25,R$3:R$52)</f>
        <v>4</v>
      </c>
      <c r="AM25">
        <f>RANK(S25,S$3:S$52)</f>
        <v>30</v>
      </c>
      <c r="AN25">
        <f>COUNTIF(AE25:AM25,"&lt;15")</f>
        <v>3</v>
      </c>
      <c r="AO25" s="7" t="s">
        <v>127</v>
      </c>
      <c r="AP25" s="7" t="s">
        <v>128</v>
      </c>
      <c r="AQ25">
        <f>VLOOKUP(AP25,playoff!A$2:F$31,6,)</f>
        <v>10</v>
      </c>
      <c r="AR25">
        <f>VLOOKUP(AP25,playoff!A$2:G$31,7,FALSE)</f>
        <v>7</v>
      </c>
    </row>
    <row r="26" spans="1:44" x14ac:dyDescent="0.45">
      <c r="A26" s="6">
        <v>42</v>
      </c>
      <c r="B26" s="7" t="s">
        <v>139</v>
      </c>
      <c r="C26" s="8" t="s">
        <v>70</v>
      </c>
      <c r="D26" s="6">
        <v>29</v>
      </c>
      <c r="E26" s="7" t="s">
        <v>140</v>
      </c>
      <c r="F26" s="6">
        <v>81</v>
      </c>
      <c r="G26" s="6">
        <v>81</v>
      </c>
      <c r="H26" s="6">
        <v>31.8</v>
      </c>
      <c r="I26" s="6">
        <v>6.4</v>
      </c>
      <c r="J26" s="6">
        <v>13</v>
      </c>
      <c r="K26" s="6">
        <v>0.497</v>
      </c>
      <c r="L26" s="6">
        <v>2</v>
      </c>
      <c r="M26" s="6">
        <v>4.8</v>
      </c>
      <c r="N26" s="6">
        <v>0.42499999999999999</v>
      </c>
      <c r="O26" s="6">
        <v>4.4000000000000004</v>
      </c>
      <c r="P26" s="6">
        <v>8.1999999999999993</v>
      </c>
      <c r="Q26" s="6">
        <v>0.53800000000000003</v>
      </c>
      <c r="R26" s="6">
        <v>0.57499999999999996</v>
      </c>
      <c r="S26" s="6">
        <v>3</v>
      </c>
      <c r="T26" s="6">
        <v>3.8</v>
      </c>
      <c r="U26" s="6">
        <v>0.80700000000000005</v>
      </c>
      <c r="V26" s="6">
        <v>0.4</v>
      </c>
      <c r="W26" s="6">
        <v>3.7</v>
      </c>
      <c r="X26" s="6">
        <v>4.0999999999999996</v>
      </c>
      <c r="Y26" s="6">
        <v>2</v>
      </c>
      <c r="Z26" s="6">
        <v>0.9</v>
      </c>
      <c r="AA26" s="6">
        <v>0</v>
      </c>
      <c r="AB26" s="6">
        <v>1.7</v>
      </c>
      <c r="AC26" s="6">
        <v>1.7</v>
      </c>
      <c r="AD26" s="6">
        <v>18</v>
      </c>
      <c r="AE26">
        <f>RANK(K26,K$3:K$52)</f>
        <v>13</v>
      </c>
      <c r="AF26">
        <f>RANK(L26,L$3:L$52)</f>
        <v>21</v>
      </c>
      <c r="AG26">
        <f>RANK(M26,M$3:M$52)</f>
        <v>31</v>
      </c>
      <c r="AH26">
        <f>RANK(N26,N$3:N$52)</f>
        <v>4</v>
      </c>
      <c r="AI26">
        <f>RANK(O26,O$3:O$52)</f>
        <v>43</v>
      </c>
      <c r="AJ26">
        <f>RANK(P26,P$3:P$52)</f>
        <v>45</v>
      </c>
      <c r="AK26">
        <f>RANK(Q26,Q$3:Q$52)</f>
        <v>16</v>
      </c>
      <c r="AL26">
        <f>RANK(R26,R$3:R$52)</f>
        <v>6</v>
      </c>
      <c r="AM26">
        <f>RANK(S26,S$3:S$52)</f>
        <v>36</v>
      </c>
      <c r="AN26">
        <f>COUNTIF(AE26:AM26,"&lt;15")</f>
        <v>3</v>
      </c>
      <c r="AO26" s="7" t="s">
        <v>139</v>
      </c>
      <c r="AP26" s="7" t="s">
        <v>140</v>
      </c>
      <c r="AQ26">
        <f>VLOOKUP(AP26,playoff!A$2:F$31,6,)</f>
        <v>11</v>
      </c>
      <c r="AR26">
        <f>VLOOKUP(AP26,playoff!A$2:G$31,7,FALSE)</f>
        <v>7</v>
      </c>
    </row>
    <row r="27" spans="1:44" x14ac:dyDescent="0.45">
      <c r="A27" s="6">
        <v>45</v>
      </c>
      <c r="B27" s="7" t="s">
        <v>143</v>
      </c>
      <c r="C27" s="8" t="s">
        <v>63</v>
      </c>
      <c r="D27" s="6">
        <v>24</v>
      </c>
      <c r="E27" s="7" t="s">
        <v>83</v>
      </c>
      <c r="F27" s="6">
        <v>80</v>
      </c>
      <c r="G27" s="6">
        <v>79</v>
      </c>
      <c r="H27" s="6">
        <v>31.9</v>
      </c>
      <c r="I27" s="6">
        <v>6.5</v>
      </c>
      <c r="J27" s="6">
        <v>11.8</v>
      </c>
      <c r="K27" s="6">
        <v>0.54900000000000004</v>
      </c>
      <c r="L27" s="6">
        <v>1</v>
      </c>
      <c r="M27" s="6">
        <v>2.7</v>
      </c>
      <c r="N27" s="6">
        <v>0.36899999999999999</v>
      </c>
      <c r="O27" s="6">
        <v>5.5</v>
      </c>
      <c r="P27" s="6">
        <v>9.1</v>
      </c>
      <c r="Q27" s="6">
        <v>0.60199999999999998</v>
      </c>
      <c r="R27" s="6">
        <v>0.59099999999999997</v>
      </c>
      <c r="S27" s="6">
        <v>3</v>
      </c>
      <c r="T27" s="6">
        <v>3.8</v>
      </c>
      <c r="U27" s="6">
        <v>0.78500000000000003</v>
      </c>
      <c r="V27" s="6">
        <v>1.6</v>
      </c>
      <c r="W27" s="6">
        <v>5.3</v>
      </c>
      <c r="X27" s="6">
        <v>6.9</v>
      </c>
      <c r="Y27" s="6">
        <v>3.1</v>
      </c>
      <c r="Z27" s="6">
        <v>0.9</v>
      </c>
      <c r="AA27" s="6">
        <v>0.7</v>
      </c>
      <c r="AB27" s="6">
        <v>1.9</v>
      </c>
      <c r="AC27" s="6">
        <v>3</v>
      </c>
      <c r="AD27" s="6">
        <v>16.899999999999999</v>
      </c>
      <c r="AE27">
        <f>RANK(K27,K$3:K$52)</f>
        <v>5</v>
      </c>
      <c r="AF27">
        <f>RANK(L27,L$3:L$52)</f>
        <v>40</v>
      </c>
      <c r="AG27">
        <f>RANK(M27,M$3:M$52)</f>
        <v>43</v>
      </c>
      <c r="AH27">
        <f>RANK(N27,N$3:N$52)</f>
        <v>17</v>
      </c>
      <c r="AI27">
        <f>RANK(O27,O$3:O$52)</f>
        <v>27</v>
      </c>
      <c r="AJ27">
        <f>RANK(P27,P$3:P$52)</f>
        <v>41</v>
      </c>
      <c r="AK27">
        <f>RANK(Q27,Q$3:Q$52)</f>
        <v>4</v>
      </c>
      <c r="AL27">
        <f>RANK(R27,R$3:R$52)</f>
        <v>5</v>
      </c>
      <c r="AM27">
        <f>RANK(S27,S$3:S$52)</f>
        <v>36</v>
      </c>
      <c r="AN27">
        <f>COUNTIF(AE27:AM27,"&lt;15")</f>
        <v>3</v>
      </c>
      <c r="AO27" s="7" t="s">
        <v>143</v>
      </c>
      <c r="AP27" s="7" t="s">
        <v>83</v>
      </c>
      <c r="AQ27">
        <f>VLOOKUP(AP27,playoff!A$2:F$31,6,)</f>
        <v>11</v>
      </c>
      <c r="AR27">
        <f>VLOOKUP(AP27,playoff!A$2:G$31,7,FALSE)</f>
        <v>7</v>
      </c>
    </row>
    <row r="28" spans="1:44" x14ac:dyDescent="0.45">
      <c r="A28" s="6">
        <v>2</v>
      </c>
      <c r="B28" s="7" t="s">
        <v>69</v>
      </c>
      <c r="C28" s="8" t="s">
        <v>70</v>
      </c>
      <c r="D28" s="6">
        <v>28</v>
      </c>
      <c r="E28" s="7" t="s">
        <v>71</v>
      </c>
      <c r="F28" s="6">
        <v>77</v>
      </c>
      <c r="G28" s="6">
        <v>77</v>
      </c>
      <c r="H28" s="6">
        <v>36.9</v>
      </c>
      <c r="I28" s="6">
        <v>9.1999999999999993</v>
      </c>
      <c r="J28" s="6">
        <v>21</v>
      </c>
      <c r="K28" s="6">
        <v>0.438</v>
      </c>
      <c r="L28" s="6">
        <v>3.8</v>
      </c>
      <c r="M28" s="6">
        <v>9.8000000000000007</v>
      </c>
      <c r="N28" s="6">
        <v>0.38600000000000001</v>
      </c>
      <c r="O28" s="6">
        <v>5.4</v>
      </c>
      <c r="P28" s="6">
        <v>11.1</v>
      </c>
      <c r="Q28" s="6">
        <v>0.48399999999999999</v>
      </c>
      <c r="R28" s="6">
        <v>0.52900000000000003</v>
      </c>
      <c r="S28" s="6">
        <v>5.9</v>
      </c>
      <c r="T28" s="6">
        <v>7</v>
      </c>
      <c r="U28" s="6">
        <v>0.83899999999999997</v>
      </c>
      <c r="V28" s="6">
        <v>1.4</v>
      </c>
      <c r="W28" s="6">
        <v>6.8</v>
      </c>
      <c r="X28" s="6">
        <v>8.1999999999999993</v>
      </c>
      <c r="Y28" s="6">
        <v>4.0999999999999996</v>
      </c>
      <c r="Z28" s="6">
        <v>2.2000000000000002</v>
      </c>
      <c r="AA28" s="6">
        <v>0.4</v>
      </c>
      <c r="AB28" s="6">
        <v>2.7</v>
      </c>
      <c r="AC28" s="6">
        <v>2.8</v>
      </c>
      <c r="AD28" s="6">
        <v>28</v>
      </c>
      <c r="AE28">
        <f>RANK(K28,K$3:K$52)</f>
        <v>38</v>
      </c>
      <c r="AF28">
        <f>RANK(L28,L$3:L$52)</f>
        <v>3</v>
      </c>
      <c r="AG28">
        <f>RANK(M28,M$3:M$52)</f>
        <v>3</v>
      </c>
      <c r="AH28">
        <f>RANK(N28,N$3:N$52)</f>
        <v>11</v>
      </c>
      <c r="AI28">
        <f>RANK(O28,O$3:O$52)</f>
        <v>29</v>
      </c>
      <c r="AJ28">
        <f>RANK(P28,P$3:P$52)</f>
        <v>25</v>
      </c>
      <c r="AK28">
        <f>RANK(Q28,Q$3:Q$52)</f>
        <v>38</v>
      </c>
      <c r="AL28">
        <f>RANK(R28,R$3:R$52)</f>
        <v>24</v>
      </c>
      <c r="AM28">
        <f>RANK(S28,S$3:S$52)</f>
        <v>6</v>
      </c>
      <c r="AN28">
        <f>COUNTIF(AE28:AM28,"&lt;15")</f>
        <v>4</v>
      </c>
      <c r="AO28" s="7" t="s">
        <v>69</v>
      </c>
      <c r="AP28" s="7" t="s">
        <v>125</v>
      </c>
      <c r="AQ28">
        <f>VLOOKUP(AP28,playoff!A$2:F$31,6,)</f>
        <v>10</v>
      </c>
      <c r="AR28">
        <f>VLOOKUP(AP28,playoff!A$2:G$31,7,FALSE)</f>
        <v>7</v>
      </c>
    </row>
    <row r="29" spans="1:44" hidden="1" x14ac:dyDescent="0.45">
      <c r="A29" s="6">
        <v>26</v>
      </c>
      <c r="B29" s="7" t="s">
        <v>115</v>
      </c>
      <c r="C29" s="8" t="s">
        <v>80</v>
      </c>
      <c r="D29" s="6">
        <v>27</v>
      </c>
      <c r="E29" s="7" t="s">
        <v>86</v>
      </c>
      <c r="F29" s="6">
        <v>70</v>
      </c>
      <c r="G29" s="6">
        <v>70</v>
      </c>
      <c r="H29" s="6">
        <v>33.9</v>
      </c>
      <c r="I29" s="6">
        <v>8.1999999999999993</v>
      </c>
      <c r="J29" s="6">
        <v>17.8</v>
      </c>
      <c r="K29" s="6">
        <v>0.45900000000000002</v>
      </c>
      <c r="L29" s="6">
        <v>2.4</v>
      </c>
      <c r="M29" s="6">
        <v>6.4</v>
      </c>
      <c r="N29" s="6">
        <v>0.375</v>
      </c>
      <c r="O29" s="6">
        <v>5.8</v>
      </c>
      <c r="P29" s="6">
        <v>11.4</v>
      </c>
      <c r="Q29" s="6">
        <v>0.50600000000000001</v>
      </c>
      <c r="R29" s="6">
        <v>0.52700000000000002</v>
      </c>
      <c r="S29" s="6">
        <v>2.2999999999999998</v>
      </c>
      <c r="T29" s="6">
        <v>2.7</v>
      </c>
      <c r="U29" s="6">
        <v>0.82799999999999996</v>
      </c>
      <c r="V29" s="6">
        <v>0.9</v>
      </c>
      <c r="W29" s="6">
        <v>3.1</v>
      </c>
      <c r="X29" s="6">
        <v>4</v>
      </c>
      <c r="Y29" s="6">
        <v>3</v>
      </c>
      <c r="Z29" s="6">
        <v>0.8</v>
      </c>
      <c r="AA29" s="6">
        <v>0.4</v>
      </c>
      <c r="AB29" s="6">
        <v>1.5</v>
      </c>
      <c r="AC29" s="6">
        <v>2.5</v>
      </c>
      <c r="AD29" s="6">
        <v>21</v>
      </c>
      <c r="AE29">
        <f>RANK(K29,K$3:K$52)</f>
        <v>28</v>
      </c>
      <c r="AF29">
        <f>RANK(L29,L$3:L$52)</f>
        <v>14</v>
      </c>
      <c r="AG29">
        <f>RANK(M29,M$3:M$52)</f>
        <v>17</v>
      </c>
      <c r="AH29">
        <f>RANK(N29,N$3:N$52)</f>
        <v>13</v>
      </c>
      <c r="AI29">
        <f>RANK(O29,O$3:O$52)</f>
        <v>23</v>
      </c>
      <c r="AJ29">
        <f>RANK(P29,P$3:P$52)</f>
        <v>22</v>
      </c>
      <c r="AK29">
        <f>RANK(Q29,Q$3:Q$52)</f>
        <v>28</v>
      </c>
      <c r="AL29">
        <f>RANK(R29,R$3:R$52)</f>
        <v>25</v>
      </c>
      <c r="AM29">
        <f>RANK(S29,S$3:S$52)</f>
        <v>45</v>
      </c>
      <c r="AN29">
        <f>COUNTIF(AE29:AM29,"&lt;15")</f>
        <v>2</v>
      </c>
      <c r="AO29" s="7" t="s">
        <v>115</v>
      </c>
      <c r="AP29" s="7" t="s">
        <v>86</v>
      </c>
      <c r="AQ29">
        <f>VLOOKUP(AP29,playoff!A$2:F$31,6,)</f>
        <v>10</v>
      </c>
      <c r="AR29">
        <f>VLOOKUP(AP29,playoff!A$2:G$31,7,FALSE)</f>
        <v>7</v>
      </c>
    </row>
    <row r="30" spans="1:44" hidden="1" x14ac:dyDescent="0.45">
      <c r="A30" s="6">
        <v>39</v>
      </c>
      <c r="B30" s="7" t="s">
        <v>136</v>
      </c>
      <c r="C30" s="8" t="s">
        <v>80</v>
      </c>
      <c r="D30" s="6">
        <v>26</v>
      </c>
      <c r="E30" s="9" t="s">
        <v>123</v>
      </c>
      <c r="F30" s="6">
        <v>65</v>
      </c>
      <c r="G30" s="6">
        <v>63</v>
      </c>
      <c r="H30" s="6">
        <v>31.6</v>
      </c>
      <c r="I30" s="6">
        <v>6</v>
      </c>
      <c r="J30" s="6">
        <v>15.3</v>
      </c>
      <c r="K30" s="6">
        <v>0.39300000000000002</v>
      </c>
      <c r="L30" s="6">
        <v>2.5</v>
      </c>
      <c r="M30" s="6">
        <v>7.3</v>
      </c>
      <c r="N30" s="6">
        <v>0.34</v>
      </c>
      <c r="O30" s="6">
        <v>3.5</v>
      </c>
      <c r="P30" s="6">
        <v>7.9</v>
      </c>
      <c r="Q30" s="6">
        <v>0.442</v>
      </c>
      <c r="R30" s="6">
        <v>0.47399999999999998</v>
      </c>
      <c r="S30" s="6">
        <v>3.6</v>
      </c>
      <c r="T30" s="6">
        <v>4.2</v>
      </c>
      <c r="U30" s="6">
        <v>0.84099999999999997</v>
      </c>
      <c r="V30" s="6">
        <v>0.5</v>
      </c>
      <c r="W30" s="6">
        <v>2.9</v>
      </c>
      <c r="X30" s="6">
        <v>3.4</v>
      </c>
      <c r="Y30" s="6">
        <v>2.4</v>
      </c>
      <c r="Z30" s="6">
        <v>0.8</v>
      </c>
      <c r="AA30" s="6">
        <v>0.1</v>
      </c>
      <c r="AB30" s="6">
        <v>1.6</v>
      </c>
      <c r="AC30" s="6">
        <v>2.2000000000000002</v>
      </c>
      <c r="AD30" s="6">
        <v>18.100000000000001</v>
      </c>
      <c r="AE30">
        <f>RANK(K30,K$3:K$52)</f>
        <v>50</v>
      </c>
      <c r="AF30">
        <f>RANK(L30,L$3:L$52)</f>
        <v>11</v>
      </c>
      <c r="AG30">
        <f>RANK(M30,M$3:M$52)</f>
        <v>10</v>
      </c>
      <c r="AH30">
        <f>RANK(N30,N$3:N$52)</f>
        <v>33</v>
      </c>
      <c r="AI30">
        <f>RANK(O30,O$3:O$52)</f>
        <v>49</v>
      </c>
      <c r="AJ30">
        <f>RANK(P30,P$3:P$52)</f>
        <v>46</v>
      </c>
      <c r="AK30">
        <f>RANK(Q30,Q$3:Q$52)</f>
        <v>48</v>
      </c>
      <c r="AL30">
        <f>RANK(R30,R$3:R$52)</f>
        <v>47</v>
      </c>
      <c r="AM30">
        <f>RANK(S30,S$3:S$52)</f>
        <v>28</v>
      </c>
      <c r="AN30">
        <f>COUNTIF(AE30:AM30,"&lt;15")</f>
        <v>2</v>
      </c>
      <c r="AO30" s="7" t="s">
        <v>136</v>
      </c>
      <c r="AP30" s="9" t="s">
        <v>109</v>
      </c>
      <c r="AQ30">
        <f>VLOOKUP(AP30,playoff!A$2:F$31,6,)</f>
        <v>10</v>
      </c>
      <c r="AR30">
        <f>VLOOKUP(AP30,playoff!A$2:G$31,7,FALSE)</f>
        <v>7</v>
      </c>
    </row>
    <row r="31" spans="1:44" hidden="1" x14ac:dyDescent="0.45">
      <c r="A31" s="6">
        <v>22</v>
      </c>
      <c r="B31" s="7" t="s">
        <v>108</v>
      </c>
      <c r="C31" s="8" t="s">
        <v>80</v>
      </c>
      <c r="D31" s="6">
        <v>19</v>
      </c>
      <c r="E31" s="7" t="s">
        <v>109</v>
      </c>
      <c r="F31" s="6">
        <v>72</v>
      </c>
      <c r="G31" s="6">
        <v>72</v>
      </c>
      <c r="H31" s="6">
        <v>32.200000000000003</v>
      </c>
      <c r="I31" s="6">
        <v>7</v>
      </c>
      <c r="J31" s="6">
        <v>16.5</v>
      </c>
      <c r="K31" s="6">
        <v>0.42699999999999999</v>
      </c>
      <c r="L31" s="6">
        <v>2.2999999999999998</v>
      </c>
      <c r="M31" s="6">
        <v>7.1</v>
      </c>
      <c r="N31" s="6">
        <v>0.32700000000000001</v>
      </c>
      <c r="O31" s="6">
        <v>4.7</v>
      </c>
      <c r="P31" s="6">
        <v>9.3000000000000007</v>
      </c>
      <c r="Q31" s="6">
        <v>0.503</v>
      </c>
      <c r="R31" s="6">
        <v>0.497</v>
      </c>
      <c r="S31" s="6">
        <v>4.8</v>
      </c>
      <c r="T31" s="6">
        <v>6.7</v>
      </c>
      <c r="U31" s="6">
        <v>0.71299999999999997</v>
      </c>
      <c r="V31" s="6">
        <v>1.2</v>
      </c>
      <c r="W31" s="6">
        <v>6.6</v>
      </c>
      <c r="X31" s="6">
        <v>7.8</v>
      </c>
      <c r="Y31" s="6">
        <v>6</v>
      </c>
      <c r="Z31" s="6">
        <v>1.1000000000000001</v>
      </c>
      <c r="AA31" s="6">
        <v>0.3</v>
      </c>
      <c r="AB31" s="6">
        <v>3.4</v>
      </c>
      <c r="AC31" s="6">
        <v>1.9</v>
      </c>
      <c r="AD31" s="6">
        <v>21.2</v>
      </c>
      <c r="AE31">
        <f>RANK(K31,K$3:K$52)</f>
        <v>46</v>
      </c>
      <c r="AF31">
        <f>RANK(L31,L$3:L$52)</f>
        <v>17</v>
      </c>
      <c r="AG31">
        <f>RANK(M31,M$3:M$52)</f>
        <v>12</v>
      </c>
      <c r="AH31">
        <f>RANK(N31,N$3:N$52)</f>
        <v>36</v>
      </c>
      <c r="AI31">
        <f>RANK(O31,O$3:O$52)</f>
        <v>41</v>
      </c>
      <c r="AJ31">
        <f>RANK(P31,P$3:P$52)</f>
        <v>40</v>
      </c>
      <c r="AK31">
        <f>RANK(Q31,Q$3:Q$52)</f>
        <v>30</v>
      </c>
      <c r="AL31">
        <f>RANK(R31,R$3:R$52)</f>
        <v>41</v>
      </c>
      <c r="AM31">
        <f>RANK(S31,S$3:S$52)</f>
        <v>16</v>
      </c>
      <c r="AN31">
        <f>COUNTIF(AE31:AM31,"&lt;15")</f>
        <v>1</v>
      </c>
      <c r="AO31" s="7" t="s">
        <v>108</v>
      </c>
      <c r="AP31" s="7" t="s">
        <v>109</v>
      </c>
      <c r="AQ31">
        <f>VLOOKUP(AP31,playoff!A$2:F$31,6,)</f>
        <v>10</v>
      </c>
      <c r="AR31">
        <f>VLOOKUP(AP31,playoff!A$2:G$31,7,FALSE)</f>
        <v>7</v>
      </c>
    </row>
    <row r="32" spans="1:44" hidden="1" x14ac:dyDescent="0.45">
      <c r="A32" s="6">
        <v>24</v>
      </c>
      <c r="B32" s="7" t="s">
        <v>111</v>
      </c>
      <c r="C32" s="8" t="s">
        <v>67</v>
      </c>
      <c r="D32" s="6">
        <v>31</v>
      </c>
      <c r="E32" s="7" t="s">
        <v>112</v>
      </c>
      <c r="F32" s="6">
        <v>70</v>
      </c>
      <c r="G32" s="6">
        <v>70</v>
      </c>
      <c r="H32" s="6">
        <v>33.5</v>
      </c>
      <c r="I32" s="6">
        <v>7</v>
      </c>
      <c r="J32" s="6">
        <v>16</v>
      </c>
      <c r="K32" s="6">
        <v>0.438</v>
      </c>
      <c r="L32" s="6">
        <v>2.2000000000000002</v>
      </c>
      <c r="M32" s="6">
        <v>6.1</v>
      </c>
      <c r="N32" s="6">
        <v>0.36399999999999999</v>
      </c>
      <c r="O32" s="6">
        <v>4.8</v>
      </c>
      <c r="P32" s="6">
        <v>9.9</v>
      </c>
      <c r="Q32" s="6">
        <v>0.48299999999999998</v>
      </c>
      <c r="R32" s="6">
        <v>0.50700000000000001</v>
      </c>
      <c r="S32" s="6">
        <v>4.9000000000000004</v>
      </c>
      <c r="T32" s="6">
        <v>5.8</v>
      </c>
      <c r="U32" s="6">
        <v>0.84499999999999997</v>
      </c>
      <c r="V32" s="6">
        <v>0.6</v>
      </c>
      <c r="W32" s="6">
        <v>2.8</v>
      </c>
      <c r="X32" s="6">
        <v>3.4</v>
      </c>
      <c r="Y32" s="6">
        <v>6.4</v>
      </c>
      <c r="Z32" s="6">
        <v>1.3</v>
      </c>
      <c r="AA32" s="6">
        <v>0.3</v>
      </c>
      <c r="AB32" s="6">
        <v>1.9</v>
      </c>
      <c r="AC32" s="6">
        <v>1.8</v>
      </c>
      <c r="AD32" s="6">
        <v>21.1</v>
      </c>
      <c r="AE32">
        <f>RANK(K32,K$3:K$52)</f>
        <v>38</v>
      </c>
      <c r="AF32">
        <f>RANK(L32,L$3:L$52)</f>
        <v>19</v>
      </c>
      <c r="AG32">
        <f>RANK(M32,M$3:M$52)</f>
        <v>19</v>
      </c>
      <c r="AH32">
        <f>RANK(N32,N$3:N$52)</f>
        <v>22</v>
      </c>
      <c r="AI32">
        <f>RANK(O32,O$3:O$52)</f>
        <v>38</v>
      </c>
      <c r="AJ32">
        <f>RANK(P32,P$3:P$52)</f>
        <v>37</v>
      </c>
      <c r="AK32">
        <f>RANK(Q32,Q$3:Q$52)</f>
        <v>40</v>
      </c>
      <c r="AL32">
        <f>RANK(R32,R$3:R$52)</f>
        <v>38</v>
      </c>
      <c r="AM32">
        <f>RANK(S32,S$3:S$52)</f>
        <v>13</v>
      </c>
      <c r="AN32">
        <f>COUNTIF(AE32:AM32,"&lt;15")</f>
        <v>1</v>
      </c>
      <c r="AO32" s="7" t="s">
        <v>111</v>
      </c>
      <c r="AP32" s="7" t="s">
        <v>112</v>
      </c>
      <c r="AQ32">
        <f>VLOOKUP(AP32,playoff!A$2:F$31,6,)</f>
        <v>11</v>
      </c>
      <c r="AR32">
        <f>VLOOKUP(AP32,playoff!A$2:G$31,7,FALSE)</f>
        <v>7</v>
      </c>
    </row>
    <row r="33" spans="1:44" hidden="1" x14ac:dyDescent="0.45">
      <c r="A33" s="6">
        <v>31</v>
      </c>
      <c r="B33" s="7" t="s">
        <v>124</v>
      </c>
      <c r="C33" s="8" t="s">
        <v>80</v>
      </c>
      <c r="D33" s="6">
        <v>32</v>
      </c>
      <c r="E33" s="7" t="s">
        <v>125</v>
      </c>
      <c r="F33" s="6">
        <v>75</v>
      </c>
      <c r="G33" s="6">
        <v>1</v>
      </c>
      <c r="H33" s="6">
        <v>26.6</v>
      </c>
      <c r="I33" s="6">
        <v>6.5</v>
      </c>
      <c r="J33" s="6">
        <v>15.2</v>
      </c>
      <c r="K33" s="6">
        <v>0.42499999999999999</v>
      </c>
      <c r="L33" s="6">
        <v>1.4</v>
      </c>
      <c r="M33" s="6">
        <v>3.9</v>
      </c>
      <c r="N33" s="6">
        <v>0.36099999999999999</v>
      </c>
      <c r="O33" s="6">
        <v>5.0999999999999996</v>
      </c>
      <c r="P33" s="6">
        <v>11.3</v>
      </c>
      <c r="Q33" s="6">
        <v>0.44700000000000001</v>
      </c>
      <c r="R33" s="6">
        <v>0.47099999999999997</v>
      </c>
      <c r="S33" s="6">
        <v>5.7</v>
      </c>
      <c r="T33" s="6">
        <v>6.5</v>
      </c>
      <c r="U33" s="6">
        <v>0.876</v>
      </c>
      <c r="V33" s="6">
        <v>0.5</v>
      </c>
      <c r="W33" s="6">
        <v>2.4</v>
      </c>
      <c r="X33" s="6">
        <v>3</v>
      </c>
      <c r="Y33" s="6">
        <v>5.4</v>
      </c>
      <c r="Z33" s="6">
        <v>0.8</v>
      </c>
      <c r="AA33" s="6">
        <v>0.1</v>
      </c>
      <c r="AB33" s="6">
        <v>2.4</v>
      </c>
      <c r="AC33" s="6">
        <v>1.1000000000000001</v>
      </c>
      <c r="AD33" s="6">
        <v>20</v>
      </c>
      <c r="AE33">
        <f>RANK(K33,K$3:K$52)</f>
        <v>47</v>
      </c>
      <c r="AF33">
        <f>RANK(L33,L$3:L$52)</f>
        <v>36</v>
      </c>
      <c r="AG33">
        <f>RANK(M33,M$3:M$52)</f>
        <v>36</v>
      </c>
      <c r="AH33">
        <f>RANK(N33,N$3:N$52)</f>
        <v>26</v>
      </c>
      <c r="AI33">
        <f>RANK(O33,O$3:O$52)</f>
        <v>36</v>
      </c>
      <c r="AJ33">
        <f>RANK(P33,P$3:P$52)</f>
        <v>23</v>
      </c>
      <c r="AK33">
        <f>RANK(Q33,Q$3:Q$52)</f>
        <v>47</v>
      </c>
      <c r="AL33">
        <f>RANK(R33,R$3:R$52)</f>
        <v>48</v>
      </c>
      <c r="AM33">
        <f>RANK(S33,S$3:S$52)</f>
        <v>8</v>
      </c>
      <c r="AN33">
        <f>COUNTIF(AE33:AM33,"&lt;15")</f>
        <v>1</v>
      </c>
      <c r="AO33" s="7" t="s">
        <v>124</v>
      </c>
      <c r="AP33" s="7" t="s">
        <v>125</v>
      </c>
      <c r="AQ33">
        <f>VLOOKUP(AP33,playoff!A$2:F$31,6,)</f>
        <v>10</v>
      </c>
      <c r="AR33">
        <f>VLOOKUP(AP33,playoff!A$2:G$31,7,FALSE)</f>
        <v>7</v>
      </c>
    </row>
    <row r="34" spans="1:44" hidden="1" x14ac:dyDescent="0.45">
      <c r="A34" s="6">
        <v>36</v>
      </c>
      <c r="B34" s="7" t="s">
        <v>132</v>
      </c>
      <c r="C34" s="8" t="s">
        <v>63</v>
      </c>
      <c r="D34" s="6">
        <v>23</v>
      </c>
      <c r="E34" s="7" t="s">
        <v>133</v>
      </c>
      <c r="F34" s="6">
        <v>70</v>
      </c>
      <c r="G34" s="6">
        <v>68</v>
      </c>
      <c r="H34" s="6">
        <v>33.1</v>
      </c>
      <c r="I34" s="6">
        <v>7.1</v>
      </c>
      <c r="J34" s="6">
        <v>15.5</v>
      </c>
      <c r="K34" s="6">
        <v>0.45600000000000002</v>
      </c>
      <c r="L34" s="6">
        <v>1.8</v>
      </c>
      <c r="M34" s="6">
        <v>6</v>
      </c>
      <c r="N34" s="6">
        <v>0.30299999999999999</v>
      </c>
      <c r="O34" s="6">
        <v>5.3</v>
      </c>
      <c r="P34" s="6">
        <v>9.5</v>
      </c>
      <c r="Q34" s="6">
        <v>0.55300000000000005</v>
      </c>
      <c r="R34" s="6">
        <v>0.51500000000000001</v>
      </c>
      <c r="S34" s="6">
        <v>2.7</v>
      </c>
      <c r="T34" s="6">
        <v>3.6</v>
      </c>
      <c r="U34" s="6">
        <v>0.752</v>
      </c>
      <c r="V34" s="6">
        <v>0.9</v>
      </c>
      <c r="W34" s="6">
        <v>4.5999999999999996</v>
      </c>
      <c r="X34" s="6">
        <v>5.5</v>
      </c>
      <c r="Y34" s="6">
        <v>2.5</v>
      </c>
      <c r="Z34" s="6">
        <v>0.6</v>
      </c>
      <c r="AA34" s="6">
        <v>0.4</v>
      </c>
      <c r="AB34" s="6">
        <v>1.9</v>
      </c>
      <c r="AC34" s="6">
        <v>2.4</v>
      </c>
      <c r="AD34" s="6">
        <v>18.7</v>
      </c>
      <c r="AE34">
        <f>RANK(K34,K$3:K$52)</f>
        <v>31</v>
      </c>
      <c r="AF34">
        <f>RANK(L34,L$3:L$52)</f>
        <v>27</v>
      </c>
      <c r="AG34">
        <f>RANK(M34,M$3:M$52)</f>
        <v>20</v>
      </c>
      <c r="AH34">
        <f>RANK(N34,N$3:N$52)</f>
        <v>42</v>
      </c>
      <c r="AI34">
        <f>RANK(O34,O$3:O$52)</f>
        <v>31</v>
      </c>
      <c r="AJ34">
        <f>RANK(P34,P$3:P$52)</f>
        <v>39</v>
      </c>
      <c r="AK34">
        <f>RANK(Q34,Q$3:Q$52)</f>
        <v>10</v>
      </c>
      <c r="AL34">
        <f>RANK(R34,R$3:R$52)</f>
        <v>34</v>
      </c>
      <c r="AM34">
        <f>RANK(S34,S$3:S$52)</f>
        <v>41</v>
      </c>
      <c r="AN34">
        <f>COUNTIF(AE34:AM34,"&lt;15")</f>
        <v>1</v>
      </c>
      <c r="AO34" s="7" t="s">
        <v>132</v>
      </c>
      <c r="AP34" s="7" t="s">
        <v>133</v>
      </c>
      <c r="AQ34">
        <f>VLOOKUP(AP34,playoff!A$2:F$31,6,)</f>
        <v>11</v>
      </c>
      <c r="AR34">
        <f>VLOOKUP(AP34,playoff!A$2:G$31,7,FALSE)</f>
        <v>7</v>
      </c>
    </row>
    <row r="35" spans="1:44" hidden="1" x14ac:dyDescent="0.45">
      <c r="A35" s="6">
        <v>37</v>
      </c>
      <c r="B35" s="7" t="s">
        <v>134</v>
      </c>
      <c r="C35" s="8" t="s">
        <v>70</v>
      </c>
      <c r="D35" s="6">
        <v>27</v>
      </c>
      <c r="E35" s="7" t="s">
        <v>73</v>
      </c>
      <c r="F35" s="6">
        <v>77</v>
      </c>
      <c r="G35" s="6">
        <v>77</v>
      </c>
      <c r="H35" s="6">
        <v>31.1</v>
      </c>
      <c r="I35" s="6">
        <v>6.6</v>
      </c>
      <c r="J35" s="6">
        <v>14.9</v>
      </c>
      <c r="K35" s="6">
        <v>0.441</v>
      </c>
      <c r="L35" s="6">
        <v>2.2999999999999998</v>
      </c>
      <c r="M35" s="6">
        <v>6.2</v>
      </c>
      <c r="N35" s="6">
        <v>0.378</v>
      </c>
      <c r="O35" s="6">
        <v>4.2</v>
      </c>
      <c r="P35" s="6">
        <v>8.8000000000000007</v>
      </c>
      <c r="Q35" s="6">
        <v>0.48499999999999999</v>
      </c>
      <c r="R35" s="6">
        <v>0.51900000000000002</v>
      </c>
      <c r="S35" s="6">
        <v>2.8</v>
      </c>
      <c r="T35" s="6">
        <v>3.4</v>
      </c>
      <c r="U35" s="6">
        <v>0.83699999999999997</v>
      </c>
      <c r="V35" s="6">
        <v>0.6</v>
      </c>
      <c r="W35" s="6">
        <v>5.3</v>
      </c>
      <c r="X35" s="6">
        <v>6</v>
      </c>
      <c r="Y35" s="6">
        <v>4.3</v>
      </c>
      <c r="Z35" s="6">
        <v>1</v>
      </c>
      <c r="AA35" s="6">
        <v>0.1</v>
      </c>
      <c r="AB35" s="6">
        <v>2.2999999999999998</v>
      </c>
      <c r="AC35" s="6">
        <v>2.2000000000000002</v>
      </c>
      <c r="AD35" s="6">
        <v>18.3</v>
      </c>
      <c r="AE35">
        <f>RANK(K35,K$3:K$52)</f>
        <v>36</v>
      </c>
      <c r="AF35">
        <f>RANK(L35,L$3:L$52)</f>
        <v>17</v>
      </c>
      <c r="AG35">
        <f>RANK(M35,M$3:M$52)</f>
        <v>18</v>
      </c>
      <c r="AH35">
        <f>RANK(N35,N$3:N$52)</f>
        <v>12</v>
      </c>
      <c r="AI35">
        <f>RANK(O35,O$3:O$52)</f>
        <v>44</v>
      </c>
      <c r="AJ35">
        <f>RANK(P35,P$3:P$52)</f>
        <v>43</v>
      </c>
      <c r="AK35">
        <f>RANK(Q35,Q$3:Q$52)</f>
        <v>37</v>
      </c>
      <c r="AL35">
        <f>RANK(R35,R$3:R$52)</f>
        <v>31</v>
      </c>
      <c r="AM35">
        <f>RANK(S35,S$3:S$52)</f>
        <v>39</v>
      </c>
      <c r="AN35">
        <f>COUNTIF(AE35:AM35,"&lt;15")</f>
        <v>1</v>
      </c>
      <c r="AO35" s="7" t="s">
        <v>134</v>
      </c>
      <c r="AP35" s="7" t="s">
        <v>73</v>
      </c>
      <c r="AQ35">
        <f>VLOOKUP(AP35,playoff!A$2:F$31,6,)</f>
        <v>10</v>
      </c>
      <c r="AR35">
        <f>VLOOKUP(AP35,playoff!A$2:G$31,7,FALSE)</f>
        <v>7</v>
      </c>
    </row>
    <row r="36" spans="1:44" hidden="1" x14ac:dyDescent="0.45">
      <c r="A36" s="6">
        <v>23</v>
      </c>
      <c r="B36" s="7" t="s">
        <v>110</v>
      </c>
      <c r="C36" s="8" t="s">
        <v>80</v>
      </c>
      <c r="D36" s="6">
        <v>28</v>
      </c>
      <c r="E36" s="7" t="s">
        <v>104</v>
      </c>
      <c r="F36" s="6">
        <v>67</v>
      </c>
      <c r="G36" s="6">
        <v>67</v>
      </c>
      <c r="H36" s="6">
        <v>35.9</v>
      </c>
      <c r="I36" s="6">
        <v>8.1999999999999993</v>
      </c>
      <c r="J36" s="6">
        <v>17.3</v>
      </c>
      <c r="K36" s="6">
        <v>0.47199999999999998</v>
      </c>
      <c r="L36" s="6">
        <v>1.8</v>
      </c>
      <c r="M36" s="6">
        <v>5.4</v>
      </c>
      <c r="N36" s="6">
        <v>0.32500000000000001</v>
      </c>
      <c r="O36" s="6">
        <v>6.4</v>
      </c>
      <c r="P36" s="6">
        <v>11.9</v>
      </c>
      <c r="Q36" s="6">
        <v>0.53900000000000003</v>
      </c>
      <c r="R36" s="6">
        <v>0.52300000000000002</v>
      </c>
      <c r="S36" s="6">
        <v>3.1</v>
      </c>
      <c r="T36" s="6">
        <v>4</v>
      </c>
      <c r="U36" s="6">
        <v>0.76800000000000002</v>
      </c>
      <c r="V36" s="6">
        <v>1.1000000000000001</v>
      </c>
      <c r="W36" s="6">
        <v>3.9</v>
      </c>
      <c r="X36" s="6">
        <v>5</v>
      </c>
      <c r="Y36" s="6">
        <v>7.7</v>
      </c>
      <c r="Z36" s="6">
        <v>1.6</v>
      </c>
      <c r="AA36" s="6">
        <v>0.8</v>
      </c>
      <c r="AB36" s="6">
        <v>3.1</v>
      </c>
      <c r="AC36" s="6">
        <v>2.2000000000000002</v>
      </c>
      <c r="AD36" s="6">
        <v>21.2</v>
      </c>
      <c r="AE36">
        <f>RANK(K36,K$3:K$52)</f>
        <v>20</v>
      </c>
      <c r="AF36">
        <f>RANK(L36,L$3:L$52)</f>
        <v>27</v>
      </c>
      <c r="AG36">
        <f>RANK(M36,M$3:M$52)</f>
        <v>26</v>
      </c>
      <c r="AH36">
        <f>RANK(N36,N$3:N$52)</f>
        <v>38</v>
      </c>
      <c r="AI36">
        <f>RANK(O36,O$3:O$52)</f>
        <v>19</v>
      </c>
      <c r="AJ36">
        <f>RANK(P36,P$3:P$52)</f>
        <v>18</v>
      </c>
      <c r="AK36">
        <f>RANK(Q36,Q$3:Q$52)</f>
        <v>15</v>
      </c>
      <c r="AL36">
        <f>RANK(R36,R$3:R$52)</f>
        <v>26</v>
      </c>
      <c r="AM36">
        <f>RANK(S36,S$3:S$52)</f>
        <v>34</v>
      </c>
      <c r="AN36">
        <f>COUNTIF(AE36:AM36,"&lt;15")</f>
        <v>0</v>
      </c>
      <c r="AO36" s="7" t="s">
        <v>110</v>
      </c>
      <c r="AP36" s="7" t="s">
        <v>104</v>
      </c>
      <c r="AQ36">
        <f>VLOOKUP(AP36,playoff!A$2:F$31,6,)</f>
        <v>10</v>
      </c>
      <c r="AR36">
        <f>VLOOKUP(AP36,playoff!A$2:G$31,7,FALSE)</f>
        <v>7</v>
      </c>
    </row>
    <row r="37" spans="1:44" hidden="1" x14ac:dyDescent="0.45">
      <c r="A37" s="6">
        <v>34</v>
      </c>
      <c r="B37" s="7" t="s">
        <v>129</v>
      </c>
      <c r="C37" s="8" t="s">
        <v>67</v>
      </c>
      <c r="D37" s="6">
        <v>20</v>
      </c>
      <c r="E37" s="7" t="s">
        <v>128</v>
      </c>
      <c r="F37" s="6">
        <v>81</v>
      </c>
      <c r="G37" s="6">
        <v>81</v>
      </c>
      <c r="H37" s="6">
        <v>30.9</v>
      </c>
      <c r="I37" s="6">
        <v>6.5</v>
      </c>
      <c r="J37" s="6">
        <v>15.5</v>
      </c>
      <c r="K37" s="6">
        <v>0.41799999999999998</v>
      </c>
      <c r="L37" s="6">
        <v>1.9</v>
      </c>
      <c r="M37" s="6">
        <v>6</v>
      </c>
      <c r="N37" s="6">
        <v>0.32400000000000001</v>
      </c>
      <c r="O37" s="6">
        <v>4.5999999999999996</v>
      </c>
      <c r="P37" s="6">
        <v>9.6</v>
      </c>
      <c r="Q37" s="6">
        <v>0.47699999999999998</v>
      </c>
      <c r="R37" s="6">
        <v>0.48</v>
      </c>
      <c r="S37" s="6">
        <v>4.2</v>
      </c>
      <c r="T37" s="6">
        <v>5.0999999999999996</v>
      </c>
      <c r="U37" s="6">
        <v>0.82899999999999996</v>
      </c>
      <c r="V37" s="6">
        <v>0.8</v>
      </c>
      <c r="W37" s="6">
        <v>2.9</v>
      </c>
      <c r="X37" s="6">
        <v>3.7</v>
      </c>
      <c r="Y37" s="6">
        <v>8.1</v>
      </c>
      <c r="Z37" s="6">
        <v>0.9</v>
      </c>
      <c r="AA37" s="6">
        <v>0.2</v>
      </c>
      <c r="AB37" s="6">
        <v>3.8</v>
      </c>
      <c r="AC37" s="6">
        <v>1.7</v>
      </c>
      <c r="AD37" s="6">
        <v>19.100000000000001</v>
      </c>
      <c r="AE37">
        <f>RANK(K37,K$3:K$52)</f>
        <v>48</v>
      </c>
      <c r="AF37">
        <f>RANK(L37,L$3:L$52)</f>
        <v>23</v>
      </c>
      <c r="AG37">
        <f>RANK(M37,M$3:M$52)</f>
        <v>20</v>
      </c>
      <c r="AH37">
        <f>RANK(N37,N$3:N$52)</f>
        <v>39</v>
      </c>
      <c r="AI37">
        <f>RANK(O37,O$3:O$52)</f>
        <v>42</v>
      </c>
      <c r="AJ37">
        <f>RANK(P37,P$3:P$52)</f>
        <v>38</v>
      </c>
      <c r="AK37">
        <f>RANK(Q37,Q$3:Q$52)</f>
        <v>44</v>
      </c>
      <c r="AL37">
        <f>RANK(R37,R$3:R$52)</f>
        <v>45</v>
      </c>
      <c r="AM37">
        <f>RANK(S37,S$3:S$52)</f>
        <v>22</v>
      </c>
      <c r="AN37">
        <f>COUNTIF(AE37:AM37,"&lt;15")</f>
        <v>0</v>
      </c>
      <c r="AO37" s="7" t="s">
        <v>129</v>
      </c>
      <c r="AP37" s="7" t="s">
        <v>128</v>
      </c>
      <c r="AQ37">
        <f>VLOOKUP(AP37,playoff!A$2:F$31,6,)</f>
        <v>10</v>
      </c>
      <c r="AR37">
        <f>VLOOKUP(AP37,playoff!A$2:G$31,7,FALSE)</f>
        <v>7</v>
      </c>
    </row>
    <row r="38" spans="1:44" hidden="1" x14ac:dyDescent="0.45">
      <c r="A38" s="6">
        <v>41</v>
      </c>
      <c r="B38" s="7" t="s">
        <v>138</v>
      </c>
      <c r="C38" s="8" t="s">
        <v>70</v>
      </c>
      <c r="D38" s="6">
        <v>23</v>
      </c>
      <c r="E38" s="7" t="s">
        <v>94</v>
      </c>
      <c r="F38" s="6">
        <v>73</v>
      </c>
      <c r="G38" s="6">
        <v>73</v>
      </c>
      <c r="H38" s="6">
        <v>34.799999999999997</v>
      </c>
      <c r="I38" s="6">
        <v>6.8</v>
      </c>
      <c r="J38" s="6">
        <v>16.600000000000001</v>
      </c>
      <c r="K38" s="6">
        <v>0.41199999999999998</v>
      </c>
      <c r="L38" s="6">
        <v>1.6</v>
      </c>
      <c r="M38" s="6">
        <v>4.8</v>
      </c>
      <c r="N38" s="6">
        <v>0.33900000000000002</v>
      </c>
      <c r="O38" s="6">
        <v>5.2</v>
      </c>
      <c r="P38" s="6">
        <v>11.8</v>
      </c>
      <c r="Q38" s="6">
        <v>0.441</v>
      </c>
      <c r="R38" s="6">
        <v>0.46100000000000002</v>
      </c>
      <c r="S38" s="6">
        <v>2.8</v>
      </c>
      <c r="T38" s="6">
        <v>4.0999999999999996</v>
      </c>
      <c r="U38" s="6">
        <v>0.69899999999999995</v>
      </c>
      <c r="V38" s="6">
        <v>1.1000000000000001</v>
      </c>
      <c r="W38" s="6">
        <v>3.7</v>
      </c>
      <c r="X38" s="6">
        <v>4.8</v>
      </c>
      <c r="Y38" s="6">
        <v>2.5</v>
      </c>
      <c r="Z38" s="6">
        <v>1</v>
      </c>
      <c r="AA38" s="6">
        <v>0.7</v>
      </c>
      <c r="AB38" s="6">
        <v>1.9</v>
      </c>
      <c r="AC38" s="6">
        <v>2.1</v>
      </c>
      <c r="AD38" s="6">
        <v>18.100000000000001</v>
      </c>
      <c r="AE38">
        <f>RANK(K38,K$3:K$52)</f>
        <v>49</v>
      </c>
      <c r="AF38">
        <f>RANK(L38,L$3:L$52)</f>
        <v>33</v>
      </c>
      <c r="AG38">
        <f>RANK(M38,M$3:M$52)</f>
        <v>31</v>
      </c>
      <c r="AH38">
        <f>RANK(N38,N$3:N$52)</f>
        <v>34</v>
      </c>
      <c r="AI38">
        <f>RANK(O38,O$3:O$52)</f>
        <v>33</v>
      </c>
      <c r="AJ38">
        <f>RANK(P38,P$3:P$52)</f>
        <v>19</v>
      </c>
      <c r="AK38">
        <f>RANK(Q38,Q$3:Q$52)</f>
        <v>49</v>
      </c>
      <c r="AL38">
        <f>RANK(R38,R$3:R$52)</f>
        <v>50</v>
      </c>
      <c r="AM38">
        <f>RANK(S38,S$3:S$52)</f>
        <v>39</v>
      </c>
      <c r="AN38">
        <f>COUNTIF(AE38:AM38,"&lt;15")</f>
        <v>0</v>
      </c>
      <c r="AO38" s="7" t="s">
        <v>138</v>
      </c>
      <c r="AP38" s="7" t="s">
        <v>94</v>
      </c>
      <c r="AQ38">
        <f>VLOOKUP(AP38,playoff!A$2:F$31,6,)</f>
        <v>11</v>
      </c>
      <c r="AR38">
        <f>VLOOKUP(AP38,playoff!A$2:G$31,7,FALSE)</f>
        <v>7</v>
      </c>
    </row>
    <row r="39" spans="1:44" hidden="1" x14ac:dyDescent="0.45">
      <c r="A39" s="6">
        <v>44</v>
      </c>
      <c r="B39" s="7" t="s">
        <v>142</v>
      </c>
      <c r="C39" s="8" t="s">
        <v>67</v>
      </c>
      <c r="D39" s="6">
        <v>21</v>
      </c>
      <c r="E39" s="7" t="s">
        <v>119</v>
      </c>
      <c r="F39" s="6">
        <v>81</v>
      </c>
      <c r="G39" s="6">
        <v>81</v>
      </c>
      <c r="H39" s="6">
        <v>31.4</v>
      </c>
      <c r="I39" s="6">
        <v>6.2</v>
      </c>
      <c r="J39" s="6">
        <v>13.6</v>
      </c>
      <c r="K39" s="6">
        <v>0.45800000000000002</v>
      </c>
      <c r="L39" s="6">
        <v>1.1000000000000001</v>
      </c>
      <c r="M39" s="6">
        <v>2.9</v>
      </c>
      <c r="N39" s="6">
        <v>0.371</v>
      </c>
      <c r="O39" s="6">
        <v>5.2</v>
      </c>
      <c r="P39" s="6">
        <v>10.7</v>
      </c>
      <c r="Q39" s="6">
        <v>0.48199999999999998</v>
      </c>
      <c r="R39" s="6">
        <v>0.497</v>
      </c>
      <c r="S39" s="6">
        <v>3.7</v>
      </c>
      <c r="T39" s="6">
        <v>5.0999999999999996</v>
      </c>
      <c r="U39" s="6">
        <v>0.72699999999999998</v>
      </c>
      <c r="V39" s="6">
        <v>0.5</v>
      </c>
      <c r="W39" s="6">
        <v>3.2</v>
      </c>
      <c r="X39" s="6">
        <v>3.8</v>
      </c>
      <c r="Y39" s="6">
        <v>7.3</v>
      </c>
      <c r="Z39" s="6">
        <v>1.6</v>
      </c>
      <c r="AA39" s="6">
        <v>0.6</v>
      </c>
      <c r="AB39" s="6">
        <v>2.8</v>
      </c>
      <c r="AC39" s="6">
        <v>2.5</v>
      </c>
      <c r="AD39" s="6">
        <v>17.3</v>
      </c>
      <c r="AE39">
        <f>RANK(K39,K$3:K$52)</f>
        <v>29</v>
      </c>
      <c r="AF39">
        <f>RANK(L39,L$3:L$52)</f>
        <v>38</v>
      </c>
      <c r="AG39">
        <f>RANK(M39,M$3:M$52)</f>
        <v>40</v>
      </c>
      <c r="AH39">
        <f>RANK(N39,N$3:N$52)</f>
        <v>15</v>
      </c>
      <c r="AI39">
        <f>RANK(O39,O$3:O$52)</f>
        <v>33</v>
      </c>
      <c r="AJ39">
        <f>RANK(P39,P$3:P$52)</f>
        <v>33</v>
      </c>
      <c r="AK39">
        <f>RANK(Q39,Q$3:Q$52)</f>
        <v>41</v>
      </c>
      <c r="AL39">
        <f>RANK(R39,R$3:R$52)</f>
        <v>41</v>
      </c>
      <c r="AM39">
        <f>RANK(S39,S$3:S$52)</f>
        <v>27</v>
      </c>
      <c r="AN39">
        <f>COUNTIF(AE39:AM39,"&lt;15")</f>
        <v>0</v>
      </c>
      <c r="AO39" s="7" t="s">
        <v>142</v>
      </c>
      <c r="AP39" s="7" t="s">
        <v>119</v>
      </c>
      <c r="AQ39">
        <f>VLOOKUP(AP39,playoff!A$2:F$31,6,)</f>
        <v>11</v>
      </c>
      <c r="AR39">
        <f>VLOOKUP(AP39,playoff!A$2:G$31,7,FALSE)</f>
        <v>7</v>
      </c>
    </row>
    <row r="40" spans="1:44" hidden="1" x14ac:dyDescent="0.45">
      <c r="A40" s="6">
        <v>14</v>
      </c>
      <c r="B40" s="7" t="s">
        <v>95</v>
      </c>
      <c r="C40" s="8" t="s">
        <v>67</v>
      </c>
      <c r="D40" s="6">
        <v>26</v>
      </c>
      <c r="E40" s="7" t="s">
        <v>96</v>
      </c>
      <c r="F40" s="6">
        <v>67</v>
      </c>
      <c r="G40" s="6">
        <v>67</v>
      </c>
      <c r="H40" s="6">
        <v>33</v>
      </c>
      <c r="I40" s="6">
        <v>9</v>
      </c>
      <c r="J40" s="6">
        <v>18.5</v>
      </c>
      <c r="K40" s="6">
        <v>0.48699999999999999</v>
      </c>
      <c r="L40" s="6">
        <v>2.6</v>
      </c>
      <c r="M40" s="6">
        <v>6.5</v>
      </c>
      <c r="N40" s="6">
        <v>0.40100000000000002</v>
      </c>
      <c r="O40" s="6">
        <v>6.4</v>
      </c>
      <c r="P40" s="6">
        <v>12</v>
      </c>
      <c r="Q40" s="6">
        <v>0.53300000000000003</v>
      </c>
      <c r="R40" s="6">
        <v>0.55700000000000005</v>
      </c>
      <c r="S40" s="6">
        <v>3.2</v>
      </c>
      <c r="T40" s="6">
        <v>3.7</v>
      </c>
      <c r="U40" s="6">
        <v>0.873</v>
      </c>
      <c r="V40" s="6">
        <v>1.1000000000000001</v>
      </c>
      <c r="W40" s="6">
        <v>3.9</v>
      </c>
      <c r="X40" s="6">
        <v>5</v>
      </c>
      <c r="Y40" s="6">
        <v>6.9</v>
      </c>
      <c r="Z40" s="6">
        <v>1.5</v>
      </c>
      <c r="AA40" s="6">
        <v>0.5</v>
      </c>
      <c r="AB40" s="6">
        <v>2.6</v>
      </c>
      <c r="AC40" s="6">
        <v>2.5</v>
      </c>
      <c r="AD40" s="6">
        <v>23.8</v>
      </c>
      <c r="AE40">
        <f>RANK(K40,K$3:K$52)</f>
        <v>15</v>
      </c>
      <c r="AF40">
        <f>RANK(L40,L$3:L$52)</f>
        <v>10</v>
      </c>
      <c r="AG40">
        <f>RANK(M40,M$3:M$52)</f>
        <v>15</v>
      </c>
      <c r="AH40">
        <f>RANK(N40,N$3:N$52)</f>
        <v>7</v>
      </c>
      <c r="AI40">
        <f>RANK(O40,O$3:O$52)</f>
        <v>19</v>
      </c>
      <c r="AJ40">
        <f>RANK(P40,P$3:P$52)</f>
        <v>17</v>
      </c>
      <c r="AK40">
        <f>RANK(Q40,Q$3:Q$52)</f>
        <v>19</v>
      </c>
      <c r="AL40">
        <f>RANK(R40,R$3:R$52)</f>
        <v>11</v>
      </c>
      <c r="AM40">
        <f>RANK(S40,S$3:S$52)</f>
        <v>32</v>
      </c>
      <c r="AN40">
        <f>COUNTIF(AE40:AM40,"&lt;15")</f>
        <v>3</v>
      </c>
      <c r="AO40" s="7" t="s">
        <v>95</v>
      </c>
      <c r="AP40" s="7" t="s">
        <v>114</v>
      </c>
      <c r="AQ40">
        <f>VLOOKUP(AP40,playoff!A$2:F$31,6,)</f>
        <v>10</v>
      </c>
      <c r="AR40">
        <f>VLOOKUP(AP40,playoff!A$2:G$31,7,FALSE)</f>
        <v>6</v>
      </c>
    </row>
    <row r="41" spans="1:44" hidden="1" x14ac:dyDescent="0.45">
      <c r="A41" s="6">
        <v>8</v>
      </c>
      <c r="B41" s="7" t="s">
        <v>84</v>
      </c>
      <c r="C41" s="8" t="s">
        <v>70</v>
      </c>
      <c r="D41" s="6">
        <v>30</v>
      </c>
      <c r="E41" s="7" t="s">
        <v>78</v>
      </c>
      <c r="F41" s="6">
        <v>78</v>
      </c>
      <c r="G41" s="6">
        <v>78</v>
      </c>
      <c r="H41" s="6">
        <v>34.6</v>
      </c>
      <c r="I41" s="6">
        <v>9.1999999999999993</v>
      </c>
      <c r="J41" s="6">
        <v>17.7</v>
      </c>
      <c r="K41" s="6">
        <v>0.52100000000000002</v>
      </c>
      <c r="L41" s="6">
        <v>1.8</v>
      </c>
      <c r="M41" s="6">
        <v>5</v>
      </c>
      <c r="N41" s="6">
        <v>0.35299999999999998</v>
      </c>
      <c r="O41" s="6">
        <v>7.5</v>
      </c>
      <c r="P41" s="6">
        <v>12.8</v>
      </c>
      <c r="Q41" s="6">
        <v>0.58699999999999997</v>
      </c>
      <c r="R41" s="6">
        <v>0.57099999999999995</v>
      </c>
      <c r="S41" s="6">
        <v>5.7</v>
      </c>
      <c r="T41" s="6">
        <v>6.5</v>
      </c>
      <c r="U41" s="6">
        <v>0.88500000000000001</v>
      </c>
      <c r="V41" s="6">
        <v>0.4</v>
      </c>
      <c r="W41" s="6">
        <v>5.9</v>
      </c>
      <c r="X41" s="6">
        <v>6.4</v>
      </c>
      <c r="Y41" s="6">
        <v>5.9</v>
      </c>
      <c r="Z41" s="6">
        <v>0.7</v>
      </c>
      <c r="AA41" s="6">
        <v>1.1000000000000001</v>
      </c>
      <c r="AB41" s="6">
        <v>2.9</v>
      </c>
      <c r="AC41" s="6">
        <v>2</v>
      </c>
      <c r="AD41" s="6">
        <v>26</v>
      </c>
      <c r="AE41">
        <f>RANK(K41,K$3:K$52)</f>
        <v>8</v>
      </c>
      <c r="AF41">
        <f>RANK(L41,L$3:L$52)</f>
        <v>27</v>
      </c>
      <c r="AG41">
        <f>RANK(M41,M$3:M$52)</f>
        <v>29</v>
      </c>
      <c r="AH41">
        <f>RANK(N41,N$3:N$52)</f>
        <v>28</v>
      </c>
      <c r="AI41">
        <f>RANK(O41,O$3:O$52)</f>
        <v>6</v>
      </c>
      <c r="AJ41">
        <f>RANK(P41,P$3:P$52)</f>
        <v>11</v>
      </c>
      <c r="AK41">
        <f>RANK(Q41,Q$3:Q$52)</f>
        <v>5</v>
      </c>
      <c r="AL41">
        <f>RANK(R41,R$3:R$52)</f>
        <v>8</v>
      </c>
      <c r="AM41">
        <f>RANK(S41,S$3:S$52)</f>
        <v>8</v>
      </c>
      <c r="AN41">
        <f>COUNTIF(AE41:AM41,"&lt;15")</f>
        <v>6</v>
      </c>
      <c r="AO41" s="7" t="s">
        <v>84</v>
      </c>
      <c r="AP41" s="7" t="s">
        <v>114</v>
      </c>
      <c r="AQ41">
        <f>VLOOKUP(AP41,playoff!A$2:F$31,6,)</f>
        <v>10</v>
      </c>
      <c r="AR41">
        <f>VLOOKUP(AP41,playoff!A$2:G$31,7,FALSE)</f>
        <v>6</v>
      </c>
    </row>
    <row r="42" spans="1:44" hidden="1" x14ac:dyDescent="0.45">
      <c r="A42" s="6">
        <v>32</v>
      </c>
      <c r="B42" s="7" t="s">
        <v>126</v>
      </c>
      <c r="C42" s="8" t="s">
        <v>70</v>
      </c>
      <c r="D42" s="6">
        <v>30</v>
      </c>
      <c r="E42" s="7" t="s">
        <v>125</v>
      </c>
      <c r="F42" s="6">
        <v>68</v>
      </c>
      <c r="G42" s="6">
        <v>68</v>
      </c>
      <c r="H42" s="6">
        <v>30.3</v>
      </c>
      <c r="I42" s="6">
        <v>6</v>
      </c>
      <c r="J42" s="6">
        <v>13</v>
      </c>
      <c r="K42" s="6">
        <v>0.46300000000000002</v>
      </c>
      <c r="L42" s="6">
        <v>2.4</v>
      </c>
      <c r="M42" s="6">
        <v>5.5</v>
      </c>
      <c r="N42" s="6">
        <v>0.433</v>
      </c>
      <c r="O42" s="6">
        <v>3.6</v>
      </c>
      <c r="P42" s="6">
        <v>7.5</v>
      </c>
      <c r="Q42" s="6">
        <v>0.48399999999999999</v>
      </c>
      <c r="R42" s="6">
        <v>0.55400000000000005</v>
      </c>
      <c r="S42" s="6">
        <v>5.4</v>
      </c>
      <c r="T42" s="6">
        <v>6</v>
      </c>
      <c r="U42" s="6">
        <v>0.90400000000000003</v>
      </c>
      <c r="V42" s="6">
        <v>0.8</v>
      </c>
      <c r="W42" s="6">
        <v>5.3</v>
      </c>
      <c r="X42" s="6">
        <v>6.1</v>
      </c>
      <c r="Y42" s="6">
        <v>2.6</v>
      </c>
      <c r="Z42" s="6">
        <v>0.7</v>
      </c>
      <c r="AA42" s="6">
        <v>0.3</v>
      </c>
      <c r="AB42" s="6">
        <v>1.5</v>
      </c>
      <c r="AC42" s="6">
        <v>1.9</v>
      </c>
      <c r="AD42" s="6">
        <v>19.8</v>
      </c>
      <c r="AE42">
        <f>RANK(K42,K$3:K$52)</f>
        <v>25</v>
      </c>
      <c r="AF42">
        <f>RANK(L42,L$3:L$52)</f>
        <v>14</v>
      </c>
      <c r="AG42">
        <f>RANK(M42,M$3:M$52)</f>
        <v>23</v>
      </c>
      <c r="AH42">
        <f>RANK(N42,N$3:N$52)</f>
        <v>2</v>
      </c>
      <c r="AI42">
        <f>RANK(O42,O$3:O$52)</f>
        <v>47</v>
      </c>
      <c r="AJ42">
        <f>RANK(P42,P$3:P$52)</f>
        <v>48</v>
      </c>
      <c r="AK42">
        <f>RANK(Q42,Q$3:Q$52)</f>
        <v>38</v>
      </c>
      <c r="AL42">
        <f>RANK(R42,R$3:R$52)</f>
        <v>14</v>
      </c>
      <c r="AM42">
        <f>RANK(S42,S$3:S$52)</f>
        <v>11</v>
      </c>
      <c r="AN42">
        <f>COUNTIF(AE42:AM42,"&lt;15")</f>
        <v>4</v>
      </c>
      <c r="AO42" s="7" t="s">
        <v>126</v>
      </c>
      <c r="AP42" s="7" t="s">
        <v>71</v>
      </c>
      <c r="AQ42">
        <f>VLOOKUP(AP42,playoff!A$2:F$31,6,)</f>
        <v>10</v>
      </c>
      <c r="AR42">
        <f>VLOOKUP(AP42,playoff!A$2:G$31,7,FALSE)</f>
        <v>6</v>
      </c>
    </row>
    <row r="43" spans="1:44" hidden="1" x14ac:dyDescent="0.45">
      <c r="A43" s="6">
        <v>16</v>
      </c>
      <c r="B43" s="7" t="s">
        <v>99</v>
      </c>
      <c r="C43" s="8" t="s">
        <v>80</v>
      </c>
      <c r="D43" s="6">
        <v>23</v>
      </c>
      <c r="E43" s="7" t="s">
        <v>100</v>
      </c>
      <c r="F43" s="6">
        <v>63</v>
      </c>
      <c r="G43" s="6">
        <v>62</v>
      </c>
      <c r="H43" s="6">
        <v>34.5</v>
      </c>
      <c r="I43" s="6">
        <v>8.4</v>
      </c>
      <c r="J43" s="6">
        <v>18</v>
      </c>
      <c r="K43" s="6">
        <v>0.46700000000000003</v>
      </c>
      <c r="L43" s="6">
        <v>1.9</v>
      </c>
      <c r="M43" s="6">
        <v>5.0999999999999996</v>
      </c>
      <c r="N43" s="6">
        <v>0.374</v>
      </c>
      <c r="O43" s="6">
        <v>6.5</v>
      </c>
      <c r="P43" s="6">
        <v>12.9</v>
      </c>
      <c r="Q43" s="6">
        <v>0.504</v>
      </c>
      <c r="R43" s="6">
        <v>0.52</v>
      </c>
      <c r="S43" s="6">
        <v>5</v>
      </c>
      <c r="T43" s="6">
        <v>6</v>
      </c>
      <c r="U43" s="6">
        <v>0.83199999999999996</v>
      </c>
      <c r="V43" s="6">
        <v>0.6</v>
      </c>
      <c r="W43" s="6">
        <v>4</v>
      </c>
      <c r="X43" s="6">
        <v>4.7</v>
      </c>
      <c r="Y43" s="6">
        <v>4.5</v>
      </c>
      <c r="Z43" s="6">
        <v>1</v>
      </c>
      <c r="AA43" s="6">
        <v>0.4</v>
      </c>
      <c r="AB43" s="6">
        <v>3.4</v>
      </c>
      <c r="AC43" s="6">
        <v>2.2000000000000002</v>
      </c>
      <c r="AD43" s="6">
        <v>23.7</v>
      </c>
      <c r="AE43">
        <f>RANK(K43,K$3:K$52)</f>
        <v>22</v>
      </c>
      <c r="AF43">
        <f>RANK(L43,L$3:L$52)</f>
        <v>23</v>
      </c>
      <c r="AG43">
        <f>RANK(M43,M$3:M$52)</f>
        <v>28</v>
      </c>
      <c r="AH43">
        <f>RANK(N43,N$3:N$52)</f>
        <v>14</v>
      </c>
      <c r="AI43">
        <f>RANK(O43,O$3:O$52)</f>
        <v>18</v>
      </c>
      <c r="AJ43">
        <f>RANK(P43,P$3:P$52)</f>
        <v>10</v>
      </c>
      <c r="AK43">
        <f>RANK(Q43,Q$3:Q$52)</f>
        <v>29</v>
      </c>
      <c r="AL43">
        <f>RANK(R43,R$3:R$52)</f>
        <v>30</v>
      </c>
      <c r="AM43">
        <f>RANK(S43,S$3:S$52)</f>
        <v>12</v>
      </c>
      <c r="AN43">
        <f>COUNTIF(AE43:AM43,"&lt;15")</f>
        <v>3</v>
      </c>
      <c r="AO43" s="7" t="s">
        <v>99</v>
      </c>
      <c r="AP43" s="7" t="s">
        <v>100</v>
      </c>
      <c r="AQ43">
        <f>VLOOKUP(AP43,playoff!A$2:F$31,6,)</f>
        <v>9</v>
      </c>
      <c r="AR43">
        <f>VLOOKUP(AP43,playoff!A$2:G$31,7,FALSE)</f>
        <v>6</v>
      </c>
    </row>
    <row r="44" spans="1:44" hidden="1" x14ac:dyDescent="0.45">
      <c r="A44" s="6">
        <v>11</v>
      </c>
      <c r="B44" s="7" t="s">
        <v>89</v>
      </c>
      <c r="C44" s="8" t="s">
        <v>67</v>
      </c>
      <c r="D44" s="6">
        <v>28</v>
      </c>
      <c r="E44" s="7" t="s">
        <v>90</v>
      </c>
      <c r="F44" s="6">
        <v>82</v>
      </c>
      <c r="G44" s="6">
        <v>82</v>
      </c>
      <c r="H44" s="6">
        <v>34.9</v>
      </c>
      <c r="I44" s="6">
        <v>8.9</v>
      </c>
      <c r="J44" s="6">
        <v>20.5</v>
      </c>
      <c r="K44" s="6">
        <v>0.434</v>
      </c>
      <c r="L44" s="6">
        <v>3.2</v>
      </c>
      <c r="M44" s="6">
        <v>8.9</v>
      </c>
      <c r="N44" s="6">
        <v>0.35599999999999998</v>
      </c>
      <c r="O44" s="6">
        <v>5.7</v>
      </c>
      <c r="P44" s="6">
        <v>11.6</v>
      </c>
      <c r="Q44" s="6">
        <v>0.49399999999999999</v>
      </c>
      <c r="R44" s="6">
        <v>0.51100000000000001</v>
      </c>
      <c r="S44" s="6">
        <v>4.5999999999999996</v>
      </c>
      <c r="T44" s="6">
        <v>5.5</v>
      </c>
      <c r="U44" s="6">
        <v>0.84399999999999997</v>
      </c>
      <c r="V44" s="6">
        <v>0.6</v>
      </c>
      <c r="W44" s="6">
        <v>3.8</v>
      </c>
      <c r="X44" s="6">
        <v>4.4000000000000004</v>
      </c>
      <c r="Y44" s="6">
        <v>5.9</v>
      </c>
      <c r="Z44" s="6">
        <v>1.2</v>
      </c>
      <c r="AA44" s="6">
        <v>0.4</v>
      </c>
      <c r="AB44" s="6">
        <v>2.6</v>
      </c>
      <c r="AC44" s="6">
        <v>1.6</v>
      </c>
      <c r="AD44" s="6">
        <v>25.6</v>
      </c>
      <c r="AE44">
        <f>RANK(K44,K$3:K$52)</f>
        <v>41</v>
      </c>
      <c r="AF44">
        <f>RANK(L44,L$3:L$52)</f>
        <v>5</v>
      </c>
      <c r="AG44">
        <f>RANK(M44,M$3:M$52)</f>
        <v>4</v>
      </c>
      <c r="AH44">
        <f>RANK(N44,N$3:N$52)</f>
        <v>27</v>
      </c>
      <c r="AI44">
        <f>RANK(O44,O$3:O$52)</f>
        <v>24</v>
      </c>
      <c r="AJ44">
        <f>RANK(P44,P$3:P$52)</f>
        <v>21</v>
      </c>
      <c r="AK44">
        <f>RANK(Q44,Q$3:Q$52)</f>
        <v>33</v>
      </c>
      <c r="AL44">
        <f>RANK(R44,R$3:R$52)</f>
        <v>36</v>
      </c>
      <c r="AM44">
        <f>RANK(S44,S$3:S$52)</f>
        <v>19</v>
      </c>
      <c r="AN44">
        <f>COUNTIF(AE44:AM44,"&lt;15")</f>
        <v>2</v>
      </c>
      <c r="AO44" s="7" t="s">
        <v>89</v>
      </c>
      <c r="AP44" s="7" t="s">
        <v>90</v>
      </c>
      <c r="AQ44">
        <f>VLOOKUP(AP44,playoff!A$2:F$31,6,)</f>
        <v>10</v>
      </c>
      <c r="AR44">
        <f>VLOOKUP(AP44,playoff!A$2:G$31,7,FALSE)</f>
        <v>6</v>
      </c>
    </row>
    <row r="45" spans="1:44" hidden="1" x14ac:dyDescent="0.45">
      <c r="A45" s="6">
        <v>17</v>
      </c>
      <c r="B45" s="7" t="s">
        <v>101</v>
      </c>
      <c r="C45" s="8" t="s">
        <v>67</v>
      </c>
      <c r="D45" s="6">
        <v>30</v>
      </c>
      <c r="E45" s="7" t="s">
        <v>71</v>
      </c>
      <c r="F45" s="6">
        <v>73</v>
      </c>
      <c r="G45" s="6">
        <v>73</v>
      </c>
      <c r="H45" s="6">
        <v>36</v>
      </c>
      <c r="I45" s="6">
        <v>8.6</v>
      </c>
      <c r="J45" s="6">
        <v>20.2</v>
      </c>
      <c r="K45" s="6">
        <v>0.42799999999999999</v>
      </c>
      <c r="L45" s="6">
        <v>1.6</v>
      </c>
      <c r="M45" s="6">
        <v>5.6</v>
      </c>
      <c r="N45" s="6">
        <v>0.28999999999999998</v>
      </c>
      <c r="O45" s="6">
        <v>7</v>
      </c>
      <c r="P45" s="6">
        <v>14.5</v>
      </c>
      <c r="Q45" s="6">
        <v>0.48099999999999998</v>
      </c>
      <c r="R45" s="6">
        <v>0.46800000000000003</v>
      </c>
      <c r="S45" s="6">
        <v>4.0999999999999996</v>
      </c>
      <c r="T45" s="6">
        <v>6.2</v>
      </c>
      <c r="U45" s="6">
        <v>0.65600000000000003</v>
      </c>
      <c r="V45" s="6">
        <v>1.5</v>
      </c>
      <c r="W45" s="6">
        <v>9.6</v>
      </c>
      <c r="X45" s="6">
        <v>11.1</v>
      </c>
      <c r="Y45" s="6">
        <v>10.7</v>
      </c>
      <c r="Z45" s="6">
        <v>1.9</v>
      </c>
      <c r="AA45" s="6">
        <v>0.5</v>
      </c>
      <c r="AB45" s="6">
        <v>4.5</v>
      </c>
      <c r="AC45" s="6">
        <v>3.4</v>
      </c>
      <c r="AD45" s="6">
        <v>22.9</v>
      </c>
      <c r="AE45">
        <f>RANK(K45,K$3:K$52)</f>
        <v>45</v>
      </c>
      <c r="AF45">
        <f>RANK(L45,L$3:L$52)</f>
        <v>33</v>
      </c>
      <c r="AG45">
        <f>RANK(M45,M$3:M$52)</f>
        <v>22</v>
      </c>
      <c r="AH45">
        <f>RANK(N45,N$3:N$52)</f>
        <v>44</v>
      </c>
      <c r="AI45">
        <f>RANK(O45,O$3:O$52)</f>
        <v>9</v>
      </c>
      <c r="AJ45">
        <f>RANK(P45,P$3:P$52)</f>
        <v>4</v>
      </c>
      <c r="AK45">
        <f>RANK(Q45,Q$3:Q$52)</f>
        <v>43</v>
      </c>
      <c r="AL45">
        <f>RANK(R45,R$3:R$52)</f>
        <v>49</v>
      </c>
      <c r="AM45">
        <f>RANK(S45,S$3:S$52)</f>
        <v>24</v>
      </c>
      <c r="AN45">
        <f>COUNTIF(AE45:AM45,"&lt;15")</f>
        <v>2</v>
      </c>
      <c r="AO45" s="7" t="s">
        <v>101</v>
      </c>
      <c r="AP45" s="7" t="s">
        <v>71</v>
      </c>
      <c r="AQ45">
        <f>VLOOKUP(AP45,playoff!A$2:F$31,6,)</f>
        <v>10</v>
      </c>
      <c r="AR45">
        <f>VLOOKUP(AP45,playoff!A$2:G$31,7,FALSE)</f>
        <v>6</v>
      </c>
    </row>
    <row r="46" spans="1:44" hidden="1" x14ac:dyDescent="0.45">
      <c r="A46" s="6">
        <v>25</v>
      </c>
      <c r="B46" s="7" t="s">
        <v>113</v>
      </c>
      <c r="C46" s="8" t="s">
        <v>67</v>
      </c>
      <c r="D46" s="6">
        <v>22</v>
      </c>
      <c r="E46" s="7" t="s">
        <v>114</v>
      </c>
      <c r="F46" s="6">
        <v>81</v>
      </c>
      <c r="G46" s="6">
        <v>81</v>
      </c>
      <c r="H46" s="6">
        <v>30.2</v>
      </c>
      <c r="I46" s="6">
        <v>8.1</v>
      </c>
      <c r="J46" s="6">
        <v>18.7</v>
      </c>
      <c r="K46" s="6">
        <v>0.434</v>
      </c>
      <c r="L46" s="6">
        <v>2.9</v>
      </c>
      <c r="M46" s="6">
        <v>7.8</v>
      </c>
      <c r="N46" s="6">
        <v>0.36899999999999999</v>
      </c>
      <c r="O46" s="6">
        <v>5.2</v>
      </c>
      <c r="P46" s="6">
        <v>10.9</v>
      </c>
      <c r="Q46" s="6">
        <v>0.48199999999999998</v>
      </c>
      <c r="R46" s="6">
        <v>0.51200000000000001</v>
      </c>
      <c r="S46" s="6">
        <v>2</v>
      </c>
      <c r="T46" s="6">
        <v>2.5</v>
      </c>
      <c r="U46" s="6">
        <v>0.78</v>
      </c>
      <c r="V46" s="6">
        <v>0.7</v>
      </c>
      <c r="W46" s="6">
        <v>3.2</v>
      </c>
      <c r="X46" s="6">
        <v>3.9</v>
      </c>
      <c r="Y46" s="6">
        <v>7</v>
      </c>
      <c r="Z46" s="6">
        <v>1.2</v>
      </c>
      <c r="AA46" s="6">
        <v>0.2</v>
      </c>
      <c r="AB46" s="6">
        <v>3.1</v>
      </c>
      <c r="AC46" s="6">
        <v>1.7</v>
      </c>
      <c r="AD46" s="6">
        <v>21.1</v>
      </c>
      <c r="AE46">
        <f>RANK(K46,K$3:K$52)</f>
        <v>41</v>
      </c>
      <c r="AF46">
        <f>RANK(L46,L$3:L$52)</f>
        <v>9</v>
      </c>
      <c r="AG46">
        <f>RANK(M46,M$3:M$52)</f>
        <v>8</v>
      </c>
      <c r="AH46">
        <f>RANK(N46,N$3:N$52)</f>
        <v>17</v>
      </c>
      <c r="AI46">
        <f>RANK(O46,O$3:O$52)</f>
        <v>33</v>
      </c>
      <c r="AJ46">
        <f>RANK(P46,P$3:P$52)</f>
        <v>29</v>
      </c>
      <c r="AK46">
        <f>RANK(Q46,Q$3:Q$52)</f>
        <v>41</v>
      </c>
      <c r="AL46">
        <f>RANK(R46,R$3:R$52)</f>
        <v>35</v>
      </c>
      <c r="AM46">
        <f>RANK(S46,S$3:S$52)</f>
        <v>48</v>
      </c>
      <c r="AN46">
        <f>COUNTIF(AE46:AM46,"&lt;15")</f>
        <v>2</v>
      </c>
      <c r="AO46" s="7" t="s">
        <v>113</v>
      </c>
      <c r="AP46" s="7" t="s">
        <v>114</v>
      </c>
      <c r="AQ46">
        <f>VLOOKUP(AP46,playoff!A$2:F$31,6,)</f>
        <v>10</v>
      </c>
      <c r="AR46">
        <f>VLOOKUP(AP46,playoff!A$2:G$31,7,FALSE)</f>
        <v>6</v>
      </c>
    </row>
    <row r="47" spans="1:44" hidden="1" x14ac:dyDescent="0.45">
      <c r="A47" s="6">
        <v>29</v>
      </c>
      <c r="B47" s="7" t="s">
        <v>120</v>
      </c>
      <c r="C47" s="8" t="s">
        <v>75</v>
      </c>
      <c r="D47" s="6">
        <v>23</v>
      </c>
      <c r="E47" s="7" t="s">
        <v>121</v>
      </c>
      <c r="F47" s="6">
        <v>80</v>
      </c>
      <c r="G47" s="6">
        <v>80</v>
      </c>
      <c r="H47" s="6">
        <v>31.3</v>
      </c>
      <c r="I47" s="6">
        <v>7.7</v>
      </c>
      <c r="J47" s="6">
        <v>15.1</v>
      </c>
      <c r="K47" s="6">
        <v>0.51100000000000001</v>
      </c>
      <c r="L47" s="6">
        <v>1</v>
      </c>
      <c r="M47" s="6">
        <v>3.4</v>
      </c>
      <c r="N47" s="6">
        <v>0.307</v>
      </c>
      <c r="O47" s="6">
        <v>6.7</v>
      </c>
      <c r="P47" s="6">
        <v>11.7</v>
      </c>
      <c r="Q47" s="6">
        <v>0.56899999999999995</v>
      </c>
      <c r="R47" s="6">
        <v>0.54500000000000004</v>
      </c>
      <c r="S47" s="6">
        <v>3.6</v>
      </c>
      <c r="T47" s="6">
        <v>4.4000000000000004</v>
      </c>
      <c r="U47" s="6">
        <v>0.82099999999999995</v>
      </c>
      <c r="V47" s="6">
        <v>2.9</v>
      </c>
      <c r="W47" s="6">
        <v>8</v>
      </c>
      <c r="X47" s="6">
        <v>10.8</v>
      </c>
      <c r="Y47" s="6">
        <v>7.3</v>
      </c>
      <c r="Z47" s="6">
        <v>1.4</v>
      </c>
      <c r="AA47" s="6">
        <v>0.7</v>
      </c>
      <c r="AB47" s="6">
        <v>3.1</v>
      </c>
      <c r="AC47" s="6">
        <v>2.9</v>
      </c>
      <c r="AD47" s="6">
        <v>20.100000000000001</v>
      </c>
      <c r="AE47">
        <f>RANK(K47,K$3:K$52)</f>
        <v>12</v>
      </c>
      <c r="AF47">
        <f>RANK(L47,L$3:L$52)</f>
        <v>40</v>
      </c>
      <c r="AG47">
        <f>RANK(M47,M$3:M$52)</f>
        <v>38</v>
      </c>
      <c r="AH47">
        <f>RANK(N47,N$3:N$52)</f>
        <v>41</v>
      </c>
      <c r="AI47">
        <f>RANK(O47,O$3:O$52)</f>
        <v>16</v>
      </c>
      <c r="AJ47">
        <f>RANK(P47,P$3:P$52)</f>
        <v>20</v>
      </c>
      <c r="AK47">
        <f>RANK(Q47,Q$3:Q$52)</f>
        <v>6</v>
      </c>
      <c r="AL47">
        <f>RANK(R47,R$3:R$52)</f>
        <v>19</v>
      </c>
      <c r="AM47">
        <f>RANK(S47,S$3:S$52)</f>
        <v>28</v>
      </c>
      <c r="AN47">
        <f>COUNTIF(AE47:AM47,"&lt;15")</f>
        <v>2</v>
      </c>
      <c r="AO47" s="7" t="s">
        <v>120</v>
      </c>
      <c r="AP47" s="7" t="s">
        <v>121</v>
      </c>
      <c r="AQ47">
        <f>VLOOKUP(AP47,playoff!A$2:F$31,6,)</f>
        <v>10</v>
      </c>
      <c r="AR47">
        <f>VLOOKUP(AP47,playoff!A$2:G$31,7,FALSE)</f>
        <v>6</v>
      </c>
    </row>
    <row r="48" spans="1:44" hidden="1" x14ac:dyDescent="0.45">
      <c r="A48" s="6">
        <v>49</v>
      </c>
      <c r="B48" s="7" t="s">
        <v>148</v>
      </c>
      <c r="C48" s="8" t="s">
        <v>67</v>
      </c>
      <c r="D48" s="6">
        <v>20</v>
      </c>
      <c r="E48" s="7" t="s">
        <v>146</v>
      </c>
      <c r="F48" s="6">
        <v>82</v>
      </c>
      <c r="G48" s="6">
        <v>72</v>
      </c>
      <c r="H48" s="6">
        <v>31.8</v>
      </c>
      <c r="I48" s="6">
        <v>6.3</v>
      </c>
      <c r="J48" s="6">
        <v>14.7</v>
      </c>
      <c r="K48" s="6">
        <v>0.43</v>
      </c>
      <c r="L48" s="6">
        <v>1.5</v>
      </c>
      <c r="M48" s="6">
        <v>3.6</v>
      </c>
      <c r="N48" s="6">
        <v>0.40200000000000002</v>
      </c>
      <c r="O48" s="6">
        <v>4.9000000000000004</v>
      </c>
      <c r="P48" s="6">
        <v>11.1</v>
      </c>
      <c r="Q48" s="6">
        <v>0.44</v>
      </c>
      <c r="R48" s="6">
        <v>0.48</v>
      </c>
      <c r="S48" s="6">
        <v>2.6</v>
      </c>
      <c r="T48" s="6">
        <v>3.1</v>
      </c>
      <c r="U48" s="6">
        <v>0.83899999999999997</v>
      </c>
      <c r="V48" s="6">
        <v>0.7</v>
      </c>
      <c r="W48" s="6">
        <v>2.2000000000000002</v>
      </c>
      <c r="X48" s="6">
        <v>2.9</v>
      </c>
      <c r="Y48" s="6">
        <v>3</v>
      </c>
      <c r="Z48" s="6">
        <v>0.5</v>
      </c>
      <c r="AA48" s="6">
        <v>0.1</v>
      </c>
      <c r="AB48" s="6">
        <v>2.2999999999999998</v>
      </c>
      <c r="AC48" s="6">
        <v>2.2999999999999998</v>
      </c>
      <c r="AD48" s="6">
        <v>16.7</v>
      </c>
      <c r="AE48">
        <f>RANK(K48,K$3:K$52)</f>
        <v>44</v>
      </c>
      <c r="AF48">
        <f>RANK(L48,L$3:L$52)</f>
        <v>35</v>
      </c>
      <c r="AG48">
        <f>RANK(M48,M$3:M$52)</f>
        <v>37</v>
      </c>
      <c r="AH48">
        <f>RANK(N48,N$3:N$52)</f>
        <v>5</v>
      </c>
      <c r="AI48">
        <f>RANK(O48,O$3:O$52)</f>
        <v>37</v>
      </c>
      <c r="AJ48">
        <f>RANK(P48,P$3:P$52)</f>
        <v>25</v>
      </c>
      <c r="AK48">
        <f>RANK(Q48,Q$3:Q$52)</f>
        <v>50</v>
      </c>
      <c r="AL48">
        <f>RANK(R48,R$3:R$52)</f>
        <v>45</v>
      </c>
      <c r="AM48">
        <f>RANK(S48,S$3:S$52)</f>
        <v>42</v>
      </c>
      <c r="AN48">
        <f>COUNTIF(AE48:AM48,"&lt;15")</f>
        <v>1</v>
      </c>
      <c r="AO48" s="7" t="s">
        <v>148</v>
      </c>
      <c r="AP48" s="7" t="s">
        <v>146</v>
      </c>
      <c r="AQ48">
        <f>VLOOKUP(AP48,playoff!A$2:F$31,6,)</f>
        <v>10</v>
      </c>
      <c r="AR48">
        <f>VLOOKUP(AP48,playoff!A$2:G$31,7,FALSE)</f>
        <v>6</v>
      </c>
    </row>
    <row r="49" spans="1:44" hidden="1" x14ac:dyDescent="0.45">
      <c r="A49" s="6">
        <v>35</v>
      </c>
      <c r="B49" s="7" t="s">
        <v>130</v>
      </c>
      <c r="C49" s="8" t="s">
        <v>131</v>
      </c>
      <c r="D49" s="6">
        <v>29</v>
      </c>
      <c r="E49" s="9" t="s">
        <v>123</v>
      </c>
      <c r="F49" s="6">
        <v>65</v>
      </c>
      <c r="G49" s="6">
        <v>65</v>
      </c>
      <c r="H49" s="6">
        <v>33.6</v>
      </c>
      <c r="I49" s="6">
        <v>6.4</v>
      </c>
      <c r="J49" s="6">
        <v>13.9</v>
      </c>
      <c r="K49" s="6">
        <v>0.46200000000000002</v>
      </c>
      <c r="L49" s="6">
        <v>1</v>
      </c>
      <c r="M49" s="6">
        <v>3</v>
      </c>
      <c r="N49" s="6">
        <v>0.34699999999999998</v>
      </c>
      <c r="O49" s="6">
        <v>5.4</v>
      </c>
      <c r="P49" s="6">
        <v>10.9</v>
      </c>
      <c r="Q49" s="6">
        <v>0.49399999999999999</v>
      </c>
      <c r="R49" s="6">
        <v>0.499</v>
      </c>
      <c r="S49" s="6">
        <v>4.8</v>
      </c>
      <c r="T49" s="6">
        <v>5.6</v>
      </c>
      <c r="U49" s="6">
        <v>0.85499999999999998</v>
      </c>
      <c r="V49" s="6">
        <v>1.9</v>
      </c>
      <c r="W49" s="6">
        <v>3.4</v>
      </c>
      <c r="X49" s="6">
        <v>5.3</v>
      </c>
      <c r="Y49" s="6">
        <v>4</v>
      </c>
      <c r="Z49" s="6">
        <v>1.9</v>
      </c>
      <c r="AA49" s="6">
        <v>0.6</v>
      </c>
      <c r="AB49" s="6">
        <v>1.5</v>
      </c>
      <c r="AC49" s="6">
        <v>1.7</v>
      </c>
      <c r="AD49" s="6">
        <v>18.7</v>
      </c>
      <c r="AE49">
        <f>RANK(K49,K$3:K$52)</f>
        <v>26</v>
      </c>
      <c r="AF49">
        <f>RANK(L49,L$3:L$52)</f>
        <v>40</v>
      </c>
      <c r="AG49">
        <f>RANK(M49,M$3:M$52)</f>
        <v>39</v>
      </c>
      <c r="AH49">
        <f>RANK(N49,N$3:N$52)</f>
        <v>31</v>
      </c>
      <c r="AI49">
        <f>RANK(O49,O$3:O$52)</f>
        <v>29</v>
      </c>
      <c r="AJ49">
        <f>RANK(P49,P$3:P$52)</f>
        <v>29</v>
      </c>
      <c r="AK49">
        <f>RANK(Q49,Q$3:Q$52)</f>
        <v>33</v>
      </c>
      <c r="AL49">
        <f>RANK(R49,R$3:R$52)</f>
        <v>40</v>
      </c>
      <c r="AM49">
        <f>RANK(S49,S$3:S$52)</f>
        <v>16</v>
      </c>
      <c r="AN49">
        <f>COUNTIF(AE49:AM49,"&lt;15")</f>
        <v>0</v>
      </c>
      <c r="AO49" s="7" t="s">
        <v>130</v>
      </c>
      <c r="AP49" s="9" t="s">
        <v>155</v>
      </c>
      <c r="AQ49">
        <f>VLOOKUP(AP49,playoff!A$2:F$31,6,)</f>
        <v>10</v>
      </c>
      <c r="AR49">
        <f>VLOOKUP(AP49,playoff!A$2:G$31,7,FALSE)</f>
        <v>6</v>
      </c>
    </row>
    <row r="50" spans="1:44" hidden="1" x14ac:dyDescent="0.45">
      <c r="A50" s="6">
        <v>38</v>
      </c>
      <c r="B50" s="7" t="s">
        <v>135</v>
      </c>
      <c r="C50" s="8" t="s">
        <v>67</v>
      </c>
      <c r="D50" s="6">
        <v>21</v>
      </c>
      <c r="E50" s="7" t="s">
        <v>121</v>
      </c>
      <c r="F50" s="6">
        <v>75</v>
      </c>
      <c r="G50" s="6">
        <v>74</v>
      </c>
      <c r="H50" s="6">
        <v>32.6</v>
      </c>
      <c r="I50" s="6">
        <v>6.8</v>
      </c>
      <c r="J50" s="6">
        <v>15.6</v>
      </c>
      <c r="K50" s="6">
        <v>0.437</v>
      </c>
      <c r="L50" s="6">
        <v>2</v>
      </c>
      <c r="M50" s="6">
        <v>5.5</v>
      </c>
      <c r="N50" s="6">
        <v>0.36699999999999999</v>
      </c>
      <c r="O50" s="6">
        <v>4.8</v>
      </c>
      <c r="P50" s="6">
        <v>10.1</v>
      </c>
      <c r="Q50" s="6">
        <v>0.47599999999999998</v>
      </c>
      <c r="R50" s="6">
        <v>0.502</v>
      </c>
      <c r="S50" s="6">
        <v>2.5</v>
      </c>
      <c r="T50" s="6">
        <v>3</v>
      </c>
      <c r="U50" s="6">
        <v>0.84799999999999998</v>
      </c>
      <c r="V50" s="6">
        <v>0.9</v>
      </c>
      <c r="W50" s="6">
        <v>3.4</v>
      </c>
      <c r="X50" s="6">
        <v>4.2</v>
      </c>
      <c r="Y50" s="6">
        <v>4.8</v>
      </c>
      <c r="Z50" s="6">
        <v>0.9</v>
      </c>
      <c r="AA50" s="6">
        <v>0.4</v>
      </c>
      <c r="AB50" s="6">
        <v>2.1</v>
      </c>
      <c r="AC50" s="6">
        <v>2</v>
      </c>
      <c r="AD50" s="6">
        <v>18.2</v>
      </c>
      <c r="AE50">
        <f>RANK(K50,K$3:K$52)</f>
        <v>40</v>
      </c>
      <c r="AF50">
        <f>RANK(L50,L$3:L$52)</f>
        <v>21</v>
      </c>
      <c r="AG50">
        <f>RANK(M50,M$3:M$52)</f>
        <v>23</v>
      </c>
      <c r="AH50">
        <f>RANK(N50,N$3:N$52)</f>
        <v>21</v>
      </c>
      <c r="AI50">
        <f>RANK(O50,O$3:O$52)</f>
        <v>38</v>
      </c>
      <c r="AJ50">
        <f>RANK(P50,P$3:P$52)</f>
        <v>36</v>
      </c>
      <c r="AK50">
        <f>RANK(Q50,Q$3:Q$52)</f>
        <v>45</v>
      </c>
      <c r="AL50">
        <f>RANK(R50,R$3:R$52)</f>
        <v>39</v>
      </c>
      <c r="AM50">
        <f>RANK(S50,S$3:S$52)</f>
        <v>43</v>
      </c>
      <c r="AN50">
        <f>COUNTIF(AE50:AM50,"&lt;15")</f>
        <v>0</v>
      </c>
      <c r="AO50" s="7" t="s">
        <v>135</v>
      </c>
      <c r="AP50" s="7" t="s">
        <v>121</v>
      </c>
      <c r="AQ50">
        <f>VLOOKUP(AP50,playoff!A$2:F$31,6,)</f>
        <v>10</v>
      </c>
      <c r="AR50">
        <f>VLOOKUP(AP50,playoff!A$2:G$31,7,FALSE)</f>
        <v>6</v>
      </c>
    </row>
    <row r="51" spans="1:44" hidden="1" x14ac:dyDescent="0.45">
      <c r="A51" s="6">
        <v>47</v>
      </c>
      <c r="B51" s="7" t="s">
        <v>145</v>
      </c>
      <c r="C51" s="8" t="s">
        <v>80</v>
      </c>
      <c r="D51" s="6">
        <v>26</v>
      </c>
      <c r="E51" s="7" t="s">
        <v>146</v>
      </c>
      <c r="F51" s="6">
        <v>81</v>
      </c>
      <c r="G51" s="6">
        <v>0</v>
      </c>
      <c r="H51" s="6">
        <v>27.3</v>
      </c>
      <c r="I51" s="6">
        <v>6.5</v>
      </c>
      <c r="J51" s="6">
        <v>14.6</v>
      </c>
      <c r="K51" s="6">
        <v>0.44800000000000001</v>
      </c>
      <c r="L51" s="6">
        <v>1.8</v>
      </c>
      <c r="M51" s="6">
        <v>5.5</v>
      </c>
      <c r="N51" s="6">
        <v>0.32400000000000001</v>
      </c>
      <c r="O51" s="6">
        <v>4.8</v>
      </c>
      <c r="P51" s="6">
        <v>9.1</v>
      </c>
      <c r="Q51" s="6">
        <v>0.52400000000000002</v>
      </c>
      <c r="R51" s="6">
        <v>0.50900000000000001</v>
      </c>
      <c r="S51" s="6">
        <v>2</v>
      </c>
      <c r="T51" s="6">
        <v>2.4</v>
      </c>
      <c r="U51" s="6">
        <v>0.84399999999999997</v>
      </c>
      <c r="V51" s="6">
        <v>1</v>
      </c>
      <c r="W51" s="6">
        <v>2.2999999999999998</v>
      </c>
      <c r="X51" s="6">
        <v>3.3</v>
      </c>
      <c r="Y51" s="6">
        <v>2.4</v>
      </c>
      <c r="Z51" s="6">
        <v>0.7</v>
      </c>
      <c r="AA51" s="6">
        <v>0.2</v>
      </c>
      <c r="AB51" s="6">
        <v>1.7</v>
      </c>
      <c r="AC51" s="6">
        <v>1.4</v>
      </c>
      <c r="AD51" s="6">
        <v>16.8</v>
      </c>
      <c r="AE51">
        <f>RANK(K51,K$3:K$52)</f>
        <v>32</v>
      </c>
      <c r="AF51">
        <f>RANK(L51,L$3:L$52)</f>
        <v>27</v>
      </c>
      <c r="AG51">
        <f>RANK(M51,M$3:M$52)</f>
        <v>23</v>
      </c>
      <c r="AH51">
        <f>RANK(N51,N$3:N$52)</f>
        <v>39</v>
      </c>
      <c r="AI51">
        <f>RANK(O51,O$3:O$52)</f>
        <v>38</v>
      </c>
      <c r="AJ51">
        <f>RANK(P51,P$3:P$52)</f>
        <v>41</v>
      </c>
      <c r="AK51">
        <f>RANK(Q51,Q$3:Q$52)</f>
        <v>26</v>
      </c>
      <c r="AL51">
        <f>RANK(R51,R$3:R$52)</f>
        <v>37</v>
      </c>
      <c r="AM51">
        <f>RANK(S51,S$3:S$52)</f>
        <v>48</v>
      </c>
      <c r="AN51">
        <f>COUNTIF(AE51:AM51,"&lt;15")</f>
        <v>0</v>
      </c>
      <c r="AO51" s="7" t="s">
        <v>145</v>
      </c>
      <c r="AP51" s="7" t="s">
        <v>146</v>
      </c>
      <c r="AQ51">
        <f>VLOOKUP(AP51,playoff!A$2:F$31,6,)</f>
        <v>10</v>
      </c>
      <c r="AR51">
        <f>VLOOKUP(AP51,playoff!A$2:G$31,7,FALSE)</f>
        <v>6</v>
      </c>
    </row>
    <row r="52" spans="1:44" hidden="1" x14ac:dyDescent="0.45">
      <c r="A52" s="6">
        <v>48</v>
      </c>
      <c r="B52" s="7" t="s">
        <v>147</v>
      </c>
      <c r="C52" s="8" t="s">
        <v>67</v>
      </c>
      <c r="D52" s="6">
        <v>25</v>
      </c>
      <c r="E52" s="7" t="s">
        <v>114</v>
      </c>
      <c r="F52" s="6">
        <v>68</v>
      </c>
      <c r="G52" s="6">
        <v>4</v>
      </c>
      <c r="H52" s="6">
        <v>28.1</v>
      </c>
      <c r="I52" s="6">
        <v>5.4</v>
      </c>
      <c r="J52" s="6">
        <v>12.2</v>
      </c>
      <c r="K52" s="6">
        <v>0.442</v>
      </c>
      <c r="L52" s="6">
        <v>1.8</v>
      </c>
      <c r="M52" s="6">
        <v>5.4</v>
      </c>
      <c r="N52" s="6">
        <v>0.33500000000000002</v>
      </c>
      <c r="O52" s="6">
        <v>3.6</v>
      </c>
      <c r="P52" s="6">
        <v>6.7</v>
      </c>
      <c r="Q52" s="6">
        <v>0.52800000000000002</v>
      </c>
      <c r="R52" s="6">
        <v>0.51700000000000002</v>
      </c>
      <c r="S52" s="6">
        <v>4.2</v>
      </c>
      <c r="T52" s="6">
        <v>5.2</v>
      </c>
      <c r="U52" s="6">
        <v>0.80600000000000005</v>
      </c>
      <c r="V52" s="6">
        <v>0.4</v>
      </c>
      <c r="W52" s="6">
        <v>2.1</v>
      </c>
      <c r="X52" s="6">
        <v>2.4</v>
      </c>
      <c r="Y52" s="6">
        <v>4.5999999999999996</v>
      </c>
      <c r="Z52" s="6">
        <v>0.6</v>
      </c>
      <c r="AA52" s="6">
        <v>0.3</v>
      </c>
      <c r="AB52" s="6">
        <v>2.2000000000000002</v>
      </c>
      <c r="AC52" s="6">
        <v>2.8</v>
      </c>
      <c r="AD52" s="6">
        <v>16.8</v>
      </c>
      <c r="AE52">
        <f>RANK(K52,K$3:K$52)</f>
        <v>34</v>
      </c>
      <c r="AF52">
        <f>RANK(L52,L$3:L$52)</f>
        <v>27</v>
      </c>
      <c r="AG52">
        <f>RANK(M52,M$3:M$52)</f>
        <v>26</v>
      </c>
      <c r="AH52">
        <f>RANK(N52,N$3:N$52)</f>
        <v>35</v>
      </c>
      <c r="AI52">
        <f>RANK(O52,O$3:O$52)</f>
        <v>47</v>
      </c>
      <c r="AJ52">
        <f>RANK(P52,P$3:P$52)</f>
        <v>49</v>
      </c>
      <c r="AK52">
        <f>RANK(Q52,Q$3:Q$52)</f>
        <v>20</v>
      </c>
      <c r="AL52">
        <f>RANK(R52,R$3:R$52)</f>
        <v>32</v>
      </c>
      <c r="AM52">
        <f>RANK(S52,S$3:S$52)</f>
        <v>22</v>
      </c>
      <c r="AN52">
        <f>COUNTIF(AE52:AM52,"&lt;15")</f>
        <v>0</v>
      </c>
      <c r="AO52" s="7" t="s">
        <v>147</v>
      </c>
      <c r="AP52" s="7" t="s">
        <v>114</v>
      </c>
      <c r="AQ52">
        <f>VLOOKUP(AP52,playoff!A$2:F$31,6,)</f>
        <v>10</v>
      </c>
      <c r="AR52">
        <f>VLOOKUP(AP52,playoff!A$2:G$31,7,FALSE)</f>
        <v>6</v>
      </c>
    </row>
  </sheetData>
  <autoFilter ref="A1:AR52" xr:uid="{80AB9BE3-FF27-45E7-AA86-2E7627B84593}">
    <filterColumn colId="39">
      <filters blank="1">
        <filter val="3"/>
        <filter val="4"/>
        <filter val="5"/>
        <filter val="6"/>
        <filter val="7"/>
      </filters>
    </filterColumn>
    <filterColumn colId="43">
      <filters blank="1">
        <filter val="7"/>
        <filter val="8"/>
      </filters>
    </filterColumn>
    <sortState xmlns:xlrd2="http://schemas.microsoft.com/office/spreadsheetml/2017/richdata2" ref="A4:AR43">
      <sortCondition descending="1" ref="AR1:AR52"/>
    </sortState>
  </autoFilter>
  <mergeCells count="43">
    <mergeCell ref="AM1:AM2"/>
    <mergeCell ref="AN1:AN2"/>
    <mergeCell ref="AO1:AO2"/>
    <mergeCell ref="AP1:AP2"/>
    <mergeCell ref="AQ1:AQ2"/>
    <mergeCell ref="AR1:AR2"/>
    <mergeCell ref="AL1:AL2"/>
    <mergeCell ref="AG1:AG2"/>
    <mergeCell ref="AH1:AH2"/>
    <mergeCell ref="AI1:AI2"/>
    <mergeCell ref="AJ1:AJ2"/>
    <mergeCell ref="AK1:AK2"/>
    <mergeCell ref="AF1:AF2"/>
    <mergeCell ref="Y1:Y2"/>
    <mergeCell ref="Z1:Z2"/>
    <mergeCell ref="AA1:AA2"/>
    <mergeCell ref="AB1:AB2"/>
    <mergeCell ref="AC1:AC2"/>
    <mergeCell ref="AE1:AE2"/>
    <mergeCell ref="S1:S2"/>
    <mergeCell ref="T1:T2"/>
    <mergeCell ref="U1:U2"/>
    <mergeCell ref="V1:V2"/>
    <mergeCell ref="W1:W2"/>
    <mergeCell ref="X1:X2"/>
    <mergeCell ref="M1:M2"/>
    <mergeCell ref="N1:N2"/>
    <mergeCell ref="O1:O2"/>
    <mergeCell ref="P1:P2"/>
    <mergeCell ref="Q1:Q2"/>
    <mergeCell ref="R1:R2"/>
    <mergeCell ref="G1:G2"/>
    <mergeCell ref="H1:H2"/>
    <mergeCell ref="I1:I2"/>
    <mergeCell ref="J1:J2"/>
    <mergeCell ref="K1:K2"/>
    <mergeCell ref="L1:L2"/>
    <mergeCell ref="A1:A2"/>
    <mergeCell ref="B1:B2"/>
    <mergeCell ref="C1:C2"/>
    <mergeCell ref="D1:D2"/>
    <mergeCell ref="E1:E2"/>
    <mergeCell ref="F1:F2"/>
  </mergeCells>
  <hyperlinks>
    <hyperlink ref="B19" r:id="rId1" display="https://www.basketball-reference.com/players/h/hardeja01.html" xr:uid="{F7CF7960-50D3-42BF-BA71-40A9E0A18142}"/>
    <hyperlink ref="E19" r:id="rId2" display="https://www.basketball-reference.com/teams/HOU/2019.html" xr:uid="{6892D152-F772-4190-885E-F93F12D83E9A}"/>
    <hyperlink ref="B28" r:id="rId3" display="https://www.basketball-reference.com/players/g/georgpa01.html" xr:uid="{72086520-02EA-46EB-AAAA-7C4DB870845F}"/>
    <hyperlink ref="E28" r:id="rId4" display="https://www.basketball-reference.com/teams/OKC/2019.html" xr:uid="{389D6189-F3F2-476A-A6FD-7B400A9F08FA}"/>
    <hyperlink ref="B10" r:id="rId5" display="https://www.basketball-reference.com/players/a/antetgi01.html" xr:uid="{513A2110-94DA-4622-87A9-56BC4CCD8224}"/>
    <hyperlink ref="E10" r:id="rId6" display="https://www.basketball-reference.com/teams/MIL/2019.html" xr:uid="{BD57F205-795B-4DBA-A3AC-862738DC11E6}"/>
    <hyperlink ref="B5" r:id="rId7" display="https://www.basketball-reference.com/players/e/embiijo01.html" xr:uid="{1C3865EF-1C59-4DD8-8DAC-0B039E9B3710}"/>
    <hyperlink ref="E5" r:id="rId8" display="https://www.basketball-reference.com/teams/PHI/2019.html" xr:uid="{BF69119E-CE0C-48BB-B634-B175ABE60C38}"/>
    <hyperlink ref="B13" r:id="rId9" display="https://www.basketball-reference.com/players/c/curryst01.html" xr:uid="{2773AD6D-1CC7-4EEA-8589-B52D2B24AB90}"/>
    <hyperlink ref="E13" r:id="rId10" display="https://www.basketball-reference.com/teams/GSW/2019.html" xr:uid="{E9F6AAB4-C482-40D8-8CF5-0048C0F424B1}"/>
    <hyperlink ref="B20" r:id="rId11" display="https://www.basketball-reference.com/players/b/bookede01.html" xr:uid="{108DEA49-DCCF-4D6D-8B94-AE889034D878}"/>
    <hyperlink ref="E20" r:id="rId12" display="https://www.basketball-reference.com/teams/PHO/2019.html" xr:uid="{BACA1815-611D-449A-813B-D1FCB35785A9}"/>
    <hyperlink ref="B11" r:id="rId13" display="https://www.basketball-reference.com/players/l/leonaka01.html" xr:uid="{86E4B36C-F272-40B0-8F7A-DA0A35377DF3}"/>
    <hyperlink ref="E11" r:id="rId14" display="https://www.basketball-reference.com/teams/TOR/2019.html" xr:uid="{34FDE4AA-BBC9-4B2A-990B-E263B4E70DB0}"/>
    <hyperlink ref="B41" r:id="rId15" display="https://www.basketball-reference.com/players/d/duranke01.html" xr:uid="{0A313FFB-0B5E-488E-A34B-DC95A5EB5FE9}"/>
    <hyperlink ref="E41" r:id="rId16" display="https://www.basketball-reference.com/teams/GSW/2019.html" xr:uid="{57127B7D-2B93-4305-9839-658FEA22AA59}"/>
    <hyperlink ref="B21" r:id="rId17" display="https://www.basketball-reference.com/players/l/lillada01.html" xr:uid="{D49498AD-8C39-452C-B4FC-E0C2B0137E6C}"/>
    <hyperlink ref="E21" r:id="rId18" display="https://www.basketball-reference.com/teams/POR/2019.html" xr:uid="{656938E4-0AEC-4E17-BCF7-C6ADE702F62E}"/>
    <hyperlink ref="B3" r:id="rId19" display="https://www.basketball-reference.com/players/b/bealbr01.html" xr:uid="{56DC7CA7-ECC4-4376-A135-DA95983A3381}"/>
    <hyperlink ref="E3" r:id="rId20" display="https://www.basketball-reference.com/teams/WAS/2019.html" xr:uid="{63E3D1B9-9F41-4DE8-B4BA-EF08D56028E2}"/>
    <hyperlink ref="B44" r:id="rId21" display="https://www.basketball-reference.com/players/w/walkeke02.html" xr:uid="{115887BE-83DE-4CC1-9DAE-E3CF1F78551E}"/>
    <hyperlink ref="E44" r:id="rId22" display="https://www.basketball-reference.com/teams/CHO/2019.html" xr:uid="{F54067A8-B085-45BA-AA9C-5FE012214539}"/>
    <hyperlink ref="B22" r:id="rId23" display="https://www.basketball-reference.com/players/g/griffbl01.html" xr:uid="{98F19354-A479-4074-B5B7-A1C8FAB5423D}"/>
    <hyperlink ref="E22" r:id="rId24" display="https://www.basketball-reference.com/teams/DET/2019.html" xr:uid="{8C16F084-778F-4FEE-AC67-78CDA4BFF819}"/>
    <hyperlink ref="B9" r:id="rId25" display="https://www.basketball-reference.com/players/t/townska01.html" xr:uid="{CFD46AD2-C397-4F85-A4C5-70BFC0067398}"/>
    <hyperlink ref="E9" r:id="rId26" display="https://www.basketball-reference.com/teams/MIN/2019.html" xr:uid="{C410E17C-156F-405F-8F91-F60BA7253BE8}"/>
    <hyperlink ref="B40" r:id="rId27" display="https://www.basketball-reference.com/players/i/irvinky01.html" xr:uid="{78EA46AA-D7E6-47C3-9973-BB6B552CBC97}"/>
    <hyperlink ref="E40" r:id="rId28" display="https://www.basketball-reference.com/teams/BOS/2019.html" xr:uid="{D204EAD6-8CE9-4974-A5DA-C75EE099B7E4}"/>
    <hyperlink ref="B23" r:id="rId29" display="https://www.basketball-reference.com/players/m/mitchdo01.html" xr:uid="{2DCC9032-6D55-483C-8576-0706D497018A}"/>
    <hyperlink ref="E23" r:id="rId30" display="https://www.basketball-reference.com/teams/UTA/2019.html" xr:uid="{EFC49EED-51EE-444F-A976-66D0B466BC52}"/>
    <hyperlink ref="B43" r:id="rId31" display="https://www.basketball-reference.com/players/l/lavinza01.html" xr:uid="{A4756807-0A08-4DB0-BA13-4808885556CF}"/>
    <hyperlink ref="E43" r:id="rId32" display="https://www.basketball-reference.com/teams/CHI/2019.html" xr:uid="{D414FEF0-1428-4EDE-AC2D-CBA46C2039CC}"/>
    <hyperlink ref="B45" r:id="rId33" display="https://www.basketball-reference.com/players/w/westbru01.html" xr:uid="{34874BD0-B0B4-4313-B9DB-4CF9AE71F883}"/>
    <hyperlink ref="E45" r:id="rId34" display="https://www.basketball-reference.com/teams/OKC/2019.html" xr:uid="{FB821A41-0976-4A6C-861A-551F38ECFCAC}"/>
    <hyperlink ref="B24" r:id="rId35" display="https://www.basketball-reference.com/players/t/thompkl01.html" xr:uid="{29D5AE52-9754-45E6-A2DB-EDCF83CAB25E}"/>
    <hyperlink ref="E24" r:id="rId36" display="https://www.basketball-reference.com/teams/GSW/2019.html" xr:uid="{08ED0A33-8E27-4894-AEE8-2662B719B14E}"/>
    <hyperlink ref="B12" r:id="rId37" display="https://www.basketball-reference.com/players/r/randlju01.html" xr:uid="{1C5CEFA4-3DDE-446A-BDBB-C0ECE9DE514E}"/>
    <hyperlink ref="E12" r:id="rId38" display="https://www.basketball-reference.com/teams/NOP/2019.html" xr:uid="{0C27ABA4-B408-4318-BAFF-F5D545B8CA0E}"/>
    <hyperlink ref="B6" r:id="rId39" display="https://www.basketball-reference.com/players/a/aldrila01.html" xr:uid="{B5A0F1A3-AE64-474E-87B4-D11360574154}"/>
    <hyperlink ref="E6" r:id="rId40" display="https://www.basketball-reference.com/teams/SAS/2019.html" xr:uid="{4E5A905E-8CD8-411B-9F95-A530A12ED278}"/>
    <hyperlink ref="B7" r:id="rId41" display="https://www.basketball-reference.com/players/d/derozde01.html" xr:uid="{3FBD7413-C738-4C0B-9DD5-1A29791490DE}"/>
    <hyperlink ref="E7" r:id="rId42" display="https://www.basketball-reference.com/teams/SAS/2019.html" xr:uid="{353C9419-E69A-44C1-874E-E631CAA71409}"/>
    <hyperlink ref="B31" r:id="rId43" display="https://www.basketball-reference.com/players/d/doncilu01.html" xr:uid="{4AFB916E-F407-4381-96B5-E8612B2A7937}"/>
    <hyperlink ref="E31" r:id="rId44" display="https://www.basketball-reference.com/teams/DAL/2019.html" xr:uid="{83A60D0B-18F6-4D21-9F35-5AA757FFCDC3}"/>
    <hyperlink ref="B36" r:id="rId45" display="https://www.basketball-reference.com/players/h/holidjr01.html" xr:uid="{33632B4F-4374-4C16-A308-B7B6E77CBF6B}"/>
    <hyperlink ref="E36" r:id="rId46" display="https://www.basketball-reference.com/teams/NOP/2019.html" xr:uid="{7141DB79-5283-4024-833C-5F0389B62EA6}"/>
    <hyperlink ref="B32" r:id="rId47" display="https://www.basketball-reference.com/players/c/conlemi01.html" xr:uid="{D9DE7896-DE69-4A9A-9CE9-13D5A2676AD0}"/>
    <hyperlink ref="E32" r:id="rId48" display="https://www.basketball-reference.com/teams/MEM/2019.html" xr:uid="{DA415C8A-1633-4220-AF99-43898E3AC612}"/>
    <hyperlink ref="B46" r:id="rId49" display="https://www.basketball-reference.com/players/r/russeda01.html" xr:uid="{5348AE1D-6AB1-4AD6-A8F3-3AE9F049C139}"/>
    <hyperlink ref="E46" r:id="rId50" display="https://www.basketball-reference.com/teams/BRK/2019.html" xr:uid="{678C6329-A9C1-49DB-98C1-B694AE4F6D86}"/>
    <hyperlink ref="B29" r:id="rId51" display="https://www.basketball-reference.com/players/m/mccolcj01.html" xr:uid="{E40B4294-9250-4964-9C46-44ACCCA1B3A8}"/>
    <hyperlink ref="E29" r:id="rId52" display="https://www.basketball-reference.com/teams/POR/2019.html" xr:uid="{9B94C197-0276-4520-B3EB-08E3B8E9895F}"/>
    <hyperlink ref="B14" r:id="rId53" display="https://www.basketball-reference.com/players/v/vucevni01.html" xr:uid="{87537823-6266-4C52-A5C4-25043532EEA6}"/>
    <hyperlink ref="E14" r:id="rId54" display="https://www.basketball-reference.com/teams/ORL/2019.html" xr:uid="{38FE7D11-8184-4598-9229-918476F64934}"/>
    <hyperlink ref="B15" r:id="rId55" display="https://www.basketball-reference.com/players/h/hieldbu01.html" xr:uid="{32BC65E1-7A05-4DCB-BF4C-84A2216027B9}"/>
    <hyperlink ref="E15" r:id="rId56" display="https://www.basketball-reference.com/teams/SAC/2019.html" xr:uid="{29524E14-4D29-473E-98DC-2276A498BE76}"/>
    <hyperlink ref="B47" r:id="rId57" display="https://www.basketball-reference.com/players/j/jokicni01.html" xr:uid="{4239E8FC-C83A-43DE-8456-1255692352BF}"/>
    <hyperlink ref="E47" r:id="rId58" display="https://www.basketball-reference.com/teams/DEN/2019.html" xr:uid="{D969FE2F-4447-4438-AFB9-912E8B7AC737}"/>
    <hyperlink ref="B8" r:id="rId59" display="https://www.basketball-reference.com/players/h/harrito02.html" xr:uid="{75AD9E32-6005-4DB0-8509-FA65E69AFF97}"/>
    <hyperlink ref="B33" r:id="rId60" display="https://www.basketball-reference.com/players/w/willilo02.html" xr:uid="{D7CCB883-87BA-4B2D-B16E-3C5E88308C29}"/>
    <hyperlink ref="E33" r:id="rId61" display="https://www.basketball-reference.com/teams/LAC/2019.html" xr:uid="{677623C3-8EF0-41BF-AC46-76F40EAFD2F2}"/>
    <hyperlink ref="B42" r:id="rId62" display="https://www.basketball-reference.com/players/g/gallida01.html" xr:uid="{1BB7376F-CA34-4DF0-B6E9-AA2C99059280}"/>
    <hyperlink ref="E42" r:id="rId63" display="https://www.basketball-reference.com/teams/LAC/2019.html" xr:uid="{F0FF28D1-6E66-4EED-BE1C-203AF52D0B20}"/>
    <hyperlink ref="B25" r:id="rId64" display="https://www.basketball-reference.com/players/c/collijo01.html" xr:uid="{60A0CBC6-33B7-4A97-915F-B166A74EBA16}"/>
    <hyperlink ref="E25" r:id="rId65" display="https://www.basketball-reference.com/teams/ATL/2019.html" xr:uid="{84F2E7D1-4D8C-495F-AE4F-085D275E3F13}"/>
    <hyperlink ref="B37" r:id="rId66" display="https://www.basketball-reference.com/players/y/youngtr01.html" xr:uid="{5FBD0424-5A9A-4D54-BB35-1D383F054E5D}"/>
    <hyperlink ref="E37" r:id="rId67" display="https://www.basketball-reference.com/teams/ATL/2019.html" xr:uid="{831A93B0-12BE-4764-99FA-FA690FC0ED92}"/>
    <hyperlink ref="B49" r:id="rId68" display="https://www.basketball-reference.com/players/b/butleji01.html" xr:uid="{0810F286-D1A1-450E-9B6C-7BD81C211215}"/>
    <hyperlink ref="B34" r:id="rId69" display="https://www.basketball-reference.com/players/k/kuzmaky01.html" xr:uid="{4270C854-C084-415B-BC65-3E3DE3C61BD9}"/>
    <hyperlink ref="E34" r:id="rId70" display="https://www.basketball-reference.com/teams/LAL/2019.html" xr:uid="{74A92A1A-68F6-4ABF-998F-E8496506B16C}"/>
    <hyperlink ref="B35" r:id="rId71" display="https://www.basketball-reference.com/players/m/middlkh01.html" xr:uid="{2E1A0C5B-1284-4EB1-9D6B-A2A003FCAF17}"/>
    <hyperlink ref="E35" r:id="rId72" display="https://www.basketball-reference.com/teams/MIL/2019.html" xr:uid="{06D56A20-5907-4787-B893-175437AEB4A5}"/>
    <hyperlink ref="B50" r:id="rId73" display="https://www.basketball-reference.com/players/m/murraja01.html" xr:uid="{E9AB8751-0A59-4D59-838E-754A251B4A97}"/>
    <hyperlink ref="E50" r:id="rId74" display="https://www.basketball-reference.com/teams/DEN/2019.html" xr:uid="{5421A03A-793C-4F60-B9E4-75F748640865}"/>
    <hyperlink ref="B30" r:id="rId75" display="https://www.basketball-reference.com/players/h/hardati02.html" xr:uid="{4737666C-3C17-40F9-99C4-037AB46B5EA4}"/>
    <hyperlink ref="B16" r:id="rId76" display="https://www.basketball-reference.com/players/r/redicjj01.html" xr:uid="{48BB7EAB-F180-4DB1-A2C5-72C658976FD4}"/>
    <hyperlink ref="E16" r:id="rId77" display="https://www.basketball-reference.com/teams/PHI/2019.html" xr:uid="{A5573517-2B68-4655-AD68-DD86C8D1B103}"/>
    <hyperlink ref="B38" r:id="rId78" display="https://www.basketball-reference.com/players/w/wiggian01.html" xr:uid="{77E01FA5-81C3-4C2C-9354-5C3725C989F5}"/>
    <hyperlink ref="E38" r:id="rId79" display="https://www.basketball-reference.com/teams/MIN/2019.html" xr:uid="{C023821B-1157-432E-995B-A2BF01BD8892}"/>
    <hyperlink ref="B26" r:id="rId80" display="https://www.basketball-reference.com/players/b/bogdabo02.html" xr:uid="{3363414F-D02D-4856-B27B-7A207B92CFB8}"/>
    <hyperlink ref="E26" r:id="rId81" display="https://www.basketball-reference.com/teams/IND/2019.html" xr:uid="{B37FFC3C-FD65-4F71-A1EB-699882D7AEDE}"/>
    <hyperlink ref="B17" r:id="rId82" display="https://www.basketball-reference.com/players/d/drumman01.html" xr:uid="{5BA856F9-1EBD-4C34-97C2-80F9E121D405}"/>
    <hyperlink ref="E17" r:id="rId83" display="https://www.basketball-reference.com/teams/DET/2019.html" xr:uid="{6355D403-B0A1-4D74-80C3-BDCE73F51A9D}"/>
    <hyperlink ref="B39" r:id="rId84" display="https://www.basketball-reference.com/players/f/foxde01.html" xr:uid="{C8683981-3C1F-462F-A5A5-A491D4B75B3C}"/>
    <hyperlink ref="E39" r:id="rId85" display="https://www.basketball-reference.com/teams/SAC/2019.html" xr:uid="{0F98186A-32A0-448D-A2EF-A0F0F14ED8BF}"/>
    <hyperlink ref="B27" r:id="rId86" display="https://www.basketball-reference.com/players/s/siakapa01.html" xr:uid="{130325BF-C202-40BA-B359-CA58B5968506}"/>
    <hyperlink ref="E27" r:id="rId87" display="https://www.basketball-reference.com/teams/TOR/2019.html" xr:uid="{9D22F1BF-B3AF-4B5C-BA00-327A9F568DB5}"/>
    <hyperlink ref="B4" r:id="rId88" display="https://www.basketball-reference.com/players/s/simmobe01.html" xr:uid="{70FD100B-139E-4B19-8996-DE0B56A177E6}"/>
    <hyperlink ref="E4" r:id="rId89" display="https://www.basketball-reference.com/teams/PHI/2019.html" xr:uid="{AE9CE0B3-85AF-408F-98CA-BDDEBCDB304D}"/>
    <hyperlink ref="B51" r:id="rId90" display="https://www.basketball-reference.com/players/c/clarkjo01.html" xr:uid="{A2124631-C011-46B5-87B6-CDFD63D6AA5C}"/>
    <hyperlink ref="E51" r:id="rId91" display="https://www.basketball-reference.com/teams/CLE/2019.html" xr:uid="{947F005F-A881-4375-8C43-F576036C0FFC}"/>
    <hyperlink ref="B52" r:id="rId92" display="https://www.basketball-reference.com/players/d/dinwisp01.html" xr:uid="{7D863688-E81C-4F37-8DC8-83D03F5C0889}"/>
    <hyperlink ref="E52" r:id="rId93" display="https://www.basketball-reference.com/teams/BRK/2019.html" xr:uid="{57EB4A6A-B41F-44BA-9705-C0AB54849ADA}"/>
    <hyperlink ref="B48" r:id="rId94" display="https://www.basketball-reference.com/players/s/sextoco01.html" xr:uid="{4EA67B2B-6055-46AF-A3E1-A6478D4F0FC7}"/>
    <hyperlink ref="E48" r:id="rId95" display="https://www.basketball-reference.com/teams/CLE/2019.html" xr:uid="{C2F5114E-4E0B-4DBB-9506-654AB7E0F39C}"/>
    <hyperlink ref="B18" r:id="rId96" display="https://www.basketball-reference.com/players/c/capelca01.html" xr:uid="{4B4DB662-D54C-4A08-B6B8-AE068267375A}"/>
    <hyperlink ref="E18" r:id="rId97" display="https://www.basketball-reference.com/teams/HOU/2019.html" xr:uid="{1ACA08D9-6A5F-4F7A-82BA-36AE0DC386D7}"/>
    <hyperlink ref="AO19" r:id="rId98" display="https://www.basketball-reference.com/players/h/hardeja01.html" xr:uid="{F82A3115-17FF-48C9-814D-DCB8BC76703D}"/>
    <hyperlink ref="AO28" r:id="rId99" display="https://www.basketball-reference.com/players/g/georgpa01.html" xr:uid="{43A8ED1C-9179-44AE-A9D8-347F8B846C4A}"/>
    <hyperlink ref="AO10" r:id="rId100" display="https://www.basketball-reference.com/players/a/antetgi01.html" xr:uid="{7D043D82-3135-4F1F-B2AA-671165360910}"/>
    <hyperlink ref="AO5" r:id="rId101" display="https://www.basketball-reference.com/players/e/embiijo01.html" xr:uid="{A79D291F-5E0E-41C8-9A69-9E990B9BEDB4}"/>
    <hyperlink ref="AO13" r:id="rId102" display="https://www.basketball-reference.com/players/c/curryst01.html" xr:uid="{5CD5F262-81AE-45E0-A54C-D7D7B543A1F3}"/>
    <hyperlink ref="AO20" r:id="rId103" display="https://www.basketball-reference.com/players/b/bookede01.html" xr:uid="{5A070214-42A8-4CF3-BBAB-9C55FB4CFB8D}"/>
    <hyperlink ref="AO11" r:id="rId104" display="https://www.basketball-reference.com/players/l/leonaka01.html" xr:uid="{2D613A4C-B5BF-403D-B158-9B5E1DAC06FF}"/>
    <hyperlink ref="AO41" r:id="rId105" display="https://www.basketball-reference.com/players/d/duranke01.html" xr:uid="{19978C46-2FED-4DC6-A15C-29D80BD2EA0E}"/>
    <hyperlink ref="AO21" r:id="rId106" display="https://www.basketball-reference.com/players/l/lillada01.html" xr:uid="{324E5AB2-E920-413E-B446-146F3A3E7FEA}"/>
    <hyperlink ref="AO3" r:id="rId107" display="https://www.basketball-reference.com/players/b/bealbr01.html" xr:uid="{A5C758FC-BF18-4D4B-9902-1BEEB1530C81}"/>
    <hyperlink ref="AO44" r:id="rId108" display="https://www.basketball-reference.com/players/w/walkeke02.html" xr:uid="{51AC9C06-43FE-4294-958D-313F37315EC9}"/>
    <hyperlink ref="AO22" r:id="rId109" display="https://www.basketball-reference.com/players/g/griffbl01.html" xr:uid="{24E4F2BA-C46A-4785-B8E9-17A1F734CF0C}"/>
    <hyperlink ref="AO9" r:id="rId110" display="https://www.basketball-reference.com/players/t/townska01.html" xr:uid="{96CB70A3-B5A0-45F0-BEF5-5305CC1E9738}"/>
    <hyperlink ref="AO40" r:id="rId111" display="https://www.basketball-reference.com/players/i/irvinky01.html" xr:uid="{DA949325-365C-4FCB-89F5-540963396628}"/>
    <hyperlink ref="AO23" r:id="rId112" display="https://www.basketball-reference.com/players/m/mitchdo01.html" xr:uid="{82A48101-CD40-47AB-90FF-69E10B508901}"/>
    <hyperlink ref="AO43" r:id="rId113" display="https://www.basketball-reference.com/players/l/lavinza01.html" xr:uid="{413D9128-798A-4D22-86EE-268289F0792F}"/>
    <hyperlink ref="AO45" r:id="rId114" display="https://www.basketball-reference.com/players/w/westbru01.html" xr:uid="{8219EC6B-931D-4B2C-841E-8FEB9206EDEE}"/>
    <hyperlink ref="AO24" r:id="rId115" display="https://www.basketball-reference.com/players/t/thompkl01.html" xr:uid="{583A0DA9-1E63-461F-9766-71214FA0F1F7}"/>
    <hyperlink ref="AO12" r:id="rId116" display="https://www.basketball-reference.com/players/r/randlju01.html" xr:uid="{78721F9F-EEA5-41A2-A23E-636C142C6328}"/>
    <hyperlink ref="AO6" r:id="rId117" display="https://www.basketball-reference.com/players/a/aldrila01.html" xr:uid="{567EB2CF-19AE-49FF-8F6F-14EACE8CAB14}"/>
    <hyperlink ref="AO7" r:id="rId118" display="https://www.basketball-reference.com/players/d/derozde01.html" xr:uid="{3176985B-3240-4D91-9499-8FDD6B6DB160}"/>
    <hyperlink ref="AO31" r:id="rId119" display="https://www.basketball-reference.com/players/d/doncilu01.html" xr:uid="{70A14E78-B375-4E1A-A69D-15CE90265B79}"/>
    <hyperlink ref="AO36" r:id="rId120" display="https://www.basketball-reference.com/players/h/holidjr01.html" xr:uid="{FD4B9CF9-6492-42AA-A6FF-6C32D6EAC03B}"/>
    <hyperlink ref="AO32" r:id="rId121" display="https://www.basketball-reference.com/players/c/conlemi01.html" xr:uid="{274BFF43-0AD9-49CE-965C-660214DEF4D1}"/>
    <hyperlink ref="AO46" r:id="rId122" display="https://www.basketball-reference.com/players/r/russeda01.html" xr:uid="{BA6D9579-F673-4B59-B14A-708F1874C897}"/>
    <hyperlink ref="AO29" r:id="rId123" display="https://www.basketball-reference.com/players/m/mccolcj01.html" xr:uid="{DF9B6AA6-E44C-4225-A326-372BDC7FFD00}"/>
    <hyperlink ref="AO14" r:id="rId124" display="https://www.basketball-reference.com/players/v/vucevni01.html" xr:uid="{B12B5D30-52E3-4D20-9077-96ECD8B0EF6A}"/>
    <hyperlink ref="AO15" r:id="rId125" display="https://www.basketball-reference.com/players/h/hieldbu01.html" xr:uid="{0281594F-43E3-43F1-8F6B-682CC732C06D}"/>
    <hyperlink ref="AO47" r:id="rId126" display="https://www.basketball-reference.com/players/j/jokicni01.html" xr:uid="{A448B5FA-B5B1-4E7C-9A46-8282A802C805}"/>
    <hyperlink ref="AO8" r:id="rId127" display="https://www.basketball-reference.com/players/h/harrito02.html" xr:uid="{775B72E4-A52F-4F55-9707-3D743294A8BD}"/>
    <hyperlink ref="AO33" r:id="rId128" display="https://www.basketball-reference.com/players/w/willilo02.html" xr:uid="{23868ED6-035F-49F3-BE93-B7DB968B4E53}"/>
    <hyperlink ref="AO42" r:id="rId129" display="https://www.basketball-reference.com/players/g/gallida01.html" xr:uid="{27535430-8991-46C4-AA22-A9B441FF595A}"/>
    <hyperlink ref="AO25" r:id="rId130" display="https://www.basketball-reference.com/players/c/collijo01.html" xr:uid="{171739E6-2A5A-4821-823F-1E50A01A4721}"/>
    <hyperlink ref="AO37" r:id="rId131" display="https://www.basketball-reference.com/players/y/youngtr01.html" xr:uid="{EC776345-DA81-45E8-9148-25881A3CCADE}"/>
    <hyperlink ref="AO49" r:id="rId132" display="https://www.basketball-reference.com/players/b/butleji01.html" xr:uid="{05EDAD8F-1C77-463F-BC38-ADEF91171782}"/>
    <hyperlink ref="AO34" r:id="rId133" display="https://www.basketball-reference.com/players/k/kuzmaky01.html" xr:uid="{048F76B4-78E9-42BF-AED3-FD986D135307}"/>
    <hyperlink ref="AO35" r:id="rId134" display="https://www.basketball-reference.com/players/m/middlkh01.html" xr:uid="{D0213985-4BE2-487B-8655-22B7326C28E9}"/>
    <hyperlink ref="AO50" r:id="rId135" display="https://www.basketball-reference.com/players/m/murraja01.html" xr:uid="{3D3219FD-25E4-4840-BEE2-958741BFEF30}"/>
    <hyperlink ref="AO30" r:id="rId136" display="https://www.basketball-reference.com/players/h/hardati02.html" xr:uid="{D186A51E-CCE5-404D-9948-1710CD9FE5BF}"/>
    <hyperlink ref="AO16" r:id="rId137" display="https://www.basketball-reference.com/players/r/redicjj01.html" xr:uid="{6C8212B4-D185-4325-B569-4B57FF0296D9}"/>
    <hyperlink ref="AO38" r:id="rId138" display="https://www.basketball-reference.com/players/w/wiggian01.html" xr:uid="{8330CF28-19DA-45D0-9807-38A281279098}"/>
    <hyperlink ref="AO26" r:id="rId139" display="https://www.basketball-reference.com/players/b/bogdabo02.html" xr:uid="{12167519-C27D-445B-AAAF-B563287071AE}"/>
    <hyperlink ref="AO17" r:id="rId140" display="https://www.basketball-reference.com/players/d/drumman01.html" xr:uid="{87E255C1-E19B-4027-A911-1033A406DDBF}"/>
    <hyperlink ref="AO39" r:id="rId141" display="https://www.basketball-reference.com/players/f/foxde01.html" xr:uid="{E9D0FCE5-E55A-424E-8B1B-23F4DFD92872}"/>
    <hyperlink ref="AO27" r:id="rId142" display="https://www.basketball-reference.com/players/s/siakapa01.html" xr:uid="{39FD99B7-10F6-4210-A0D4-79237D5188CC}"/>
    <hyperlink ref="AO4" r:id="rId143" display="https://www.basketball-reference.com/players/s/simmobe01.html" xr:uid="{BE75955B-109A-4895-992A-7D71C037ADF9}"/>
    <hyperlink ref="AO51" r:id="rId144" display="https://www.basketball-reference.com/players/c/clarkjo01.html" xr:uid="{7C4E2181-7C02-4B76-8B7F-33467A224676}"/>
    <hyperlink ref="AO52" r:id="rId145" display="https://www.basketball-reference.com/players/d/dinwisp01.html" xr:uid="{6ECB8DBC-198B-4F91-B236-F886E6AC4DC5}"/>
    <hyperlink ref="AO48" r:id="rId146" display="https://www.basketball-reference.com/players/s/sextoco01.html" xr:uid="{449F0591-7F0B-4234-91F9-B6C170502B89}"/>
    <hyperlink ref="AO18" r:id="rId147" display="https://www.basketball-reference.com/players/c/capelca01.html" xr:uid="{7608810D-8554-4093-A130-522E144F74E4}"/>
    <hyperlink ref="AP19" r:id="rId148" display="https://www.basketball-reference.com/teams/HOU/2019.html" xr:uid="{19711071-31B2-455D-93B6-939439461F0A}"/>
    <hyperlink ref="AP28" r:id="rId149" display="https://www.basketball-reference.com/teams/OKC/2019.html" xr:uid="{A4390A6E-83F5-4770-A298-84842E7F8C15}"/>
    <hyperlink ref="AP10" r:id="rId150" display="https://www.basketball-reference.com/teams/MIL/2019.html" xr:uid="{BEB251B0-5873-413E-92A9-15B44944EEA9}"/>
    <hyperlink ref="AP5" r:id="rId151" display="https://www.basketball-reference.com/teams/PHI/2019.html" xr:uid="{1C2DBE3A-F176-4323-A642-37C0BF49309B}"/>
    <hyperlink ref="AP13" r:id="rId152" display="https://www.basketball-reference.com/teams/GSW/2019.html" xr:uid="{7EADEAA0-5618-4ACA-B174-2AC065794261}"/>
    <hyperlink ref="AP20" r:id="rId153" display="https://www.basketball-reference.com/teams/PHO/2019.html" xr:uid="{ADBF9877-AC82-43D3-B6D5-74FDF0B8974D}"/>
    <hyperlink ref="AP11" r:id="rId154" display="https://www.basketball-reference.com/teams/TOR/2019.html" xr:uid="{09762464-22E4-41BC-BF46-6E97B5A30DF4}"/>
    <hyperlink ref="AP41" r:id="rId155" display="https://www.basketball-reference.com/teams/GSW/2019.html" xr:uid="{5C8B5E0E-521E-4504-ADA9-BA3997F2DBB9}"/>
    <hyperlink ref="AP21" r:id="rId156" display="https://www.basketball-reference.com/teams/POR/2019.html" xr:uid="{E35F4E31-B20D-4169-BFEF-44966253350F}"/>
    <hyperlink ref="AP3" r:id="rId157" display="https://www.basketball-reference.com/teams/WAS/2019.html" xr:uid="{A7983732-902F-448B-B50D-6B83AA19401C}"/>
    <hyperlink ref="AP44" r:id="rId158" display="https://www.basketball-reference.com/teams/CHO/2019.html" xr:uid="{90E52D6D-8323-443D-AC20-8C112B4EA9FF}"/>
    <hyperlink ref="AP22" r:id="rId159" display="https://www.basketball-reference.com/teams/DET/2019.html" xr:uid="{BC4A1FB1-D48E-44EF-BF05-3C50662FBC26}"/>
    <hyperlink ref="AP9" r:id="rId160" display="https://www.basketball-reference.com/teams/MIN/2019.html" xr:uid="{C1554341-8317-43F6-8963-2D841EC829CC}"/>
    <hyperlink ref="AP40" r:id="rId161" display="https://www.basketball-reference.com/teams/BOS/2019.html" xr:uid="{5C39E9CE-2DE7-4073-B3E5-58B81C3047AD}"/>
    <hyperlink ref="AP23" r:id="rId162" display="https://www.basketball-reference.com/teams/UTA/2019.html" xr:uid="{47425978-3109-4584-946C-9FD9DBCC7849}"/>
    <hyperlink ref="AP43" r:id="rId163" display="https://www.basketball-reference.com/teams/CHI/2019.html" xr:uid="{E5DC5692-5F21-4616-9F2C-A4517DE6A757}"/>
    <hyperlink ref="AP45" r:id="rId164" display="https://www.basketball-reference.com/teams/OKC/2019.html" xr:uid="{0D0A46BF-EEAE-4002-99E1-14774044F230}"/>
    <hyperlink ref="AP24" r:id="rId165" display="https://www.basketball-reference.com/teams/GSW/2019.html" xr:uid="{1BE36B12-E8AD-46D4-B44D-4F1B7BD1FF33}"/>
    <hyperlink ref="AP12" r:id="rId166" display="https://www.basketball-reference.com/teams/NOP/2019.html" xr:uid="{5241124C-3E84-4DEB-B3E3-E405B22B17ED}"/>
    <hyperlink ref="AP6" r:id="rId167" display="https://www.basketball-reference.com/teams/SAS/2019.html" xr:uid="{3F7F96CA-42A7-4CC9-BB88-8F9304CC68C4}"/>
    <hyperlink ref="AP7" r:id="rId168" display="https://www.basketball-reference.com/teams/SAS/2019.html" xr:uid="{CCD84D63-B04D-4978-AB8C-87346C494C90}"/>
    <hyperlink ref="AP31" r:id="rId169" display="https://www.basketball-reference.com/teams/DAL/2019.html" xr:uid="{FC2FCD40-802C-4A8B-B256-68587FF05EC8}"/>
    <hyperlink ref="AP36" r:id="rId170" display="https://www.basketball-reference.com/teams/NOP/2019.html" xr:uid="{7A6942BF-8F11-42C7-8291-AB5C027E3B71}"/>
    <hyperlink ref="AP32" r:id="rId171" display="https://www.basketball-reference.com/teams/MEM/2019.html" xr:uid="{C834D5A2-1BB7-4355-8574-70E015DE1B20}"/>
    <hyperlink ref="AP46" r:id="rId172" display="https://www.basketball-reference.com/teams/BRK/2019.html" xr:uid="{A3D5A65C-A669-42B6-9E88-016A44537697}"/>
    <hyperlink ref="AP29" r:id="rId173" display="https://www.basketball-reference.com/teams/POR/2019.html" xr:uid="{1F782F1B-A703-4010-8147-A17B1516B34C}"/>
    <hyperlink ref="AP14" r:id="rId174" display="https://www.basketball-reference.com/teams/ORL/2019.html" xr:uid="{D74A858C-ACE0-4B6A-8055-50AF1AFF81B2}"/>
    <hyperlink ref="AP15" r:id="rId175" display="https://www.basketball-reference.com/teams/SAC/2019.html" xr:uid="{F3E92681-9EC8-4EAA-A8F4-AD717305FEF2}"/>
    <hyperlink ref="AP47" r:id="rId176" display="https://www.basketball-reference.com/teams/DEN/2019.html" xr:uid="{19BABEFA-0D89-4C91-A125-6AAEB50C28E8}"/>
    <hyperlink ref="AP33" r:id="rId177" display="https://www.basketball-reference.com/teams/LAC/2019.html" xr:uid="{FC782AA3-AF2E-4F13-9E32-D2060A1E1E97}"/>
    <hyperlink ref="AP42" r:id="rId178" display="https://www.basketball-reference.com/teams/LAC/2019.html" xr:uid="{8C1B1E8B-27AD-4016-AC13-69F66FE34216}"/>
    <hyperlink ref="AP25" r:id="rId179" display="https://www.basketball-reference.com/teams/ATL/2019.html" xr:uid="{AB8CB97D-7178-4400-BFD9-7BF801193481}"/>
    <hyperlink ref="AP37" r:id="rId180" display="https://www.basketball-reference.com/teams/ATL/2019.html" xr:uid="{4D44126A-4A6F-4B1D-B141-859B859ADCF6}"/>
    <hyperlink ref="AP34" r:id="rId181" display="https://www.basketball-reference.com/teams/LAL/2019.html" xr:uid="{925ADEAD-0F95-4F5C-A1A1-B0DC970C3B94}"/>
    <hyperlink ref="AP35" r:id="rId182" display="https://www.basketball-reference.com/teams/MIL/2019.html" xr:uid="{089B3C5B-E9E2-439B-8BE8-D680CE24312D}"/>
    <hyperlink ref="AP50" r:id="rId183" display="https://www.basketball-reference.com/teams/DEN/2019.html" xr:uid="{20D7E1A2-9FE5-4087-AE15-0BCF6D1D366E}"/>
    <hyperlink ref="AP16" r:id="rId184" display="https://www.basketball-reference.com/teams/PHI/2019.html" xr:uid="{282CC871-5ACE-494E-8B94-A74C9330115E}"/>
    <hyperlink ref="AP38" r:id="rId185" display="https://www.basketball-reference.com/teams/MIN/2019.html" xr:uid="{C62335AD-CD2A-45EB-8C58-3EAE09F5FA6F}"/>
    <hyperlink ref="AP26" r:id="rId186" display="https://www.basketball-reference.com/teams/IND/2019.html" xr:uid="{4BA0ED0B-CAE0-4663-842A-FC2E4C6F47FD}"/>
    <hyperlink ref="AP17" r:id="rId187" display="https://www.basketball-reference.com/teams/DET/2019.html" xr:uid="{4BE0DD0D-9E92-4945-B43D-0A3610F5C11D}"/>
    <hyperlink ref="AP39" r:id="rId188" display="https://www.basketball-reference.com/teams/SAC/2019.html" xr:uid="{9C2C1848-3869-4EDC-981C-0AE36DF09DE9}"/>
    <hyperlink ref="AP27" r:id="rId189" display="https://www.basketball-reference.com/teams/TOR/2019.html" xr:uid="{0ED39A60-2DC9-4AC3-8920-8C2D22A4F77B}"/>
    <hyperlink ref="AP4" r:id="rId190" display="https://www.basketball-reference.com/teams/PHI/2019.html" xr:uid="{A93E2E82-D9EB-41E0-B87A-B824D4E77AA6}"/>
    <hyperlink ref="AP51" r:id="rId191" display="https://www.basketball-reference.com/teams/CLE/2019.html" xr:uid="{A2FDCEB9-5928-4F34-835D-1363EE2CF392}"/>
    <hyperlink ref="AP52" r:id="rId192" display="https://www.basketball-reference.com/teams/BRK/2019.html" xr:uid="{011CC213-2267-42EB-9620-C001186D9A8E}"/>
    <hyperlink ref="AP48" r:id="rId193" display="https://www.basketball-reference.com/teams/CLE/2019.html" xr:uid="{247FB05F-FD6A-4092-978B-0C71012A0EC4}"/>
    <hyperlink ref="AP18" r:id="rId194" display="https://www.basketball-reference.com/teams/HOU/2019.html" xr:uid="{258F5C24-EED1-44F0-AC15-5100D6D8E96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playoff</vt:lpstr>
      <vt:lpstr>Top 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Mingfeng Li</dc:creator>
  <cp:lastModifiedBy>Li Mingfeng</cp:lastModifiedBy>
  <dcterms:created xsi:type="dcterms:W3CDTF">2015-06-05T18:19:34Z</dcterms:created>
  <dcterms:modified xsi:type="dcterms:W3CDTF">2019-10-23T22:57:55Z</dcterms:modified>
</cp:coreProperties>
</file>