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6756A7A2-6270-4FF4-B963-75CCB5C8381A}" xr6:coauthVersionLast="47" xr6:coauthVersionMax="47" xr10:uidLastSave="{00000000-0000-0000-0000-000000000000}"/>
  <bookViews>
    <workbookView xWindow="-108" yWindow="-108" windowWidth="23256" windowHeight="12576" xr2:uid="{FADD5E82-2B91-43F8-8E5F-7804E3E8EEF7}"/>
  </bookViews>
  <sheets>
    <sheet name="Studio_DS" sheetId="2" r:id="rId1"/>
    <sheet name="ProjectSchedule" sheetId="3" r:id="rId2"/>
  </sheets>
  <definedNames>
    <definedName name="Display_Week">ProjectSchedule!$F$4</definedName>
    <definedName name="_xlnm.Print_Titles" localSheetId="1">ProjectSchedule!$4:$6</definedName>
    <definedName name="Project_Start">ProjectSchedule!$F$3</definedName>
    <definedName name="task_end" localSheetId="1">ProjectSchedule!$G1</definedName>
    <definedName name="task_progress" localSheetId="1">ProjectSchedule!$E1</definedName>
    <definedName name="task_start" localSheetId="1">ProjectSchedule!$F1</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J5" i="3" s="1"/>
  <c r="J4" i="3" s="1"/>
  <c r="I7" i="3"/>
  <c r="I8" i="3"/>
  <c r="I9" i="3"/>
  <c r="I11" i="3"/>
  <c r="I13" i="3"/>
  <c r="I14" i="3"/>
  <c r="I15" i="3"/>
  <c r="I16" i="3"/>
  <c r="I17" i="3"/>
  <c r="I18" i="3"/>
  <c r="I19" i="3"/>
  <c r="I20" i="3"/>
  <c r="I21" i="3"/>
  <c r="I22" i="3"/>
  <c r="I23" i="3"/>
  <c r="I24" i="3"/>
  <c r="I25" i="3"/>
  <c r="I26" i="3"/>
  <c r="I27" i="3"/>
  <c r="I28" i="3"/>
  <c r="I29" i="3"/>
  <c r="I30" i="3"/>
  <c r="I31" i="3"/>
  <c r="I32" i="3"/>
  <c r="I33" i="3"/>
  <c r="I34" i="3"/>
  <c r="I35" i="3"/>
  <c r="J6" i="3" l="1"/>
  <c r="K5" i="3"/>
  <c r="K6" i="3" l="1"/>
  <c r="L5" i="3"/>
  <c r="L6" i="3" l="1"/>
  <c r="M5" i="3"/>
  <c r="N5" i="3" l="1"/>
  <c r="M6" i="3"/>
  <c r="N6" i="3" l="1"/>
  <c r="O5" i="3"/>
  <c r="O6" i="3" l="1"/>
  <c r="P5" i="3"/>
  <c r="Q5" i="3" l="1"/>
  <c r="P6" i="3"/>
  <c r="Q6" i="3" l="1"/>
  <c r="R5" i="3"/>
  <c r="Q4" i="3"/>
  <c r="R6" i="3" l="1"/>
  <c r="S5" i="3"/>
  <c r="S6" i="3" l="1"/>
  <c r="T5" i="3"/>
  <c r="U5" i="3" l="1"/>
  <c r="T6" i="3"/>
  <c r="U6" i="3" l="1"/>
  <c r="V5" i="3"/>
  <c r="W5" i="3" l="1"/>
  <c r="V6" i="3"/>
  <c r="X5" i="3" l="1"/>
  <c r="W6" i="3"/>
  <c r="Y5" i="3" l="1"/>
  <c r="X6" i="3"/>
  <c r="X4" i="3"/>
  <c r="Y6" i="3" l="1"/>
  <c r="Z5" i="3"/>
  <c r="Z6" i="3" l="1"/>
  <c r="AA5" i="3"/>
  <c r="AA6" i="3" l="1"/>
  <c r="AB5" i="3"/>
  <c r="AB6" i="3" l="1"/>
  <c r="AC5" i="3"/>
  <c r="AD5" i="3" l="1"/>
  <c r="AC6" i="3"/>
  <c r="AD6" i="3" l="1"/>
  <c r="AE5" i="3"/>
  <c r="AE6" i="3" l="1"/>
  <c r="AE4" i="3"/>
  <c r="AF5" i="3"/>
  <c r="AG5" i="3" l="1"/>
  <c r="AF6" i="3"/>
  <c r="AG6" i="3" l="1"/>
  <c r="AH5" i="3"/>
  <c r="AH6" i="3" l="1"/>
  <c r="AI5" i="3"/>
  <c r="AI6" i="3" l="1"/>
  <c r="AJ5" i="3"/>
  <c r="AJ6" i="3" l="1"/>
  <c r="AK5" i="3"/>
  <c r="AK6" i="3" l="1"/>
  <c r="AL5" i="3"/>
  <c r="AL4" i="3" l="1"/>
  <c r="AL6" i="3"/>
  <c r="AM5" i="3"/>
  <c r="AM6" i="3" l="1"/>
  <c r="AN5" i="3"/>
  <c r="AO5" i="3" l="1"/>
  <c r="AN6" i="3"/>
  <c r="AO6" i="3" l="1"/>
  <c r="AP5" i="3"/>
  <c r="AP6" i="3" l="1"/>
  <c r="AQ5" i="3"/>
  <c r="AQ6" i="3" l="1"/>
  <c r="AR5" i="3"/>
  <c r="AS5" i="3" l="1"/>
  <c r="AR6" i="3"/>
  <c r="AS4" i="3" l="1"/>
  <c r="AS6" i="3"/>
  <c r="AT5" i="3"/>
  <c r="AT6" i="3" l="1"/>
  <c r="AU5" i="3"/>
  <c r="AU6" i="3" l="1"/>
  <c r="AV5" i="3"/>
  <c r="AW5" i="3" l="1"/>
  <c r="AV6" i="3"/>
  <c r="AW6" i="3" l="1"/>
  <c r="AX5" i="3"/>
  <c r="AX6" i="3" l="1"/>
  <c r="AY5" i="3"/>
  <c r="AY6" i="3" l="1"/>
  <c r="AZ5" i="3"/>
  <c r="AZ4" i="3" l="1"/>
  <c r="AZ6" i="3"/>
  <c r="BA5" i="3"/>
  <c r="BA6" i="3" l="1"/>
  <c r="BB5" i="3"/>
  <c r="BC5" i="3" l="1"/>
  <c r="BB6" i="3"/>
  <c r="BC6" i="3" l="1"/>
  <c r="BD5" i="3"/>
  <c r="BE5" i="3" l="1"/>
  <c r="BD6" i="3"/>
  <c r="BE6" i="3" l="1"/>
  <c r="BF5" i="3"/>
  <c r="BF6" i="3" l="1"/>
  <c r="BG5" i="3"/>
  <c r="BG4" i="3" l="1"/>
  <c r="BG6" i="3"/>
  <c r="BH5" i="3"/>
  <c r="BI5" i="3" l="1"/>
  <c r="BH6" i="3"/>
  <c r="BJ5" i="3" l="1"/>
  <c r="BI6" i="3"/>
  <c r="BJ6" i="3" l="1"/>
  <c r="BK5" i="3"/>
  <c r="BK6" i="3" l="1"/>
  <c r="BL5" i="3"/>
  <c r="BM5" i="3" l="1"/>
  <c r="BM6" i="3" s="1"/>
  <c r="BL6" i="3"/>
</calcChain>
</file>

<file path=xl/sharedStrings.xml><?xml version="1.0" encoding="utf-8"?>
<sst xmlns="http://schemas.openxmlformats.org/spreadsheetml/2006/main" count="92" uniqueCount="72">
  <si>
    <t>No</t>
  </si>
  <si>
    <t>NIM</t>
  </si>
  <si>
    <t>Nama</t>
  </si>
  <si>
    <t>Project Title</t>
  </si>
  <si>
    <t>Project Description</t>
  </si>
  <si>
    <t>Key Features</t>
  </si>
  <si>
    <t>01082200014</t>
  </si>
  <si>
    <t>Ferdynand</t>
  </si>
  <si>
    <t>Asisten Mata Kuliah</t>
  </si>
  <si>
    <t>Rekomendasi Mata Kuliah</t>
  </si>
  <si>
    <t>01082200031</t>
  </si>
  <si>
    <t>Bianca</t>
  </si>
  <si>
    <t>Rekomendasi cara belajar ujian</t>
  </si>
  <si>
    <t>01082200019</t>
  </si>
  <si>
    <t>Henry</t>
  </si>
  <si>
    <t>Perhitungan beban kuliah</t>
  </si>
  <si>
    <t>01082200007</t>
  </si>
  <si>
    <t>Cristo</t>
  </si>
  <si>
    <t>Time management kuliah</t>
  </si>
  <si>
    <t>Rekomendasi Topik Skripsi</t>
  </si>
  <si>
    <t>Alamat Github:</t>
  </si>
  <si>
    <t>[isikan disini]</t>
  </si>
  <si>
    <t>https://github.com/gabrielabianka/amkfitur.bianka</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</si>
  <si>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</si>
  <si>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</si>
  <si>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</si>
  <si>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Team Name</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</si>
  <si>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</si>
  <si>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</si>
  <si>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</si>
  <si>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</si>
  <si>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</si>
  <si>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</si>
  <si>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</si>
  <si>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</si>
  <si>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</si>
  <si>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</si>
  <si>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</si>
  <si>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</si>
  <si>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</si>
  <si>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</si>
  <si>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</si>
  <si>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</si>
  <si>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Subtask 1.1.</t>
  </si>
  <si>
    <t>Name 1</t>
  </si>
  <si>
    <t>Subtask 1.2.</t>
  </si>
  <si>
    <t>Name 2</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</si>
  <si>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</si>
  <si>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</si>
  <si>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Subtask 2.1.</t>
  </si>
  <si>
    <t>Name 3</t>
  </si>
  <si>
    <t>Subtask 2.2.</t>
  </si>
  <si>
    <t>Name 4</t>
  </si>
  <si>
    <t>Task 3</t>
  </si>
  <si>
    <t>Subtask</t>
  </si>
  <si>
    <t>Name 5</t>
  </si>
  <si>
    <t>Task 4</t>
  </si>
  <si>
    <t>Name 6</t>
  </si>
  <si>
    <t>Task 5</t>
  </si>
  <si>
    <t>Name 7</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</si>
  <si>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</si>
  <si>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</si>
  <si>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</si>
  <si>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</si>
  <si>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</si>
  <si>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</si>
  <si>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</si>
  <si>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</si>
  <si>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TEMPLATE: SIMPLE GANTT CHART by Vertex42.com https://www.vertex42.com/ExcelTemplates/simple-gantt-chart.html</t>
  </si>
  <si>
    <t>https://github.com/Mingmong123</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</si>
  <si>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</si>
  <si>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Mingmong123/Asisten-Mata-kuliah (github.com)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</si>
</sst>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mmm\ d\,\ yyyy"/>
    <numFmt numFmtId="166" formatCode="m/d/yy;@"/>
    <numFmt numFmtId="167" formatCode="ddd\,\ m/d/yyyy"/>
    <numFmt numFmtId="168" formatCode="d"/>
  </numFmts>
  <fonts count="20" x14ac:knownFonts="1">
    <font>
      <sz val="11"/>
      <color theme="1"/>
      <name val="Calibri"/>
      <family val="2"/>
      <scheme val="minor"/>
    </font>
    <font>
      <sz val="11"/>
      <color theme="1"/>
      <name val="Calibri"/>
      <family val="2"/>
      <scheme val="minor"/>
    </font>
    <font>
      <u/>
      <sz val="11"/>
      <color theme="10"/>
      <name val="Calibri"/>
      <family val="2"/>
      <scheme val="minor"/>
    </font>
    <font>
      <sz val="10"/>
      <name val="Calibri"/>
      <family val="2"/>
      <scheme val="minor"/>
    </font>
    <font>
      <sz val="11"/>
      <name val="Calibri"/>
      <family val="2"/>
      <scheme val="minor"/>
    </font>
    <font>
      <u/>
      <sz val="11"/>
      <color indexed="12"/>
      <name val="Arial"/>
      <family val="2"/>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23">
    <border>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15" applyFill="0">
      <alignment horizontal="left" vertical="center" indent="2"/>
    </xf>
    <xf numFmtId="0" fontId="1" fillId="0" borderId="15" applyFill="0">
      <alignment horizontal="center" vertical="center"/>
    </xf>
    <xf numFmtId="166" fontId="1" fillId="0" borderId="15" applyFill="0">
      <alignment horizontal="center" vertical="center"/>
    </xf>
    <xf numFmtId="167" fontId="1" fillId="0" borderId="17">
      <alignment horizontal="center" vertical="center"/>
    </xf>
    <xf numFmtId="0" fontId="6" fillId="0" borderId="0"/>
    <xf numFmtId="0" fontId="1" fillId="0" borderId="0" applyNumberFormat="0" applyFill="0" applyProtection="0">
      <alignment horizontal="right" indent="1"/>
    </xf>
    <xf numFmtId="0" fontId="9" fillId="0" borderId="0" applyNumberFormat="0" applyFill="0" applyAlignment="0" applyProtection="0"/>
    <xf numFmtId="0" fontId="7" fillId="0" borderId="0" applyNumberFormat="0" applyFill="0" applyBorder="0" applyAlignment="0" applyProtection="0"/>
    <xf numFmtId="0" fontId="9" fillId="0" borderId="0" applyNumberFormat="0" applyFill="0" applyProtection="0">
      <alignment vertical="top"/>
    </xf>
    <xf numFmtId="0" fontId="5" fillId="0" borderId="0" applyNumberFormat="0" applyFill="0" applyBorder="0" applyAlignment="0" applyProtection="0">
      <alignment vertical="top"/>
      <protection locked="0"/>
    </xf>
  </cellStyleXfs>
  <cellXfs count="109">
    <xf numFmtId="0" fontId="0" fillId="0" borderId="0" xfId="0"/>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xf>
    <xf numFmtId="0" fontId="0" fillId="0" borderId="0" xfId="0" applyAlignment="1">
      <alignmen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1" xfId="0" applyBorder="1"/>
    <xf numFmtId="0" fontId="0" fillId="0" borderId="2" xfId="0" applyBorder="1"/>
    <xf numFmtId="0" fontId="0" fillId="0" borderId="3" xfId="0" applyBorder="1"/>
    <xf numFmtId="49" fontId="0" fillId="0" borderId="4" xfId="1" quotePrefix="1" applyNumberFormat="1" applyFont="1" applyBorder="1" applyAlignment="1">
      <alignment horizontal="center" vertical="center"/>
    </xf>
    <xf numFmtId="49" fontId="0" fillId="0" borderId="5" xfId="1" applyNumberFormat="1" applyFont="1" applyBorder="1" applyAlignment="1">
      <alignment horizontal="center" vertical="center"/>
    </xf>
    <xf numFmtId="49" fontId="0" fillId="0" borderId="5" xfId="1" quotePrefix="1" applyNumberFormat="1" applyFont="1" applyBorder="1" applyAlignment="1">
      <alignment horizontal="center" vertical="center"/>
    </xf>
    <xf numFmtId="49" fontId="0" fillId="0" borderId="6" xfId="1" quotePrefix="1" applyNumberFormat="1" applyFont="1" applyBorder="1" applyAlignment="1">
      <alignment horizontal="center" vertical="center"/>
    </xf>
    <xf numFmtId="0" fontId="2" fillId="0" borderId="0" xfId="3" quotePrefix="1" applyAlignment="1">
      <alignment horizontal="center" vertical="center"/>
    </xf>
    <xf numFmtId="0" fontId="1" fillId="5" borderId="15" xfId="5" applyFill="1" applyAlignment="1">
      <alignment horizontal="left" vertical="center"/>
    </xf>
    <xf numFmtId="0" fontId="1" fillId="5" borderId="15" xfId="5" applyFill="1">
      <alignment horizontal="center" vertical="center"/>
    </xf>
    <xf numFmtId="0" fontId="3" fillId="0" borderId="0" xfId="0" applyFont="1"/>
    <xf numFmtId="0" fontId="6" fillId="0" borderId="0" xfId="8"/>
    <xf numFmtId="0" fontId="6" fillId="0" borderId="0" xfId="8" applyAlignment="1">
      <alignment wrapText="1"/>
    </xf>
    <xf numFmtId="0" fontId="7" fillId="0" borderId="0" xfId="11" applyAlignment="1">
      <alignment horizontal="left"/>
    </xf>
    <xf numFmtId="0" fontId="8" fillId="0" borderId="0" xfId="0" applyFont="1" applyAlignment="1">
      <alignment horizontal="left"/>
    </xf>
    <xf numFmtId="0" fontId="9" fillId="0" borderId="0" xfId="10"/>
    <xf numFmtId="0" fontId="9" fillId="0" borderId="0" xfId="12">
      <alignment vertical="top"/>
    </xf>
    <xf numFmtId="0" fontId="1" fillId="0" borderId="0" xfId="9">
      <alignment horizontal="right" indent="1"/>
    </xf>
    <xf numFmtId="0" fontId="0" fillId="0" borderId="13" xfId="0" applyBorder="1"/>
    <xf numFmtId="0" fontId="10" fillId="3" borderId="14" xfId="0" applyFont="1" applyFill="1" applyBorder="1" applyAlignment="1">
      <alignment horizontal="left" vertical="center" indent="1"/>
    </xf>
    <xf numFmtId="0" fontId="10" fillId="3" borderId="14" xfId="0" applyFont="1" applyFill="1" applyBorder="1" applyAlignment="1">
      <alignment horizontal="center" vertical="center" wrapText="1"/>
    </xf>
    <xf numFmtId="0" fontId="0" fillId="0" borderId="0" xfId="0" applyAlignment="1">
      <alignment wrapText="1"/>
    </xf>
    <xf numFmtId="0" fontId="11" fillId="4" borderId="15" xfId="0" applyFont="1" applyFill="1" applyBorder="1" applyAlignment="1">
      <alignment horizontal="left" vertical="center" wrapText="1" indent="1"/>
    </xf>
    <xf numFmtId="0" fontId="1" fillId="4" borderId="15" xfId="5" applyFill="1">
      <alignment horizontal="center" vertical="center"/>
    </xf>
    <xf numFmtId="0" fontId="1" fillId="5" borderId="15" xfId="4" applyFill="1">
      <alignment horizontal="left" vertical="center" indent="2"/>
    </xf>
    <xf numFmtId="0" fontId="11" fillId="6" borderId="15" xfId="0" applyFont="1" applyFill="1" applyBorder="1" applyAlignment="1">
      <alignment horizontal="left" vertical="center" indent="1"/>
    </xf>
    <xf numFmtId="0" fontId="1" fillId="6" borderId="15" xfId="5" applyFill="1">
      <alignment horizontal="center" vertical="center"/>
    </xf>
    <xf numFmtId="0" fontId="1" fillId="7" borderId="15" xfId="4" applyFill="1">
      <alignment horizontal="left" vertical="center" indent="2"/>
    </xf>
    <xf numFmtId="0" fontId="1" fillId="7" borderId="15" xfId="5" applyFill="1">
      <alignment horizontal="center" vertical="center"/>
    </xf>
    <xf numFmtId="0" fontId="11" fillId="8" borderId="15" xfId="0" applyFont="1" applyFill="1" applyBorder="1" applyAlignment="1">
      <alignment horizontal="left" vertical="center" indent="1"/>
    </xf>
    <xf numFmtId="0" fontId="1" fillId="8" borderId="15" xfId="5" applyFill="1">
      <alignment horizontal="center" vertical="center"/>
    </xf>
    <xf numFmtId="0" fontId="1" fillId="9" borderId="15" xfId="4" applyFill="1">
      <alignment horizontal="left" vertical="center" indent="2"/>
    </xf>
    <xf numFmtId="0" fontId="1" fillId="9" borderId="15" xfId="5" applyFill="1">
      <alignment horizontal="center" vertical="center"/>
    </xf>
    <xf numFmtId="0" fontId="11" fillId="10" borderId="15" xfId="0" applyFont="1" applyFill="1" applyBorder="1" applyAlignment="1">
      <alignment horizontal="left" vertical="center" indent="1"/>
    </xf>
    <xf numFmtId="0" fontId="1" fillId="10" borderId="15" xfId="5" applyFill="1">
      <alignment horizontal="center" vertical="center"/>
    </xf>
    <xf numFmtId="0" fontId="1" fillId="11" borderId="15" xfId="4" applyFill="1">
      <alignment horizontal="left" vertical="center" indent="2"/>
    </xf>
    <xf numFmtId="0" fontId="1" fillId="11" borderId="15" xfId="5" applyFill="1">
      <alignment horizontal="center" vertical="center"/>
    </xf>
    <xf numFmtId="0" fontId="1" fillId="0" borderId="15" xfId="4">
      <alignment horizontal="left" vertical="center" indent="2"/>
    </xf>
    <xf numFmtId="0" fontId="1" fillId="0" borderId="15" xfId="5">
      <alignment horizontal="center" vertical="center"/>
    </xf>
    <xf numFmtId="0" fontId="12" fillId="12" borderId="15" xfId="0" applyFont="1" applyFill="1" applyBorder="1" applyAlignment="1">
      <alignment horizontal="left" vertical="center" indent="1"/>
    </xf>
    <xf numFmtId="0" fontId="12" fillId="12" borderId="15" xfId="0" applyFont="1" applyFill="1" applyBorder="1" applyAlignment="1">
      <alignment horizontal="center" vertical="center"/>
    </xf>
    <xf numFmtId="0" fontId="13" fillId="0" borderId="0" xfId="0" applyFont="1"/>
    <xf numFmtId="0" fontId="14" fillId="0" borderId="0" xfId="13" applyFont="1" applyAlignment="1" applyProtection="1"/>
    <xf numFmtId="0" fontId="3" fillId="0" borderId="0" xfId="0" applyFont="1" applyAlignment="1">
      <alignment horizontal="center"/>
    </xf>
    <xf numFmtId="0" fontId="3" fillId="0" borderId="0" xfId="0" applyFont="1" applyAlignment="1">
      <alignment horizontal="center" vertical="center"/>
    </xf>
    <xf numFmtId="0" fontId="0" fillId="0" borderId="17" xfId="0" applyBorder="1" applyAlignment="1">
      <alignment horizontal="center" vertical="center"/>
    </xf>
    <xf numFmtId="9" fontId="4" fillId="4" borderId="15" xfId="2" applyFont="1" applyFill="1" applyBorder="1" applyAlignment="1">
      <alignment horizontal="center" vertical="center"/>
    </xf>
    <xf numFmtId="166" fontId="0" fillId="4" borderId="15" xfId="0" applyNumberFormat="1" applyFill="1" applyBorder="1" applyAlignment="1">
      <alignment horizontal="center" vertical="center"/>
    </xf>
    <xf numFmtId="166" fontId="4" fillId="4" borderId="15" xfId="0" applyNumberFormat="1" applyFont="1" applyFill="1" applyBorder="1" applyAlignment="1">
      <alignment horizontal="center" vertical="center"/>
    </xf>
    <xf numFmtId="0" fontId="4" fillId="0" borderId="15" xfId="0" applyFont="1" applyBorder="1" applyAlignment="1">
      <alignment horizontal="center" vertical="center"/>
    </xf>
    <xf numFmtId="9" fontId="4" fillId="5" borderId="15" xfId="2" applyFont="1" applyFill="1" applyBorder="1" applyAlignment="1">
      <alignment horizontal="center" vertical="center"/>
    </xf>
    <xf numFmtId="166" fontId="1" fillId="5" borderId="15" xfId="6" applyFill="1">
      <alignment horizontal="center" vertical="center"/>
    </xf>
    <xf numFmtId="9" fontId="4" fillId="6" borderId="15" xfId="2" applyFont="1" applyFill="1" applyBorder="1" applyAlignment="1">
      <alignment horizontal="center" vertical="center"/>
    </xf>
    <xf numFmtId="166" fontId="0" fillId="6" borderId="15" xfId="0" applyNumberFormat="1" applyFill="1" applyBorder="1" applyAlignment="1">
      <alignment horizontal="center" vertical="center"/>
    </xf>
    <xf numFmtId="166" fontId="4" fillId="6" borderId="15" xfId="0" applyNumberFormat="1" applyFont="1" applyFill="1" applyBorder="1" applyAlignment="1">
      <alignment horizontal="center" vertical="center"/>
    </xf>
    <xf numFmtId="9" fontId="4" fillId="7" borderId="15" xfId="2" applyFont="1" applyFill="1" applyBorder="1" applyAlignment="1">
      <alignment horizontal="center" vertical="center"/>
    </xf>
    <xf numFmtId="166" fontId="1" fillId="7" borderId="15" xfId="6" applyFill="1">
      <alignment horizontal="center" vertical="center"/>
    </xf>
    <xf numFmtId="9" fontId="4" fillId="8" borderId="15" xfId="2" applyFont="1" applyFill="1" applyBorder="1" applyAlignment="1">
      <alignment horizontal="center" vertical="center"/>
    </xf>
    <xf numFmtId="166" fontId="0" fillId="8" borderId="15" xfId="0" applyNumberFormat="1" applyFill="1" applyBorder="1" applyAlignment="1">
      <alignment horizontal="center" vertical="center"/>
    </xf>
    <xf numFmtId="166" fontId="4" fillId="8" borderId="15" xfId="0" applyNumberFormat="1" applyFont="1" applyFill="1" applyBorder="1" applyAlignment="1">
      <alignment horizontal="center" vertical="center"/>
    </xf>
    <xf numFmtId="9" fontId="4" fillId="9" borderId="15" xfId="2" applyFont="1" applyFill="1" applyBorder="1" applyAlignment="1">
      <alignment horizontal="center" vertical="center"/>
    </xf>
    <xf numFmtId="166" fontId="1" fillId="9" borderId="15" xfId="6" applyFill="1">
      <alignment horizontal="center" vertical="center"/>
    </xf>
    <xf numFmtId="9" fontId="4" fillId="10" borderId="15" xfId="2" applyFont="1" applyFill="1" applyBorder="1" applyAlignment="1">
      <alignment horizontal="center" vertical="center"/>
    </xf>
    <xf numFmtId="166" fontId="0" fillId="10" borderId="15" xfId="0" applyNumberFormat="1" applyFill="1" applyBorder="1" applyAlignment="1">
      <alignment horizontal="center" vertical="center"/>
    </xf>
    <xf numFmtId="166" fontId="4" fillId="10" borderId="15" xfId="0" applyNumberFormat="1" applyFont="1" applyFill="1" applyBorder="1" applyAlignment="1">
      <alignment horizontal="center" vertical="center"/>
    </xf>
    <xf numFmtId="9" fontId="4" fillId="11" borderId="15" xfId="2" applyFont="1" applyFill="1" applyBorder="1" applyAlignment="1">
      <alignment horizontal="center" vertical="center"/>
    </xf>
    <xf numFmtId="166" fontId="1" fillId="11" borderId="15" xfId="6" applyFill="1">
      <alignment horizontal="center" vertical="center"/>
    </xf>
    <xf numFmtId="9" fontId="4" fillId="0" borderId="15" xfId="2" applyFont="1" applyBorder="1" applyAlignment="1">
      <alignment horizontal="center" vertical="center"/>
    </xf>
    <xf numFmtId="166" fontId="1" fillId="0" borderId="15" xfId="6">
      <alignment horizontal="center" vertical="center"/>
    </xf>
    <xf numFmtId="9" fontId="4" fillId="12" borderId="15" xfId="2" applyFont="1" applyFill="1" applyBorder="1" applyAlignment="1">
      <alignment horizontal="center" vertical="center"/>
    </xf>
    <xf numFmtId="166" fontId="15" fillId="12" borderId="15" xfId="0" applyNumberFormat="1" applyFont="1" applyFill="1" applyBorder="1" applyAlignment="1">
      <alignment horizontal="left" vertical="center"/>
    </xf>
    <xf numFmtId="166" fontId="4" fillId="12" borderId="15" xfId="0" applyNumberFormat="1" applyFont="1" applyFill="1" applyBorder="1" applyAlignment="1">
      <alignment horizontal="center" vertical="center"/>
    </xf>
    <xf numFmtId="0" fontId="4" fillId="12" borderId="15" xfId="0" applyFont="1" applyFill="1" applyBorder="1" applyAlignment="1">
      <alignment horizontal="center" vertical="center"/>
    </xf>
    <xf numFmtId="0" fontId="0" fillId="0" borderId="0" xfId="0" applyAlignment="1">
      <alignment horizontal="right" vertical="center"/>
    </xf>
    <xf numFmtId="0" fontId="6" fillId="0" borderId="0" xfId="0" applyFont="1" applyAlignment="1">
      <alignment horizontal="center"/>
    </xf>
    <xf numFmtId="0" fontId="16" fillId="0" borderId="0" xfId="0" applyFont="1"/>
    <xf numFmtId="0" fontId="17" fillId="0" borderId="0" xfId="13" applyFont="1" applyProtection="1">
      <alignment vertical="top"/>
    </xf>
    <xf numFmtId="168" fontId="18" fillId="13" borderId="19" xfId="0" applyNumberFormat="1" applyFont="1" applyFill="1" applyBorder="1" applyAlignment="1">
      <alignment horizontal="center" vertical="center"/>
    </xf>
    <xf numFmtId="168" fontId="18" fillId="13" borderId="0" xfId="0" applyNumberFormat="1" applyFont="1" applyFill="1" applyAlignment="1">
      <alignment horizontal="center" vertical="center"/>
    </xf>
    <xf numFmtId="0" fontId="19" fillId="14" borderId="20" xfId="0" applyFont="1" applyFill="1" applyBorder="1" applyAlignment="1">
      <alignment horizontal="center" vertical="center" shrinkToFit="1"/>
    </xf>
    <xf numFmtId="0" fontId="0" fillId="0" borderId="21" xfId="0" applyBorder="1" applyAlignment="1">
      <alignment vertical="center"/>
    </xf>
    <xf numFmtId="0" fontId="0" fillId="12" borderId="21" xfId="0" applyFill="1" applyBorder="1" applyAlignment="1">
      <alignment vertical="center"/>
    </xf>
    <xf numFmtId="168" fontId="18" fillId="13" borderId="16" xfId="0" applyNumberFormat="1" applyFont="1" applyFill="1" applyBorder="1" applyAlignment="1">
      <alignment horizontal="center" vertical="center"/>
    </xf>
    <xf numFmtId="0" fontId="0" fillId="0" borderId="21" xfId="0" applyBorder="1" applyAlignment="1">
      <alignment horizontal="right"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65" fontId="0" fillId="13" borderId="18" xfId="0" applyNumberFormat="1" applyFill="1" applyBorder="1" applyAlignment="1">
      <alignment horizontal="left" vertical="center" wrapText="1" indent="1"/>
    </xf>
    <xf numFmtId="165" fontId="0" fillId="13" borderId="14" xfId="0" applyNumberFormat="1" applyFill="1" applyBorder="1" applyAlignment="1">
      <alignment horizontal="left" vertical="center" wrapText="1" indent="1"/>
    </xf>
    <xf numFmtId="165" fontId="0" fillId="13" borderId="22" xfId="0" applyNumberFormat="1" applyFill="1" applyBorder="1" applyAlignment="1">
      <alignment horizontal="left" vertical="center" wrapText="1" indent="1"/>
    </xf>
    <xf numFmtId="0" fontId="1" fillId="0" borderId="0" xfId="9">
      <alignment horizontal="right" indent="1"/>
    </xf>
    <xf numFmtId="0" fontId="1" fillId="0" borderId="16" xfId="9" applyBorder="1">
      <alignment horizontal="right" indent="1"/>
    </xf>
    <xf numFmtId="167" fontId="1" fillId="0" borderId="17" xfId="7">
      <alignment horizontal="center" vertical="center"/>
    </xf>
    <xf numFmtId="0" fontId="2" fillId="0" borderId="0" xfId="3"/>
    <xf numFmtId="0" fontId="2" fillId="0" borderId="0" xfId="3" applyAlignment="1">
      <alignment horizontal="center"/>
    </xf>
  </cellXfs>
  <cellStyles count="14">
    <cellStyle name="Comma" xfId="1" builtinId="3"/>
    <cellStyle name="Date" xfId="6" xr:uid="{313B34D9-8E7E-46E9-A61F-015DA4A3D539}"/>
    <cellStyle name="Heading 1 2" xfId="10" xr:uid="{D4499934-03CC-4C3E-B655-FE74BC358872}"/>
    <cellStyle name="Heading 2 2" xfId="12" xr:uid="{C92EA3E2-860D-45BF-AA8E-B79B42272A18}"/>
    <cellStyle name="Heading 3 2" xfId="9" xr:uid="{E72712B2-E0FA-4240-8104-733708E9165B}"/>
    <cellStyle name="Hyperlink" xfId="3" builtinId="8"/>
    <cellStyle name="Hyperlink 2" xfId="13" xr:uid="{CA9BF357-8692-44D4-BC03-DB9B3C824CA8}"/>
    <cellStyle name="Name" xfId="5" xr:uid="{E2140DAD-0EB6-4266-BEE7-AB19FB2B5A65}"/>
    <cellStyle name="Normal" xfId="0" builtinId="0"/>
    <cellStyle name="Percent" xfId="2" builtinId="5"/>
    <cellStyle name="Project Start" xfId="7" xr:uid="{F5EBC75F-9336-41C3-8F0E-3A77AE2054F0}"/>
    <cellStyle name="Task" xfId="4" xr:uid="{B693CF6D-59ED-422D-B57E-DCEA8F1BA512}"/>
    <cellStyle name="Title 2" xfId="11" xr:uid="{421AFC9B-490E-4CE8-A8C2-D9C41E0BB704}"/>
    <cellStyle name="zHiddenText" xfId="8" xr:uid="{877FBEF7-0CB8-40C8-9D93-7F8C36721A2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13ECD0EB-9624-44F7-8D84-795D20032F4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Mingmong123/Asisten-Mata-kuliah" TargetMode="External"/><Relationship Id="rId2" Type="http://schemas.openxmlformats.org/officeDocument/2006/relationships/hyperlink" Target="https://github.com/gabrielabianka/amkfitur.bianka" TargetMode="External"/><Relationship Id="rId1" Type="http://schemas.openxmlformats.org/officeDocument/2006/relationships/hyperlink" Target="https://github.com/Mingmong123"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68085-49A8-43D9-ABDD-C3C42E8C056D}">
  <dimension ref="B2:G12"/>
  <sheetViews>
    <sheetView tabSelected="1" zoomScale="92" zoomScaleNormal="190" workbookViewId="0">
      <selection activeCell="E16" sqref="E16"/>
    </sheetView>
  </sheetViews>
  <sheetFormatPr defaultRowHeight="14.4" x14ac:dyDescent="0.3"/>
  <cols>
    <col min="2" max="2" width="6.6640625" customWidth="1"/>
    <col min="3" max="3" width="19.33203125" customWidth="1"/>
    <col min="4" max="4" width="27.6640625" customWidth="1"/>
    <col min="5" max="5" width="27.88671875" customWidth="1"/>
    <col min="6" max="6" width="37.6640625" customWidth="1"/>
    <col min="7" max="7" width="30" customWidth="1"/>
  </cols>
  <sheetData>
    <row r="2" spans="2:7" ht="15" thickBot="1" x14ac:dyDescent="0.35"/>
    <row r="3" spans="2:7" ht="15" thickBot="1" x14ac:dyDescent="0.35">
      <c r="B3" s="8" t="s">
        <v>0</v>
      </c>
      <c r="C3" s="9" t="s">
        <v>1</v>
      </c>
      <c r="D3" s="9" t="s">
        <v>2</v>
      </c>
      <c r="E3" s="9" t="s">
        <v>3</v>
      </c>
      <c r="F3" s="9" t="s">
        <v>4</v>
      </c>
      <c r="G3" s="10" t="s">
        <v>5</v>
      </c>
    </row>
    <row r="4" spans="2:7" x14ac:dyDescent="0.3">
      <c r="B4" s="95">
        <v>1</v>
      </c>
      <c r="C4" s="14" t="s">
        <v>6</v>
      </c>
      <c r="D4" s="1" t="s">
        <v>7</v>
      </c>
      <c r="E4" s="98" t="s">
        <v>8</v>
      </c>
      <c r="F4" s="98" t="s">
        <v>70</v>
      </c>
      <c r="G4" s="11" t="s">
        <v>9</v>
      </c>
    </row>
    <row r="5" spans="2:7" x14ac:dyDescent="0.3">
      <c r="B5" s="96"/>
      <c r="C5" s="15" t="s">
        <v>10</v>
      </c>
      <c r="D5" s="2" t="s">
        <v>11</v>
      </c>
      <c r="E5" s="99"/>
      <c r="F5" s="99"/>
      <c r="G5" s="12" t="s">
        <v>12</v>
      </c>
    </row>
    <row r="6" spans="2:7" x14ac:dyDescent="0.3">
      <c r="B6" s="96"/>
      <c r="C6" s="16" t="s">
        <v>13</v>
      </c>
      <c r="D6" s="2" t="s">
        <v>14</v>
      </c>
      <c r="E6" s="99"/>
      <c r="F6" s="99"/>
      <c r="G6" s="12" t="s">
        <v>15</v>
      </c>
    </row>
    <row r="7" spans="2:7" ht="15" thickBot="1" x14ac:dyDescent="0.35">
      <c r="B7" s="97"/>
      <c r="C7" s="17" t="s">
        <v>16</v>
      </c>
      <c r="D7" s="3" t="s">
        <v>17</v>
      </c>
      <c r="E7" s="100"/>
      <c r="F7" s="100"/>
      <c r="G7" s="13" t="s">
        <v>18</v>
      </c>
    </row>
    <row r="8" spans="2:7" x14ac:dyDescent="0.3">
      <c r="B8" s="7"/>
      <c r="C8" s="5"/>
      <c r="D8" s="4"/>
      <c r="E8" s="7"/>
      <c r="F8" s="7"/>
      <c r="G8" t="s">
        <v>19</v>
      </c>
    </row>
    <row r="9" spans="2:7" x14ac:dyDescent="0.3">
      <c r="B9" s="7"/>
      <c r="C9" s="5" t="s">
        <v>20</v>
      </c>
      <c r="D9" s="4" t="s">
        <v>21</v>
      </c>
      <c r="E9" s="7"/>
      <c r="F9" s="7"/>
    </row>
    <row r="10" spans="2:7" x14ac:dyDescent="0.3">
      <c r="B10" s="7"/>
      <c r="C10" s="18"/>
      <c r="D10" s="108" t="s">
        <v>22</v>
      </c>
      <c r="E10" s="7"/>
      <c r="F10" s="7"/>
    </row>
    <row r="11" spans="2:7" x14ac:dyDescent="0.3">
      <c r="B11" s="7"/>
      <c r="C11" s="18"/>
      <c r="D11" s="107" t="s">
        <v>69</v>
      </c>
      <c r="E11" s="7"/>
      <c r="F11" s="7"/>
    </row>
    <row r="12" spans="2:7" x14ac:dyDescent="0.3">
      <c r="D12" s="107" t="s">
        <v>71</v>
      </c>
      <c r="E12" s="7"/>
      <c r="F12" s="7"/>
    </row>
  </sheetData>
  <mergeCells count="3">
    <mergeCell ref="B4:B7"/>
    <mergeCell ref="E4:E7"/>
    <mergeCell ref="F4:F7"/>
  </mergeCells>
  <hyperlinks>
    <hyperlink ref="D11" r:id="rId1" xr:uid="{DA084B3B-DE67-49A9-8EB0-B3A955E5E02E}"/>
    <hyperlink ref="D10" r:id="rId2" xr:uid="{4954BCE8-9563-43F8-AC4B-4A289B97B7BB}"/>
    <hyperlink ref="D12" r:id="rId3" display="https://github.com/Mingmong123/Asisten-Mata-kuliah" xr:uid="{8209A2D2-F54A-4711-B8CF-D78C69F4914F}"/>
  </hyperlinks>
  <pageMargins left="0.7" right="0.7" top="0.75" bottom="0.75" header="0.3" footer="0.3"/>
  <pageSetup orientation="portrait"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E47FD-CDA2-45A2-83A9-C3CB96E564CE}">
  <sheetPr>
    <pageSetUpPr fitToPage="1"/>
  </sheetPr>
  <dimension ref="A1:BM38"/>
  <sheetViews>
    <sheetView showGridLines="0" showRuler="0" zoomScaleNormal="100" zoomScalePageLayoutView="70" workbookViewId="0">
      <pane ySplit="6" topLeftCell="A8" activePane="bottomLeft" state="frozen"/>
      <selection pane="bottomLeft" activeCell="B38" sqref="B38"/>
    </sheetView>
  </sheetViews>
  <sheetFormatPr defaultColWidth="9" defaultRowHeight="30" customHeight="1" x14ac:dyDescent="0.3"/>
  <cols>
    <col min="1" max="1" width="2.6640625" style="22" customWidth="1"/>
    <col min="2" max="2" width="40.6640625" customWidth="1"/>
    <col min="3" max="4" width="30.6640625" customWidth="1"/>
    <col min="5" max="5" width="17.88671875" customWidth="1"/>
    <col min="6" max="6" width="10.44140625" style="6" customWidth="1"/>
    <col min="7" max="7" width="10.44140625" customWidth="1"/>
    <col min="8" max="8" width="2.6640625" customWidth="1"/>
    <col min="9" max="9" width="6.109375" hidden="1" customWidth="1"/>
    <col min="10" max="65" width="2.5546875" customWidth="1"/>
  </cols>
  <sheetData>
    <row r="1" spans="1:65" ht="30" customHeight="1" x14ac:dyDescent="0.55000000000000004">
      <c r="A1" s="23" t="s">
        <v>23</v>
      </c>
      <c r="B1" s="24" t="s">
        <v>3</v>
      </c>
      <c r="C1" s="25"/>
      <c r="D1" s="25"/>
      <c r="E1" s="21"/>
      <c r="F1" s="54"/>
      <c r="G1" s="55"/>
      <c r="I1" s="21"/>
      <c r="J1" s="86"/>
    </row>
    <row r="2" spans="1:65" ht="30" customHeight="1" x14ac:dyDescent="0.35">
      <c r="A2" s="22" t="s">
        <v>24</v>
      </c>
      <c r="B2" s="26" t="s">
        <v>4</v>
      </c>
      <c r="J2" s="87"/>
    </row>
    <row r="3" spans="1:65" ht="30" customHeight="1" x14ac:dyDescent="0.3">
      <c r="A3" s="22" t="s">
        <v>25</v>
      </c>
      <c r="B3" s="27" t="s">
        <v>26</v>
      </c>
      <c r="C3" s="28"/>
      <c r="D3" s="104" t="s">
        <v>27</v>
      </c>
      <c r="E3" s="105"/>
      <c r="F3" s="106">
        <f ca="1">TODAY()</f>
        <v>44989</v>
      </c>
      <c r="G3" s="106"/>
    </row>
    <row r="4" spans="1:65" ht="30" customHeight="1" x14ac:dyDescent="0.3">
      <c r="A4" s="23" t="s">
        <v>28</v>
      </c>
      <c r="C4" s="28"/>
      <c r="D4" s="104" t="s">
        <v>29</v>
      </c>
      <c r="E4" s="105"/>
      <c r="F4" s="56">
        <v>1</v>
      </c>
      <c r="J4" s="101">
        <f ca="1">J5</f>
        <v>44984</v>
      </c>
      <c r="K4" s="102"/>
      <c r="L4" s="102"/>
      <c r="M4" s="102"/>
      <c r="N4" s="102"/>
      <c r="O4" s="102"/>
      <c r="P4" s="103"/>
      <c r="Q4" s="101">
        <f ca="1">Q5</f>
        <v>44991</v>
      </c>
      <c r="R4" s="102"/>
      <c r="S4" s="102"/>
      <c r="T4" s="102"/>
      <c r="U4" s="102"/>
      <c r="V4" s="102"/>
      <c r="W4" s="103"/>
      <c r="X4" s="101">
        <f ca="1">X5</f>
        <v>44998</v>
      </c>
      <c r="Y4" s="102"/>
      <c r="Z4" s="102"/>
      <c r="AA4" s="102"/>
      <c r="AB4" s="102"/>
      <c r="AC4" s="102"/>
      <c r="AD4" s="103"/>
      <c r="AE4" s="101">
        <f ca="1">AE5</f>
        <v>45005</v>
      </c>
      <c r="AF4" s="102"/>
      <c r="AG4" s="102"/>
      <c r="AH4" s="102"/>
      <c r="AI4" s="102"/>
      <c r="AJ4" s="102"/>
      <c r="AK4" s="103"/>
      <c r="AL4" s="101">
        <f ca="1">AL5</f>
        <v>45012</v>
      </c>
      <c r="AM4" s="102"/>
      <c r="AN4" s="102"/>
      <c r="AO4" s="102"/>
      <c r="AP4" s="102"/>
      <c r="AQ4" s="102"/>
      <c r="AR4" s="103"/>
      <c r="AS4" s="101">
        <f ca="1">AS5</f>
        <v>45019</v>
      </c>
      <c r="AT4" s="102"/>
      <c r="AU4" s="102"/>
      <c r="AV4" s="102"/>
      <c r="AW4" s="102"/>
      <c r="AX4" s="102"/>
      <c r="AY4" s="103"/>
      <c r="AZ4" s="101">
        <f ca="1">AZ5</f>
        <v>45026</v>
      </c>
      <c r="BA4" s="102"/>
      <c r="BB4" s="102"/>
      <c r="BC4" s="102"/>
      <c r="BD4" s="102"/>
      <c r="BE4" s="102"/>
      <c r="BF4" s="103"/>
      <c r="BG4" s="101">
        <f ca="1">BG5</f>
        <v>45033</v>
      </c>
      <c r="BH4" s="102"/>
      <c r="BI4" s="102"/>
      <c r="BJ4" s="102"/>
      <c r="BK4" s="102"/>
      <c r="BL4" s="102"/>
      <c r="BM4" s="103"/>
    </row>
    <row r="5" spans="1:65" ht="15" customHeight="1" x14ac:dyDescent="0.3">
      <c r="A5" s="23" t="s">
        <v>30</v>
      </c>
      <c r="B5" s="29"/>
      <c r="C5" s="29"/>
      <c r="D5" s="29"/>
      <c r="E5" s="29"/>
      <c r="F5" s="29"/>
      <c r="G5" s="29"/>
      <c r="H5" s="29"/>
      <c r="J5" s="88">
        <f ca="1">Project_Start-WEEKDAY(Project_Start,1)+2+7*(Display_Week-1)</f>
        <v>44984</v>
      </c>
      <c r="K5" s="89">
        <f t="shared" ref="K5:AP5" ca="1" si="0">J5+1</f>
        <v>44985</v>
      </c>
      <c r="L5" s="89">
        <f t="shared" ca="1" si="0"/>
        <v>44986</v>
      </c>
      <c r="M5" s="89">
        <f t="shared" ca="1" si="0"/>
        <v>44987</v>
      </c>
      <c r="N5" s="89">
        <f t="shared" ca="1" si="0"/>
        <v>44988</v>
      </c>
      <c r="O5" s="89">
        <f t="shared" ca="1" si="0"/>
        <v>44989</v>
      </c>
      <c r="P5" s="93">
        <f t="shared" ca="1" si="0"/>
        <v>44990</v>
      </c>
      <c r="Q5" s="88">
        <f t="shared" ca="1" si="0"/>
        <v>44991</v>
      </c>
      <c r="R5" s="89">
        <f t="shared" ca="1" si="0"/>
        <v>44992</v>
      </c>
      <c r="S5" s="89">
        <f t="shared" ca="1" si="0"/>
        <v>44993</v>
      </c>
      <c r="T5" s="89">
        <f t="shared" ca="1" si="0"/>
        <v>44994</v>
      </c>
      <c r="U5" s="89">
        <f t="shared" ca="1" si="0"/>
        <v>44995</v>
      </c>
      <c r="V5" s="89">
        <f t="shared" ca="1" si="0"/>
        <v>44996</v>
      </c>
      <c r="W5" s="93">
        <f t="shared" ca="1" si="0"/>
        <v>44997</v>
      </c>
      <c r="X5" s="88">
        <f t="shared" ca="1" si="0"/>
        <v>44998</v>
      </c>
      <c r="Y5" s="89">
        <f t="shared" ca="1" si="0"/>
        <v>44999</v>
      </c>
      <c r="Z5" s="89">
        <f t="shared" ca="1" si="0"/>
        <v>45000</v>
      </c>
      <c r="AA5" s="89">
        <f t="shared" ca="1" si="0"/>
        <v>45001</v>
      </c>
      <c r="AB5" s="89">
        <f t="shared" ca="1" si="0"/>
        <v>45002</v>
      </c>
      <c r="AC5" s="89">
        <f t="shared" ca="1" si="0"/>
        <v>45003</v>
      </c>
      <c r="AD5" s="93">
        <f t="shared" ca="1" si="0"/>
        <v>45004</v>
      </c>
      <c r="AE5" s="88">
        <f t="shared" ca="1" si="0"/>
        <v>45005</v>
      </c>
      <c r="AF5" s="89">
        <f t="shared" ca="1" si="0"/>
        <v>45006</v>
      </c>
      <c r="AG5" s="89">
        <f t="shared" ca="1" si="0"/>
        <v>45007</v>
      </c>
      <c r="AH5" s="89">
        <f t="shared" ca="1" si="0"/>
        <v>45008</v>
      </c>
      <c r="AI5" s="89">
        <f t="shared" ca="1" si="0"/>
        <v>45009</v>
      </c>
      <c r="AJ5" s="89">
        <f t="shared" ca="1" si="0"/>
        <v>45010</v>
      </c>
      <c r="AK5" s="93">
        <f t="shared" ca="1" si="0"/>
        <v>45011</v>
      </c>
      <c r="AL5" s="88">
        <f t="shared" ca="1" si="0"/>
        <v>45012</v>
      </c>
      <c r="AM5" s="89">
        <f t="shared" ca="1" si="0"/>
        <v>45013</v>
      </c>
      <c r="AN5" s="89">
        <f t="shared" ca="1" si="0"/>
        <v>45014</v>
      </c>
      <c r="AO5" s="89">
        <f t="shared" ca="1" si="0"/>
        <v>45015</v>
      </c>
      <c r="AP5" s="89">
        <f t="shared" ca="1" si="0"/>
        <v>45016</v>
      </c>
      <c r="AQ5" s="89">
        <f t="shared" ref="AQ5:BM5" ca="1" si="1">AP5+1</f>
        <v>45017</v>
      </c>
      <c r="AR5" s="93">
        <f t="shared" ca="1" si="1"/>
        <v>45018</v>
      </c>
      <c r="AS5" s="88">
        <f t="shared" ca="1" si="1"/>
        <v>45019</v>
      </c>
      <c r="AT5" s="89">
        <f t="shared" ca="1" si="1"/>
        <v>45020</v>
      </c>
      <c r="AU5" s="89">
        <f t="shared" ca="1" si="1"/>
        <v>45021</v>
      </c>
      <c r="AV5" s="89">
        <f t="shared" ca="1" si="1"/>
        <v>45022</v>
      </c>
      <c r="AW5" s="89">
        <f t="shared" ca="1" si="1"/>
        <v>45023</v>
      </c>
      <c r="AX5" s="89">
        <f t="shared" ca="1" si="1"/>
        <v>45024</v>
      </c>
      <c r="AY5" s="93">
        <f t="shared" ca="1" si="1"/>
        <v>45025</v>
      </c>
      <c r="AZ5" s="88">
        <f t="shared" ca="1" si="1"/>
        <v>45026</v>
      </c>
      <c r="BA5" s="89">
        <f t="shared" ca="1" si="1"/>
        <v>45027</v>
      </c>
      <c r="BB5" s="89">
        <f t="shared" ca="1" si="1"/>
        <v>45028</v>
      </c>
      <c r="BC5" s="89">
        <f t="shared" ca="1" si="1"/>
        <v>45029</v>
      </c>
      <c r="BD5" s="89">
        <f t="shared" ca="1" si="1"/>
        <v>45030</v>
      </c>
      <c r="BE5" s="89">
        <f t="shared" ca="1" si="1"/>
        <v>45031</v>
      </c>
      <c r="BF5" s="93">
        <f t="shared" ca="1" si="1"/>
        <v>45032</v>
      </c>
      <c r="BG5" s="88">
        <f t="shared" ca="1" si="1"/>
        <v>45033</v>
      </c>
      <c r="BH5" s="89">
        <f t="shared" ca="1" si="1"/>
        <v>45034</v>
      </c>
      <c r="BI5" s="89">
        <f t="shared" ca="1" si="1"/>
        <v>45035</v>
      </c>
      <c r="BJ5" s="89">
        <f t="shared" ca="1" si="1"/>
        <v>45036</v>
      </c>
      <c r="BK5" s="89">
        <f t="shared" ca="1" si="1"/>
        <v>45037</v>
      </c>
      <c r="BL5" s="89">
        <f t="shared" ca="1" si="1"/>
        <v>45038</v>
      </c>
      <c r="BM5" s="93">
        <f t="shared" ca="1" si="1"/>
        <v>45039</v>
      </c>
    </row>
    <row r="6" spans="1:65" ht="30" customHeight="1" thickBot="1" x14ac:dyDescent="0.35">
      <c r="A6" s="23" t="s">
        <v>31</v>
      </c>
      <c r="B6" s="30" t="s">
        <v>32</v>
      </c>
      <c r="C6" s="31"/>
      <c r="D6" s="31" t="s">
        <v>33</v>
      </c>
      <c r="E6" s="31" t="s">
        <v>34</v>
      </c>
      <c r="F6" s="31" t="s">
        <v>35</v>
      </c>
      <c r="G6" s="31" t="s">
        <v>36</v>
      </c>
      <c r="H6" s="31"/>
      <c r="I6" s="31" t="s">
        <v>37</v>
      </c>
      <c r="J6" s="90" t="str">
        <f t="shared" ref="J6:AO6" ca="1" si="2">LEFT(TEXT(J5,"ddd"),1)</f>
        <v>M</v>
      </c>
      <c r="K6" s="90" t="str">
        <f t="shared" ca="1" si="2"/>
        <v>T</v>
      </c>
      <c r="L6" s="90" t="str">
        <f t="shared" ca="1" si="2"/>
        <v>W</v>
      </c>
      <c r="M6" s="90" t="str">
        <f t="shared" ca="1" si="2"/>
        <v>T</v>
      </c>
      <c r="N6" s="90" t="str">
        <f t="shared" ca="1" si="2"/>
        <v>F</v>
      </c>
      <c r="O6" s="90" t="str">
        <f t="shared" ca="1" si="2"/>
        <v>S</v>
      </c>
      <c r="P6" s="90" t="str">
        <f t="shared" ca="1" si="2"/>
        <v>S</v>
      </c>
      <c r="Q6" s="90" t="str">
        <f t="shared" ca="1" si="2"/>
        <v>M</v>
      </c>
      <c r="R6" s="90" t="str">
        <f t="shared" ca="1" si="2"/>
        <v>T</v>
      </c>
      <c r="S6" s="90" t="str">
        <f t="shared" ca="1" si="2"/>
        <v>W</v>
      </c>
      <c r="T6" s="90" t="str">
        <f t="shared" ca="1" si="2"/>
        <v>T</v>
      </c>
      <c r="U6" s="90" t="str">
        <f t="shared" ca="1" si="2"/>
        <v>F</v>
      </c>
      <c r="V6" s="90" t="str">
        <f t="shared" ca="1" si="2"/>
        <v>S</v>
      </c>
      <c r="W6" s="90" t="str">
        <f t="shared" ca="1" si="2"/>
        <v>S</v>
      </c>
      <c r="X6" s="90" t="str">
        <f t="shared" ca="1" si="2"/>
        <v>M</v>
      </c>
      <c r="Y6" s="90" t="str">
        <f t="shared" ca="1" si="2"/>
        <v>T</v>
      </c>
      <c r="Z6" s="90" t="str">
        <f t="shared" ca="1" si="2"/>
        <v>W</v>
      </c>
      <c r="AA6" s="90" t="str">
        <f t="shared" ca="1" si="2"/>
        <v>T</v>
      </c>
      <c r="AB6" s="90" t="str">
        <f t="shared" ca="1" si="2"/>
        <v>F</v>
      </c>
      <c r="AC6" s="90" t="str">
        <f t="shared" ca="1" si="2"/>
        <v>S</v>
      </c>
      <c r="AD6" s="90" t="str">
        <f t="shared" ca="1" si="2"/>
        <v>S</v>
      </c>
      <c r="AE6" s="90" t="str">
        <f t="shared" ca="1" si="2"/>
        <v>M</v>
      </c>
      <c r="AF6" s="90" t="str">
        <f t="shared" ca="1" si="2"/>
        <v>T</v>
      </c>
      <c r="AG6" s="90" t="str">
        <f t="shared" ca="1" si="2"/>
        <v>W</v>
      </c>
      <c r="AH6" s="90" t="str">
        <f t="shared" ca="1" si="2"/>
        <v>T</v>
      </c>
      <c r="AI6" s="90" t="str">
        <f t="shared" ca="1" si="2"/>
        <v>F</v>
      </c>
      <c r="AJ6" s="90" t="str">
        <f t="shared" ca="1" si="2"/>
        <v>S</v>
      </c>
      <c r="AK6" s="90" t="str">
        <f t="shared" ca="1" si="2"/>
        <v>S</v>
      </c>
      <c r="AL6" s="90" t="str">
        <f t="shared" ca="1" si="2"/>
        <v>M</v>
      </c>
      <c r="AM6" s="90" t="str">
        <f t="shared" ca="1" si="2"/>
        <v>T</v>
      </c>
      <c r="AN6" s="90" t="str">
        <f t="shared" ca="1" si="2"/>
        <v>W</v>
      </c>
      <c r="AO6" s="90" t="str">
        <f t="shared" ca="1" si="2"/>
        <v>T</v>
      </c>
      <c r="AP6" s="90" t="str">
        <f t="shared" ref="AP6:BU6" ca="1" si="3">LEFT(TEXT(AP5,"ddd"),1)</f>
        <v>F</v>
      </c>
      <c r="AQ6" s="90" t="str">
        <f t="shared" ca="1" si="3"/>
        <v>S</v>
      </c>
      <c r="AR6" s="90" t="str">
        <f t="shared" ca="1" si="3"/>
        <v>S</v>
      </c>
      <c r="AS6" s="90" t="str">
        <f t="shared" ca="1" si="3"/>
        <v>M</v>
      </c>
      <c r="AT6" s="90" t="str">
        <f t="shared" ca="1" si="3"/>
        <v>T</v>
      </c>
      <c r="AU6" s="90" t="str">
        <f t="shared" ca="1" si="3"/>
        <v>W</v>
      </c>
      <c r="AV6" s="90" t="str">
        <f t="shared" ca="1" si="3"/>
        <v>T</v>
      </c>
      <c r="AW6" s="90" t="str">
        <f t="shared" ca="1" si="3"/>
        <v>F</v>
      </c>
      <c r="AX6" s="90" t="str">
        <f t="shared" ca="1" si="3"/>
        <v>S</v>
      </c>
      <c r="AY6" s="90" t="str">
        <f t="shared" ca="1" si="3"/>
        <v>S</v>
      </c>
      <c r="AZ6" s="90" t="str">
        <f t="shared" ca="1" si="3"/>
        <v>M</v>
      </c>
      <c r="BA6" s="90" t="str">
        <f t="shared" ca="1" si="3"/>
        <v>T</v>
      </c>
      <c r="BB6" s="90" t="str">
        <f t="shared" ca="1" si="3"/>
        <v>W</v>
      </c>
      <c r="BC6" s="90" t="str">
        <f t="shared" ca="1" si="3"/>
        <v>T</v>
      </c>
      <c r="BD6" s="90" t="str">
        <f t="shared" ca="1" si="3"/>
        <v>F</v>
      </c>
      <c r="BE6" s="90" t="str">
        <f t="shared" ca="1" si="3"/>
        <v>S</v>
      </c>
      <c r="BF6" s="90" t="str">
        <f t="shared" ca="1" si="3"/>
        <v>S</v>
      </c>
      <c r="BG6" s="90" t="str">
        <f t="shared" ca="1" si="3"/>
        <v>M</v>
      </c>
      <c r="BH6" s="90" t="str">
        <f t="shared" ca="1" si="3"/>
        <v>T</v>
      </c>
      <c r="BI6" s="90" t="str">
        <f t="shared" ca="1" si="3"/>
        <v>W</v>
      </c>
      <c r="BJ6" s="90" t="str">
        <f t="shared" ca="1" si="3"/>
        <v>T</v>
      </c>
      <c r="BK6" s="90" t="str">
        <f t="shared" ca="1" si="3"/>
        <v>F</v>
      </c>
      <c r="BL6" s="90" t="str">
        <f t="shared" ca="1" si="3"/>
        <v>S</v>
      </c>
      <c r="BM6" s="90" t="str">
        <f t="shared" ca="1" si="3"/>
        <v>S</v>
      </c>
    </row>
    <row r="7" spans="1:65" ht="30" hidden="1" customHeight="1" x14ac:dyDescent="0.3">
      <c r="A7" s="22" t="s">
        <v>38</v>
      </c>
      <c r="C7" s="32"/>
      <c r="D7" s="32"/>
      <c r="F7"/>
      <c r="I7" t="str">
        <f>IF(OR(ISBLANK(task_start),ISBLANK(task_end)),"",task_end-task_start+1)</f>
        <v/>
      </c>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row>
    <row r="8" spans="1:65" s="7" customFormat="1" ht="32.1" customHeight="1" thickBot="1" x14ac:dyDescent="0.35">
      <c r="A8" s="23" t="s">
        <v>39</v>
      </c>
      <c r="B8" s="33" t="s">
        <v>40</v>
      </c>
      <c r="C8" s="34"/>
      <c r="D8" s="34"/>
      <c r="E8" s="57"/>
      <c r="F8" s="58"/>
      <c r="G8" s="59"/>
      <c r="H8" s="60"/>
      <c r="I8" s="60" t="str">
        <f>IF(OR(ISBLANK(task_start),ISBLANK(task_end)),"",task_end-task_start+1)</f>
        <v/>
      </c>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row>
    <row r="9" spans="1:65" s="7" customFormat="1" ht="30" customHeight="1" thickBot="1" x14ac:dyDescent="0.35">
      <c r="A9" s="23" t="s">
        <v>41</v>
      </c>
      <c r="B9" s="35" t="s">
        <v>42</v>
      </c>
      <c r="C9" s="19" t="s">
        <v>43</v>
      </c>
      <c r="D9" s="20" t="s">
        <v>44</v>
      </c>
      <c r="E9" s="61">
        <v>0.2</v>
      </c>
      <c r="F9" s="62">
        <v>44970</v>
      </c>
      <c r="G9" s="62">
        <v>44975</v>
      </c>
      <c r="H9" s="60"/>
      <c r="I9" s="60">
        <f>IF(OR(ISBLANK(task_start),ISBLANK(task_end)),"",task_end-task_start+1)</f>
        <v>6</v>
      </c>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row>
    <row r="10" spans="1:65" s="7" customFormat="1" ht="30" customHeight="1" thickBot="1" x14ac:dyDescent="0.35">
      <c r="A10" s="23"/>
      <c r="B10" s="35"/>
      <c r="C10" s="19" t="s">
        <v>45</v>
      </c>
      <c r="D10" s="20" t="s">
        <v>46</v>
      </c>
      <c r="E10" s="61">
        <v>0.2</v>
      </c>
      <c r="F10" s="62">
        <v>44958</v>
      </c>
      <c r="G10" s="62">
        <v>44965</v>
      </c>
      <c r="H10" s="60"/>
      <c r="I10" s="60"/>
      <c r="J10" s="91"/>
      <c r="K10" s="91"/>
      <c r="L10" s="91"/>
      <c r="M10" s="91"/>
      <c r="N10" s="91"/>
      <c r="O10" s="91"/>
      <c r="P10" s="91"/>
      <c r="Q10" s="91"/>
      <c r="R10" s="91"/>
      <c r="S10" s="91"/>
      <c r="T10" s="91"/>
      <c r="U10" s="91"/>
      <c r="V10" s="94"/>
      <c r="W10" s="94"/>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row>
    <row r="11" spans="1:65" s="7" customFormat="1" ht="30" customHeight="1" thickBot="1" x14ac:dyDescent="0.35">
      <c r="A11" s="23" t="s">
        <v>47</v>
      </c>
      <c r="B11" s="35" t="s">
        <v>48</v>
      </c>
      <c r="C11" s="19" t="s">
        <v>49</v>
      </c>
      <c r="D11" s="20" t="s">
        <v>50</v>
      </c>
      <c r="E11" s="61">
        <v>0.03</v>
      </c>
      <c r="F11" s="62">
        <v>44958</v>
      </c>
      <c r="G11" s="62">
        <v>44965</v>
      </c>
      <c r="H11" s="60"/>
      <c r="I11" s="60">
        <f>IF(OR(ISBLANK(task_start),ISBLANK(task_end)),"",task_end-task_start+1)</f>
        <v>8</v>
      </c>
      <c r="J11" s="91"/>
      <c r="K11" s="91"/>
      <c r="L11" s="91"/>
      <c r="M11" s="91"/>
      <c r="N11" s="91"/>
      <c r="O11" s="91"/>
      <c r="P11" s="91"/>
      <c r="Q11" s="91"/>
      <c r="R11" s="91"/>
      <c r="S11" s="91"/>
      <c r="T11" s="91"/>
      <c r="U11" s="91"/>
      <c r="V11" s="94"/>
      <c r="W11" s="94"/>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row>
    <row r="12" spans="1:65" s="7" customFormat="1" ht="30" customHeight="1" thickBot="1" x14ac:dyDescent="0.35">
      <c r="A12" s="23"/>
      <c r="B12" s="35"/>
      <c r="C12" s="19" t="s">
        <v>51</v>
      </c>
      <c r="D12" s="20" t="s">
        <v>52</v>
      </c>
      <c r="E12" s="61">
        <v>0.02</v>
      </c>
      <c r="F12" s="62">
        <v>44958</v>
      </c>
      <c r="G12" s="62">
        <v>44965</v>
      </c>
      <c r="H12" s="60"/>
      <c r="I12" s="60"/>
      <c r="J12" s="91"/>
      <c r="K12" s="91"/>
      <c r="L12" s="91"/>
      <c r="M12" s="91"/>
      <c r="N12" s="91"/>
      <c r="O12" s="91"/>
      <c r="P12" s="91"/>
      <c r="Q12" s="91"/>
      <c r="R12" s="91"/>
      <c r="S12" s="91"/>
      <c r="T12" s="91"/>
      <c r="U12" s="91"/>
      <c r="V12" s="94"/>
      <c r="W12" s="94"/>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row>
    <row r="13" spans="1:65" s="7" customFormat="1" ht="30" customHeight="1" thickBot="1" x14ac:dyDescent="0.35">
      <c r="A13" s="22"/>
      <c r="B13" s="35" t="s">
        <v>53</v>
      </c>
      <c r="C13" s="19" t="s">
        <v>54</v>
      </c>
      <c r="D13" s="20" t="s">
        <v>55</v>
      </c>
      <c r="E13" s="61">
        <v>0</v>
      </c>
      <c r="F13" s="62">
        <v>44958</v>
      </c>
      <c r="G13" s="62">
        <v>44965</v>
      </c>
      <c r="H13" s="60"/>
      <c r="I13" s="60">
        <f t="shared" ref="I13:I35" si="4">IF(OR(ISBLANK(task_start),ISBLANK(task_end)),"",task_end-task_start+1)</f>
        <v>8</v>
      </c>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row>
    <row r="14" spans="1:65" s="7" customFormat="1" ht="30" customHeight="1" thickBot="1" x14ac:dyDescent="0.35">
      <c r="A14" s="22"/>
      <c r="B14" s="35" t="s">
        <v>56</v>
      </c>
      <c r="C14" s="19" t="s">
        <v>54</v>
      </c>
      <c r="D14" s="20" t="s">
        <v>57</v>
      </c>
      <c r="E14" s="61">
        <v>0</v>
      </c>
      <c r="F14" s="62">
        <v>44958</v>
      </c>
      <c r="G14" s="62">
        <v>44965</v>
      </c>
      <c r="H14" s="60"/>
      <c r="I14" s="60">
        <f t="shared" si="4"/>
        <v>8</v>
      </c>
      <c r="J14" s="91"/>
      <c r="K14" s="91"/>
      <c r="L14" s="91"/>
      <c r="M14" s="91"/>
      <c r="N14" s="91"/>
      <c r="O14" s="91"/>
      <c r="P14" s="91"/>
      <c r="Q14" s="91"/>
      <c r="R14" s="91"/>
      <c r="S14" s="91"/>
      <c r="T14" s="91"/>
      <c r="U14" s="91"/>
      <c r="V14" s="91"/>
      <c r="W14" s="91"/>
      <c r="X14" s="91"/>
      <c r="Y14" s="91"/>
      <c r="Z14" s="94"/>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row>
    <row r="15" spans="1:65" s="7" customFormat="1" ht="30" customHeight="1" thickBot="1" x14ac:dyDescent="0.35">
      <c r="A15" s="22"/>
      <c r="B15" s="35" t="s">
        <v>58</v>
      </c>
      <c r="C15" s="19" t="s">
        <v>54</v>
      </c>
      <c r="D15" s="20" t="s">
        <v>59</v>
      </c>
      <c r="E15" s="61">
        <v>1</v>
      </c>
      <c r="F15" s="62">
        <v>44958</v>
      </c>
      <c r="G15" s="62">
        <v>44965</v>
      </c>
      <c r="H15" s="60"/>
      <c r="I15" s="60">
        <f t="shared" si="4"/>
        <v>8</v>
      </c>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row>
    <row r="16" spans="1:65" s="7" customFormat="1" ht="30" customHeight="1" thickBot="1" x14ac:dyDescent="0.35">
      <c r="A16" s="23" t="s">
        <v>60</v>
      </c>
      <c r="B16" s="36" t="s">
        <v>61</v>
      </c>
      <c r="C16" s="37"/>
      <c r="D16" s="37"/>
      <c r="E16" s="63"/>
      <c r="F16" s="64"/>
      <c r="G16" s="65"/>
      <c r="H16" s="60"/>
      <c r="I16" s="60" t="str">
        <f t="shared" si="4"/>
        <v/>
      </c>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row>
    <row r="17" spans="1:65" s="7" customFormat="1" ht="30" customHeight="1" thickBot="1" x14ac:dyDescent="0.35">
      <c r="A17" s="23"/>
      <c r="B17" s="38" t="s">
        <v>42</v>
      </c>
      <c r="C17" s="39"/>
      <c r="D17" s="39"/>
      <c r="E17" s="66"/>
      <c r="F17" s="67"/>
      <c r="G17" s="67"/>
      <c r="H17" s="60"/>
      <c r="I17" s="60" t="str">
        <f t="shared" si="4"/>
        <v/>
      </c>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row>
    <row r="18" spans="1:65" s="7" customFormat="1" ht="30" customHeight="1" thickBot="1" x14ac:dyDescent="0.35">
      <c r="A18" s="22"/>
      <c r="B18" s="38" t="s">
        <v>48</v>
      </c>
      <c r="C18" s="39"/>
      <c r="D18" s="39"/>
      <c r="E18" s="66"/>
      <c r="F18" s="67"/>
      <c r="G18" s="67"/>
      <c r="H18" s="60"/>
      <c r="I18" s="60" t="str">
        <f t="shared" si="4"/>
        <v/>
      </c>
      <c r="J18" s="91"/>
      <c r="K18" s="91"/>
      <c r="L18" s="91"/>
      <c r="M18" s="91"/>
      <c r="N18" s="91"/>
      <c r="O18" s="91"/>
      <c r="P18" s="91"/>
      <c r="Q18" s="91"/>
      <c r="R18" s="91"/>
      <c r="S18" s="91"/>
      <c r="T18" s="91"/>
      <c r="U18" s="91"/>
      <c r="V18" s="94"/>
      <c r="W18" s="94"/>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row>
    <row r="19" spans="1:65" s="7" customFormat="1" ht="30" customHeight="1" thickBot="1" x14ac:dyDescent="0.35">
      <c r="A19" s="22"/>
      <c r="B19" s="38" t="s">
        <v>53</v>
      </c>
      <c r="C19" s="39"/>
      <c r="D19" s="39"/>
      <c r="E19" s="66"/>
      <c r="F19" s="67"/>
      <c r="G19" s="67"/>
      <c r="H19" s="60"/>
      <c r="I19" s="60" t="str">
        <f t="shared" si="4"/>
        <v/>
      </c>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row>
    <row r="20" spans="1:65" s="7" customFormat="1" ht="30" customHeight="1" thickBot="1" x14ac:dyDescent="0.35">
      <c r="A20" s="22"/>
      <c r="B20" s="38" t="s">
        <v>56</v>
      </c>
      <c r="C20" s="39"/>
      <c r="D20" s="39"/>
      <c r="E20" s="66"/>
      <c r="F20" s="67"/>
      <c r="G20" s="67"/>
      <c r="H20" s="60"/>
      <c r="I20" s="60" t="str">
        <f t="shared" si="4"/>
        <v/>
      </c>
      <c r="J20" s="91"/>
      <c r="K20" s="91"/>
      <c r="L20" s="91"/>
      <c r="M20" s="91"/>
      <c r="N20" s="91"/>
      <c r="O20" s="91"/>
      <c r="P20" s="91"/>
      <c r="Q20" s="91"/>
      <c r="R20" s="91"/>
      <c r="S20" s="91"/>
      <c r="T20" s="91"/>
      <c r="U20" s="91"/>
      <c r="V20" s="91"/>
      <c r="W20" s="91"/>
      <c r="X20" s="91"/>
      <c r="Y20" s="91"/>
      <c r="Z20" s="94"/>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row>
    <row r="21" spans="1:65" s="7" customFormat="1" ht="30" customHeight="1" thickBot="1" x14ac:dyDescent="0.35">
      <c r="A21" s="22"/>
      <c r="B21" s="38" t="s">
        <v>58</v>
      </c>
      <c r="C21" s="39"/>
      <c r="D21" s="39"/>
      <c r="E21" s="66"/>
      <c r="F21" s="67"/>
      <c r="G21" s="67"/>
      <c r="H21" s="60"/>
      <c r="I21" s="60" t="str">
        <f t="shared" si="4"/>
        <v/>
      </c>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row>
    <row r="22" spans="1:65" s="7" customFormat="1" ht="30" customHeight="1" thickBot="1" x14ac:dyDescent="0.35">
      <c r="A22" s="22" t="s">
        <v>62</v>
      </c>
      <c r="B22" s="40" t="s">
        <v>63</v>
      </c>
      <c r="C22" s="41"/>
      <c r="D22" s="41"/>
      <c r="E22" s="68"/>
      <c r="F22" s="69"/>
      <c r="G22" s="70"/>
      <c r="H22" s="60"/>
      <c r="I22" s="60" t="str">
        <f t="shared" si="4"/>
        <v/>
      </c>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row>
    <row r="23" spans="1:65" s="7" customFormat="1" ht="30" customHeight="1" thickBot="1" x14ac:dyDescent="0.35">
      <c r="A23" s="22"/>
      <c r="B23" s="42" t="s">
        <v>42</v>
      </c>
      <c r="C23" s="43"/>
      <c r="D23" s="43"/>
      <c r="E23" s="71"/>
      <c r="F23" s="72"/>
      <c r="G23" s="72"/>
      <c r="H23" s="60"/>
      <c r="I23" s="60" t="str">
        <f t="shared" si="4"/>
        <v/>
      </c>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row>
    <row r="24" spans="1:65" s="7" customFormat="1" ht="30" customHeight="1" thickBot="1" x14ac:dyDescent="0.35">
      <c r="A24" s="22"/>
      <c r="B24" s="42" t="s">
        <v>48</v>
      </c>
      <c r="C24" s="43"/>
      <c r="D24" s="43"/>
      <c r="E24" s="71"/>
      <c r="F24" s="72"/>
      <c r="G24" s="72"/>
      <c r="H24" s="60"/>
      <c r="I24" s="60" t="str">
        <f t="shared" si="4"/>
        <v/>
      </c>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row>
    <row r="25" spans="1:65" s="7" customFormat="1" ht="30" customHeight="1" thickBot="1" x14ac:dyDescent="0.35">
      <c r="A25" s="22"/>
      <c r="B25" s="42" t="s">
        <v>53</v>
      </c>
      <c r="C25" s="43"/>
      <c r="D25" s="43"/>
      <c r="E25" s="71"/>
      <c r="F25" s="72"/>
      <c r="G25" s="72"/>
      <c r="H25" s="60"/>
      <c r="I25" s="60" t="str">
        <f t="shared" si="4"/>
        <v/>
      </c>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row>
    <row r="26" spans="1:65" s="7" customFormat="1" ht="30" customHeight="1" thickBot="1" x14ac:dyDescent="0.35">
      <c r="A26" s="22"/>
      <c r="B26" s="42" t="s">
        <v>56</v>
      </c>
      <c r="C26" s="43"/>
      <c r="D26" s="43"/>
      <c r="E26" s="71"/>
      <c r="F26" s="72"/>
      <c r="G26" s="72"/>
      <c r="H26" s="60"/>
      <c r="I26" s="60" t="str">
        <f t="shared" si="4"/>
        <v/>
      </c>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row>
    <row r="27" spans="1:65" s="7" customFormat="1" ht="30" customHeight="1" thickBot="1" x14ac:dyDescent="0.35">
      <c r="A27" s="22"/>
      <c r="B27" s="42" t="s">
        <v>58</v>
      </c>
      <c r="C27" s="43"/>
      <c r="D27" s="43"/>
      <c r="E27" s="71"/>
      <c r="F27" s="72"/>
      <c r="G27" s="72"/>
      <c r="H27" s="60"/>
      <c r="I27" s="60" t="str">
        <f t="shared" si="4"/>
        <v/>
      </c>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row>
    <row r="28" spans="1:65" s="7" customFormat="1" ht="30" customHeight="1" thickBot="1" x14ac:dyDescent="0.35">
      <c r="A28" s="22" t="s">
        <v>62</v>
      </c>
      <c r="B28" s="44" t="s">
        <v>64</v>
      </c>
      <c r="C28" s="45"/>
      <c r="D28" s="45"/>
      <c r="E28" s="73"/>
      <c r="F28" s="74"/>
      <c r="G28" s="75"/>
      <c r="H28" s="60"/>
      <c r="I28" s="60" t="str">
        <f t="shared" si="4"/>
        <v/>
      </c>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row>
    <row r="29" spans="1:65" s="7" customFormat="1" ht="30" customHeight="1" thickBot="1" x14ac:dyDescent="0.35">
      <c r="A29" s="22"/>
      <c r="B29" s="46" t="s">
        <v>42</v>
      </c>
      <c r="C29" s="47"/>
      <c r="D29" s="47"/>
      <c r="E29" s="76"/>
      <c r="F29" s="77"/>
      <c r="G29" s="77"/>
      <c r="H29" s="60"/>
      <c r="I29" s="60" t="str">
        <f t="shared" si="4"/>
        <v/>
      </c>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row>
    <row r="30" spans="1:65" s="7" customFormat="1" ht="30" customHeight="1" thickBot="1" x14ac:dyDescent="0.35">
      <c r="A30" s="22"/>
      <c r="B30" s="46" t="s">
        <v>48</v>
      </c>
      <c r="C30" s="47"/>
      <c r="D30" s="47"/>
      <c r="E30" s="76"/>
      <c r="F30" s="77"/>
      <c r="G30" s="77"/>
      <c r="H30" s="60"/>
      <c r="I30" s="60" t="str">
        <f t="shared" si="4"/>
        <v/>
      </c>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row>
    <row r="31" spans="1:65" s="7" customFormat="1" ht="30" customHeight="1" thickBot="1" x14ac:dyDescent="0.35">
      <c r="A31" s="22"/>
      <c r="B31" s="46" t="s">
        <v>53</v>
      </c>
      <c r="C31" s="47"/>
      <c r="D31" s="47"/>
      <c r="E31" s="76"/>
      <c r="F31" s="77"/>
      <c r="G31" s="77"/>
      <c r="H31" s="60"/>
      <c r="I31" s="60" t="str">
        <f t="shared" si="4"/>
        <v/>
      </c>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row>
    <row r="32" spans="1:65" s="7" customFormat="1" ht="30" customHeight="1" thickBot="1" x14ac:dyDescent="0.35">
      <c r="A32" s="22"/>
      <c r="B32" s="46" t="s">
        <v>56</v>
      </c>
      <c r="C32" s="47"/>
      <c r="D32" s="47"/>
      <c r="E32" s="76"/>
      <c r="F32" s="77"/>
      <c r="G32" s="77"/>
      <c r="H32" s="60"/>
      <c r="I32" s="60" t="str">
        <f t="shared" si="4"/>
        <v/>
      </c>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row>
    <row r="33" spans="1:65" s="7" customFormat="1" ht="30" customHeight="1" thickBot="1" x14ac:dyDescent="0.35">
      <c r="A33" s="22"/>
      <c r="B33" s="46" t="s">
        <v>58</v>
      </c>
      <c r="C33" s="47"/>
      <c r="D33" s="47"/>
      <c r="E33" s="76"/>
      <c r="F33" s="77"/>
      <c r="G33" s="77"/>
      <c r="H33" s="60"/>
      <c r="I33" s="60" t="str">
        <f t="shared" si="4"/>
        <v/>
      </c>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row>
    <row r="34" spans="1:65" s="7" customFormat="1" ht="30" customHeight="1" thickBot="1" x14ac:dyDescent="0.35">
      <c r="A34" s="22" t="s">
        <v>65</v>
      </c>
      <c r="B34" s="48"/>
      <c r="C34" s="49"/>
      <c r="D34" s="49"/>
      <c r="E34" s="78"/>
      <c r="F34" s="79"/>
      <c r="G34" s="79"/>
      <c r="H34" s="60"/>
      <c r="I34" s="60" t="str">
        <f t="shared" si="4"/>
        <v/>
      </c>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row>
    <row r="35" spans="1:65" s="7" customFormat="1" ht="30" customHeight="1" thickBot="1" x14ac:dyDescent="0.35">
      <c r="A35" s="23" t="s">
        <v>66</v>
      </c>
      <c r="B35" s="50" t="s">
        <v>67</v>
      </c>
      <c r="C35" s="51"/>
      <c r="D35" s="51"/>
      <c r="E35" s="80"/>
      <c r="F35" s="81"/>
      <c r="G35" s="82"/>
      <c r="H35" s="83"/>
      <c r="I35" s="83" t="str">
        <f t="shared" si="4"/>
        <v/>
      </c>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row>
    <row r="36" spans="1:65" ht="30" customHeight="1" x14ac:dyDescent="0.3">
      <c r="H36" s="84"/>
    </row>
    <row r="37" spans="1:65" ht="30" customHeight="1" x14ac:dyDescent="0.3">
      <c r="C37" s="52"/>
      <c r="D37" s="52"/>
      <c r="G37" s="85"/>
    </row>
    <row r="38" spans="1:65" ht="30" customHeight="1" x14ac:dyDescent="0.3">
      <c r="B38" s="32" t="s">
        <v>68</v>
      </c>
      <c r="C38" s="53"/>
      <c r="D38" s="53"/>
    </row>
  </sheetData>
  <mergeCells count="11">
    <mergeCell ref="D3:E3"/>
    <mergeCell ref="F3:G3"/>
    <mergeCell ref="D4:E4"/>
    <mergeCell ref="J4:P4"/>
    <mergeCell ref="Q4:W4"/>
    <mergeCell ref="BG4:BM4"/>
    <mergeCell ref="X4:AD4"/>
    <mergeCell ref="AE4:AK4"/>
    <mergeCell ref="AL4:AR4"/>
    <mergeCell ref="AS4:AY4"/>
    <mergeCell ref="AZ4:BF4"/>
  </mergeCells>
  <conditionalFormatting sqref="E7:E35">
    <cfRule type="dataBar" priority="1">
      <dataBar>
        <cfvo type="num" val="0"/>
        <cfvo type="num" val="1"/>
        <color theme="0" tint="-0.249977111117893"/>
      </dataBar>
      <extLst>
        <ext xmlns:x14="http://schemas.microsoft.com/office/spreadsheetml/2009/9/main" uri="{B025F937-C7B1-47D3-B67F-A62EFF666E3E}">
          <x14:id>{E8CCA8C3-07AA-421C-A690-64793AC7C738}</x14:id>
        </ext>
      </extLst>
    </cfRule>
  </conditionalFormatting>
  <conditionalFormatting sqref="J5:BM35">
    <cfRule type="expression" dxfId="2" priority="4">
      <formula>AND(TODAY()&gt;=J$5,TODAY()&lt;K$5)</formula>
    </cfRule>
  </conditionalFormatting>
  <conditionalFormatting sqref="J7:BM35">
    <cfRule type="expression" dxfId="1" priority="2">
      <formula>AND(task_start&lt;=J$5,ROUNDDOWN((task_end-task_start+1)*task_progress,0)+task_start-1&gt;=J$5)</formula>
    </cfRule>
    <cfRule type="expression" dxfId="0" priority="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E8CCA8C3-07AA-421C-A690-64793AC7C738}">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Studio_DS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hudi</dc:creator>
  <cp:keywords/>
  <dc:description/>
  <cp:lastModifiedBy>Ferdynand</cp:lastModifiedBy>
  <cp:revision/>
  <dcterms:created xsi:type="dcterms:W3CDTF">2023-01-09T07:37:02Z</dcterms:created>
  <dcterms:modified xsi:type="dcterms:W3CDTF">2023-03-04T04:30:34Z</dcterms:modified>
  <cp:category/>
  <cp:contentStatus/>
</cp:coreProperties>
</file>