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3" i="2" l="1"/>
  <c r="N12" i="2"/>
  <c r="N11" i="2"/>
  <c r="K13" i="2"/>
  <c r="K12" i="2"/>
  <c r="K11" i="2"/>
  <c r="N10" i="1"/>
  <c r="N15" i="1" l="1"/>
  <c r="N14" i="1"/>
  <c r="N13" i="1"/>
  <c r="N12" i="1"/>
  <c r="N11" i="1"/>
  <c r="K15" i="1"/>
  <c r="K14" i="1"/>
  <c r="K13" i="1"/>
  <c r="K12" i="1"/>
  <c r="K11" i="1"/>
  <c r="K10" i="1"/>
</calcChain>
</file>

<file path=xl/sharedStrings.xml><?xml version="1.0" encoding="utf-8"?>
<sst xmlns="http://schemas.openxmlformats.org/spreadsheetml/2006/main" count="82" uniqueCount="37">
  <si>
    <t>White</t>
  </si>
  <si>
    <t>Black</t>
  </si>
  <si>
    <t>Hispanic</t>
  </si>
  <si>
    <t>Middle-Eastern</t>
  </si>
  <si>
    <t>Asian</t>
  </si>
  <si>
    <t>Multiracial</t>
  </si>
  <si>
    <t>1930s</t>
  </si>
  <si>
    <t>1940s</t>
  </si>
  <si>
    <t>1950s</t>
  </si>
  <si>
    <t>1960s</t>
  </si>
  <si>
    <t>1970s</t>
  </si>
  <si>
    <t>1980s</t>
  </si>
  <si>
    <t>1990s</t>
  </si>
  <si>
    <t>2000s</t>
  </si>
  <si>
    <t>Correlations</t>
  </si>
  <si>
    <t>Terrible Correlation</t>
  </si>
  <si>
    <t>Standard Deviations</t>
  </si>
  <si>
    <t>RSEs</t>
  </si>
  <si>
    <t>2010s</t>
  </si>
  <si>
    <t>Extrapolated</t>
  </si>
  <si>
    <t>With 95% Certainty</t>
  </si>
  <si>
    <t>77.0 - 93.8</t>
  </si>
  <si>
    <t>3.4 - 13.2</t>
  </si>
  <si>
    <t>0 - 7.6</t>
  </si>
  <si>
    <t>0 - 2.4</t>
  </si>
  <si>
    <t>0 - 3.1</t>
  </si>
  <si>
    <t>0 - 2.8</t>
  </si>
  <si>
    <t>Heterosexual</t>
  </si>
  <si>
    <t>Homosexual</t>
  </si>
  <si>
    <t>Bisexual</t>
  </si>
  <si>
    <t>Fair correlation</t>
  </si>
  <si>
    <t>No Correlation</t>
  </si>
  <si>
    <t>Fair Correlation</t>
  </si>
  <si>
    <t>SDs</t>
  </si>
  <si>
    <t>90.1 - 100</t>
  </si>
  <si>
    <t>0 - 7</t>
  </si>
  <si>
    <t>0 - 5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</si>
</sst>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White</c:v>
                </c:pt>
              </c:strCache>
            </c:strRef>
          </c:tx>
          <c:invertIfNegative val="0"/>
          <c:trendline>
            <c:trendlineType val="linear"/>
            <c:dispRSqr val="0"/>
            <c:dispEq val="1"/>
            <c:trendlineLbl>
              <c:layout>
                <c:manualLayout>
                  <c:x val="9.990339749198017E-2"/>
                  <c:y val="0.15396836301502581"/>
                </c:manualLayout>
              </c:layout>
              <c:numFmt formatCode="General" sourceLinked="0"/>
            </c:trendlineLbl>
          </c:trendline>
          <c:cat>
            <c:strRef>
              <c:f>Sheet1!$B$1:$I$1</c:f>
              <c:strCache>
                <c:ptCount val="8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100</c:v>
                </c:pt>
                <c:pt idx="1">
                  <c:v>98.2</c:v>
                </c:pt>
                <c:pt idx="2">
                  <c:v>92.1</c:v>
                </c:pt>
                <c:pt idx="3">
                  <c:v>96.4</c:v>
                </c:pt>
                <c:pt idx="4">
                  <c:v>100</c:v>
                </c:pt>
                <c:pt idx="5">
                  <c:v>92</c:v>
                </c:pt>
                <c:pt idx="6">
                  <c:v>92.5</c:v>
                </c:pt>
                <c:pt idx="7">
                  <c:v>80.7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Black</c:v>
                </c:pt>
              </c:strCache>
            </c:strRef>
          </c:tx>
          <c:invertIfNegative val="0"/>
          <c:trendline>
            <c:trendlineType val="linear"/>
            <c:dispRSqr val="0"/>
            <c:dispEq val="1"/>
            <c:trendlineLbl>
              <c:layout>
                <c:manualLayout>
                  <c:x val="8.6190580344123649E-2"/>
                  <c:y val="-0.45036428332364492"/>
                </c:manualLayout>
              </c:layout>
              <c:numFmt formatCode="General" sourceLinked="0"/>
            </c:trendlineLbl>
          </c:trendline>
          <c:cat>
            <c:strRef>
              <c:f>Sheet1!$B$1:$I$1</c:f>
              <c:strCache>
                <c:ptCount val="8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0</c:v>
                </c:pt>
                <c:pt idx="1">
                  <c:v>1.8</c:v>
                </c:pt>
                <c:pt idx="2">
                  <c:v>0</c:v>
                </c:pt>
                <c:pt idx="3">
                  <c:v>1.8</c:v>
                </c:pt>
                <c:pt idx="4">
                  <c:v>0</c:v>
                </c:pt>
                <c:pt idx="5">
                  <c:v>2</c:v>
                </c:pt>
                <c:pt idx="6">
                  <c:v>5.6</c:v>
                </c:pt>
                <c:pt idx="7">
                  <c:v>11.3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Hispanic</c:v>
                </c:pt>
              </c:strCache>
            </c:strRef>
          </c:tx>
          <c:invertIfNegative val="0"/>
          <c:trendline>
            <c:trendlineType val="linear"/>
            <c:dispRSqr val="0"/>
            <c:dispEq val="1"/>
            <c:trendlineLbl>
              <c:layout>
                <c:manualLayout>
                  <c:x val="7.2215417517254785E-2"/>
                  <c:y val="-0.43335394317321074"/>
                </c:manualLayout>
              </c:layout>
              <c:numFmt formatCode="General" sourceLinked="0"/>
            </c:trendlineLbl>
          </c:trendline>
          <c:cat>
            <c:strRef>
              <c:f>Sheet1!$B$1:$I$1</c:f>
              <c:strCache>
                <c:ptCount val="8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5.9</c:v>
                </c:pt>
                <c:pt idx="3">
                  <c:v>1.8</c:v>
                </c:pt>
                <c:pt idx="4">
                  <c:v>0</c:v>
                </c:pt>
                <c:pt idx="5">
                  <c:v>0</c:v>
                </c:pt>
                <c:pt idx="6">
                  <c:v>1.9</c:v>
                </c:pt>
                <c:pt idx="7">
                  <c:v>4.8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Middle-Eastern</c:v>
                </c:pt>
              </c:strCache>
            </c:strRef>
          </c:tx>
          <c:invertIfNegative val="0"/>
          <c:trendline>
            <c:trendlineType val="linear"/>
            <c:dispRSqr val="0"/>
            <c:dispEq val="1"/>
            <c:trendlineLbl>
              <c:layout>
                <c:manualLayout>
                  <c:x val="6.3332968795567227E-2"/>
                  <c:y val="-0.40874491359720977"/>
                </c:manualLayout>
              </c:layout>
              <c:numFmt formatCode="General" sourceLinked="0"/>
            </c:trendlineLbl>
          </c:trendline>
          <c:cat>
            <c:strRef>
              <c:f>Sheet1!$B$1:$I$1</c:f>
              <c:strCache>
                <c:ptCount val="8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Asian</c:v>
                </c:pt>
              </c:strCache>
            </c:strRef>
          </c:tx>
          <c:invertIfNegative val="0"/>
          <c:trendline>
            <c:trendlineType val="linear"/>
            <c:dispRSqr val="0"/>
            <c:dispEq val="1"/>
            <c:trendlineLbl>
              <c:layout>
                <c:manualLayout>
                  <c:x val="4.1425585690677551E-2"/>
                  <c:y val="-0.3697347143687576"/>
                </c:manualLayout>
              </c:layout>
              <c:numFmt formatCode="General" sourceLinked="0"/>
            </c:trendlineLbl>
          </c:trendline>
          <c:cat>
            <c:strRef>
              <c:f>Sheet1!$B$1:$I$1</c:f>
              <c:strCache>
                <c:ptCount val="8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1.6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Multiracial</c:v>
                </c:pt>
              </c:strCache>
            </c:strRef>
          </c:tx>
          <c:invertIfNegative val="0"/>
          <c:trendline>
            <c:trendlineType val="linear"/>
            <c:dispRSqr val="0"/>
            <c:dispEq val="1"/>
            <c:trendlineLbl>
              <c:layout>
                <c:manualLayout>
                  <c:x val="3.7388815981335664E-2"/>
                  <c:y val="-0.32689989254698865"/>
                </c:manualLayout>
              </c:layout>
              <c:numFmt formatCode="General" sourceLinked="0"/>
            </c:trendlineLbl>
          </c:trendline>
          <c:cat>
            <c:strRef>
              <c:f>Sheet1!$B$1:$I$1</c:f>
              <c:strCache>
                <c:ptCount val="8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40064"/>
        <c:axId val="165600576"/>
      </c:barChart>
      <c:catAx>
        <c:axId val="13244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600576"/>
        <c:crosses val="autoZero"/>
        <c:auto val="1"/>
        <c:lblAlgn val="ctr"/>
        <c:lblOffset val="100"/>
        <c:noMultiLvlLbl val="0"/>
      </c:catAx>
      <c:valAx>
        <c:axId val="16560057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44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056437464033573E-2"/>
          <c:y val="3.6084071358596988E-2"/>
          <c:w val="0.83056600277906434"/>
          <c:h val="0.91898225916191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Heterosexual</c:v>
                </c:pt>
              </c:strCache>
            </c:strRef>
          </c:tx>
          <c:invertIfNegative val="0"/>
          <c:trendline>
            <c:trendlineType val="linear"/>
            <c:dispRSqr val="0"/>
            <c:dispEq val="1"/>
            <c:trendlineLbl>
              <c:layout>
                <c:manualLayout>
                  <c:x val="3.2164795238787243E-2"/>
                  <c:y val="0.31479554258879971"/>
                </c:manualLayout>
              </c:layout>
              <c:numFmt formatCode="General" sourceLinked="0"/>
            </c:trendlineLbl>
          </c:trendline>
          <c:cat>
            <c:strRef>
              <c:f>Sheet2!$B$1:$I$1</c:f>
              <c:strCache>
                <c:ptCount val="8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</c:strCache>
            </c:strRef>
          </c:cat>
          <c:val>
            <c:numRef>
              <c:f>Sheet2!$B$2:$I$2</c:f>
              <c:numCache>
                <c:formatCode>General</c:formatCode>
                <c:ptCount val="8"/>
                <c:pt idx="0">
                  <c:v>91.6</c:v>
                </c:pt>
                <c:pt idx="1">
                  <c:v>92.7</c:v>
                </c:pt>
                <c:pt idx="2">
                  <c:v>92.3</c:v>
                </c:pt>
                <c:pt idx="3">
                  <c:v>85.8</c:v>
                </c:pt>
                <c:pt idx="4">
                  <c:v>96.2</c:v>
                </c:pt>
                <c:pt idx="5">
                  <c:v>91.8</c:v>
                </c:pt>
                <c:pt idx="6">
                  <c:v>96.2</c:v>
                </c:pt>
                <c:pt idx="7">
                  <c:v>96.6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Homosexual</c:v>
                </c:pt>
              </c:strCache>
            </c:strRef>
          </c:tx>
          <c:invertIfNegative val="0"/>
          <c:trendline>
            <c:trendlineType val="linear"/>
            <c:dispRSqr val="0"/>
            <c:dispEq val="1"/>
            <c:trendlineLbl>
              <c:layout>
                <c:manualLayout>
                  <c:x val="7.8018802001671604E-3"/>
                  <c:y val="-0.49749047253254369"/>
                </c:manualLayout>
              </c:layout>
              <c:numFmt formatCode="General" sourceLinked="0"/>
            </c:trendlineLbl>
          </c:trendline>
          <c:cat>
            <c:strRef>
              <c:f>Sheet2!$B$1:$I$1</c:f>
              <c:strCache>
                <c:ptCount val="8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</c:strCache>
            </c:strRef>
          </c:cat>
          <c:val>
            <c:numRef>
              <c:f>Sheet2!$B$3:$I$3</c:f>
              <c:numCache>
                <c:formatCode>General</c:formatCode>
                <c:ptCount val="8"/>
                <c:pt idx="0">
                  <c:v>2.8</c:v>
                </c:pt>
                <c:pt idx="1">
                  <c:v>0</c:v>
                </c:pt>
                <c:pt idx="2">
                  <c:v>0</c:v>
                </c:pt>
                <c:pt idx="3">
                  <c:v>7.1</c:v>
                </c:pt>
                <c:pt idx="4">
                  <c:v>1.9</c:v>
                </c:pt>
                <c:pt idx="5">
                  <c:v>4.0999999999999996</c:v>
                </c:pt>
                <c:pt idx="6">
                  <c:v>1.9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Bisexual</c:v>
                </c:pt>
              </c:strCache>
            </c:strRef>
          </c:tx>
          <c:invertIfNegative val="0"/>
          <c:trendline>
            <c:trendlineType val="linear"/>
            <c:dispRSqr val="0"/>
            <c:dispEq val="1"/>
            <c:trendlineLbl>
              <c:layout>
                <c:manualLayout>
                  <c:x val="-1.3784611614657055E-2"/>
                  <c:y val="-0.45695925341400545"/>
                </c:manualLayout>
              </c:layout>
              <c:numFmt formatCode="General" sourceLinked="0"/>
            </c:trendlineLbl>
          </c:trendline>
          <c:cat>
            <c:strRef>
              <c:f>Sheet2!$B$1:$I$1</c:f>
              <c:strCache>
                <c:ptCount val="8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</c:strCache>
            </c:strRef>
          </c:cat>
          <c:val>
            <c:numRef>
              <c:f>Sheet2!$B$4:$I$4</c:f>
              <c:numCache>
                <c:formatCode>General</c:formatCode>
                <c:ptCount val="8"/>
                <c:pt idx="0">
                  <c:v>5.6</c:v>
                </c:pt>
                <c:pt idx="1">
                  <c:v>7.3</c:v>
                </c:pt>
                <c:pt idx="2">
                  <c:v>7.7</c:v>
                </c:pt>
                <c:pt idx="3">
                  <c:v>7.1</c:v>
                </c:pt>
                <c:pt idx="4">
                  <c:v>1.9</c:v>
                </c:pt>
                <c:pt idx="5">
                  <c:v>4.0999999999999996</c:v>
                </c:pt>
                <c:pt idx="6">
                  <c:v>1.9</c:v>
                </c:pt>
                <c:pt idx="7">
                  <c:v>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11936"/>
        <c:axId val="131580480"/>
      </c:barChart>
      <c:catAx>
        <c:axId val="12311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580480"/>
        <c:crosses val="autoZero"/>
        <c:auto val="1"/>
        <c:lblAlgn val="ctr"/>
        <c:lblOffset val="100"/>
        <c:noMultiLvlLbl val="0"/>
      </c:catAx>
      <c:valAx>
        <c:axId val="13158048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11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0</xdr:row>
      <xdr:rowOff>66675</xdr:rowOff>
    </xdr:from>
    <xdr:to>
      <xdr:col>29</xdr:col>
      <xdr:colOff>542925</xdr:colOff>
      <xdr:row>30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19049</xdr:colOff>
      <xdr:row>0</xdr:row>
      <xdr:rowOff>28574</xdr:rowOff>
    </xdr:from>
    <xdr:to>
      <xdr:col>30</xdr:col>
      <xdr:colOff>38100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L20" sqref="L20:M21"/>
    </sheetView>
  </sheetViews>
  <sheetFormatPr defaultRowHeight="15" x14ac:dyDescent="0.25"/>
  <sheetData>
    <row r="1" spans="1:16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16" x14ac:dyDescent="0.25">
      <c r="A2" t="s">
        <v>0</v>
      </c>
      <c r="B2">
        <v>100</v>
      </c>
      <c r="C2">
        <v>98.2</v>
      </c>
      <c r="D2">
        <v>92.1</v>
      </c>
      <c r="E2">
        <v>96.4</v>
      </c>
      <c r="F2">
        <v>100</v>
      </c>
      <c r="G2">
        <v>92</v>
      </c>
      <c r="H2">
        <v>92.5</v>
      </c>
      <c r="I2">
        <v>80.7</v>
      </c>
    </row>
    <row r="3" spans="1:16" x14ac:dyDescent="0.25">
      <c r="A3" t="s">
        <v>1</v>
      </c>
      <c r="B3">
        <v>0</v>
      </c>
      <c r="C3">
        <v>1.8</v>
      </c>
      <c r="D3">
        <v>0</v>
      </c>
      <c r="E3">
        <v>1.8</v>
      </c>
      <c r="F3">
        <v>0</v>
      </c>
      <c r="G3">
        <v>2</v>
      </c>
      <c r="H3">
        <v>5.6</v>
      </c>
      <c r="I3">
        <v>11.3</v>
      </c>
    </row>
    <row r="4" spans="1:16" x14ac:dyDescent="0.25">
      <c r="A4" t="s">
        <v>2</v>
      </c>
      <c r="B4">
        <v>0</v>
      </c>
      <c r="C4">
        <v>0</v>
      </c>
      <c r="D4">
        <v>5.9</v>
      </c>
      <c r="E4">
        <v>1.8</v>
      </c>
      <c r="F4">
        <v>0</v>
      </c>
      <c r="G4">
        <v>0</v>
      </c>
      <c r="H4">
        <v>1.9</v>
      </c>
      <c r="I4">
        <v>4.8</v>
      </c>
    </row>
    <row r="5" spans="1:1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</row>
    <row r="6" spans="1:16" x14ac:dyDescent="0.25">
      <c r="A6" t="s">
        <v>4</v>
      </c>
      <c r="B6">
        <v>0</v>
      </c>
      <c r="C6">
        <v>0</v>
      </c>
      <c r="D6">
        <v>2</v>
      </c>
      <c r="E6">
        <v>0</v>
      </c>
      <c r="F6">
        <v>0</v>
      </c>
      <c r="G6">
        <v>2</v>
      </c>
      <c r="H6">
        <v>0</v>
      </c>
      <c r="I6">
        <v>1.6</v>
      </c>
    </row>
    <row r="7" spans="1:1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1.6</v>
      </c>
    </row>
    <row r="9" spans="1:16" x14ac:dyDescent="0.25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K9" t="s">
        <v>14</v>
      </c>
      <c r="N9" t="s">
        <v>16</v>
      </c>
      <c r="P9" t="s">
        <v>17</v>
      </c>
    </row>
    <row r="10" spans="1:16" x14ac:dyDescent="0.25">
      <c r="B10">
        <v>100</v>
      </c>
      <c r="C10">
        <v>98.2</v>
      </c>
      <c r="D10">
        <v>92.1</v>
      </c>
      <c r="E10">
        <v>96.4</v>
      </c>
      <c r="F10">
        <v>100</v>
      </c>
      <c r="G10">
        <v>92</v>
      </c>
      <c r="H10">
        <v>92.5</v>
      </c>
      <c r="I10">
        <v>80.7</v>
      </c>
      <c r="K10">
        <f>CORREL(B9:I9, B10:I10)</f>
        <v>-0.7362745962125038</v>
      </c>
      <c r="L10" t="s">
        <v>30</v>
      </c>
      <c r="N10">
        <f>STDEV(B10:I10)</f>
        <v>6.3487765975591142</v>
      </c>
      <c r="P10">
        <v>4.3</v>
      </c>
    </row>
    <row r="11" spans="1:16" x14ac:dyDescent="0.25">
      <c r="B11">
        <v>0</v>
      </c>
      <c r="C11">
        <v>1.8</v>
      </c>
      <c r="D11">
        <v>0</v>
      </c>
      <c r="E11">
        <v>1.8</v>
      </c>
      <c r="F11">
        <v>0</v>
      </c>
      <c r="G11">
        <v>2</v>
      </c>
      <c r="H11">
        <v>5.6</v>
      </c>
      <c r="I11">
        <v>11.3</v>
      </c>
      <c r="K11">
        <f>CORREL(B9:I9, B11:I11)</f>
        <v>0.76570076003748311</v>
      </c>
      <c r="L11" t="s">
        <v>30</v>
      </c>
      <c r="N11">
        <f t="shared" ref="N10:N15" si="0">STDEV(B11:I11)</f>
        <v>3.8959456948400675</v>
      </c>
      <c r="P11">
        <v>2.5</v>
      </c>
    </row>
    <row r="12" spans="1:16" x14ac:dyDescent="0.25">
      <c r="B12">
        <v>0</v>
      </c>
      <c r="C12">
        <v>0</v>
      </c>
      <c r="D12">
        <v>5.9</v>
      </c>
      <c r="E12">
        <v>1.8</v>
      </c>
      <c r="F12">
        <v>0</v>
      </c>
      <c r="G12">
        <v>0</v>
      </c>
      <c r="H12">
        <v>1.9</v>
      </c>
      <c r="I12">
        <v>4.8</v>
      </c>
      <c r="K12">
        <f>CORREL(B9:I9, B12:I12)</f>
        <v>0.29238390339301179</v>
      </c>
      <c r="L12" t="s">
        <v>31</v>
      </c>
      <c r="N12">
        <f t="shared" si="0"/>
        <v>2.3537204591879641</v>
      </c>
      <c r="P12">
        <v>2.2999999999999998</v>
      </c>
    </row>
    <row r="13" spans="1:16" x14ac:dyDescent="0.25">
      <c r="B13">
        <v>0</v>
      </c>
      <c r="C13">
        <v>0</v>
      </c>
      <c r="D13">
        <v>0</v>
      </c>
      <c r="E13">
        <v>0</v>
      </c>
      <c r="F13">
        <v>0</v>
      </c>
      <c r="G13">
        <v>2</v>
      </c>
      <c r="H13">
        <v>0</v>
      </c>
      <c r="I13">
        <v>0</v>
      </c>
      <c r="K13">
        <f>CORREL(B9:I9, B13:I13)</f>
        <v>0.24743582965269675</v>
      </c>
      <c r="L13" t="s">
        <v>31</v>
      </c>
      <c r="N13">
        <f t="shared" si="0"/>
        <v>0.70710678118654757</v>
      </c>
      <c r="P13">
        <v>0.7</v>
      </c>
    </row>
    <row r="14" spans="1:16" x14ac:dyDescent="0.25">
      <c r="B14">
        <v>0</v>
      </c>
      <c r="C14">
        <v>0</v>
      </c>
      <c r="D14">
        <v>2</v>
      </c>
      <c r="E14">
        <v>0</v>
      </c>
      <c r="F14">
        <v>0</v>
      </c>
      <c r="G14">
        <v>2</v>
      </c>
      <c r="H14">
        <v>0</v>
      </c>
      <c r="I14">
        <v>1.6</v>
      </c>
      <c r="K14">
        <f>CORREL(B9:I9, B14:I14)</f>
        <v>0.33533535333571246</v>
      </c>
      <c r="L14" t="s">
        <v>31</v>
      </c>
      <c r="N14">
        <f t="shared" si="0"/>
        <v>0.97394631708910351</v>
      </c>
      <c r="P14">
        <v>0.9</v>
      </c>
    </row>
    <row r="15" spans="1:16" x14ac:dyDescent="0.25"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1.6</v>
      </c>
      <c r="K15">
        <f>CORREL(B9:I9, B15:I15)</f>
        <v>0.59704948983329564</v>
      </c>
      <c r="L15" t="s">
        <v>15</v>
      </c>
      <c r="N15">
        <f t="shared" si="0"/>
        <v>0.84006802445652329</v>
      </c>
      <c r="P15">
        <v>0.7</v>
      </c>
    </row>
    <row r="20" spans="1:12" x14ac:dyDescent="0.25">
      <c r="J20" t="s">
        <v>19</v>
      </c>
      <c r="L20" t="s">
        <v>20</v>
      </c>
    </row>
    <row r="21" spans="1:12" x14ac:dyDescent="0.25">
      <c r="B21" t="s">
        <v>6</v>
      </c>
      <c r="C21" t="s">
        <v>7</v>
      </c>
      <c r="D21" t="s">
        <v>8</v>
      </c>
      <c r="E21" t="s">
        <v>9</v>
      </c>
      <c r="F21" t="s">
        <v>10</v>
      </c>
      <c r="G21" t="s">
        <v>11</v>
      </c>
      <c r="H21" t="s">
        <v>12</v>
      </c>
      <c r="I21" t="s">
        <v>13</v>
      </c>
      <c r="J21" t="s">
        <v>18</v>
      </c>
      <c r="L21" t="s">
        <v>18</v>
      </c>
    </row>
    <row r="22" spans="1:12" x14ac:dyDescent="0.25">
      <c r="A22" t="s">
        <v>0</v>
      </c>
      <c r="B22">
        <v>100</v>
      </c>
      <c r="C22">
        <v>98.2</v>
      </c>
      <c r="D22">
        <v>92.1</v>
      </c>
      <c r="E22">
        <v>96.4</v>
      </c>
      <c r="F22">
        <v>100</v>
      </c>
      <c r="G22">
        <v>92</v>
      </c>
      <c r="H22">
        <v>92.5</v>
      </c>
      <c r="I22">
        <v>80.7</v>
      </c>
      <c r="J22">
        <v>85.4</v>
      </c>
      <c r="L22" t="s">
        <v>21</v>
      </c>
    </row>
    <row r="23" spans="1:12" x14ac:dyDescent="0.25">
      <c r="A23" t="s">
        <v>1</v>
      </c>
      <c r="B23">
        <v>0</v>
      </c>
      <c r="C23">
        <v>1.8</v>
      </c>
      <c r="D23">
        <v>0</v>
      </c>
      <c r="E23">
        <v>1.8</v>
      </c>
      <c r="F23">
        <v>0</v>
      </c>
      <c r="G23">
        <v>2</v>
      </c>
      <c r="H23">
        <v>5.6</v>
      </c>
      <c r="I23">
        <v>11.3</v>
      </c>
      <c r="J23">
        <v>8.3000000000000007</v>
      </c>
      <c r="L23" t="s">
        <v>22</v>
      </c>
    </row>
    <row r="24" spans="1:12" x14ac:dyDescent="0.25">
      <c r="A24" t="s">
        <v>2</v>
      </c>
      <c r="B24">
        <v>0</v>
      </c>
      <c r="C24">
        <v>0</v>
      </c>
      <c r="D24">
        <v>5.9</v>
      </c>
      <c r="E24">
        <v>1.8</v>
      </c>
      <c r="F24">
        <v>0</v>
      </c>
      <c r="G24">
        <v>0</v>
      </c>
      <c r="H24">
        <v>1.9</v>
      </c>
      <c r="I24">
        <v>4.8</v>
      </c>
      <c r="J24">
        <v>3.1</v>
      </c>
      <c r="L24" t="s">
        <v>23</v>
      </c>
    </row>
    <row r="25" spans="1:12" x14ac:dyDescent="0.25">
      <c r="A25" t="s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2</v>
      </c>
      <c r="H25">
        <v>0</v>
      </c>
      <c r="I25">
        <v>0</v>
      </c>
      <c r="J25">
        <v>1</v>
      </c>
      <c r="L25" t="s">
        <v>24</v>
      </c>
    </row>
    <row r="26" spans="1:12" x14ac:dyDescent="0.25">
      <c r="A26" t="s">
        <v>4</v>
      </c>
      <c r="B26">
        <v>0</v>
      </c>
      <c r="C26">
        <v>0</v>
      </c>
      <c r="D26">
        <v>2</v>
      </c>
      <c r="E26">
        <v>0</v>
      </c>
      <c r="F26">
        <v>0</v>
      </c>
      <c r="G26">
        <v>2</v>
      </c>
      <c r="H26">
        <v>0</v>
      </c>
      <c r="I26">
        <v>1.6</v>
      </c>
      <c r="J26">
        <v>1.3</v>
      </c>
      <c r="L26" t="s">
        <v>25</v>
      </c>
    </row>
    <row r="27" spans="1:12" x14ac:dyDescent="0.25">
      <c r="A27" t="s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2</v>
      </c>
      <c r="H27">
        <v>0</v>
      </c>
      <c r="I27">
        <v>1.6</v>
      </c>
      <c r="J27">
        <v>1.4</v>
      </c>
      <c r="L27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M23" sqref="M23"/>
    </sheetView>
  </sheetViews>
  <sheetFormatPr defaultRowHeight="15" x14ac:dyDescent="0.25"/>
  <sheetData>
    <row r="1" spans="1:15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15" x14ac:dyDescent="0.25">
      <c r="A2" t="s">
        <v>27</v>
      </c>
      <c r="B2">
        <v>91.6</v>
      </c>
      <c r="C2">
        <v>92.7</v>
      </c>
      <c r="D2">
        <v>92.3</v>
      </c>
      <c r="E2">
        <v>85.8</v>
      </c>
      <c r="F2">
        <v>96.2</v>
      </c>
      <c r="G2">
        <v>91.8</v>
      </c>
      <c r="H2">
        <v>96.2</v>
      </c>
      <c r="I2">
        <v>96.6</v>
      </c>
    </row>
    <row r="3" spans="1:15" x14ac:dyDescent="0.25">
      <c r="A3" t="s">
        <v>28</v>
      </c>
      <c r="B3">
        <v>2.8</v>
      </c>
      <c r="C3">
        <v>0</v>
      </c>
      <c r="D3">
        <v>0</v>
      </c>
      <c r="E3">
        <v>7.1</v>
      </c>
      <c r="F3">
        <v>1.9</v>
      </c>
      <c r="G3">
        <v>4.0999999999999996</v>
      </c>
      <c r="H3">
        <v>1.9</v>
      </c>
      <c r="I3">
        <v>0</v>
      </c>
    </row>
    <row r="4" spans="1:15" x14ac:dyDescent="0.25">
      <c r="A4" t="s">
        <v>29</v>
      </c>
      <c r="B4">
        <v>5.6</v>
      </c>
      <c r="C4">
        <v>7.3</v>
      </c>
      <c r="D4">
        <v>7.7</v>
      </c>
      <c r="E4">
        <v>7.1</v>
      </c>
      <c r="F4">
        <v>1.9</v>
      </c>
      <c r="G4">
        <v>4.0999999999999996</v>
      </c>
      <c r="H4">
        <v>1.9</v>
      </c>
      <c r="I4">
        <v>3.4</v>
      </c>
    </row>
    <row r="10" spans="1:15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K10" t="s">
        <v>14</v>
      </c>
      <c r="N10" t="s">
        <v>33</v>
      </c>
      <c r="O10" t="s">
        <v>17</v>
      </c>
    </row>
    <row r="11" spans="1:15" x14ac:dyDescent="0.25">
      <c r="B11">
        <v>91.6</v>
      </c>
      <c r="C11">
        <v>92.7</v>
      </c>
      <c r="D11">
        <v>92.3</v>
      </c>
      <c r="E11">
        <v>85.8</v>
      </c>
      <c r="F11">
        <v>96.2</v>
      </c>
      <c r="G11">
        <v>91.8</v>
      </c>
      <c r="H11">
        <v>96.2</v>
      </c>
      <c r="I11">
        <v>96.6</v>
      </c>
      <c r="K11">
        <f>CORREL(B10:I10, B11:I11)</f>
        <v>0.50162595120573206</v>
      </c>
      <c r="L11" t="s">
        <v>15</v>
      </c>
      <c r="N11">
        <f>STDEV(B11:I11)</f>
        <v>3.5693136595149508</v>
      </c>
      <c r="O11">
        <v>3.1</v>
      </c>
    </row>
    <row r="12" spans="1:15" x14ac:dyDescent="0.25">
      <c r="B12">
        <v>2.8</v>
      </c>
      <c r="C12">
        <v>0</v>
      </c>
      <c r="D12">
        <v>0</v>
      </c>
      <c r="E12">
        <v>7.1</v>
      </c>
      <c r="F12">
        <v>1.9</v>
      </c>
      <c r="G12">
        <v>4.0999999999999996</v>
      </c>
      <c r="H12">
        <v>1.9</v>
      </c>
      <c r="I12">
        <v>0</v>
      </c>
      <c r="K12">
        <f>CORREL(B10:I10, B12:I12)</f>
        <v>-3.5430709483322366E-2</v>
      </c>
      <c r="L12" t="s">
        <v>31</v>
      </c>
      <c r="N12">
        <f>STDEV(B12:I12)</f>
        <v>2.4690946866065242</v>
      </c>
      <c r="O12">
        <v>2.5</v>
      </c>
    </row>
    <row r="13" spans="1:15" x14ac:dyDescent="0.25">
      <c r="B13">
        <v>5.6</v>
      </c>
      <c r="C13">
        <v>7.3</v>
      </c>
      <c r="D13">
        <v>7.7</v>
      </c>
      <c r="E13">
        <v>7.1</v>
      </c>
      <c r="F13">
        <v>1.9</v>
      </c>
      <c r="G13">
        <v>4.0999999999999996</v>
      </c>
      <c r="H13">
        <v>1.9</v>
      </c>
      <c r="I13">
        <v>3.4</v>
      </c>
      <c r="K13">
        <f>CORREL(B10:I10, B13:I13)</f>
        <v>-0.71406023123950091</v>
      </c>
      <c r="L13" t="s">
        <v>32</v>
      </c>
      <c r="N13">
        <f>STDEV(B13:I13)</f>
        <v>2.38492287985527</v>
      </c>
      <c r="O13">
        <v>1.7</v>
      </c>
    </row>
    <row r="18" spans="1:12" x14ac:dyDescent="0.25">
      <c r="J18" t="s">
        <v>19</v>
      </c>
      <c r="L18" t="s">
        <v>20</v>
      </c>
    </row>
    <row r="19" spans="1:12" x14ac:dyDescent="0.25">
      <c r="B19" t="s">
        <v>6</v>
      </c>
      <c r="C19" t="s">
        <v>7</v>
      </c>
      <c r="D19" t="s">
        <v>8</v>
      </c>
      <c r="E19" t="s">
        <v>9</v>
      </c>
      <c r="F19" t="s">
        <v>10</v>
      </c>
      <c r="G19" t="s">
        <v>11</v>
      </c>
      <c r="H19" t="s">
        <v>12</v>
      </c>
      <c r="I19" t="s">
        <v>13</v>
      </c>
      <c r="J19" t="s">
        <v>18</v>
      </c>
      <c r="L19" t="s">
        <v>18</v>
      </c>
    </row>
    <row r="20" spans="1:12" x14ac:dyDescent="0.25">
      <c r="A20" t="s">
        <v>27</v>
      </c>
      <c r="B20">
        <v>91.6</v>
      </c>
      <c r="C20">
        <v>92.7</v>
      </c>
      <c r="D20">
        <v>92.3</v>
      </c>
      <c r="E20">
        <v>85.8</v>
      </c>
      <c r="F20">
        <v>96.2</v>
      </c>
      <c r="G20">
        <v>91.8</v>
      </c>
      <c r="H20">
        <v>96.2</v>
      </c>
      <c r="I20">
        <v>96.6</v>
      </c>
      <c r="J20">
        <v>96.2</v>
      </c>
      <c r="L20" t="s">
        <v>34</v>
      </c>
    </row>
    <row r="21" spans="1:12" x14ac:dyDescent="0.25">
      <c r="A21" t="s">
        <v>28</v>
      </c>
      <c r="B21">
        <v>2.8</v>
      </c>
      <c r="C21">
        <v>0</v>
      </c>
      <c r="D21">
        <v>0</v>
      </c>
      <c r="E21">
        <v>7.1</v>
      </c>
      <c r="F21">
        <v>1.9</v>
      </c>
      <c r="G21">
        <v>4.0999999999999996</v>
      </c>
      <c r="H21">
        <v>1.9</v>
      </c>
      <c r="I21">
        <v>0</v>
      </c>
      <c r="J21">
        <v>2.1</v>
      </c>
      <c r="L21" t="s">
        <v>35</v>
      </c>
    </row>
    <row r="22" spans="1:12" x14ac:dyDescent="0.25">
      <c r="A22" t="s">
        <v>29</v>
      </c>
      <c r="B22">
        <v>5.6</v>
      </c>
      <c r="C22">
        <v>7.3</v>
      </c>
      <c r="D22">
        <v>7.7</v>
      </c>
      <c r="E22">
        <v>7.1</v>
      </c>
      <c r="F22">
        <v>1.9</v>
      </c>
      <c r="G22">
        <v>4.0999999999999996</v>
      </c>
      <c r="H22">
        <v>1.9</v>
      </c>
      <c r="I22">
        <v>3.4</v>
      </c>
      <c r="J22">
        <v>1.7</v>
      </c>
      <c r="L22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Mingolo</dc:creator>
  <cp:lastModifiedBy>Mingolo</cp:lastModifiedBy>
  <dcterms:created xsi:type="dcterms:W3CDTF">2016-03-16T02:18:11Z</dcterms:created>
  <dcterms:modified xsi:type="dcterms:W3CDTF">2016-03-17T02:00:59Z</dcterms:modified>
</cp:coreProperties>
</file>