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gyu Liao\Desktop\USC MSBA\2018-Fall\2. MKT 566 Marketing Analytics\Group Project\"/>
    </mc:Choice>
  </mc:AlternateContent>
  <xr:revisionPtr revIDLastSave="0" documentId="13_ncr:1_{84BF5611-788E-41A2-A3AC-223C8C73649B}" xr6:coauthVersionLast="38" xr6:coauthVersionMax="38" xr10:uidLastSave="{00000000-0000-0000-0000-000000000000}"/>
  <bookViews>
    <workbookView xWindow="480" yWindow="48" windowWidth="22992" windowHeight="10032" xr2:uid="{00000000-000D-0000-FFFF-FFFF00000000}"/>
  </bookViews>
  <sheets>
    <sheet name="market simulator" sheetId="1" r:id="rId1"/>
  </sheets>
  <calcPr calcId="17902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1" l="1"/>
  <c r="M12" i="1" l="1"/>
  <c r="M16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F3" i="1"/>
  <c r="J3" i="1" s="1"/>
  <c r="M3" i="1" s="1"/>
  <c r="F4" i="1"/>
  <c r="J4" i="1" s="1"/>
  <c r="M4" i="1" s="1"/>
  <c r="F5" i="1"/>
  <c r="J5" i="1" s="1"/>
  <c r="M5" i="1" s="1"/>
  <c r="F6" i="1"/>
  <c r="J6" i="1" s="1"/>
  <c r="M6" i="1" s="1"/>
  <c r="F7" i="1"/>
  <c r="J7" i="1" s="1"/>
  <c r="M7" i="1" s="1"/>
  <c r="F8" i="1"/>
  <c r="J8" i="1" s="1"/>
  <c r="M8" i="1" s="1"/>
  <c r="F9" i="1"/>
  <c r="J9" i="1" s="1"/>
  <c r="M9" i="1" s="1"/>
  <c r="F10" i="1"/>
  <c r="J10" i="1" s="1"/>
  <c r="M10" i="1" s="1"/>
  <c r="F11" i="1"/>
  <c r="J11" i="1" s="1"/>
  <c r="M11" i="1" s="1"/>
  <c r="F12" i="1"/>
  <c r="J12" i="1" s="1"/>
  <c r="F13" i="1"/>
  <c r="J13" i="1" s="1"/>
  <c r="M13" i="1" s="1"/>
  <c r="F14" i="1"/>
  <c r="J14" i="1" s="1"/>
  <c r="M14" i="1" s="1"/>
  <c r="F15" i="1"/>
  <c r="J15" i="1" s="1"/>
  <c r="M15" i="1" s="1"/>
  <c r="F16" i="1"/>
  <c r="J16" i="1" s="1"/>
  <c r="F17" i="1"/>
  <c r="J17" i="1" s="1"/>
  <c r="M17" i="1" s="1"/>
  <c r="F2" i="1"/>
  <c r="J2" i="1" s="1"/>
  <c r="J34" i="1" l="1"/>
  <c r="M34" i="1" s="1"/>
  <c r="J35" i="1"/>
  <c r="M35" i="1" s="1"/>
  <c r="J36" i="1"/>
  <c r="M36" i="1" s="1"/>
  <c r="J37" i="1"/>
  <c r="M37" i="1" s="1"/>
  <c r="J38" i="1"/>
  <c r="M38" i="1" s="1"/>
  <c r="J39" i="1"/>
  <c r="M39" i="1" s="1"/>
  <c r="J40" i="1"/>
  <c r="M40" i="1" s="1"/>
  <c r="J41" i="1"/>
  <c r="M41" i="1" s="1"/>
  <c r="J42" i="1"/>
  <c r="M42" i="1" s="1"/>
  <c r="J43" i="1"/>
  <c r="M43" i="1" s="1"/>
  <c r="J44" i="1"/>
  <c r="M44" i="1" s="1"/>
  <c r="J45" i="1"/>
  <c r="M45" i="1" s="1"/>
  <c r="J46" i="1"/>
  <c r="M46" i="1" s="1"/>
  <c r="J47" i="1"/>
  <c r="M47" i="1" s="1"/>
  <c r="J48" i="1"/>
  <c r="M48" i="1" s="1"/>
  <c r="J49" i="1"/>
  <c r="M49" i="1" s="1"/>
  <c r="J50" i="1"/>
  <c r="M50" i="1" s="1"/>
  <c r="J51" i="1"/>
  <c r="M51" i="1" s="1"/>
  <c r="J52" i="1"/>
  <c r="M52" i="1" s="1"/>
  <c r="J53" i="1"/>
  <c r="M53" i="1" s="1"/>
  <c r="J54" i="1"/>
  <c r="M54" i="1" s="1"/>
  <c r="J55" i="1"/>
  <c r="M55" i="1" s="1"/>
  <c r="J56" i="1"/>
  <c r="M56" i="1" s="1"/>
  <c r="J57" i="1"/>
  <c r="M57" i="1" s="1"/>
  <c r="J58" i="1"/>
  <c r="M58" i="1" s="1"/>
  <c r="J59" i="1"/>
  <c r="M59" i="1" s="1"/>
  <c r="J60" i="1"/>
  <c r="M60" i="1" s="1"/>
  <c r="J61" i="1"/>
  <c r="M61" i="1" s="1"/>
  <c r="J62" i="1"/>
  <c r="M62" i="1" s="1"/>
  <c r="J63" i="1"/>
  <c r="M63" i="1" s="1"/>
  <c r="J64" i="1"/>
  <c r="M64" i="1" s="1"/>
  <c r="J65" i="1"/>
  <c r="M65" i="1" s="1"/>
  <c r="M66" i="1" l="1"/>
</calcChain>
</file>

<file path=xl/sharedStrings.xml><?xml version="1.0" encoding="utf-8"?>
<sst xmlns="http://schemas.openxmlformats.org/spreadsheetml/2006/main" count="84" uniqueCount="23">
  <si>
    <t>Possible W product</t>
  </si>
  <si>
    <t>Location</t>
  </si>
  <si>
    <t>Watersports</t>
  </si>
  <si>
    <t>Ocean View</t>
  </si>
  <si>
    <t>Spa</t>
  </si>
  <si>
    <t>In town</t>
  </si>
  <si>
    <t xml:space="preserve">In town </t>
  </si>
  <si>
    <t>Secluded</t>
  </si>
  <si>
    <t>in town</t>
  </si>
  <si>
    <t xml:space="preserve">secluded </t>
  </si>
  <si>
    <t>water sports</t>
  </si>
  <si>
    <t>ocean view</t>
  </si>
  <si>
    <t>spa</t>
  </si>
  <si>
    <t>cost breakdown</t>
  </si>
  <si>
    <t>C_Location</t>
  </si>
  <si>
    <t>C_WaterSports</t>
  </si>
  <si>
    <t>C_Oceanview</t>
  </si>
  <si>
    <t>C_Spa</t>
  </si>
  <si>
    <t>Total Cost</t>
  </si>
  <si>
    <t>Price</t>
  </si>
  <si>
    <t>Market Share</t>
  </si>
  <si>
    <t>Profit</t>
  </si>
  <si>
    <t>Market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</si>
</sst>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;[Red]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left" wrapText="1" readingOrder="1"/>
    </xf>
    <xf numFmtId="164" fontId="2" fillId="2" borderId="1" xfId="0" applyNumberFormat="1" applyFont="1" applyFill="1" applyBorder="1" applyAlignment="1">
      <alignment horizontal="left" wrapText="1" readingOrder="1"/>
    </xf>
    <xf numFmtId="164" fontId="2" fillId="0" borderId="1" xfId="0" applyNumberFormat="1" applyFont="1" applyBorder="1" applyAlignment="1">
      <alignment horizontal="center" wrapText="1" readingOrder="1"/>
    </xf>
    <xf numFmtId="164" fontId="0" fillId="0" borderId="1" xfId="0" applyNumberFormat="1" applyBorder="1"/>
    <xf numFmtId="164" fontId="2" fillId="2" borderId="1" xfId="0" applyNumberFormat="1" applyFont="1" applyFill="1" applyBorder="1" applyAlignment="1">
      <alignment horizontal="center" wrapText="1" readingOrder="1"/>
    </xf>
    <xf numFmtId="0" fontId="0" fillId="0" borderId="0" xfId="0" applyAlignment="1">
      <alignment horizontal="center" readingOrder="1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wrapText="1" readingOrder="1"/>
    </xf>
    <xf numFmtId="0" fontId="0" fillId="0" borderId="1" xfId="0" applyNumberFormat="1" applyBorder="1" applyAlignment="1">
      <alignment horizontal="center" readingOrder="1"/>
    </xf>
    <xf numFmtId="0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 wrapText="1" readingOrder="1"/>
    </xf>
    <xf numFmtId="0" fontId="3" fillId="0" borderId="1" xfId="0" applyNumberFormat="1" applyFont="1" applyBorder="1" applyAlignment="1">
      <alignment horizontal="center" wrapText="1" readingOrder="1"/>
    </xf>
    <xf numFmtId="3" fontId="3" fillId="0" borderId="1" xfId="0" applyNumberFormat="1" applyFont="1" applyBorder="1" applyAlignment="1">
      <alignment horizontal="center" wrapText="1" readingOrder="1"/>
    </xf>
    <xf numFmtId="3" fontId="0" fillId="0" borderId="1" xfId="0" applyNumberFormat="1" applyBorder="1" applyAlignment="1">
      <alignment horizontal="center"/>
    </xf>
    <xf numFmtId="3" fontId="2" fillId="0" borderId="1" xfId="0" applyNumberFormat="1" applyFont="1" applyBorder="1" applyAlignment="1">
      <alignment horizontal="center" wrapText="1" readingOrder="1"/>
    </xf>
    <xf numFmtId="10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1" xfId="0" applyNumberFormat="1" applyFont="1" applyFill="1" applyBorder="1" applyAlignment="1">
      <alignment horizontal="center" wrapText="1" readingOrder="1"/>
    </xf>
    <xf numFmtId="164" fontId="2" fillId="3" borderId="1" xfId="0" applyNumberFormat="1" applyFont="1" applyFill="1" applyBorder="1" applyAlignment="1">
      <alignment horizontal="center" wrapText="1" readingOrder="1"/>
    </xf>
    <xf numFmtId="3" fontId="2" fillId="3" borderId="1" xfId="0" applyNumberFormat="1" applyFont="1" applyFill="1" applyBorder="1" applyAlignment="1">
      <alignment horizontal="center" wrapText="1" readingOrder="1"/>
    </xf>
    <xf numFmtId="3" fontId="0" fillId="3" borderId="1" xfId="0" applyNumberForma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0" xfId="0" applyFill="1"/>
    <xf numFmtId="164" fontId="4" fillId="3" borderId="1" xfId="0" applyNumberFormat="1" applyFont="1" applyFill="1" applyBorder="1" applyAlignment="1">
      <alignment horizontal="center" wrapText="1" readingOrder="1"/>
    </xf>
    <xf numFmtId="0" fontId="1" fillId="3" borderId="0" xfId="0" applyFon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4.4" x14ac:dyDescent="0.3"/>
  <cols>
    <col min="1" max="1" width="12.88671875" customWidth="1"/>
    <col min="3" max="3" width="14.44140625" style="7" customWidth="1"/>
    <col min="4" max="5" width="9.21875" style="8" bestFit="1" customWidth="1"/>
    <col min="6" max="6" width="13" style="8" customWidth="1"/>
    <col min="7" max="9" width="9.21875" style="8" bestFit="1" customWidth="1"/>
    <col min="10" max="10" width="10.109375" style="8" bestFit="1" customWidth="1"/>
    <col min="11" max="11" width="9.21875" style="8" bestFit="1" customWidth="1"/>
    <col min="12" max="12" width="9.109375" style="8"/>
    <col min="13" max="13" width="18.77734375" style="8" customWidth="1"/>
    <col min="15" max="15" width="15.109375" bestFit="1" customWidth="1"/>
  </cols>
  <sheetData>
    <row r="1" spans="1:16" ht="31.2" x14ac:dyDescent="0.3">
      <c r="A1" s="2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27" t="s">
        <v>20</v>
      </c>
      <c r="M1" s="6" t="s">
        <v>21</v>
      </c>
      <c r="O1" s="1" t="s">
        <v>13</v>
      </c>
    </row>
    <row r="2" spans="1:16" ht="15.6" x14ac:dyDescent="0.3">
      <c r="A2" s="9">
        <v>1</v>
      </c>
      <c r="B2" s="12" t="s">
        <v>5</v>
      </c>
      <c r="C2" s="13">
        <v>0</v>
      </c>
      <c r="D2" s="13">
        <v>0</v>
      </c>
      <c r="E2" s="13">
        <v>0</v>
      </c>
      <c r="F2" s="14">
        <f>IF(B2="In town", 450, 650)</f>
        <v>450</v>
      </c>
      <c r="G2" s="14">
        <f>IF(C2=1, 250, 0)</f>
        <v>0</v>
      </c>
      <c r="H2" s="14">
        <f>IF(D2=1,400, 0)</f>
        <v>0</v>
      </c>
      <c r="I2" s="14">
        <f>IF(E2=1,200,0)</f>
        <v>0</v>
      </c>
      <c r="J2" s="14">
        <f>SUM(F2:I2)</f>
        <v>450</v>
      </c>
      <c r="K2" s="15">
        <v>1000</v>
      </c>
      <c r="L2" s="17">
        <v>0.45900000000000002</v>
      </c>
      <c r="M2" s="18">
        <f>$O$9*L2*(K2-J2)</f>
        <v>252450000</v>
      </c>
      <c r="O2" t="s">
        <v>8</v>
      </c>
      <c r="P2">
        <v>450</v>
      </c>
    </row>
    <row r="3" spans="1:16" ht="15.6" x14ac:dyDescent="0.3">
      <c r="A3" s="9">
        <v>2</v>
      </c>
      <c r="B3" s="12" t="s">
        <v>5</v>
      </c>
      <c r="C3" s="13">
        <v>0</v>
      </c>
      <c r="D3" s="13">
        <v>0</v>
      </c>
      <c r="E3" s="13">
        <v>1</v>
      </c>
      <c r="F3" s="14">
        <f t="shared" ref="F3:F17" si="0">IF(B3="In town", 450, 650)</f>
        <v>450</v>
      </c>
      <c r="G3" s="14">
        <f t="shared" ref="G3:G17" si="1">IF(C3=1, 250, 0)</f>
        <v>0</v>
      </c>
      <c r="H3" s="14">
        <f t="shared" ref="H3:H17" si="2">IF(D3=1,400, 0)</f>
        <v>0</v>
      </c>
      <c r="I3" s="14">
        <f t="shared" ref="I3:I17" si="3">IF(E3=1,200,0)</f>
        <v>200</v>
      </c>
      <c r="J3" s="14">
        <f t="shared" ref="J3:J17" si="4">SUM(F3:I3)</f>
        <v>650</v>
      </c>
      <c r="K3" s="15">
        <v>1000</v>
      </c>
      <c r="L3" s="17">
        <v>0.53400000000000003</v>
      </c>
      <c r="M3" s="18">
        <f t="shared" ref="M3:M65" si="5">$O$9*L3*(K3-J3)</f>
        <v>186900000</v>
      </c>
      <c r="O3" t="s">
        <v>9</v>
      </c>
      <c r="P3">
        <v>650</v>
      </c>
    </row>
    <row r="4" spans="1:16" ht="15.6" x14ac:dyDescent="0.3">
      <c r="A4" s="9">
        <v>3</v>
      </c>
      <c r="B4" s="12" t="s">
        <v>5</v>
      </c>
      <c r="C4" s="13">
        <v>0</v>
      </c>
      <c r="D4" s="13">
        <v>1</v>
      </c>
      <c r="E4" s="13">
        <v>0</v>
      </c>
      <c r="F4" s="14">
        <f t="shared" si="0"/>
        <v>450</v>
      </c>
      <c r="G4" s="14">
        <f t="shared" si="1"/>
        <v>0</v>
      </c>
      <c r="H4" s="14">
        <f t="shared" si="2"/>
        <v>400</v>
      </c>
      <c r="I4" s="14">
        <f t="shared" si="3"/>
        <v>0</v>
      </c>
      <c r="J4" s="14">
        <f t="shared" si="4"/>
        <v>850</v>
      </c>
      <c r="K4" s="15">
        <v>1000</v>
      </c>
      <c r="L4" s="17">
        <v>0.68899999999999995</v>
      </c>
      <c r="M4" s="18">
        <f t="shared" si="5"/>
        <v>103350000</v>
      </c>
      <c r="O4" t="s">
        <v>10</v>
      </c>
      <c r="P4">
        <v>250</v>
      </c>
    </row>
    <row r="5" spans="1:16" ht="15.6" x14ac:dyDescent="0.3">
      <c r="A5" s="9">
        <v>4</v>
      </c>
      <c r="B5" s="12" t="s">
        <v>5</v>
      </c>
      <c r="C5" s="13">
        <v>0</v>
      </c>
      <c r="D5" s="13">
        <v>1</v>
      </c>
      <c r="E5" s="13">
        <v>1</v>
      </c>
      <c r="F5" s="14">
        <f t="shared" si="0"/>
        <v>450</v>
      </c>
      <c r="G5" s="14">
        <f t="shared" si="1"/>
        <v>0</v>
      </c>
      <c r="H5" s="14">
        <f t="shared" si="2"/>
        <v>400</v>
      </c>
      <c r="I5" s="14">
        <f t="shared" si="3"/>
        <v>200</v>
      </c>
      <c r="J5" s="14">
        <f t="shared" si="4"/>
        <v>1050</v>
      </c>
      <c r="K5" s="15">
        <v>1000</v>
      </c>
      <c r="L5" s="17">
        <v>0.74099999999999999</v>
      </c>
      <c r="M5" s="18">
        <f t="shared" si="5"/>
        <v>-37050000</v>
      </c>
      <c r="O5" t="s">
        <v>11</v>
      </c>
      <c r="P5">
        <v>400</v>
      </c>
    </row>
    <row r="6" spans="1:16" ht="15.6" x14ac:dyDescent="0.3">
      <c r="A6" s="9">
        <v>5</v>
      </c>
      <c r="B6" s="12" t="s">
        <v>5</v>
      </c>
      <c r="C6" s="13">
        <v>1</v>
      </c>
      <c r="D6" s="13">
        <v>0</v>
      </c>
      <c r="E6" s="13">
        <v>0</v>
      </c>
      <c r="F6" s="14">
        <f t="shared" si="0"/>
        <v>450</v>
      </c>
      <c r="G6" s="14">
        <f t="shared" si="1"/>
        <v>250</v>
      </c>
      <c r="H6" s="14">
        <f t="shared" si="2"/>
        <v>0</v>
      </c>
      <c r="I6" s="14">
        <f t="shared" si="3"/>
        <v>0</v>
      </c>
      <c r="J6" s="14">
        <f t="shared" si="4"/>
        <v>700</v>
      </c>
      <c r="K6" s="15">
        <v>1000</v>
      </c>
      <c r="L6" s="17">
        <v>0.60799999999999998</v>
      </c>
      <c r="M6" s="18">
        <f t="shared" si="5"/>
        <v>182400000</v>
      </c>
      <c r="O6" t="s">
        <v>12</v>
      </c>
      <c r="P6">
        <v>200</v>
      </c>
    </row>
    <row r="7" spans="1:16" ht="15.6" x14ac:dyDescent="0.3">
      <c r="A7" s="9">
        <v>6</v>
      </c>
      <c r="B7" s="12" t="s">
        <v>5</v>
      </c>
      <c r="C7" s="13">
        <v>1</v>
      </c>
      <c r="D7" s="13">
        <v>0</v>
      </c>
      <c r="E7" s="13">
        <v>1</v>
      </c>
      <c r="F7" s="14">
        <f t="shared" si="0"/>
        <v>450</v>
      </c>
      <c r="G7" s="14">
        <f t="shared" si="1"/>
        <v>250</v>
      </c>
      <c r="H7" s="14">
        <f t="shared" si="2"/>
        <v>0</v>
      </c>
      <c r="I7" s="14">
        <f t="shared" si="3"/>
        <v>200</v>
      </c>
      <c r="J7" s="14">
        <f t="shared" si="4"/>
        <v>900</v>
      </c>
      <c r="K7" s="15">
        <v>1000</v>
      </c>
      <c r="L7" s="17">
        <v>0.67100000000000004</v>
      </c>
      <c r="M7" s="18">
        <f t="shared" si="5"/>
        <v>67100000</v>
      </c>
    </row>
    <row r="8" spans="1:16" ht="15.6" x14ac:dyDescent="0.3">
      <c r="A8" s="9">
        <v>7</v>
      </c>
      <c r="B8" s="12" t="s">
        <v>6</v>
      </c>
      <c r="C8" s="13">
        <v>1</v>
      </c>
      <c r="D8" s="13">
        <v>1</v>
      </c>
      <c r="E8" s="13">
        <v>0</v>
      </c>
      <c r="F8" s="14">
        <f t="shared" si="0"/>
        <v>650</v>
      </c>
      <c r="G8" s="14">
        <f t="shared" si="1"/>
        <v>250</v>
      </c>
      <c r="H8" s="14">
        <f t="shared" si="2"/>
        <v>400</v>
      </c>
      <c r="I8" s="14">
        <f t="shared" si="3"/>
        <v>0</v>
      </c>
      <c r="J8" s="14">
        <f t="shared" si="4"/>
        <v>1300</v>
      </c>
      <c r="K8" s="15">
        <v>1000</v>
      </c>
      <c r="L8" s="17">
        <v>0.80100000000000005</v>
      </c>
      <c r="M8" s="18">
        <f t="shared" si="5"/>
        <v>-240300000</v>
      </c>
      <c r="O8" s="28" t="s">
        <v>22</v>
      </c>
    </row>
    <row r="9" spans="1:16" ht="15.6" x14ac:dyDescent="0.3">
      <c r="A9" s="9">
        <v>8</v>
      </c>
      <c r="B9" s="12" t="s">
        <v>5</v>
      </c>
      <c r="C9" s="13">
        <v>1</v>
      </c>
      <c r="D9" s="13">
        <v>1</v>
      </c>
      <c r="E9" s="13">
        <v>1</v>
      </c>
      <c r="F9" s="14">
        <f t="shared" si="0"/>
        <v>450</v>
      </c>
      <c r="G9" s="14">
        <f t="shared" si="1"/>
        <v>250</v>
      </c>
      <c r="H9" s="14">
        <f t="shared" si="2"/>
        <v>400</v>
      </c>
      <c r="I9" s="14">
        <f t="shared" si="3"/>
        <v>200</v>
      </c>
      <c r="J9" s="14">
        <f t="shared" si="4"/>
        <v>1300</v>
      </c>
      <c r="K9" s="15">
        <v>1000</v>
      </c>
      <c r="L9" s="17">
        <v>0.83699999999999997</v>
      </c>
      <c r="M9" s="18">
        <f t="shared" si="5"/>
        <v>-251100000</v>
      </c>
      <c r="O9" s="29">
        <v>1000000</v>
      </c>
    </row>
    <row r="10" spans="1:16" ht="15" customHeight="1" x14ac:dyDescent="0.3">
      <c r="A10" s="9">
        <v>9</v>
      </c>
      <c r="B10" s="12" t="s">
        <v>7</v>
      </c>
      <c r="C10" s="13">
        <v>0</v>
      </c>
      <c r="D10" s="13">
        <v>0</v>
      </c>
      <c r="E10" s="13">
        <v>0</v>
      </c>
      <c r="F10" s="14">
        <f t="shared" si="0"/>
        <v>650</v>
      </c>
      <c r="G10" s="14">
        <f t="shared" si="1"/>
        <v>0</v>
      </c>
      <c r="H10" s="14">
        <f t="shared" si="2"/>
        <v>0</v>
      </c>
      <c r="I10" s="14">
        <f t="shared" si="3"/>
        <v>0</v>
      </c>
      <c r="J10" s="14">
        <f t="shared" si="4"/>
        <v>650</v>
      </c>
      <c r="K10" s="15">
        <v>1000</v>
      </c>
      <c r="L10" s="17">
        <v>0.44</v>
      </c>
      <c r="M10" s="18">
        <f t="shared" si="5"/>
        <v>154000000</v>
      </c>
    </row>
    <row r="11" spans="1:16" ht="13.5" customHeight="1" x14ac:dyDescent="0.3">
      <c r="A11" s="9">
        <v>10</v>
      </c>
      <c r="B11" s="12" t="s">
        <v>7</v>
      </c>
      <c r="C11" s="13">
        <v>0</v>
      </c>
      <c r="D11" s="13">
        <v>0</v>
      </c>
      <c r="E11" s="13">
        <v>1</v>
      </c>
      <c r="F11" s="14">
        <f t="shared" si="0"/>
        <v>650</v>
      </c>
      <c r="G11" s="14">
        <f t="shared" si="1"/>
        <v>0</v>
      </c>
      <c r="H11" s="14">
        <f t="shared" si="2"/>
        <v>0</v>
      </c>
      <c r="I11" s="14">
        <f t="shared" si="3"/>
        <v>200</v>
      </c>
      <c r="J11" s="14">
        <f t="shared" si="4"/>
        <v>850</v>
      </c>
      <c r="K11" s="15">
        <v>1000</v>
      </c>
      <c r="L11" s="17">
        <v>0.51900000000000002</v>
      </c>
      <c r="M11" s="18">
        <f t="shared" si="5"/>
        <v>77850000</v>
      </c>
    </row>
    <row r="12" spans="1:16" ht="14.25" customHeight="1" x14ac:dyDescent="0.3">
      <c r="A12" s="9">
        <v>11</v>
      </c>
      <c r="B12" s="12" t="s">
        <v>7</v>
      </c>
      <c r="C12" s="13">
        <v>0</v>
      </c>
      <c r="D12" s="13">
        <v>1</v>
      </c>
      <c r="E12" s="13">
        <v>0</v>
      </c>
      <c r="F12" s="14">
        <f t="shared" si="0"/>
        <v>650</v>
      </c>
      <c r="G12" s="14">
        <f t="shared" si="1"/>
        <v>0</v>
      </c>
      <c r="H12" s="14">
        <f t="shared" si="2"/>
        <v>400</v>
      </c>
      <c r="I12" s="14">
        <f t="shared" si="3"/>
        <v>0</v>
      </c>
      <c r="J12" s="14">
        <f t="shared" si="4"/>
        <v>1050</v>
      </c>
      <c r="K12" s="15">
        <v>1000</v>
      </c>
      <c r="L12" s="17">
        <v>0.71499999999999997</v>
      </c>
      <c r="M12" s="18">
        <f t="shared" si="5"/>
        <v>-35750000</v>
      </c>
    </row>
    <row r="13" spans="1:16" ht="15" customHeight="1" x14ac:dyDescent="0.3">
      <c r="A13" s="9">
        <v>12</v>
      </c>
      <c r="B13" s="12" t="s">
        <v>7</v>
      </c>
      <c r="C13" s="13">
        <v>0</v>
      </c>
      <c r="D13" s="13">
        <v>1</v>
      </c>
      <c r="E13" s="13">
        <v>1</v>
      </c>
      <c r="F13" s="14">
        <f t="shared" si="0"/>
        <v>650</v>
      </c>
      <c r="G13" s="14">
        <f t="shared" si="1"/>
        <v>0</v>
      </c>
      <c r="H13" s="14">
        <f t="shared" si="2"/>
        <v>400</v>
      </c>
      <c r="I13" s="14">
        <f t="shared" si="3"/>
        <v>200</v>
      </c>
      <c r="J13" s="14">
        <f t="shared" si="4"/>
        <v>1250</v>
      </c>
      <c r="K13" s="15">
        <v>1000</v>
      </c>
      <c r="L13" s="17">
        <v>0.754</v>
      </c>
      <c r="M13" s="18">
        <f t="shared" si="5"/>
        <v>-188500000</v>
      </c>
    </row>
    <row r="14" spans="1:16" ht="15" customHeight="1" x14ac:dyDescent="0.3">
      <c r="A14" s="9">
        <v>13</v>
      </c>
      <c r="B14" s="12" t="s">
        <v>7</v>
      </c>
      <c r="C14" s="13">
        <v>1</v>
      </c>
      <c r="D14" s="13">
        <v>0</v>
      </c>
      <c r="E14" s="13">
        <v>0</v>
      </c>
      <c r="F14" s="14">
        <f t="shared" si="0"/>
        <v>650</v>
      </c>
      <c r="G14" s="14">
        <f t="shared" si="1"/>
        <v>250</v>
      </c>
      <c r="H14" s="14">
        <f t="shared" si="2"/>
        <v>0</v>
      </c>
      <c r="I14" s="14">
        <f t="shared" si="3"/>
        <v>0</v>
      </c>
      <c r="J14" s="14">
        <f t="shared" si="4"/>
        <v>900</v>
      </c>
      <c r="K14" s="15">
        <v>1000</v>
      </c>
      <c r="L14" s="17">
        <v>0.61299999999999999</v>
      </c>
      <c r="M14" s="18">
        <f t="shared" si="5"/>
        <v>61300000</v>
      </c>
    </row>
    <row r="15" spans="1:16" ht="12" customHeight="1" x14ac:dyDescent="0.3">
      <c r="A15" s="9">
        <v>14</v>
      </c>
      <c r="B15" s="12" t="s">
        <v>7</v>
      </c>
      <c r="C15" s="13">
        <v>1</v>
      </c>
      <c r="D15" s="13">
        <v>0</v>
      </c>
      <c r="E15" s="13">
        <v>1</v>
      </c>
      <c r="F15" s="14">
        <f t="shared" si="0"/>
        <v>650</v>
      </c>
      <c r="G15" s="14">
        <f t="shared" si="1"/>
        <v>250</v>
      </c>
      <c r="H15" s="14">
        <f t="shared" si="2"/>
        <v>0</v>
      </c>
      <c r="I15" s="14">
        <f t="shared" si="3"/>
        <v>200</v>
      </c>
      <c r="J15" s="14">
        <f t="shared" si="4"/>
        <v>1100</v>
      </c>
      <c r="K15" s="15">
        <v>1000</v>
      </c>
      <c r="L15" s="17">
        <v>0.66800000000000004</v>
      </c>
      <c r="M15" s="18">
        <f t="shared" si="5"/>
        <v>-66800000</v>
      </c>
    </row>
    <row r="16" spans="1:16" ht="15" customHeight="1" x14ac:dyDescent="0.3">
      <c r="A16" s="9">
        <v>15</v>
      </c>
      <c r="B16" s="12" t="s">
        <v>7</v>
      </c>
      <c r="C16" s="13">
        <v>1</v>
      </c>
      <c r="D16" s="13">
        <v>1</v>
      </c>
      <c r="E16" s="13">
        <v>0</v>
      </c>
      <c r="F16" s="14">
        <f t="shared" si="0"/>
        <v>650</v>
      </c>
      <c r="G16" s="14">
        <f t="shared" si="1"/>
        <v>250</v>
      </c>
      <c r="H16" s="14">
        <f t="shared" si="2"/>
        <v>400</v>
      </c>
      <c r="I16" s="14">
        <f t="shared" si="3"/>
        <v>0</v>
      </c>
      <c r="J16" s="14">
        <f t="shared" si="4"/>
        <v>1300</v>
      </c>
      <c r="K16" s="15">
        <v>1000</v>
      </c>
      <c r="L16" s="17">
        <v>0.82499999999999996</v>
      </c>
      <c r="M16" s="18">
        <f t="shared" si="5"/>
        <v>-247500000</v>
      </c>
    </row>
    <row r="17" spans="1:13" ht="15" customHeight="1" x14ac:dyDescent="0.3">
      <c r="A17" s="9">
        <v>16</v>
      </c>
      <c r="B17" s="12" t="s">
        <v>7</v>
      </c>
      <c r="C17" s="13">
        <v>1</v>
      </c>
      <c r="D17" s="13">
        <v>1</v>
      </c>
      <c r="E17" s="13">
        <v>1</v>
      </c>
      <c r="F17" s="14">
        <f t="shared" si="0"/>
        <v>650</v>
      </c>
      <c r="G17" s="14">
        <f t="shared" si="1"/>
        <v>250</v>
      </c>
      <c r="H17" s="14">
        <f t="shared" si="2"/>
        <v>400</v>
      </c>
      <c r="I17" s="14">
        <f t="shared" si="3"/>
        <v>200</v>
      </c>
      <c r="J17" s="14">
        <f t="shared" si="4"/>
        <v>1500</v>
      </c>
      <c r="K17" s="15">
        <v>1000</v>
      </c>
      <c r="L17" s="17">
        <v>0.84799999999999998</v>
      </c>
      <c r="M17" s="18">
        <f t="shared" si="5"/>
        <v>-424000000</v>
      </c>
    </row>
    <row r="18" spans="1:13" ht="15.6" x14ac:dyDescent="0.3">
      <c r="A18" s="9">
        <v>17</v>
      </c>
      <c r="B18" s="5" t="s">
        <v>5</v>
      </c>
      <c r="C18" s="10">
        <v>0</v>
      </c>
      <c r="D18" s="11">
        <v>0</v>
      </c>
      <c r="E18" s="11">
        <v>0</v>
      </c>
      <c r="F18" s="15">
        <v>450</v>
      </c>
      <c r="G18" s="15">
        <v>0</v>
      </c>
      <c r="H18" s="15">
        <v>0</v>
      </c>
      <c r="I18" s="15">
        <v>0</v>
      </c>
      <c r="J18" s="15">
        <v>450</v>
      </c>
      <c r="K18" s="15">
        <v>1600</v>
      </c>
      <c r="L18" s="17">
        <v>0.312</v>
      </c>
      <c r="M18" s="18">
        <f t="shared" si="5"/>
        <v>358800000</v>
      </c>
    </row>
    <row r="19" spans="1:13" ht="15.6" x14ac:dyDescent="0.3">
      <c r="A19" s="9">
        <v>18</v>
      </c>
      <c r="B19" s="5" t="s">
        <v>5</v>
      </c>
      <c r="C19" s="10">
        <v>0</v>
      </c>
      <c r="D19" s="11">
        <v>0</v>
      </c>
      <c r="E19" s="11">
        <v>1</v>
      </c>
      <c r="F19" s="15">
        <v>450</v>
      </c>
      <c r="G19" s="15">
        <v>0</v>
      </c>
      <c r="H19" s="15">
        <v>0</v>
      </c>
      <c r="I19" s="15">
        <v>200</v>
      </c>
      <c r="J19" s="15">
        <v>650</v>
      </c>
      <c r="K19" s="15">
        <v>1600</v>
      </c>
      <c r="L19" s="17">
        <v>0.40899999999999997</v>
      </c>
      <c r="M19" s="18">
        <f t="shared" si="5"/>
        <v>388550000</v>
      </c>
    </row>
    <row r="20" spans="1:13" ht="15.6" x14ac:dyDescent="0.3">
      <c r="A20" s="9">
        <v>19</v>
      </c>
      <c r="B20" s="5" t="s">
        <v>5</v>
      </c>
      <c r="C20" s="10">
        <v>0</v>
      </c>
      <c r="D20" s="11">
        <v>1</v>
      </c>
      <c r="E20" s="11">
        <v>0</v>
      </c>
      <c r="F20" s="15">
        <v>450</v>
      </c>
      <c r="G20" s="15">
        <v>0</v>
      </c>
      <c r="H20" s="15">
        <v>400</v>
      </c>
      <c r="I20" s="15">
        <v>0</v>
      </c>
      <c r="J20" s="15">
        <v>850</v>
      </c>
      <c r="K20" s="15">
        <v>1600</v>
      </c>
      <c r="L20" s="17">
        <v>0.56699999999999995</v>
      </c>
      <c r="M20" s="18">
        <f t="shared" si="5"/>
        <v>425250000</v>
      </c>
    </row>
    <row r="21" spans="1:13" ht="15.6" x14ac:dyDescent="0.3">
      <c r="A21" s="9">
        <v>20</v>
      </c>
      <c r="B21" s="5" t="s">
        <v>5</v>
      </c>
      <c r="C21" s="10">
        <v>0</v>
      </c>
      <c r="D21" s="11">
        <v>1</v>
      </c>
      <c r="E21" s="11">
        <v>1</v>
      </c>
      <c r="F21" s="15">
        <v>450</v>
      </c>
      <c r="G21" s="15">
        <v>0</v>
      </c>
      <c r="H21" s="15">
        <v>400</v>
      </c>
      <c r="I21" s="15">
        <v>200</v>
      </c>
      <c r="J21" s="15">
        <v>1050</v>
      </c>
      <c r="K21" s="15">
        <v>1600</v>
      </c>
      <c r="L21" s="17">
        <v>0.63400000000000001</v>
      </c>
      <c r="M21" s="18">
        <f t="shared" si="5"/>
        <v>348700000</v>
      </c>
    </row>
    <row r="22" spans="1:13" ht="15.6" x14ac:dyDescent="0.3">
      <c r="A22" s="9">
        <v>21</v>
      </c>
      <c r="B22" s="5" t="s">
        <v>5</v>
      </c>
      <c r="C22" s="10">
        <v>1</v>
      </c>
      <c r="D22" s="11">
        <v>0</v>
      </c>
      <c r="E22" s="11">
        <v>0</v>
      </c>
      <c r="F22" s="15">
        <v>450</v>
      </c>
      <c r="G22" s="15">
        <v>250</v>
      </c>
      <c r="H22" s="15">
        <v>0</v>
      </c>
      <c r="I22" s="15">
        <v>0</v>
      </c>
      <c r="J22" s="15">
        <v>700</v>
      </c>
      <c r="K22" s="15">
        <v>1600</v>
      </c>
      <c r="L22" s="17">
        <v>0.502</v>
      </c>
      <c r="M22" s="18">
        <f t="shared" si="5"/>
        <v>451800000</v>
      </c>
    </row>
    <row r="23" spans="1:13" ht="15.6" x14ac:dyDescent="0.3">
      <c r="A23" s="9">
        <v>22</v>
      </c>
      <c r="B23" s="5" t="s">
        <v>5</v>
      </c>
      <c r="C23" s="10">
        <v>1</v>
      </c>
      <c r="D23" s="11">
        <v>0</v>
      </c>
      <c r="E23" s="11">
        <v>1</v>
      </c>
      <c r="F23" s="15">
        <v>450</v>
      </c>
      <c r="G23" s="15">
        <v>250</v>
      </c>
      <c r="H23" s="15">
        <v>0</v>
      </c>
      <c r="I23" s="15">
        <v>200</v>
      </c>
      <c r="J23" s="15">
        <v>900</v>
      </c>
      <c r="K23" s="15">
        <v>1600</v>
      </c>
      <c r="L23" s="17">
        <v>0.57299999999999995</v>
      </c>
      <c r="M23" s="18">
        <f t="shared" si="5"/>
        <v>401100000</v>
      </c>
    </row>
    <row r="24" spans="1:13" ht="15.6" x14ac:dyDescent="0.3">
      <c r="A24" s="9">
        <v>23</v>
      </c>
      <c r="B24" s="5" t="s">
        <v>6</v>
      </c>
      <c r="C24" s="10">
        <v>1</v>
      </c>
      <c r="D24" s="11">
        <v>1</v>
      </c>
      <c r="E24" s="11">
        <v>0</v>
      </c>
      <c r="F24" s="15">
        <v>650</v>
      </c>
      <c r="G24" s="15">
        <v>250</v>
      </c>
      <c r="H24" s="15">
        <v>400</v>
      </c>
      <c r="I24" s="15">
        <v>0</v>
      </c>
      <c r="J24" s="15">
        <v>1300</v>
      </c>
      <c r="K24" s="15">
        <v>1600</v>
      </c>
      <c r="L24" s="17">
        <v>0.71499999999999997</v>
      </c>
      <c r="M24" s="18">
        <f t="shared" si="5"/>
        <v>214500000</v>
      </c>
    </row>
    <row r="25" spans="1:13" ht="15.6" x14ac:dyDescent="0.3">
      <c r="A25" s="9">
        <v>24</v>
      </c>
      <c r="B25" s="5" t="s">
        <v>5</v>
      </c>
      <c r="C25" s="10">
        <v>1</v>
      </c>
      <c r="D25" s="11">
        <v>1</v>
      </c>
      <c r="E25" s="11">
        <v>1</v>
      </c>
      <c r="F25" s="15">
        <v>450</v>
      </c>
      <c r="G25" s="15">
        <v>250</v>
      </c>
      <c r="H25" s="15">
        <v>400</v>
      </c>
      <c r="I25" s="15">
        <v>200</v>
      </c>
      <c r="J25" s="15">
        <v>1300</v>
      </c>
      <c r="K25" s="15">
        <v>1600</v>
      </c>
      <c r="L25" s="17">
        <v>0.76100000000000001</v>
      </c>
      <c r="M25" s="18">
        <f t="shared" si="5"/>
        <v>228300000</v>
      </c>
    </row>
    <row r="26" spans="1:13" ht="15.6" x14ac:dyDescent="0.3">
      <c r="A26" s="9">
        <v>25</v>
      </c>
      <c r="B26" s="5" t="s">
        <v>7</v>
      </c>
      <c r="C26" s="10">
        <v>0</v>
      </c>
      <c r="D26" s="11">
        <v>0</v>
      </c>
      <c r="E26" s="11">
        <v>0</v>
      </c>
      <c r="F26" s="15">
        <v>650</v>
      </c>
      <c r="G26" s="15">
        <v>0</v>
      </c>
      <c r="H26" s="15">
        <v>0</v>
      </c>
      <c r="I26" s="15">
        <v>0</v>
      </c>
      <c r="J26" s="15">
        <v>650</v>
      </c>
      <c r="K26" s="15">
        <v>1600</v>
      </c>
      <c r="L26" s="17">
        <v>0.28599999999999998</v>
      </c>
      <c r="M26" s="18">
        <f t="shared" si="5"/>
        <v>271700000</v>
      </c>
    </row>
    <row r="27" spans="1:13" ht="15.6" x14ac:dyDescent="0.3">
      <c r="A27" s="9">
        <v>26</v>
      </c>
      <c r="B27" s="5" t="s">
        <v>7</v>
      </c>
      <c r="C27" s="10">
        <v>0</v>
      </c>
      <c r="D27" s="11">
        <v>0</v>
      </c>
      <c r="E27" s="11">
        <v>1</v>
      </c>
      <c r="F27" s="15">
        <v>650</v>
      </c>
      <c r="G27" s="15">
        <v>0</v>
      </c>
      <c r="H27" s="15">
        <v>0</v>
      </c>
      <c r="I27" s="15">
        <v>200</v>
      </c>
      <c r="J27" s="15">
        <v>850</v>
      </c>
      <c r="K27" s="15">
        <v>1600</v>
      </c>
      <c r="L27" s="17">
        <v>0.39100000000000001</v>
      </c>
      <c r="M27" s="18">
        <f t="shared" si="5"/>
        <v>293250000</v>
      </c>
    </row>
    <row r="28" spans="1:13" ht="15.6" x14ac:dyDescent="0.3">
      <c r="A28" s="9">
        <v>27</v>
      </c>
      <c r="B28" s="5" t="s">
        <v>7</v>
      </c>
      <c r="C28" s="10">
        <v>0</v>
      </c>
      <c r="D28" s="11">
        <v>1</v>
      </c>
      <c r="E28" s="11">
        <v>0</v>
      </c>
      <c r="F28" s="15">
        <v>650</v>
      </c>
      <c r="G28" s="15">
        <v>0</v>
      </c>
      <c r="H28" s="15">
        <v>400</v>
      </c>
      <c r="I28" s="15">
        <v>0</v>
      </c>
      <c r="J28" s="15">
        <v>1050</v>
      </c>
      <c r="K28" s="15">
        <v>1600</v>
      </c>
      <c r="L28" s="17">
        <v>0.57599999999999996</v>
      </c>
      <c r="M28" s="18">
        <f t="shared" si="5"/>
        <v>316800000</v>
      </c>
    </row>
    <row r="29" spans="1:13" ht="15.6" x14ac:dyDescent="0.3">
      <c r="A29" s="9">
        <v>28</v>
      </c>
      <c r="B29" s="5" t="s">
        <v>7</v>
      </c>
      <c r="C29" s="10">
        <v>0</v>
      </c>
      <c r="D29" s="11">
        <v>1</v>
      </c>
      <c r="E29" s="11">
        <v>1</v>
      </c>
      <c r="F29" s="15">
        <v>650</v>
      </c>
      <c r="G29" s="15">
        <v>0</v>
      </c>
      <c r="H29" s="15">
        <v>400</v>
      </c>
      <c r="I29" s="15">
        <v>200</v>
      </c>
      <c r="J29" s="15">
        <v>1250</v>
      </c>
      <c r="K29" s="15">
        <v>1600</v>
      </c>
      <c r="L29" s="17">
        <v>0.64100000000000001</v>
      </c>
      <c r="M29" s="18">
        <f t="shared" si="5"/>
        <v>224350000</v>
      </c>
    </row>
    <row r="30" spans="1:13" ht="15.6" x14ac:dyDescent="0.3">
      <c r="A30" s="9">
        <v>29</v>
      </c>
      <c r="B30" s="5" t="s">
        <v>7</v>
      </c>
      <c r="C30" s="10">
        <v>1</v>
      </c>
      <c r="D30" s="11">
        <v>0</v>
      </c>
      <c r="E30" s="11">
        <v>0</v>
      </c>
      <c r="F30" s="15">
        <v>650</v>
      </c>
      <c r="G30" s="15">
        <v>250</v>
      </c>
      <c r="H30" s="15">
        <v>0</v>
      </c>
      <c r="I30" s="15">
        <v>0</v>
      </c>
      <c r="J30" s="15">
        <v>900</v>
      </c>
      <c r="K30" s="15">
        <v>1600</v>
      </c>
      <c r="L30" s="17">
        <v>0.49199999999999999</v>
      </c>
      <c r="M30" s="18">
        <f t="shared" si="5"/>
        <v>344400000</v>
      </c>
    </row>
    <row r="31" spans="1:13" ht="15.6" x14ac:dyDescent="0.3">
      <c r="A31" s="9">
        <v>30</v>
      </c>
      <c r="B31" s="5" t="s">
        <v>7</v>
      </c>
      <c r="C31" s="10">
        <v>1</v>
      </c>
      <c r="D31" s="11">
        <v>0</v>
      </c>
      <c r="E31" s="11">
        <v>1</v>
      </c>
      <c r="F31" s="15">
        <v>650</v>
      </c>
      <c r="G31" s="15">
        <v>250</v>
      </c>
      <c r="H31" s="15">
        <v>0</v>
      </c>
      <c r="I31" s="15">
        <v>200</v>
      </c>
      <c r="J31" s="15">
        <v>1100</v>
      </c>
      <c r="K31" s="15">
        <v>1600</v>
      </c>
      <c r="L31" s="17">
        <v>0.56100000000000005</v>
      </c>
      <c r="M31" s="18">
        <f t="shared" si="5"/>
        <v>280500000</v>
      </c>
    </row>
    <row r="32" spans="1:13" ht="15.6" x14ac:dyDescent="0.3">
      <c r="A32" s="9">
        <v>31</v>
      </c>
      <c r="B32" s="5" t="s">
        <v>7</v>
      </c>
      <c r="C32" s="10">
        <v>1</v>
      </c>
      <c r="D32" s="11">
        <v>1</v>
      </c>
      <c r="E32" s="11">
        <v>0</v>
      </c>
      <c r="F32" s="15">
        <v>650</v>
      </c>
      <c r="G32" s="15">
        <v>250</v>
      </c>
      <c r="H32" s="15">
        <v>400</v>
      </c>
      <c r="I32" s="15">
        <v>0</v>
      </c>
      <c r="J32" s="15">
        <v>1300</v>
      </c>
      <c r="K32" s="15">
        <v>1600</v>
      </c>
      <c r="L32" s="17">
        <v>0.74</v>
      </c>
      <c r="M32" s="18">
        <f t="shared" si="5"/>
        <v>222000000</v>
      </c>
    </row>
    <row r="33" spans="1:13" ht="15.6" x14ac:dyDescent="0.3">
      <c r="A33" s="9">
        <v>32</v>
      </c>
      <c r="B33" s="5" t="s">
        <v>7</v>
      </c>
      <c r="C33" s="10">
        <v>1</v>
      </c>
      <c r="D33" s="11">
        <v>1</v>
      </c>
      <c r="E33" s="11">
        <v>1</v>
      </c>
      <c r="F33" s="15">
        <v>650</v>
      </c>
      <c r="G33" s="15">
        <v>250</v>
      </c>
      <c r="H33" s="15">
        <v>400</v>
      </c>
      <c r="I33" s="15">
        <v>200</v>
      </c>
      <c r="J33" s="15">
        <v>1500</v>
      </c>
      <c r="K33" s="15">
        <v>1600</v>
      </c>
      <c r="L33" s="17">
        <v>0.77400000000000002</v>
      </c>
      <c r="M33" s="18">
        <f t="shared" si="5"/>
        <v>77400000</v>
      </c>
    </row>
    <row r="34" spans="1:13" ht="15.6" x14ac:dyDescent="0.3">
      <c r="A34" s="9">
        <v>33</v>
      </c>
      <c r="B34" s="4" t="s">
        <v>5</v>
      </c>
      <c r="C34" s="9">
        <v>0</v>
      </c>
      <c r="D34" s="9">
        <v>0</v>
      </c>
      <c r="E34" s="9">
        <v>0</v>
      </c>
      <c r="F34" s="16">
        <f>IF(B34="In town", 450, 650)</f>
        <v>450</v>
      </c>
      <c r="G34" s="16">
        <f>IF(C34=1, 250, 0)</f>
        <v>0</v>
      </c>
      <c r="H34" s="16">
        <f>IF(D34=1,400, 0)</f>
        <v>0</v>
      </c>
      <c r="I34" s="16">
        <f>IF(E34=1,200,0)</f>
        <v>0</v>
      </c>
      <c r="J34" s="16">
        <f>SUM(F34:I34)</f>
        <v>450</v>
      </c>
      <c r="K34" s="15">
        <v>2400</v>
      </c>
      <c r="L34" s="17">
        <v>0.13500000000000001</v>
      </c>
      <c r="M34" s="18">
        <f t="shared" si="5"/>
        <v>263250000</v>
      </c>
    </row>
    <row r="35" spans="1:13" ht="15.6" x14ac:dyDescent="0.3">
      <c r="A35" s="9">
        <v>34</v>
      </c>
      <c r="B35" s="4" t="s">
        <v>5</v>
      </c>
      <c r="C35" s="9">
        <v>0</v>
      </c>
      <c r="D35" s="9">
        <v>0</v>
      </c>
      <c r="E35" s="9">
        <v>1</v>
      </c>
      <c r="F35" s="16">
        <f t="shared" ref="F35:F49" si="6">IF(B35="In town", 450, 650)</f>
        <v>450</v>
      </c>
      <c r="G35" s="16">
        <f t="shared" ref="G35:G49" si="7">IF(C35=1, 250, 0)</f>
        <v>0</v>
      </c>
      <c r="H35" s="16">
        <f t="shared" ref="H35:H49" si="8">IF(D35=1,400, 0)</f>
        <v>0</v>
      </c>
      <c r="I35" s="16">
        <f t="shared" ref="I35:I49" si="9">IF(E35=1,200,0)</f>
        <v>200</v>
      </c>
      <c r="J35" s="16">
        <f t="shared" ref="J35:J49" si="10">SUM(F35:I35)</f>
        <v>650</v>
      </c>
      <c r="K35" s="15">
        <v>2400</v>
      </c>
      <c r="L35" s="17">
        <v>0.21099999999999999</v>
      </c>
      <c r="M35" s="18">
        <f t="shared" si="5"/>
        <v>369250000</v>
      </c>
    </row>
    <row r="36" spans="1:13" ht="15.6" x14ac:dyDescent="0.3">
      <c r="A36" s="9">
        <v>35</v>
      </c>
      <c r="B36" s="4" t="s">
        <v>5</v>
      </c>
      <c r="C36" s="9">
        <v>0</v>
      </c>
      <c r="D36" s="9">
        <v>1</v>
      </c>
      <c r="E36" s="9">
        <v>0</v>
      </c>
      <c r="F36" s="16">
        <f t="shared" si="6"/>
        <v>450</v>
      </c>
      <c r="G36" s="16">
        <f t="shared" si="7"/>
        <v>0</v>
      </c>
      <c r="H36" s="16">
        <f t="shared" si="8"/>
        <v>400</v>
      </c>
      <c r="I36" s="16">
        <f t="shared" si="9"/>
        <v>0</v>
      </c>
      <c r="J36" s="16">
        <f t="shared" si="10"/>
        <v>850</v>
      </c>
      <c r="K36" s="15">
        <v>2400</v>
      </c>
      <c r="L36" s="17">
        <v>0.32300000000000001</v>
      </c>
      <c r="M36" s="18">
        <f t="shared" si="5"/>
        <v>500650000</v>
      </c>
    </row>
    <row r="37" spans="1:13" ht="15.6" x14ac:dyDescent="0.3">
      <c r="A37" s="9">
        <v>36</v>
      </c>
      <c r="B37" s="4" t="s">
        <v>5</v>
      </c>
      <c r="C37" s="9">
        <v>0</v>
      </c>
      <c r="D37" s="9">
        <v>1</v>
      </c>
      <c r="E37" s="9">
        <v>1</v>
      </c>
      <c r="F37" s="16">
        <f t="shared" si="6"/>
        <v>450</v>
      </c>
      <c r="G37" s="16">
        <f t="shared" si="7"/>
        <v>0</v>
      </c>
      <c r="H37" s="16">
        <f t="shared" si="8"/>
        <v>400</v>
      </c>
      <c r="I37" s="16">
        <f t="shared" si="9"/>
        <v>200</v>
      </c>
      <c r="J37" s="16">
        <f t="shared" si="10"/>
        <v>1050</v>
      </c>
      <c r="K37" s="15">
        <v>2400</v>
      </c>
      <c r="L37" s="17">
        <v>0.41099999999999998</v>
      </c>
      <c r="M37" s="18">
        <f t="shared" si="5"/>
        <v>554850000</v>
      </c>
    </row>
    <row r="38" spans="1:13" ht="15.6" x14ac:dyDescent="0.3">
      <c r="A38" s="9">
        <v>37</v>
      </c>
      <c r="B38" s="4" t="s">
        <v>5</v>
      </c>
      <c r="C38" s="9">
        <v>1</v>
      </c>
      <c r="D38" s="9">
        <v>0</v>
      </c>
      <c r="E38" s="9">
        <v>0</v>
      </c>
      <c r="F38" s="16">
        <f t="shared" si="6"/>
        <v>450</v>
      </c>
      <c r="G38" s="16">
        <f t="shared" si="7"/>
        <v>250</v>
      </c>
      <c r="H38" s="16">
        <f t="shared" si="8"/>
        <v>0</v>
      </c>
      <c r="I38" s="16">
        <f t="shared" si="9"/>
        <v>0</v>
      </c>
      <c r="J38" s="16">
        <f t="shared" si="10"/>
        <v>700</v>
      </c>
      <c r="K38" s="15">
        <v>2400</v>
      </c>
      <c r="L38" s="17">
        <v>0.28499999999999998</v>
      </c>
      <c r="M38" s="18">
        <f t="shared" si="5"/>
        <v>484500000</v>
      </c>
    </row>
    <row r="39" spans="1:13" ht="15.6" x14ac:dyDescent="0.3">
      <c r="A39" s="9">
        <v>38</v>
      </c>
      <c r="B39" s="4" t="s">
        <v>5</v>
      </c>
      <c r="C39" s="9">
        <v>1</v>
      </c>
      <c r="D39" s="9">
        <v>0</v>
      </c>
      <c r="E39" s="9">
        <v>1</v>
      </c>
      <c r="F39" s="16">
        <f t="shared" si="6"/>
        <v>450</v>
      </c>
      <c r="G39" s="16">
        <f t="shared" si="7"/>
        <v>250</v>
      </c>
      <c r="H39" s="16">
        <f t="shared" si="8"/>
        <v>0</v>
      </c>
      <c r="I39" s="16">
        <f t="shared" si="9"/>
        <v>200</v>
      </c>
      <c r="J39" s="16">
        <f t="shared" si="10"/>
        <v>900</v>
      </c>
      <c r="K39" s="15">
        <v>2400</v>
      </c>
      <c r="L39" s="17">
        <v>0.36</v>
      </c>
      <c r="M39" s="18">
        <f t="shared" si="5"/>
        <v>540000000</v>
      </c>
    </row>
    <row r="40" spans="1:13" ht="15.6" x14ac:dyDescent="0.3">
      <c r="A40" s="9">
        <v>39</v>
      </c>
      <c r="B40" s="4" t="s">
        <v>6</v>
      </c>
      <c r="C40" s="9">
        <v>1</v>
      </c>
      <c r="D40" s="9">
        <v>1</v>
      </c>
      <c r="E40" s="9">
        <v>0</v>
      </c>
      <c r="F40" s="16">
        <f t="shared" si="6"/>
        <v>650</v>
      </c>
      <c r="G40" s="16">
        <f t="shared" si="7"/>
        <v>250</v>
      </c>
      <c r="H40" s="16">
        <f t="shared" si="8"/>
        <v>400</v>
      </c>
      <c r="I40" s="16">
        <f t="shared" si="9"/>
        <v>0</v>
      </c>
      <c r="J40" s="16">
        <f t="shared" si="10"/>
        <v>1300</v>
      </c>
      <c r="K40" s="15">
        <v>2400</v>
      </c>
      <c r="L40" s="17">
        <v>0.50700000000000001</v>
      </c>
      <c r="M40" s="18">
        <f t="shared" si="5"/>
        <v>557700000</v>
      </c>
    </row>
    <row r="41" spans="1:13" s="26" customFormat="1" ht="15.6" x14ac:dyDescent="0.3">
      <c r="A41" s="20">
        <v>40</v>
      </c>
      <c r="B41" s="21" t="s">
        <v>5</v>
      </c>
      <c r="C41" s="20">
        <v>1</v>
      </c>
      <c r="D41" s="20">
        <v>1</v>
      </c>
      <c r="E41" s="20">
        <v>1</v>
      </c>
      <c r="F41" s="22">
        <f t="shared" si="6"/>
        <v>450</v>
      </c>
      <c r="G41" s="22">
        <f t="shared" si="7"/>
        <v>250</v>
      </c>
      <c r="H41" s="22">
        <f t="shared" si="8"/>
        <v>400</v>
      </c>
      <c r="I41" s="22">
        <f t="shared" si="9"/>
        <v>200</v>
      </c>
      <c r="J41" s="22">
        <f t="shared" si="10"/>
        <v>1300</v>
      </c>
      <c r="K41" s="23">
        <v>2400</v>
      </c>
      <c r="L41" s="24">
        <v>0.57599999999999996</v>
      </c>
      <c r="M41" s="25">
        <f t="shared" si="5"/>
        <v>633600000</v>
      </c>
    </row>
    <row r="42" spans="1:13" ht="14.25" customHeight="1" x14ac:dyDescent="0.3">
      <c r="A42" s="9">
        <v>41</v>
      </c>
      <c r="B42" s="4" t="s">
        <v>7</v>
      </c>
      <c r="C42" s="9">
        <v>0</v>
      </c>
      <c r="D42" s="9">
        <v>0</v>
      </c>
      <c r="E42" s="9">
        <v>0</v>
      </c>
      <c r="F42" s="16">
        <f t="shared" si="6"/>
        <v>650</v>
      </c>
      <c r="G42" s="16">
        <f t="shared" si="7"/>
        <v>0</v>
      </c>
      <c r="H42" s="16">
        <f t="shared" si="8"/>
        <v>0</v>
      </c>
      <c r="I42" s="16">
        <f t="shared" si="9"/>
        <v>0</v>
      </c>
      <c r="J42" s="16">
        <f t="shared" si="10"/>
        <v>650</v>
      </c>
      <c r="K42" s="15">
        <v>2400</v>
      </c>
      <c r="L42" s="17">
        <v>0.13300000000000001</v>
      </c>
      <c r="M42" s="18">
        <f t="shared" si="5"/>
        <v>232750000</v>
      </c>
    </row>
    <row r="43" spans="1:13" ht="12.75" customHeight="1" x14ac:dyDescent="0.3">
      <c r="A43" s="9">
        <v>42</v>
      </c>
      <c r="B43" s="4" t="s">
        <v>7</v>
      </c>
      <c r="C43" s="9">
        <v>0</v>
      </c>
      <c r="D43" s="9">
        <v>0</v>
      </c>
      <c r="E43" s="9">
        <v>1</v>
      </c>
      <c r="F43" s="16">
        <f t="shared" si="6"/>
        <v>650</v>
      </c>
      <c r="G43" s="16">
        <f t="shared" si="7"/>
        <v>0</v>
      </c>
      <c r="H43" s="16">
        <f t="shared" si="8"/>
        <v>0</v>
      </c>
      <c r="I43" s="16">
        <f t="shared" si="9"/>
        <v>200</v>
      </c>
      <c r="J43" s="16">
        <f t="shared" si="10"/>
        <v>850</v>
      </c>
      <c r="K43" s="15">
        <v>2400</v>
      </c>
      <c r="L43" s="17">
        <v>0.22</v>
      </c>
      <c r="M43" s="18">
        <f t="shared" si="5"/>
        <v>341000000</v>
      </c>
    </row>
    <row r="44" spans="1:13" ht="13.5" customHeight="1" x14ac:dyDescent="0.3">
      <c r="A44" s="9">
        <v>43</v>
      </c>
      <c r="B44" s="4" t="s">
        <v>7</v>
      </c>
      <c r="C44" s="9">
        <v>0</v>
      </c>
      <c r="D44" s="9">
        <v>1</v>
      </c>
      <c r="E44" s="9">
        <v>0</v>
      </c>
      <c r="F44" s="16">
        <f t="shared" si="6"/>
        <v>650</v>
      </c>
      <c r="G44" s="16">
        <f t="shared" si="7"/>
        <v>0</v>
      </c>
      <c r="H44" s="16">
        <f t="shared" si="8"/>
        <v>400</v>
      </c>
      <c r="I44" s="16">
        <f t="shared" si="9"/>
        <v>0</v>
      </c>
      <c r="J44" s="16">
        <f t="shared" si="10"/>
        <v>1050</v>
      </c>
      <c r="K44" s="15">
        <v>2400</v>
      </c>
      <c r="L44" s="17">
        <v>0.33200000000000002</v>
      </c>
      <c r="M44" s="18">
        <f t="shared" si="5"/>
        <v>448200000</v>
      </c>
    </row>
    <row r="45" spans="1:13" ht="13.5" customHeight="1" x14ac:dyDescent="0.3">
      <c r="A45" s="9">
        <v>44</v>
      </c>
      <c r="B45" s="4" t="s">
        <v>7</v>
      </c>
      <c r="C45" s="9">
        <v>0</v>
      </c>
      <c r="D45" s="9">
        <v>1</v>
      </c>
      <c r="E45" s="9">
        <v>1</v>
      </c>
      <c r="F45" s="16">
        <f t="shared" si="6"/>
        <v>650</v>
      </c>
      <c r="G45" s="16">
        <f t="shared" si="7"/>
        <v>0</v>
      </c>
      <c r="H45" s="16">
        <f t="shared" si="8"/>
        <v>400</v>
      </c>
      <c r="I45" s="16">
        <f t="shared" si="9"/>
        <v>200</v>
      </c>
      <c r="J45" s="16">
        <f t="shared" si="10"/>
        <v>1250</v>
      </c>
      <c r="K45" s="15">
        <v>2400</v>
      </c>
      <c r="L45" s="17">
        <v>0.42799999999999999</v>
      </c>
      <c r="M45" s="18">
        <f t="shared" si="5"/>
        <v>492200000</v>
      </c>
    </row>
    <row r="46" spans="1:13" ht="15.75" customHeight="1" x14ac:dyDescent="0.3">
      <c r="A46" s="9">
        <v>45</v>
      </c>
      <c r="B46" s="4" t="s">
        <v>7</v>
      </c>
      <c r="C46" s="9">
        <v>1</v>
      </c>
      <c r="D46" s="9">
        <v>0</v>
      </c>
      <c r="E46" s="9">
        <v>0</v>
      </c>
      <c r="F46" s="16">
        <f t="shared" si="6"/>
        <v>650</v>
      </c>
      <c r="G46" s="16">
        <f t="shared" si="7"/>
        <v>250</v>
      </c>
      <c r="H46" s="16">
        <f t="shared" si="8"/>
        <v>0</v>
      </c>
      <c r="I46" s="16">
        <f t="shared" si="9"/>
        <v>0</v>
      </c>
      <c r="J46" s="16">
        <f t="shared" si="10"/>
        <v>900</v>
      </c>
      <c r="K46" s="15">
        <v>2400</v>
      </c>
      <c r="L46" s="17">
        <v>0.28399999999999997</v>
      </c>
      <c r="M46" s="18">
        <f t="shared" si="5"/>
        <v>426000000</v>
      </c>
    </row>
    <row r="47" spans="1:13" ht="14.25" customHeight="1" x14ac:dyDescent="0.3">
      <c r="A47" s="9">
        <v>46</v>
      </c>
      <c r="B47" s="4" t="s">
        <v>7</v>
      </c>
      <c r="C47" s="9">
        <v>1</v>
      </c>
      <c r="D47" s="9">
        <v>0</v>
      </c>
      <c r="E47" s="9">
        <v>1</v>
      </c>
      <c r="F47" s="16">
        <f t="shared" si="6"/>
        <v>650</v>
      </c>
      <c r="G47" s="16">
        <f t="shared" si="7"/>
        <v>250</v>
      </c>
      <c r="H47" s="16">
        <f t="shared" si="8"/>
        <v>0</v>
      </c>
      <c r="I47" s="16">
        <f t="shared" si="9"/>
        <v>200</v>
      </c>
      <c r="J47" s="16">
        <f t="shared" si="10"/>
        <v>1100</v>
      </c>
      <c r="K47" s="15">
        <v>2400</v>
      </c>
      <c r="L47" s="17">
        <v>0.35699999999999998</v>
      </c>
      <c r="M47" s="18">
        <f t="shared" si="5"/>
        <v>464100000</v>
      </c>
    </row>
    <row r="48" spans="1:13" ht="15.75" customHeight="1" x14ac:dyDescent="0.3">
      <c r="A48" s="9">
        <v>47</v>
      </c>
      <c r="B48" s="4" t="s">
        <v>7</v>
      </c>
      <c r="C48" s="9">
        <v>1</v>
      </c>
      <c r="D48" s="9">
        <v>1</v>
      </c>
      <c r="E48" s="9">
        <v>0</v>
      </c>
      <c r="F48" s="16">
        <f t="shared" si="6"/>
        <v>650</v>
      </c>
      <c r="G48" s="16">
        <f t="shared" si="7"/>
        <v>250</v>
      </c>
      <c r="H48" s="16">
        <f t="shared" si="8"/>
        <v>400</v>
      </c>
      <c r="I48" s="16">
        <f t="shared" si="9"/>
        <v>0</v>
      </c>
      <c r="J48" s="16">
        <f t="shared" si="10"/>
        <v>1300</v>
      </c>
      <c r="K48" s="15">
        <v>2400</v>
      </c>
      <c r="L48" s="17">
        <v>0.52800000000000002</v>
      </c>
      <c r="M48" s="18">
        <f t="shared" si="5"/>
        <v>580800000</v>
      </c>
    </row>
    <row r="49" spans="1:13" ht="16.5" customHeight="1" x14ac:dyDescent="0.3">
      <c r="A49" s="9">
        <v>48</v>
      </c>
      <c r="B49" s="4" t="s">
        <v>7</v>
      </c>
      <c r="C49" s="9">
        <v>1</v>
      </c>
      <c r="D49" s="9">
        <v>1</v>
      </c>
      <c r="E49" s="9">
        <v>1</v>
      </c>
      <c r="F49" s="16">
        <f t="shared" si="6"/>
        <v>650</v>
      </c>
      <c r="G49" s="16">
        <f t="shared" si="7"/>
        <v>250</v>
      </c>
      <c r="H49" s="16">
        <f t="shared" si="8"/>
        <v>400</v>
      </c>
      <c r="I49" s="16">
        <f t="shared" si="9"/>
        <v>200</v>
      </c>
      <c r="J49" s="16">
        <f t="shared" si="10"/>
        <v>1500</v>
      </c>
      <c r="K49" s="15">
        <v>2400</v>
      </c>
      <c r="L49" s="17">
        <v>0.58199999999999996</v>
      </c>
      <c r="M49" s="18">
        <f t="shared" si="5"/>
        <v>523800000</v>
      </c>
    </row>
    <row r="50" spans="1:13" ht="15.6" x14ac:dyDescent="0.3">
      <c r="A50" s="9">
        <v>49</v>
      </c>
      <c r="B50" s="4" t="s">
        <v>5</v>
      </c>
      <c r="C50" s="9">
        <v>0</v>
      </c>
      <c r="D50" s="9">
        <v>0</v>
      </c>
      <c r="E50" s="9">
        <v>0</v>
      </c>
      <c r="F50" s="16">
        <f>IF(B50="In town", 450, 650)</f>
        <v>450</v>
      </c>
      <c r="G50" s="16">
        <f>IF(C50=1, 250, 0)</f>
        <v>0</v>
      </c>
      <c r="H50" s="16">
        <f>IF(D50=1,400, 0)</f>
        <v>0</v>
      </c>
      <c r="I50" s="16">
        <f>IF(E50=1,200,0)</f>
        <v>0</v>
      </c>
      <c r="J50" s="16">
        <f>SUM(F50:I50)</f>
        <v>450</v>
      </c>
      <c r="K50" s="15">
        <v>3200</v>
      </c>
      <c r="L50" s="17">
        <v>3.3000000000000002E-2</v>
      </c>
      <c r="M50" s="18">
        <f t="shared" si="5"/>
        <v>90750000</v>
      </c>
    </row>
    <row r="51" spans="1:13" ht="15.6" x14ac:dyDescent="0.3">
      <c r="A51" s="9">
        <v>50</v>
      </c>
      <c r="B51" s="4" t="s">
        <v>5</v>
      </c>
      <c r="C51" s="9">
        <v>0</v>
      </c>
      <c r="D51" s="9">
        <v>0</v>
      </c>
      <c r="E51" s="9">
        <v>1</v>
      </c>
      <c r="F51" s="16">
        <f t="shared" ref="F51:F65" si="11">IF(B51="In town", 450, 650)</f>
        <v>450</v>
      </c>
      <c r="G51" s="16">
        <f t="shared" ref="G51:G65" si="12">IF(C51=1, 250, 0)</f>
        <v>0</v>
      </c>
      <c r="H51" s="16">
        <f t="shared" ref="H51:H65" si="13">IF(D51=1,400, 0)</f>
        <v>0</v>
      </c>
      <c r="I51" s="16">
        <f t="shared" ref="I51:I65" si="14">IF(E51=1,200,0)</f>
        <v>200</v>
      </c>
      <c r="J51" s="16">
        <f t="shared" ref="J51:J65" si="15">SUM(F51:I51)</f>
        <v>650</v>
      </c>
      <c r="K51" s="15">
        <v>3200</v>
      </c>
      <c r="L51" s="17">
        <v>6.2E-2</v>
      </c>
      <c r="M51" s="18">
        <f t="shared" si="5"/>
        <v>158100000</v>
      </c>
    </row>
    <row r="52" spans="1:13" ht="15.6" x14ac:dyDescent="0.3">
      <c r="A52" s="9">
        <v>51</v>
      </c>
      <c r="B52" s="4" t="s">
        <v>5</v>
      </c>
      <c r="C52" s="9">
        <v>0</v>
      </c>
      <c r="D52" s="9">
        <v>1</v>
      </c>
      <c r="E52" s="9">
        <v>0</v>
      </c>
      <c r="F52" s="16">
        <f t="shared" si="11"/>
        <v>450</v>
      </c>
      <c r="G52" s="16">
        <f t="shared" si="12"/>
        <v>0</v>
      </c>
      <c r="H52" s="16">
        <f t="shared" si="13"/>
        <v>400</v>
      </c>
      <c r="I52" s="16">
        <f t="shared" si="14"/>
        <v>0</v>
      </c>
      <c r="J52" s="16">
        <f t="shared" si="15"/>
        <v>850</v>
      </c>
      <c r="K52" s="15">
        <v>3200</v>
      </c>
      <c r="L52" s="17">
        <v>7.8E-2</v>
      </c>
      <c r="M52" s="18">
        <f t="shared" si="5"/>
        <v>183300000</v>
      </c>
    </row>
    <row r="53" spans="1:13" ht="15.6" x14ac:dyDescent="0.3">
      <c r="A53" s="9">
        <v>52</v>
      </c>
      <c r="B53" s="4" t="s">
        <v>5</v>
      </c>
      <c r="C53" s="9">
        <v>0</v>
      </c>
      <c r="D53" s="9">
        <v>1</v>
      </c>
      <c r="E53" s="9">
        <v>1</v>
      </c>
      <c r="F53" s="16">
        <f t="shared" si="11"/>
        <v>450</v>
      </c>
      <c r="G53" s="16">
        <f t="shared" si="12"/>
        <v>0</v>
      </c>
      <c r="H53" s="16">
        <f t="shared" si="13"/>
        <v>400</v>
      </c>
      <c r="I53" s="16">
        <f t="shared" si="14"/>
        <v>200</v>
      </c>
      <c r="J53" s="16">
        <f t="shared" si="15"/>
        <v>1050</v>
      </c>
      <c r="K53" s="15">
        <v>3200</v>
      </c>
      <c r="L53" s="17">
        <v>0.13900000000000001</v>
      </c>
      <c r="M53" s="18">
        <f t="shared" si="5"/>
        <v>298850000</v>
      </c>
    </row>
    <row r="54" spans="1:13" ht="15.6" x14ac:dyDescent="0.3">
      <c r="A54" s="9">
        <v>53</v>
      </c>
      <c r="B54" s="4" t="s">
        <v>5</v>
      </c>
      <c r="C54" s="9">
        <v>1</v>
      </c>
      <c r="D54" s="9">
        <v>0</v>
      </c>
      <c r="E54" s="9">
        <v>0</v>
      </c>
      <c r="F54" s="16">
        <f t="shared" si="11"/>
        <v>450</v>
      </c>
      <c r="G54" s="16">
        <f t="shared" si="12"/>
        <v>250</v>
      </c>
      <c r="H54" s="16">
        <f t="shared" si="13"/>
        <v>0</v>
      </c>
      <c r="I54" s="16">
        <f t="shared" si="14"/>
        <v>0</v>
      </c>
      <c r="J54" s="16">
        <f t="shared" si="15"/>
        <v>700</v>
      </c>
      <c r="K54" s="15">
        <v>3200</v>
      </c>
      <c r="L54" s="17">
        <v>7.3999999999999996E-2</v>
      </c>
      <c r="M54" s="18">
        <f t="shared" si="5"/>
        <v>185000000</v>
      </c>
    </row>
    <row r="55" spans="1:13" ht="15.6" x14ac:dyDescent="0.3">
      <c r="A55" s="9">
        <v>54</v>
      </c>
      <c r="B55" s="4" t="s">
        <v>5</v>
      </c>
      <c r="C55" s="9">
        <v>1</v>
      </c>
      <c r="D55" s="9">
        <v>0</v>
      </c>
      <c r="E55" s="9">
        <v>1</v>
      </c>
      <c r="F55" s="16">
        <f t="shared" si="11"/>
        <v>450</v>
      </c>
      <c r="G55" s="16">
        <f t="shared" si="12"/>
        <v>250</v>
      </c>
      <c r="H55" s="16">
        <f t="shared" si="13"/>
        <v>0</v>
      </c>
      <c r="I55" s="16">
        <f t="shared" si="14"/>
        <v>200</v>
      </c>
      <c r="J55" s="16">
        <f t="shared" si="15"/>
        <v>900</v>
      </c>
      <c r="K55" s="15">
        <v>3200</v>
      </c>
      <c r="L55" s="17">
        <v>0.127</v>
      </c>
      <c r="M55" s="18">
        <f t="shared" si="5"/>
        <v>292100000</v>
      </c>
    </row>
    <row r="56" spans="1:13" ht="15.6" x14ac:dyDescent="0.3">
      <c r="A56" s="9">
        <v>55</v>
      </c>
      <c r="B56" s="4" t="s">
        <v>6</v>
      </c>
      <c r="C56" s="9">
        <v>1</v>
      </c>
      <c r="D56" s="9">
        <v>1</v>
      </c>
      <c r="E56" s="9">
        <v>0</v>
      </c>
      <c r="F56" s="16">
        <f t="shared" si="11"/>
        <v>650</v>
      </c>
      <c r="G56" s="16">
        <f t="shared" si="12"/>
        <v>250</v>
      </c>
      <c r="H56" s="16">
        <f t="shared" si="13"/>
        <v>400</v>
      </c>
      <c r="I56" s="16">
        <f t="shared" si="14"/>
        <v>0</v>
      </c>
      <c r="J56" s="16">
        <f t="shared" si="15"/>
        <v>1300</v>
      </c>
      <c r="K56" s="15">
        <v>3200</v>
      </c>
      <c r="L56" s="17">
        <v>0.16600000000000001</v>
      </c>
      <c r="M56" s="18">
        <f t="shared" si="5"/>
        <v>315400000</v>
      </c>
    </row>
    <row r="57" spans="1:13" ht="15.6" x14ac:dyDescent="0.3">
      <c r="A57" s="9">
        <v>56</v>
      </c>
      <c r="B57" s="4" t="s">
        <v>5</v>
      </c>
      <c r="C57" s="9">
        <v>1</v>
      </c>
      <c r="D57" s="9">
        <v>1</v>
      </c>
      <c r="E57" s="9">
        <v>1</v>
      </c>
      <c r="F57" s="16">
        <f t="shared" si="11"/>
        <v>450</v>
      </c>
      <c r="G57" s="16">
        <f t="shared" si="12"/>
        <v>250</v>
      </c>
      <c r="H57" s="16">
        <f t="shared" si="13"/>
        <v>400</v>
      </c>
      <c r="I57" s="16">
        <f t="shared" si="14"/>
        <v>200</v>
      </c>
      <c r="J57" s="16">
        <f t="shared" si="15"/>
        <v>1300</v>
      </c>
      <c r="K57" s="15">
        <v>3200</v>
      </c>
      <c r="L57" s="17">
        <v>0.25900000000000001</v>
      </c>
      <c r="M57" s="18">
        <f t="shared" si="5"/>
        <v>492100000</v>
      </c>
    </row>
    <row r="58" spans="1:13" ht="17.25" customHeight="1" x14ac:dyDescent="0.3">
      <c r="A58" s="9">
        <v>57</v>
      </c>
      <c r="B58" s="4" t="s">
        <v>7</v>
      </c>
      <c r="C58" s="9">
        <v>0</v>
      </c>
      <c r="D58" s="9">
        <v>0</v>
      </c>
      <c r="E58" s="9">
        <v>0</v>
      </c>
      <c r="F58" s="16">
        <f t="shared" si="11"/>
        <v>650</v>
      </c>
      <c r="G58" s="16">
        <f t="shared" si="12"/>
        <v>0</v>
      </c>
      <c r="H58" s="16">
        <f t="shared" si="13"/>
        <v>0</v>
      </c>
      <c r="I58" s="16">
        <f t="shared" si="14"/>
        <v>0</v>
      </c>
      <c r="J58" s="16">
        <f t="shared" si="15"/>
        <v>650</v>
      </c>
      <c r="K58" s="15">
        <v>3200</v>
      </c>
      <c r="L58" s="17">
        <v>2.9000000000000001E-2</v>
      </c>
      <c r="M58" s="18">
        <f t="shared" si="5"/>
        <v>73950000</v>
      </c>
    </row>
    <row r="59" spans="1:13" ht="18" customHeight="1" x14ac:dyDescent="0.3">
      <c r="A59" s="9">
        <v>58</v>
      </c>
      <c r="B59" s="4" t="s">
        <v>7</v>
      </c>
      <c r="C59" s="9">
        <v>0</v>
      </c>
      <c r="D59" s="9">
        <v>0</v>
      </c>
      <c r="E59" s="9">
        <v>1</v>
      </c>
      <c r="F59" s="16">
        <f t="shared" si="11"/>
        <v>650</v>
      </c>
      <c r="G59" s="16">
        <f t="shared" si="12"/>
        <v>0</v>
      </c>
      <c r="H59" s="16">
        <f t="shared" si="13"/>
        <v>0</v>
      </c>
      <c r="I59" s="16">
        <f t="shared" si="14"/>
        <v>200</v>
      </c>
      <c r="J59" s="16">
        <f t="shared" si="15"/>
        <v>850</v>
      </c>
      <c r="K59" s="15">
        <v>3200</v>
      </c>
      <c r="L59" s="17">
        <v>6.7000000000000004E-2</v>
      </c>
      <c r="M59" s="18">
        <f t="shared" si="5"/>
        <v>157450000</v>
      </c>
    </row>
    <row r="60" spans="1:13" ht="16.5" customHeight="1" x14ac:dyDescent="0.3">
      <c r="A60" s="9">
        <v>59</v>
      </c>
      <c r="B60" s="4" t="s">
        <v>7</v>
      </c>
      <c r="C60" s="9">
        <v>0</v>
      </c>
      <c r="D60" s="9">
        <v>1</v>
      </c>
      <c r="E60" s="9">
        <v>0</v>
      </c>
      <c r="F60" s="16">
        <f t="shared" si="11"/>
        <v>650</v>
      </c>
      <c r="G60" s="16">
        <f t="shared" si="12"/>
        <v>0</v>
      </c>
      <c r="H60" s="16">
        <f t="shared" si="13"/>
        <v>400</v>
      </c>
      <c r="I60" s="16">
        <f t="shared" si="14"/>
        <v>0</v>
      </c>
      <c r="J60" s="16">
        <f t="shared" si="15"/>
        <v>1050</v>
      </c>
      <c r="K60" s="15">
        <v>3200</v>
      </c>
      <c r="L60" s="17">
        <v>5.6000000000000001E-2</v>
      </c>
      <c r="M60" s="18">
        <f t="shared" si="5"/>
        <v>120400000</v>
      </c>
    </row>
    <row r="61" spans="1:13" ht="17.25" customHeight="1" x14ac:dyDescent="0.3">
      <c r="A61" s="9">
        <v>60</v>
      </c>
      <c r="B61" s="4" t="s">
        <v>7</v>
      </c>
      <c r="C61" s="9">
        <v>0</v>
      </c>
      <c r="D61" s="9">
        <v>1</v>
      </c>
      <c r="E61" s="9">
        <v>1</v>
      </c>
      <c r="F61" s="16">
        <f t="shared" si="11"/>
        <v>650</v>
      </c>
      <c r="G61" s="16">
        <f t="shared" si="12"/>
        <v>0</v>
      </c>
      <c r="H61" s="16">
        <f t="shared" si="13"/>
        <v>400</v>
      </c>
      <c r="I61" s="16">
        <f t="shared" si="14"/>
        <v>200</v>
      </c>
      <c r="J61" s="16">
        <f t="shared" si="15"/>
        <v>1250</v>
      </c>
      <c r="K61" s="15">
        <v>3200</v>
      </c>
      <c r="L61" s="17">
        <v>0.13900000000000001</v>
      </c>
      <c r="M61" s="18">
        <f t="shared" si="5"/>
        <v>271050000</v>
      </c>
    </row>
    <row r="62" spans="1:13" ht="16.5" customHeight="1" x14ac:dyDescent="0.3">
      <c r="A62" s="9">
        <v>61</v>
      </c>
      <c r="B62" s="4" t="s">
        <v>7</v>
      </c>
      <c r="C62" s="9">
        <v>1</v>
      </c>
      <c r="D62" s="9">
        <v>0</v>
      </c>
      <c r="E62" s="9">
        <v>0</v>
      </c>
      <c r="F62" s="16">
        <f t="shared" si="11"/>
        <v>650</v>
      </c>
      <c r="G62" s="16">
        <f t="shared" si="12"/>
        <v>250</v>
      </c>
      <c r="H62" s="16">
        <f t="shared" si="13"/>
        <v>0</v>
      </c>
      <c r="I62" s="16">
        <f t="shared" si="14"/>
        <v>0</v>
      </c>
      <c r="J62" s="16">
        <f t="shared" si="15"/>
        <v>900</v>
      </c>
      <c r="K62" s="15">
        <v>3200</v>
      </c>
      <c r="L62" s="17">
        <v>7.0000000000000007E-2</v>
      </c>
      <c r="M62" s="18">
        <f t="shared" si="5"/>
        <v>161000000</v>
      </c>
    </row>
    <row r="63" spans="1:13" ht="16.5" customHeight="1" x14ac:dyDescent="0.3">
      <c r="A63" s="9">
        <v>62</v>
      </c>
      <c r="B63" s="4" t="s">
        <v>7</v>
      </c>
      <c r="C63" s="9">
        <v>1</v>
      </c>
      <c r="D63" s="9">
        <v>0</v>
      </c>
      <c r="E63" s="9">
        <v>1</v>
      </c>
      <c r="F63" s="16">
        <f t="shared" si="11"/>
        <v>650</v>
      </c>
      <c r="G63" s="16">
        <f t="shared" si="12"/>
        <v>250</v>
      </c>
      <c r="H63" s="16">
        <f t="shared" si="13"/>
        <v>0</v>
      </c>
      <c r="I63" s="16">
        <f t="shared" si="14"/>
        <v>200</v>
      </c>
      <c r="J63" s="16">
        <f t="shared" si="15"/>
        <v>1100</v>
      </c>
      <c r="K63" s="15">
        <v>3200</v>
      </c>
      <c r="L63" s="17">
        <v>0.13500000000000001</v>
      </c>
      <c r="M63" s="18">
        <f t="shared" si="5"/>
        <v>283500000</v>
      </c>
    </row>
    <row r="64" spans="1:13" ht="12.75" customHeight="1" x14ac:dyDescent="0.3">
      <c r="A64" s="9">
        <v>63</v>
      </c>
      <c r="B64" s="4" t="s">
        <v>7</v>
      </c>
      <c r="C64" s="9">
        <v>1</v>
      </c>
      <c r="D64" s="9">
        <v>1</v>
      </c>
      <c r="E64" s="9">
        <v>0</v>
      </c>
      <c r="F64" s="16">
        <f t="shared" si="11"/>
        <v>650</v>
      </c>
      <c r="G64" s="16">
        <f t="shared" si="12"/>
        <v>250</v>
      </c>
      <c r="H64" s="16">
        <f t="shared" si="13"/>
        <v>400</v>
      </c>
      <c r="I64" s="16">
        <f t="shared" si="14"/>
        <v>0</v>
      </c>
      <c r="J64" s="16">
        <f t="shared" si="15"/>
        <v>1300</v>
      </c>
      <c r="K64" s="15">
        <v>3200</v>
      </c>
      <c r="L64" s="17">
        <v>0.15</v>
      </c>
      <c r="M64" s="18">
        <f t="shared" si="5"/>
        <v>285000000</v>
      </c>
    </row>
    <row r="65" spans="1:13" ht="15" customHeight="1" x14ac:dyDescent="0.3">
      <c r="A65" s="9">
        <v>64</v>
      </c>
      <c r="B65" s="4" t="s">
        <v>7</v>
      </c>
      <c r="C65" s="9">
        <v>1</v>
      </c>
      <c r="D65" s="9">
        <v>1</v>
      </c>
      <c r="E65" s="9">
        <v>1</v>
      </c>
      <c r="F65" s="16">
        <f t="shared" si="11"/>
        <v>650</v>
      </c>
      <c r="G65" s="16">
        <f t="shared" si="12"/>
        <v>250</v>
      </c>
      <c r="H65" s="16">
        <f t="shared" si="13"/>
        <v>400</v>
      </c>
      <c r="I65" s="16">
        <f t="shared" si="14"/>
        <v>200</v>
      </c>
      <c r="J65" s="16">
        <f t="shared" si="15"/>
        <v>1500</v>
      </c>
      <c r="K65" s="15">
        <v>3200</v>
      </c>
      <c r="L65" s="17">
        <v>0.27300000000000002</v>
      </c>
      <c r="M65" s="18">
        <f t="shared" si="5"/>
        <v>464100000</v>
      </c>
    </row>
    <row r="66" spans="1:13" x14ac:dyDescent="0.3">
      <c r="M66" s="19">
        <f>MAX(M2:M65)</f>
        <v>633600000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simulator</vt:lpstr>
    </vt:vector>
  </TitlesOfParts>
  <Company>USC Marshall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Luo</dc:creator>
  <cp:lastModifiedBy>Mingyu Liao</cp:lastModifiedBy>
  <dcterms:created xsi:type="dcterms:W3CDTF">2016-02-21T21:58:57Z</dcterms:created>
  <dcterms:modified xsi:type="dcterms:W3CDTF">2018-11-15T03:20:08Z</dcterms:modified>
</cp:coreProperties>
</file>