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 autoCompressPictures="0"/>
  <xr:revisionPtr revIDLastSave="0" documentId="13_ncr:1_{714FEAF5-B177-46B0-B06F-2CB9969A2A99}" xr6:coauthVersionLast="38" xr6:coauthVersionMax="38" xr10:uidLastSave="{00000000-0000-0000-0000-000000000000}"/>
  <bookViews>
    <workbookView xWindow="0" yWindow="0" windowWidth="23040" windowHeight="9000" xr2:uid="{00000000-000D-0000-FFFF-FFFF00000000}"/>
  </bookViews>
  <sheets>
    <sheet name="Sheet1" sheetId="1" r:id="rId1"/>
  </sheets>
  <calcPr calcId="179021" iterateCount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</calcChain>
</file>

<file path=xl/sharedStrings.xml><?xml version="1.0" encoding="utf-8"?>
<sst xmlns="http://schemas.openxmlformats.org/spreadsheetml/2006/main" count="209" uniqueCount="39">
  <si>
    <t>Total Cost</t>
  </si>
  <si>
    <t>Price</t>
  </si>
  <si>
    <t>Market Share</t>
  </si>
  <si>
    <t>Profit</t>
  </si>
  <si>
    <t>Tint</t>
  </si>
  <si>
    <t>Ingredient</t>
  </si>
  <si>
    <t>Fragrance</t>
  </si>
  <si>
    <t>Dispenser</t>
  </si>
  <si>
    <t>C_Tint</t>
  </si>
  <si>
    <t>C_Fragrance</t>
  </si>
  <si>
    <t>C_Dispenser</t>
  </si>
  <si>
    <t>C_Ingredient</t>
  </si>
  <si>
    <t>S. No.</t>
  </si>
  <si>
    <t>Banana Boat Product Combinations</t>
  </si>
  <si>
    <t>Organic</t>
  </si>
  <si>
    <t>Tinted</t>
  </si>
  <si>
    <t>Untinted</t>
  </si>
  <si>
    <t>Scented</t>
  </si>
  <si>
    <t>Unscented</t>
  </si>
  <si>
    <t>Cream</t>
  </si>
  <si>
    <t>Spray</t>
  </si>
  <si>
    <t>2-in-1</t>
  </si>
  <si>
    <t>$10</t>
  </si>
  <si>
    <t>$15</t>
  </si>
  <si>
    <t>$25</t>
  </si>
  <si>
    <t>cost breakdown</t>
  </si>
  <si>
    <t>Market size</t>
  </si>
  <si>
    <t>tinted</t>
  </si>
  <si>
    <t>untinted</t>
  </si>
  <si>
    <t>scented</t>
  </si>
  <si>
    <t>unscented</t>
  </si>
  <si>
    <t>cream</t>
  </si>
  <si>
    <t>spray</t>
  </si>
  <si>
    <t>organic</t>
  </si>
  <si>
    <t>Ref: https://www.grandviewresearch.com/industry-analysis/us-sun-care-market</t>
  </si>
  <si>
    <r>
      <t xml:space="preserve">The U.S. </t>
    </r>
    <r>
      <rPr>
        <i/>
        <sz val="11"/>
        <color theme="1"/>
        <rFont val="Calibri"/>
        <family val="2"/>
        <scheme val="minor"/>
      </rPr>
      <t>sun protection market</t>
    </r>
    <r>
      <rPr>
        <sz val="11"/>
        <color theme="1"/>
        <rFont val="Calibri"/>
        <family val="2"/>
        <scheme val="minor"/>
      </rPr>
      <t xml:space="preserve"> size was estimated at USD 2.3 billion in 2018</t>
    </r>
  </si>
  <si>
    <t>Cal made up 15% of US GDP</t>
  </si>
  <si>
    <t>Population: 39.54 million in 2017</t>
  </si>
  <si>
    <r>
      <t xml:space="preserve">The Cal </t>
    </r>
    <r>
      <rPr>
        <i/>
        <sz val="11"/>
        <color theme="1"/>
        <rFont val="Calibri"/>
        <family val="2"/>
        <scheme val="minor"/>
      </rPr>
      <t>sun protection market</t>
    </r>
    <r>
      <rPr>
        <sz val="11"/>
        <color theme="1"/>
        <rFont val="Calibri"/>
        <family val="2"/>
        <scheme val="minor"/>
      </rPr>
      <t xml:space="preserve"> size was estimated at USD 460 million in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</si>
</sst>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164" fontId="1" fillId="0" borderId="1" xfId="0" applyNumberFormat="1" applyFont="1" applyBorder="1" applyAlignment="1">
      <alignment horizontal="left" readingOrder="1"/>
    </xf>
    <xf numFmtId="164" fontId="1" fillId="2" borderId="1" xfId="0" applyNumberFormat="1" applyFont="1" applyFill="1" applyBorder="1" applyAlignment="1">
      <alignment horizontal="center" readingOrder="1"/>
    </xf>
    <xf numFmtId="164" fontId="1" fillId="2" borderId="1" xfId="0" applyNumberFormat="1" applyFont="1" applyFill="1" applyBorder="1" applyAlignment="1">
      <alignment horizontal="left" readingOrder="1"/>
    </xf>
    <xf numFmtId="164" fontId="2" fillId="3" borderId="1" xfId="0" applyNumberFormat="1" applyFont="1" applyFill="1" applyBorder="1" applyAlignment="1">
      <alignment horizontal="center" readingOrder="1"/>
    </xf>
    <xf numFmtId="0" fontId="0" fillId="0" borderId="1" xfId="0" applyBorder="1"/>
    <xf numFmtId="10" fontId="0" fillId="0" borderId="1" xfId="0" applyNumberFormat="1" applyBorder="1"/>
    <xf numFmtId="0" fontId="3" fillId="0" borderId="1" xfId="0" applyFont="1" applyBorder="1"/>
    <xf numFmtId="0" fontId="3" fillId="3" borderId="1" xfId="0" applyFont="1" applyFill="1" applyBorder="1"/>
    <xf numFmtId="3" fontId="0" fillId="3" borderId="1" xfId="0" applyNumberFormat="1" applyFill="1" applyBorder="1"/>
    <xf numFmtId="0" fontId="0" fillId="0" borderId="1" xfId="1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3" borderId="1" xfId="0" applyFill="1" applyBorder="1"/>
    <xf numFmtId="10" fontId="0" fillId="3" borderId="1" xfId="0" applyNumberFormat="1" applyFill="1" applyBorder="1"/>
    <xf numFmtId="0" fontId="0" fillId="3" borderId="1" xfId="1" applyNumberFormat="1" applyFont="1" applyFill="1" applyBorder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showGridLines="0" tabSelected="1" topLeftCell="E1" zoomScaleNormal="100" zoomScalePageLayoutView="150" workbookViewId="0">
      <selection activeCell="O18" sqref="O18"/>
    </sheetView>
  </sheetViews>
  <sheetFormatPr defaultColWidth="8.77734375" defaultRowHeight="14.4" x14ac:dyDescent="0.3"/>
  <cols>
    <col min="1" max="1" width="6.33203125" customWidth="1"/>
    <col min="2" max="2" width="10.5546875" bestFit="1" customWidth="1"/>
    <col min="3" max="3" width="8.109375" bestFit="1" customWidth="1"/>
    <col min="4" max="4" width="10" bestFit="1" customWidth="1"/>
    <col min="5" max="5" width="10.109375" bestFit="1" customWidth="1"/>
    <col min="6" max="6" width="12.88671875" bestFit="1" customWidth="1"/>
    <col min="7" max="7" width="7" customWidth="1"/>
    <col min="8" max="8" width="12.33203125" bestFit="1" customWidth="1"/>
    <col min="9" max="9" width="12.44140625" bestFit="1" customWidth="1"/>
    <col min="10" max="10" width="10.44140625" bestFit="1" customWidth="1"/>
    <col min="11" max="11" width="5.44140625" bestFit="1" customWidth="1"/>
    <col min="12" max="12" width="13.6640625" bestFit="1" customWidth="1"/>
    <col min="13" max="13" width="12.6640625" bestFit="1" customWidth="1"/>
    <col min="15" max="15" width="17.6640625" bestFit="1" customWidth="1"/>
    <col min="16" max="16" width="8" bestFit="1" customWidth="1"/>
  </cols>
  <sheetData>
    <row r="1" spans="1:25" x14ac:dyDescent="0.3">
      <c r="A1" s="11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6" x14ac:dyDescent="0.3">
      <c r="A2" s="1" t="s">
        <v>12</v>
      </c>
      <c r="B2" s="2" t="s">
        <v>5</v>
      </c>
      <c r="C2" s="3" t="s">
        <v>4</v>
      </c>
      <c r="D2" s="2" t="s">
        <v>6</v>
      </c>
      <c r="E2" s="2" t="s">
        <v>7</v>
      </c>
      <c r="F2" s="2" t="s">
        <v>11</v>
      </c>
      <c r="G2" s="2" t="s">
        <v>8</v>
      </c>
      <c r="H2" s="2" t="s">
        <v>9</v>
      </c>
      <c r="I2" s="2" t="s">
        <v>10</v>
      </c>
      <c r="J2" s="2" t="s">
        <v>0</v>
      </c>
      <c r="K2" s="2" t="s">
        <v>1</v>
      </c>
      <c r="L2" s="4" t="s">
        <v>2</v>
      </c>
      <c r="M2" s="2" t="s">
        <v>3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3">
      <c r="A3" s="5">
        <v>1</v>
      </c>
      <c r="B3" s="5" t="s">
        <v>14</v>
      </c>
      <c r="C3" s="5" t="s">
        <v>15</v>
      </c>
      <c r="D3" s="5" t="s">
        <v>17</v>
      </c>
      <c r="E3" s="5" t="s">
        <v>19</v>
      </c>
      <c r="F3" s="5">
        <v>2</v>
      </c>
      <c r="G3" s="5">
        <v>2</v>
      </c>
      <c r="H3" s="5">
        <v>2</v>
      </c>
      <c r="I3" s="5">
        <v>2</v>
      </c>
      <c r="J3" s="5">
        <f>F3+G3+H3+I3</f>
        <v>8</v>
      </c>
      <c r="K3" s="5" t="s">
        <v>22</v>
      </c>
      <c r="L3" s="6">
        <v>0.26400000000000001</v>
      </c>
      <c r="M3" s="10">
        <f>$O$17*L3*(K3-J3)</f>
        <v>4224000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3">
      <c r="A4" s="5">
        <v>2</v>
      </c>
      <c r="B4" s="5" t="s">
        <v>14</v>
      </c>
      <c r="C4" s="5" t="s">
        <v>15</v>
      </c>
      <c r="D4" s="5" t="s">
        <v>17</v>
      </c>
      <c r="E4" s="5" t="s">
        <v>19</v>
      </c>
      <c r="F4" s="5">
        <v>2</v>
      </c>
      <c r="G4" s="5">
        <v>2</v>
      </c>
      <c r="H4" s="5">
        <v>2</v>
      </c>
      <c r="I4" s="5">
        <v>2</v>
      </c>
      <c r="J4" s="5">
        <f t="shared" ref="J4:J38" si="0">F4+G4+H4+I4</f>
        <v>8</v>
      </c>
      <c r="K4" s="5" t="s">
        <v>23</v>
      </c>
      <c r="L4" s="6">
        <v>0.19700000000000001</v>
      </c>
      <c r="M4" s="10">
        <f>$O$17*L4*(K4-J4)</f>
        <v>11032000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3">
      <c r="A5" s="5">
        <v>3</v>
      </c>
      <c r="B5" s="5" t="s">
        <v>14</v>
      </c>
      <c r="C5" s="5" t="s">
        <v>15</v>
      </c>
      <c r="D5" s="5" t="s">
        <v>17</v>
      </c>
      <c r="E5" s="5" t="s">
        <v>19</v>
      </c>
      <c r="F5" s="5">
        <v>2</v>
      </c>
      <c r="G5" s="5">
        <v>2</v>
      </c>
      <c r="H5" s="5">
        <v>2</v>
      </c>
      <c r="I5" s="5">
        <v>2</v>
      </c>
      <c r="J5" s="5">
        <f t="shared" si="0"/>
        <v>8</v>
      </c>
      <c r="K5" s="5" t="s">
        <v>24</v>
      </c>
      <c r="L5" s="6">
        <v>0.10100000000000001</v>
      </c>
      <c r="M5" s="10">
        <f>$O$17*L5*(K5-J5)</f>
        <v>13736000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3">
      <c r="A6" s="5">
        <v>4</v>
      </c>
      <c r="B6" s="5" t="s">
        <v>14</v>
      </c>
      <c r="C6" s="5" t="s">
        <v>15</v>
      </c>
      <c r="D6" s="5" t="s">
        <v>17</v>
      </c>
      <c r="E6" s="5" t="s">
        <v>20</v>
      </c>
      <c r="F6" s="5">
        <v>2</v>
      </c>
      <c r="G6" s="5">
        <v>2</v>
      </c>
      <c r="H6" s="5">
        <v>2</v>
      </c>
      <c r="I6" s="5">
        <v>3</v>
      </c>
      <c r="J6" s="5">
        <f t="shared" si="0"/>
        <v>9</v>
      </c>
      <c r="K6" s="5" t="s">
        <v>22</v>
      </c>
      <c r="L6" s="6">
        <v>0.21299999999999999</v>
      </c>
      <c r="M6" s="10">
        <f>$O$17*L6*(K6-J6)</f>
        <v>1704000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3">
      <c r="A7" s="5">
        <v>5</v>
      </c>
      <c r="B7" s="5" t="s">
        <v>14</v>
      </c>
      <c r="C7" s="5" t="s">
        <v>15</v>
      </c>
      <c r="D7" s="5" t="s">
        <v>17</v>
      </c>
      <c r="E7" s="5" t="s">
        <v>20</v>
      </c>
      <c r="F7" s="5">
        <v>2</v>
      </c>
      <c r="G7" s="5">
        <v>2</v>
      </c>
      <c r="H7" s="5">
        <v>2</v>
      </c>
      <c r="I7" s="5">
        <v>3</v>
      </c>
      <c r="J7" s="5">
        <f t="shared" si="0"/>
        <v>9</v>
      </c>
      <c r="K7" s="5" t="s">
        <v>23</v>
      </c>
      <c r="L7" s="6">
        <v>0.153</v>
      </c>
      <c r="M7" s="10">
        <f>$O$17*L7*(K7-J7)</f>
        <v>7344000</v>
      </c>
      <c r="N7" s="5"/>
      <c r="O7" s="7" t="s">
        <v>25</v>
      </c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3">
      <c r="A8" s="5">
        <v>6</v>
      </c>
      <c r="B8" s="5" t="s">
        <v>14</v>
      </c>
      <c r="C8" s="5" t="s">
        <v>15</v>
      </c>
      <c r="D8" s="5" t="s">
        <v>17</v>
      </c>
      <c r="E8" s="5" t="s">
        <v>20</v>
      </c>
      <c r="F8" s="5">
        <v>2</v>
      </c>
      <c r="G8" s="5">
        <v>2</v>
      </c>
      <c r="H8" s="5">
        <v>2</v>
      </c>
      <c r="I8" s="5">
        <v>3</v>
      </c>
      <c r="J8" s="5">
        <f t="shared" si="0"/>
        <v>9</v>
      </c>
      <c r="K8" s="5" t="s">
        <v>24</v>
      </c>
      <c r="L8" s="6">
        <v>7.9000000000000001E-2</v>
      </c>
      <c r="M8" s="10">
        <f>$O$17*L8*(K8-J8)</f>
        <v>10112000</v>
      </c>
      <c r="N8" s="5"/>
      <c r="O8" s="5" t="s">
        <v>33</v>
      </c>
      <c r="P8" s="5">
        <v>2</v>
      </c>
      <c r="Q8" s="5"/>
      <c r="R8" s="5"/>
      <c r="S8" s="5"/>
      <c r="T8" s="5"/>
      <c r="U8" s="5"/>
      <c r="V8" s="5"/>
      <c r="W8" s="5"/>
      <c r="X8" s="5"/>
      <c r="Y8" s="5"/>
    </row>
    <row r="9" spans="1:25" x14ac:dyDescent="0.3">
      <c r="A9" s="5">
        <v>7</v>
      </c>
      <c r="B9" s="5" t="s">
        <v>14</v>
      </c>
      <c r="C9" s="5" t="s">
        <v>15</v>
      </c>
      <c r="D9" s="5" t="s">
        <v>17</v>
      </c>
      <c r="E9" s="5" t="s">
        <v>21</v>
      </c>
      <c r="F9" s="5">
        <v>2</v>
      </c>
      <c r="G9" s="5">
        <v>2</v>
      </c>
      <c r="H9" s="5">
        <v>2</v>
      </c>
      <c r="I9" s="5">
        <v>5</v>
      </c>
      <c r="J9" s="5">
        <f t="shared" si="0"/>
        <v>11</v>
      </c>
      <c r="K9" s="5" t="s">
        <v>22</v>
      </c>
      <c r="L9" s="6">
        <v>0.249</v>
      </c>
      <c r="M9" s="10">
        <f>$O$17*L9*(K9-J9)</f>
        <v>-1992000</v>
      </c>
      <c r="N9" s="5"/>
      <c r="O9" s="5" t="s">
        <v>27</v>
      </c>
      <c r="P9" s="5">
        <v>2</v>
      </c>
      <c r="Q9" s="5"/>
      <c r="R9" s="5"/>
      <c r="S9" s="5"/>
      <c r="T9" s="5"/>
      <c r="U9" s="5"/>
      <c r="V9" s="5"/>
      <c r="W9" s="5"/>
      <c r="X9" s="5"/>
      <c r="Y9" s="5"/>
    </row>
    <row r="10" spans="1:25" x14ac:dyDescent="0.3">
      <c r="A10" s="5">
        <v>8</v>
      </c>
      <c r="B10" s="5" t="s">
        <v>14</v>
      </c>
      <c r="C10" s="5" t="s">
        <v>15</v>
      </c>
      <c r="D10" s="5" t="s">
        <v>17</v>
      </c>
      <c r="E10" s="5" t="s">
        <v>21</v>
      </c>
      <c r="F10" s="5">
        <v>2</v>
      </c>
      <c r="G10" s="5">
        <v>2</v>
      </c>
      <c r="H10" s="5">
        <v>2</v>
      </c>
      <c r="I10" s="5">
        <v>5</v>
      </c>
      <c r="J10" s="5">
        <f t="shared" si="0"/>
        <v>11</v>
      </c>
      <c r="K10" s="5" t="s">
        <v>23</v>
      </c>
      <c r="L10" s="6">
        <v>0.17899999999999999</v>
      </c>
      <c r="M10" s="10">
        <f>$O$17*L10*(K10-J10)</f>
        <v>5728000</v>
      </c>
      <c r="N10" s="5"/>
      <c r="O10" s="5" t="s">
        <v>28</v>
      </c>
      <c r="P10" s="5">
        <v>1</v>
      </c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3">
      <c r="A11" s="5">
        <v>9</v>
      </c>
      <c r="B11" s="5" t="s">
        <v>14</v>
      </c>
      <c r="C11" s="5" t="s">
        <v>15</v>
      </c>
      <c r="D11" s="5" t="s">
        <v>17</v>
      </c>
      <c r="E11" s="5" t="s">
        <v>21</v>
      </c>
      <c r="F11" s="5">
        <v>2</v>
      </c>
      <c r="G11" s="5">
        <v>2</v>
      </c>
      <c r="H11" s="5">
        <v>2</v>
      </c>
      <c r="I11" s="5">
        <v>5</v>
      </c>
      <c r="J11" s="5">
        <f t="shared" si="0"/>
        <v>11</v>
      </c>
      <c r="K11" s="5" t="s">
        <v>24</v>
      </c>
      <c r="L11" s="6">
        <v>9.0999999999999998E-2</v>
      </c>
      <c r="M11" s="10">
        <f>$O$17*L11*(K11-J11)</f>
        <v>10192000</v>
      </c>
      <c r="N11" s="5"/>
      <c r="O11" s="5" t="s">
        <v>29</v>
      </c>
      <c r="P11" s="5">
        <v>2</v>
      </c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3">
      <c r="A12" s="5">
        <v>10</v>
      </c>
      <c r="B12" s="5" t="s">
        <v>14</v>
      </c>
      <c r="C12" s="5" t="s">
        <v>15</v>
      </c>
      <c r="D12" s="5" t="s">
        <v>18</v>
      </c>
      <c r="E12" s="5" t="s">
        <v>19</v>
      </c>
      <c r="F12" s="5">
        <v>2</v>
      </c>
      <c r="G12" s="5">
        <v>2</v>
      </c>
      <c r="H12" s="5">
        <v>1</v>
      </c>
      <c r="I12" s="5">
        <v>2</v>
      </c>
      <c r="J12" s="5">
        <f t="shared" si="0"/>
        <v>7</v>
      </c>
      <c r="K12" s="5" t="s">
        <v>22</v>
      </c>
      <c r="L12" s="6">
        <v>0.30199999999999999</v>
      </c>
      <c r="M12" s="10">
        <f>$O$17*L12*(K12-J12)</f>
        <v>7248000</v>
      </c>
      <c r="N12" s="5"/>
      <c r="O12" s="5" t="s">
        <v>30</v>
      </c>
      <c r="P12" s="5">
        <v>1</v>
      </c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3">
      <c r="A13" s="5">
        <v>11</v>
      </c>
      <c r="B13" s="5" t="s">
        <v>14</v>
      </c>
      <c r="C13" s="5" t="s">
        <v>15</v>
      </c>
      <c r="D13" s="5" t="s">
        <v>18</v>
      </c>
      <c r="E13" s="5" t="s">
        <v>19</v>
      </c>
      <c r="F13" s="5">
        <v>2</v>
      </c>
      <c r="G13" s="5">
        <v>2</v>
      </c>
      <c r="H13" s="5">
        <v>1</v>
      </c>
      <c r="I13" s="5">
        <v>2</v>
      </c>
      <c r="J13" s="5">
        <f t="shared" si="0"/>
        <v>7</v>
      </c>
      <c r="K13" s="5" t="s">
        <v>23</v>
      </c>
      <c r="L13" s="6">
        <v>0.215</v>
      </c>
      <c r="M13" s="10">
        <f>$O$17*L13*(K13-J13)</f>
        <v>13760000</v>
      </c>
      <c r="N13" s="5"/>
      <c r="O13" s="5" t="s">
        <v>31</v>
      </c>
      <c r="P13" s="5">
        <v>2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3">
      <c r="A14" s="5">
        <v>12</v>
      </c>
      <c r="B14" s="5" t="s">
        <v>14</v>
      </c>
      <c r="C14" s="5" t="s">
        <v>15</v>
      </c>
      <c r="D14" s="5" t="s">
        <v>18</v>
      </c>
      <c r="E14" s="5" t="s">
        <v>19</v>
      </c>
      <c r="F14" s="5">
        <v>2</v>
      </c>
      <c r="G14" s="5">
        <v>2</v>
      </c>
      <c r="H14" s="5">
        <v>1</v>
      </c>
      <c r="I14" s="5">
        <v>2</v>
      </c>
      <c r="J14" s="5">
        <f t="shared" si="0"/>
        <v>7</v>
      </c>
      <c r="K14" s="5" t="s">
        <v>24</v>
      </c>
      <c r="L14" s="6">
        <v>9.7000000000000003E-2</v>
      </c>
      <c r="M14" s="10">
        <f>$O$17*L14*(K14-J14)</f>
        <v>13968000</v>
      </c>
      <c r="N14" s="5"/>
      <c r="O14" s="5" t="s">
        <v>32</v>
      </c>
      <c r="P14" s="5">
        <v>3</v>
      </c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3">
      <c r="A15" s="5">
        <v>13</v>
      </c>
      <c r="B15" s="5" t="s">
        <v>14</v>
      </c>
      <c r="C15" s="5" t="s">
        <v>15</v>
      </c>
      <c r="D15" s="5" t="s">
        <v>18</v>
      </c>
      <c r="E15" s="5" t="s">
        <v>20</v>
      </c>
      <c r="F15" s="5">
        <v>2</v>
      </c>
      <c r="G15" s="5">
        <v>2</v>
      </c>
      <c r="H15" s="5">
        <v>1</v>
      </c>
      <c r="I15" s="5">
        <v>3</v>
      </c>
      <c r="J15" s="5">
        <f t="shared" si="0"/>
        <v>8</v>
      </c>
      <c r="K15" s="5" t="s">
        <v>22</v>
      </c>
      <c r="L15" s="6">
        <v>0.23699999999999999</v>
      </c>
      <c r="M15" s="10">
        <f>$O$17*L15*(K15-J15)</f>
        <v>3792000</v>
      </c>
      <c r="N15" s="5"/>
      <c r="O15" s="5" t="s">
        <v>21</v>
      </c>
      <c r="P15" s="5">
        <v>5</v>
      </c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3">
      <c r="A16" s="5">
        <v>14</v>
      </c>
      <c r="B16" s="5" t="s">
        <v>14</v>
      </c>
      <c r="C16" s="5" t="s">
        <v>15</v>
      </c>
      <c r="D16" s="5" t="s">
        <v>18</v>
      </c>
      <c r="E16" s="5" t="s">
        <v>20</v>
      </c>
      <c r="F16" s="5">
        <v>2</v>
      </c>
      <c r="G16" s="5">
        <v>2</v>
      </c>
      <c r="H16" s="5">
        <v>1</v>
      </c>
      <c r="I16" s="5">
        <v>3</v>
      </c>
      <c r="J16" s="5">
        <f t="shared" si="0"/>
        <v>8</v>
      </c>
      <c r="K16" s="5" t="s">
        <v>23</v>
      </c>
      <c r="L16" s="6">
        <v>0.157</v>
      </c>
      <c r="M16" s="10">
        <f>$O$17*L16*(K16-J16)</f>
        <v>8792000</v>
      </c>
      <c r="N16" s="5"/>
      <c r="O16" s="8" t="s">
        <v>26</v>
      </c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3">
      <c r="A17" s="5">
        <v>15</v>
      </c>
      <c r="B17" s="5" t="s">
        <v>14</v>
      </c>
      <c r="C17" s="5" t="s">
        <v>15</v>
      </c>
      <c r="D17" s="5" t="s">
        <v>18</v>
      </c>
      <c r="E17" s="5" t="s">
        <v>20</v>
      </c>
      <c r="F17" s="5">
        <v>2</v>
      </c>
      <c r="G17" s="5">
        <v>2</v>
      </c>
      <c r="H17" s="5">
        <v>1</v>
      </c>
      <c r="I17" s="5">
        <v>3</v>
      </c>
      <c r="J17" s="5">
        <f t="shared" si="0"/>
        <v>8</v>
      </c>
      <c r="K17" s="5" t="s">
        <v>24</v>
      </c>
      <c r="L17" s="6">
        <v>7.0000000000000007E-2</v>
      </c>
      <c r="M17" s="10">
        <f>$O$17*L17*(K17-J17)</f>
        <v>9520000</v>
      </c>
      <c r="N17" s="5"/>
      <c r="O17" s="9">
        <f>40000000*0.2</f>
        <v>8000000</v>
      </c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3">
      <c r="A18" s="5">
        <v>16</v>
      </c>
      <c r="B18" s="5" t="s">
        <v>14</v>
      </c>
      <c r="C18" s="5" t="s">
        <v>15</v>
      </c>
      <c r="D18" s="5" t="s">
        <v>18</v>
      </c>
      <c r="E18" s="5" t="s">
        <v>21</v>
      </c>
      <c r="F18" s="5">
        <v>2</v>
      </c>
      <c r="G18" s="5">
        <v>2</v>
      </c>
      <c r="H18" s="5">
        <v>1</v>
      </c>
      <c r="I18" s="5">
        <v>5</v>
      </c>
      <c r="J18" s="5">
        <f t="shared" si="0"/>
        <v>10</v>
      </c>
      <c r="K18" s="5" t="s">
        <v>22</v>
      </c>
      <c r="L18" s="6">
        <v>0.28399999999999997</v>
      </c>
      <c r="M18" s="10">
        <f>$O$17*L18*(K18-J18)</f>
        <v>0</v>
      </c>
      <c r="N18" s="5"/>
      <c r="O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3">
      <c r="A19" s="5">
        <v>17</v>
      </c>
      <c r="B19" s="5" t="s">
        <v>14</v>
      </c>
      <c r="C19" s="5" t="s">
        <v>15</v>
      </c>
      <c r="D19" s="5" t="s">
        <v>18</v>
      </c>
      <c r="E19" s="5" t="s">
        <v>21</v>
      </c>
      <c r="F19" s="5">
        <v>2</v>
      </c>
      <c r="G19" s="5">
        <v>2</v>
      </c>
      <c r="H19" s="5">
        <v>1</v>
      </c>
      <c r="I19" s="5">
        <v>5</v>
      </c>
      <c r="J19" s="5">
        <f t="shared" si="0"/>
        <v>10</v>
      </c>
      <c r="K19" s="5" t="s">
        <v>23</v>
      </c>
      <c r="L19" s="6">
        <v>0.19700000000000001</v>
      </c>
      <c r="M19" s="10">
        <f>$O$17*L19*(K19-J19)</f>
        <v>7880000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3">
      <c r="A20" s="5">
        <v>18</v>
      </c>
      <c r="B20" s="5" t="s">
        <v>14</v>
      </c>
      <c r="C20" s="5" t="s">
        <v>15</v>
      </c>
      <c r="D20" s="5" t="s">
        <v>18</v>
      </c>
      <c r="E20" s="5" t="s">
        <v>21</v>
      </c>
      <c r="F20" s="5">
        <v>2</v>
      </c>
      <c r="G20" s="5">
        <v>2</v>
      </c>
      <c r="H20" s="5">
        <v>1</v>
      </c>
      <c r="I20" s="5">
        <v>5</v>
      </c>
      <c r="J20" s="5">
        <f t="shared" si="0"/>
        <v>10</v>
      </c>
      <c r="K20" s="5" t="s">
        <v>24</v>
      </c>
      <c r="L20" s="6">
        <v>9.0999999999999998E-2</v>
      </c>
      <c r="M20" s="10">
        <f>$O$17*L20*(K20-J20)</f>
        <v>10920000</v>
      </c>
      <c r="N20" s="5"/>
      <c r="O20" s="5" t="s">
        <v>34</v>
      </c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3">
      <c r="A21" s="5">
        <v>19</v>
      </c>
      <c r="B21" s="5" t="s">
        <v>14</v>
      </c>
      <c r="C21" s="5" t="s">
        <v>16</v>
      </c>
      <c r="D21" s="5" t="s">
        <v>17</v>
      </c>
      <c r="E21" s="5" t="s">
        <v>19</v>
      </c>
      <c r="F21" s="5">
        <v>2</v>
      </c>
      <c r="G21" s="5">
        <v>1</v>
      </c>
      <c r="H21" s="5">
        <v>2</v>
      </c>
      <c r="I21" s="5">
        <v>2</v>
      </c>
      <c r="J21" s="5">
        <f t="shared" si="0"/>
        <v>7</v>
      </c>
      <c r="K21" s="5" t="s">
        <v>22</v>
      </c>
      <c r="L21" s="6">
        <v>0.29499999999999998</v>
      </c>
      <c r="M21" s="10">
        <f>$O$17*L21*(K21-J21)</f>
        <v>7080000</v>
      </c>
      <c r="N21" s="5"/>
      <c r="O21" t="s">
        <v>35</v>
      </c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3">
      <c r="A22" s="5">
        <v>20</v>
      </c>
      <c r="B22" s="5" t="s">
        <v>14</v>
      </c>
      <c r="C22" s="5" t="s">
        <v>16</v>
      </c>
      <c r="D22" s="5" t="s">
        <v>17</v>
      </c>
      <c r="E22" s="5" t="s">
        <v>19</v>
      </c>
      <c r="F22" s="5">
        <v>2</v>
      </c>
      <c r="G22" s="5">
        <v>1</v>
      </c>
      <c r="H22" s="5">
        <v>2</v>
      </c>
      <c r="I22" s="5">
        <v>2</v>
      </c>
      <c r="J22" s="5">
        <f t="shared" si="0"/>
        <v>7</v>
      </c>
      <c r="K22" s="5" t="s">
        <v>23</v>
      </c>
      <c r="L22" s="6">
        <v>0.216</v>
      </c>
      <c r="M22" s="10">
        <f>$O$17*L22*(K22-J22)</f>
        <v>13824000</v>
      </c>
      <c r="N22" s="5"/>
      <c r="O22" s="5" t="s">
        <v>36</v>
      </c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3">
      <c r="A23" s="5">
        <v>21</v>
      </c>
      <c r="B23" s="5" t="s">
        <v>14</v>
      </c>
      <c r="C23" s="5" t="s">
        <v>16</v>
      </c>
      <c r="D23" s="5" t="s">
        <v>17</v>
      </c>
      <c r="E23" s="5" t="s">
        <v>19</v>
      </c>
      <c r="F23" s="5">
        <v>2</v>
      </c>
      <c r="G23" s="5">
        <v>1</v>
      </c>
      <c r="H23" s="5">
        <v>2</v>
      </c>
      <c r="I23" s="5">
        <v>2</v>
      </c>
      <c r="J23" s="5">
        <f t="shared" si="0"/>
        <v>7</v>
      </c>
      <c r="K23" s="5" t="s">
        <v>24</v>
      </c>
      <c r="L23" s="6">
        <v>0.11</v>
      </c>
      <c r="M23" s="10">
        <f>$O$17*L23*(K23-J23)</f>
        <v>15840000</v>
      </c>
      <c r="N23" s="5"/>
      <c r="O23" t="s">
        <v>38</v>
      </c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3">
      <c r="A24" s="5">
        <v>22</v>
      </c>
      <c r="B24" s="5" t="s">
        <v>14</v>
      </c>
      <c r="C24" s="5" t="s">
        <v>16</v>
      </c>
      <c r="D24" s="5" t="s">
        <v>17</v>
      </c>
      <c r="E24" s="5" t="s">
        <v>20</v>
      </c>
      <c r="F24" s="5">
        <v>2</v>
      </c>
      <c r="G24" s="5">
        <v>1</v>
      </c>
      <c r="H24" s="5">
        <v>2</v>
      </c>
      <c r="I24" s="5">
        <v>3</v>
      </c>
      <c r="J24" s="5">
        <f t="shared" si="0"/>
        <v>8</v>
      </c>
      <c r="K24" s="5" t="s">
        <v>22</v>
      </c>
      <c r="L24" s="6">
        <v>0.23400000000000001</v>
      </c>
      <c r="M24" s="10">
        <f>$O$17*L24*(K24-J24)</f>
        <v>3744000</v>
      </c>
      <c r="N24" s="5"/>
      <c r="O24" s="17" t="s">
        <v>37</v>
      </c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3">
      <c r="A25" s="5">
        <v>23</v>
      </c>
      <c r="B25" s="5" t="s">
        <v>14</v>
      </c>
      <c r="C25" s="5" t="s">
        <v>16</v>
      </c>
      <c r="D25" s="5" t="s">
        <v>17</v>
      </c>
      <c r="E25" s="5" t="s">
        <v>20</v>
      </c>
      <c r="F25" s="5">
        <v>2</v>
      </c>
      <c r="G25" s="5">
        <v>1</v>
      </c>
      <c r="H25" s="5">
        <v>2</v>
      </c>
      <c r="I25" s="5">
        <v>3</v>
      </c>
      <c r="J25" s="5">
        <f t="shared" si="0"/>
        <v>8</v>
      </c>
      <c r="K25" s="5" t="s">
        <v>23</v>
      </c>
      <c r="L25" s="6">
        <v>0.16300000000000001</v>
      </c>
      <c r="M25" s="10">
        <f>$O$17*L25*(K25-J25)</f>
        <v>9128000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3">
      <c r="A26" s="5">
        <v>24</v>
      </c>
      <c r="B26" s="5" t="s">
        <v>14</v>
      </c>
      <c r="C26" s="5" t="s">
        <v>16</v>
      </c>
      <c r="D26" s="5" t="s">
        <v>17</v>
      </c>
      <c r="E26" s="5" t="s">
        <v>20</v>
      </c>
      <c r="F26" s="5">
        <v>2</v>
      </c>
      <c r="G26" s="5">
        <v>1</v>
      </c>
      <c r="H26" s="5">
        <v>2</v>
      </c>
      <c r="I26" s="5">
        <v>3</v>
      </c>
      <c r="J26" s="5">
        <f t="shared" si="0"/>
        <v>8</v>
      </c>
      <c r="K26" s="5" t="s">
        <v>24</v>
      </c>
      <c r="L26" s="6">
        <v>0.08</v>
      </c>
      <c r="M26" s="10">
        <f>$O$17*L26*(K26-J26)</f>
        <v>10880000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3">
      <c r="A27" s="5">
        <v>25</v>
      </c>
      <c r="B27" s="5" t="s">
        <v>14</v>
      </c>
      <c r="C27" s="5" t="s">
        <v>16</v>
      </c>
      <c r="D27" s="5" t="s">
        <v>17</v>
      </c>
      <c r="E27" s="5" t="s">
        <v>21</v>
      </c>
      <c r="F27" s="5">
        <v>2</v>
      </c>
      <c r="G27" s="5">
        <v>1</v>
      </c>
      <c r="H27" s="5">
        <v>2</v>
      </c>
      <c r="I27" s="5">
        <v>5</v>
      </c>
      <c r="J27" s="5">
        <f t="shared" si="0"/>
        <v>10</v>
      </c>
      <c r="K27" s="5" t="s">
        <v>22</v>
      </c>
      <c r="L27" s="6">
        <v>0.27500000000000002</v>
      </c>
      <c r="M27" s="10">
        <f>$O$17*L27*(K27-J27)</f>
        <v>0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3">
      <c r="A28" s="5">
        <v>26</v>
      </c>
      <c r="B28" s="5" t="s">
        <v>14</v>
      </c>
      <c r="C28" s="5" t="s">
        <v>16</v>
      </c>
      <c r="D28" s="5" t="s">
        <v>17</v>
      </c>
      <c r="E28" s="5" t="s">
        <v>21</v>
      </c>
      <c r="F28" s="5">
        <v>2</v>
      </c>
      <c r="G28" s="5">
        <v>1</v>
      </c>
      <c r="H28" s="5">
        <v>2</v>
      </c>
      <c r="I28" s="5">
        <v>5</v>
      </c>
      <c r="J28" s="5">
        <f t="shared" si="0"/>
        <v>10</v>
      </c>
      <c r="K28" s="5" t="s">
        <v>23</v>
      </c>
      <c r="L28" s="6">
        <v>0.192</v>
      </c>
      <c r="M28" s="10">
        <f>$O$17*L28*(K28-J28)</f>
        <v>7680000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3">
      <c r="A29" s="5">
        <v>27</v>
      </c>
      <c r="B29" s="5" t="s">
        <v>14</v>
      </c>
      <c r="C29" s="5" t="s">
        <v>16</v>
      </c>
      <c r="D29" s="5" t="s">
        <v>17</v>
      </c>
      <c r="E29" s="5" t="s">
        <v>21</v>
      </c>
      <c r="F29" s="5">
        <v>2</v>
      </c>
      <c r="G29" s="5">
        <v>1</v>
      </c>
      <c r="H29" s="5">
        <v>2</v>
      </c>
      <c r="I29" s="5">
        <v>5</v>
      </c>
      <c r="J29" s="5">
        <f t="shared" si="0"/>
        <v>10</v>
      </c>
      <c r="K29" s="5" t="s">
        <v>24</v>
      </c>
      <c r="L29" s="6">
        <v>9.4E-2</v>
      </c>
      <c r="M29" s="10">
        <f>$O$17*L29*(K29-J29)</f>
        <v>11280000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3">
      <c r="A30" s="5">
        <v>28</v>
      </c>
      <c r="B30" s="5" t="s">
        <v>14</v>
      </c>
      <c r="C30" s="5" t="s">
        <v>16</v>
      </c>
      <c r="D30" s="5" t="s">
        <v>18</v>
      </c>
      <c r="E30" s="5" t="s">
        <v>19</v>
      </c>
      <c r="F30" s="5">
        <v>2</v>
      </c>
      <c r="G30" s="5">
        <v>1</v>
      </c>
      <c r="H30" s="5">
        <v>1</v>
      </c>
      <c r="I30" s="5">
        <v>2</v>
      </c>
      <c r="J30" s="5">
        <f t="shared" si="0"/>
        <v>6</v>
      </c>
      <c r="K30" s="5" t="s">
        <v>22</v>
      </c>
      <c r="L30" s="6">
        <v>0.34599999999999997</v>
      </c>
      <c r="M30" s="10">
        <f>$O$17*L30*(K30-J30)</f>
        <v>11072000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3">
      <c r="A31" s="14">
        <v>29</v>
      </c>
      <c r="B31" s="14" t="s">
        <v>14</v>
      </c>
      <c r="C31" s="14" t="s">
        <v>16</v>
      </c>
      <c r="D31" s="14" t="s">
        <v>18</v>
      </c>
      <c r="E31" s="14" t="s">
        <v>19</v>
      </c>
      <c r="F31" s="14">
        <v>2</v>
      </c>
      <c r="G31" s="14">
        <v>1</v>
      </c>
      <c r="H31" s="14">
        <v>1</v>
      </c>
      <c r="I31" s="14">
        <v>2</v>
      </c>
      <c r="J31" s="14">
        <f t="shared" si="0"/>
        <v>6</v>
      </c>
      <c r="K31" s="14" t="s">
        <v>23</v>
      </c>
      <c r="L31" s="15">
        <v>0.24</v>
      </c>
      <c r="M31" s="16">
        <f>$O$17*L31*(K31-J31)</f>
        <v>17280000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3">
      <c r="A32" s="5">
        <v>30</v>
      </c>
      <c r="B32" s="5" t="s">
        <v>14</v>
      </c>
      <c r="C32" s="5" t="s">
        <v>16</v>
      </c>
      <c r="D32" s="5" t="s">
        <v>18</v>
      </c>
      <c r="E32" s="5" t="s">
        <v>19</v>
      </c>
      <c r="F32" s="5">
        <v>2</v>
      </c>
      <c r="G32" s="5">
        <v>1</v>
      </c>
      <c r="H32" s="5">
        <v>1</v>
      </c>
      <c r="I32" s="5">
        <v>2</v>
      </c>
      <c r="J32" s="5">
        <f t="shared" si="0"/>
        <v>6</v>
      </c>
      <c r="K32" s="5" t="s">
        <v>24</v>
      </c>
      <c r="L32" s="6">
        <v>0.112</v>
      </c>
      <c r="M32" s="10">
        <f>$O$17*L32*(K32-J32)</f>
        <v>17024000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3">
      <c r="A33" s="5">
        <v>31</v>
      </c>
      <c r="B33" s="5" t="s">
        <v>14</v>
      </c>
      <c r="C33" s="5" t="s">
        <v>16</v>
      </c>
      <c r="D33" s="5" t="s">
        <v>18</v>
      </c>
      <c r="E33" s="5" t="s">
        <v>20</v>
      </c>
      <c r="F33" s="5">
        <v>2</v>
      </c>
      <c r="G33" s="5">
        <v>1</v>
      </c>
      <c r="H33" s="5">
        <v>1</v>
      </c>
      <c r="I33" s="5">
        <v>3</v>
      </c>
      <c r="J33" s="5">
        <f t="shared" si="0"/>
        <v>7</v>
      </c>
      <c r="K33" s="5" t="s">
        <v>22</v>
      </c>
      <c r="L33" s="6">
        <v>0.26800000000000002</v>
      </c>
      <c r="M33" s="10">
        <f>$O$17*L33*(K33-J33)</f>
        <v>6432000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3">
      <c r="A34" s="5">
        <v>32</v>
      </c>
      <c r="B34" s="5" t="s">
        <v>14</v>
      </c>
      <c r="C34" s="5" t="s">
        <v>16</v>
      </c>
      <c r="D34" s="5" t="s">
        <v>18</v>
      </c>
      <c r="E34" s="5" t="s">
        <v>20</v>
      </c>
      <c r="F34" s="5">
        <v>2</v>
      </c>
      <c r="G34" s="5">
        <v>1</v>
      </c>
      <c r="H34" s="5">
        <v>1</v>
      </c>
      <c r="I34" s="5">
        <v>3</v>
      </c>
      <c r="J34" s="5">
        <f t="shared" si="0"/>
        <v>7</v>
      </c>
      <c r="K34" s="5" t="s">
        <v>23</v>
      </c>
      <c r="L34" s="6">
        <v>0.16600000000000001</v>
      </c>
      <c r="M34" s="10">
        <f>$O$17*L34*(K34-J34)</f>
        <v>10624000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3">
      <c r="A35" s="5">
        <v>33</v>
      </c>
      <c r="B35" s="5" t="s">
        <v>14</v>
      </c>
      <c r="C35" s="5" t="s">
        <v>16</v>
      </c>
      <c r="D35" s="5" t="s">
        <v>18</v>
      </c>
      <c r="E35" s="5" t="s">
        <v>20</v>
      </c>
      <c r="F35" s="5">
        <v>2</v>
      </c>
      <c r="G35" s="5">
        <v>1</v>
      </c>
      <c r="H35" s="5">
        <v>1</v>
      </c>
      <c r="I35" s="5">
        <v>3</v>
      </c>
      <c r="J35" s="5">
        <f t="shared" si="0"/>
        <v>7</v>
      </c>
      <c r="K35" s="5" t="s">
        <v>24</v>
      </c>
      <c r="L35" s="6">
        <v>7.0000000000000007E-2</v>
      </c>
      <c r="M35" s="10">
        <f>$O$17*L35*(K35-J35)</f>
        <v>10080000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3">
      <c r="A36" s="5">
        <v>34</v>
      </c>
      <c r="B36" s="5" t="s">
        <v>14</v>
      </c>
      <c r="C36" s="5" t="s">
        <v>16</v>
      </c>
      <c r="D36" s="5" t="s">
        <v>18</v>
      </c>
      <c r="E36" s="5" t="s">
        <v>21</v>
      </c>
      <c r="F36" s="5">
        <v>2</v>
      </c>
      <c r="G36" s="5">
        <v>1</v>
      </c>
      <c r="H36" s="5">
        <v>1</v>
      </c>
      <c r="I36" s="5">
        <v>5</v>
      </c>
      <c r="J36" s="5">
        <f t="shared" si="0"/>
        <v>9</v>
      </c>
      <c r="K36" s="5" t="s">
        <v>22</v>
      </c>
      <c r="L36" s="6">
        <v>0.32200000000000001</v>
      </c>
      <c r="M36" s="10">
        <f>$O$17*L36*(K36-J36)</f>
        <v>2576000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3">
      <c r="A37" s="5">
        <v>35</v>
      </c>
      <c r="B37" s="5" t="s">
        <v>14</v>
      </c>
      <c r="C37" s="5" t="s">
        <v>16</v>
      </c>
      <c r="D37" s="5" t="s">
        <v>18</v>
      </c>
      <c r="E37" s="5" t="s">
        <v>21</v>
      </c>
      <c r="F37" s="5">
        <v>2</v>
      </c>
      <c r="G37" s="5">
        <v>1</v>
      </c>
      <c r="H37" s="5">
        <v>1</v>
      </c>
      <c r="I37" s="5">
        <v>5</v>
      </c>
      <c r="J37" s="5">
        <f t="shared" si="0"/>
        <v>9</v>
      </c>
      <c r="K37" s="5" t="s">
        <v>23</v>
      </c>
      <c r="L37" s="6">
        <v>0.217</v>
      </c>
      <c r="M37" s="10">
        <f>$O$17*L37*(K37-J37)</f>
        <v>10416000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3">
      <c r="A38" s="5">
        <v>36</v>
      </c>
      <c r="B38" s="5" t="s">
        <v>14</v>
      </c>
      <c r="C38" s="5" t="s">
        <v>16</v>
      </c>
      <c r="D38" s="5" t="s">
        <v>18</v>
      </c>
      <c r="E38" s="5" t="s">
        <v>21</v>
      </c>
      <c r="F38" s="5">
        <v>2</v>
      </c>
      <c r="G38" s="5">
        <v>1</v>
      </c>
      <c r="H38" s="5">
        <v>1</v>
      </c>
      <c r="I38" s="5">
        <v>5</v>
      </c>
      <c r="J38" s="5">
        <f t="shared" si="0"/>
        <v>9</v>
      </c>
      <c r="K38" s="5" t="s">
        <v>24</v>
      </c>
      <c r="L38" s="6">
        <v>9.7000000000000003E-2</v>
      </c>
      <c r="M38" s="10">
        <f>$O$17*L38*(K38-J38)</f>
        <v>12416000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</sheetData>
  <mergeCells count="1">
    <mergeCell ref="A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2018-11-17T04:55:55Z</dcterms:modified>
</cp:coreProperties>
</file>