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BA146AD-037F-4F13-B93F-BA07CC1CAC09}" xr6:coauthVersionLast="45" xr6:coauthVersionMax="45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Figure 4-6" sheetId="8" r:id="rId1"/>
    <sheet name="Figure 7-9" sheetId="1" r:id="rId2"/>
    <sheet name="Figure 10-12" sheetId="7" r:id="rId3"/>
    <sheet name="Figure 13" sheetId="3" r:id="rId4"/>
    <sheet name="Figure 14" sheetId="4" r:id="rId5"/>
    <sheet name="Figure 15" sheetId="5" r:id="rId6"/>
    <sheet name="Figure 16-18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8" l="1"/>
  <c r="B8" i="8" s="1"/>
  <c r="C7" i="8"/>
  <c r="C8" i="8" s="1"/>
  <c r="D7" i="8"/>
  <c r="E7" i="8"/>
  <c r="F7" i="8"/>
  <c r="D8" i="8" s="1"/>
  <c r="E8" i="8"/>
  <c r="B16" i="8"/>
  <c r="B17" i="8" s="1"/>
  <c r="C16" i="8"/>
  <c r="D16" i="8"/>
  <c r="E16" i="8"/>
  <c r="F16" i="8" s="1"/>
  <c r="B24" i="8"/>
  <c r="C24" i="8"/>
  <c r="D24" i="8"/>
  <c r="E24" i="8"/>
  <c r="C17" i="8" l="1"/>
  <c r="D17" i="8"/>
  <c r="F24" i="8"/>
  <c r="E25" i="8" s="1"/>
  <c r="E17" i="8"/>
  <c r="C16" i="5"/>
  <c r="C14" i="5"/>
  <c r="B29" i="5"/>
  <c r="C28" i="5" s="1"/>
  <c r="B23" i="5"/>
  <c r="C20" i="5" s="1"/>
  <c r="B17" i="5"/>
  <c r="C15" i="5" s="1"/>
  <c r="C10" i="5"/>
  <c r="C9" i="5"/>
  <c r="C8" i="5"/>
  <c r="B11" i="5"/>
  <c r="C28" i="4"/>
  <c r="C27" i="4"/>
  <c r="C26" i="4"/>
  <c r="B29" i="4"/>
  <c r="C22" i="4"/>
  <c r="C21" i="4"/>
  <c r="C20" i="4"/>
  <c r="B23" i="4"/>
  <c r="C16" i="4"/>
  <c r="C15" i="4"/>
  <c r="C14" i="4"/>
  <c r="B17" i="4"/>
  <c r="C10" i="4"/>
  <c r="C9" i="4"/>
  <c r="C8" i="4"/>
  <c r="B11" i="4"/>
  <c r="D25" i="8" l="1"/>
  <c r="B25" i="8"/>
  <c r="C25" i="8"/>
  <c r="C21" i="5"/>
  <c r="C22" i="5"/>
  <c r="C26" i="5"/>
  <c r="C27" i="5"/>
  <c r="B26" i="3"/>
  <c r="C24" i="3" s="1"/>
  <c r="C18" i="3"/>
  <c r="B19" i="3"/>
  <c r="C17" i="3" s="1"/>
  <c r="B13" i="3"/>
  <c r="C11" i="3" s="1"/>
  <c r="B6" i="3"/>
  <c r="C4" i="3" s="1"/>
  <c r="C12" i="3" l="1"/>
  <c r="C25" i="3"/>
  <c r="C5" i="3"/>
  <c r="C3" i="3"/>
  <c r="C10" i="3"/>
  <c r="C16" i="3"/>
  <c r="C23" i="3"/>
  <c r="M35" i="1"/>
  <c r="J39" i="1" s="1"/>
  <c r="M34" i="1"/>
  <c r="K38" i="1" s="1"/>
  <c r="M33" i="1"/>
  <c r="L37" i="1" s="1"/>
  <c r="I37" i="1"/>
  <c r="I38" i="1"/>
  <c r="I39" i="1"/>
  <c r="M32" i="1"/>
  <c r="K36" i="1" s="1"/>
  <c r="I36" i="1"/>
  <c r="B30" i="1"/>
  <c r="C39" i="1"/>
  <c r="D39" i="1"/>
  <c r="E39" i="1"/>
  <c r="B39" i="1"/>
  <c r="C36" i="1"/>
  <c r="D36" i="1"/>
  <c r="E36" i="1"/>
  <c r="B36" i="1"/>
  <c r="C33" i="1"/>
  <c r="D33" i="1"/>
  <c r="E33" i="1"/>
  <c r="B33" i="1"/>
  <c r="C30" i="1"/>
  <c r="D30" i="1"/>
  <c r="E30" i="1"/>
  <c r="L24" i="1"/>
  <c r="L25" i="1"/>
  <c r="L26" i="1"/>
  <c r="L23" i="1"/>
  <c r="K24" i="1"/>
  <c r="K25" i="1"/>
  <c r="K26" i="1"/>
  <c r="K23" i="1"/>
  <c r="J24" i="1"/>
  <c r="J25" i="1"/>
  <c r="J26" i="1"/>
  <c r="J23" i="1"/>
  <c r="I24" i="1"/>
  <c r="I25" i="1"/>
  <c r="I26" i="1"/>
  <c r="I23" i="1"/>
  <c r="C26" i="1"/>
  <c r="D26" i="1"/>
  <c r="E26" i="1"/>
  <c r="B26" i="1"/>
  <c r="C23" i="1"/>
  <c r="D23" i="1"/>
  <c r="E23" i="1"/>
  <c r="B23" i="1"/>
  <c r="C20" i="1"/>
  <c r="D20" i="1"/>
  <c r="E20" i="1"/>
  <c r="B20" i="1"/>
  <c r="C17" i="1"/>
  <c r="D17" i="1"/>
  <c r="E17" i="1"/>
  <c r="B17" i="1"/>
  <c r="L10" i="1"/>
  <c r="L11" i="1"/>
  <c r="L12" i="1"/>
  <c r="L9" i="1"/>
  <c r="K12" i="1"/>
  <c r="K11" i="1" s="1"/>
  <c r="K10" i="1" s="1"/>
  <c r="K9" i="1" s="1"/>
  <c r="J10" i="1"/>
  <c r="J11" i="1"/>
  <c r="J12" i="1"/>
  <c r="J9" i="1"/>
  <c r="I10" i="1"/>
  <c r="I11" i="1"/>
  <c r="I12" i="1"/>
  <c r="I9" i="1"/>
  <c r="C13" i="1"/>
  <c r="D13" i="1"/>
  <c r="E13" i="1"/>
  <c r="B13" i="1"/>
  <c r="C10" i="1"/>
  <c r="D10" i="1"/>
  <c r="E10" i="1"/>
  <c r="B10" i="1"/>
  <c r="C7" i="1"/>
  <c r="D7" i="1"/>
  <c r="E7" i="1"/>
  <c r="B7" i="1"/>
  <c r="C4" i="1"/>
  <c r="D4" i="1"/>
  <c r="E4" i="1"/>
  <c r="B4" i="1"/>
  <c r="F21" i="1"/>
  <c r="F22" i="1"/>
  <c r="F24" i="1"/>
  <c r="F25" i="1"/>
  <c r="F28" i="1"/>
  <c r="F29" i="1"/>
  <c r="F31" i="1"/>
  <c r="F32" i="1"/>
  <c r="F34" i="1"/>
  <c r="F35" i="1"/>
  <c r="F37" i="1"/>
  <c r="F38" i="1"/>
  <c r="F6" i="1"/>
  <c r="F8" i="1"/>
  <c r="F9" i="1"/>
  <c r="F11" i="1"/>
  <c r="F12" i="1"/>
  <c r="F15" i="1"/>
  <c r="F16" i="1"/>
  <c r="F18" i="1"/>
  <c r="F19" i="1"/>
  <c r="F5" i="1"/>
  <c r="F3" i="1"/>
  <c r="F2" i="1"/>
  <c r="L36" i="1" l="1"/>
  <c r="J38" i="1"/>
  <c r="K37" i="1"/>
  <c r="J37" i="1"/>
  <c r="L39" i="1"/>
  <c r="J36" i="1"/>
  <c r="K39" i="1"/>
  <c r="L38" i="1"/>
</calcChain>
</file>

<file path=xl/sharedStrings.xml><?xml version="1.0" encoding="utf-8"?>
<sst xmlns="http://schemas.openxmlformats.org/spreadsheetml/2006/main" count="222" uniqueCount="20">
  <si>
    <t>China</t>
    <phoneticPr fontId="1" type="noConversion"/>
  </si>
  <si>
    <t>UK</t>
    <phoneticPr fontId="1" type="noConversion"/>
  </si>
  <si>
    <t>US</t>
    <phoneticPr fontId="1" type="noConversion"/>
  </si>
  <si>
    <t>Health</t>
    <phoneticPr fontId="1" type="noConversion"/>
  </si>
  <si>
    <t>Economy</t>
    <phoneticPr fontId="1" type="noConversion"/>
  </si>
  <si>
    <t>Politics</t>
    <phoneticPr fontId="1" type="noConversion"/>
  </si>
  <si>
    <t>Others</t>
    <phoneticPr fontId="1" type="noConversion"/>
  </si>
  <si>
    <t xml:space="preserve">outbreak </t>
    <phoneticPr fontId="1" type="noConversion"/>
  </si>
  <si>
    <t>incubation</t>
    <phoneticPr fontId="1" type="noConversion"/>
  </si>
  <si>
    <t>spread</t>
    <phoneticPr fontId="1" type="noConversion"/>
  </si>
  <si>
    <t>recovery</t>
    <phoneticPr fontId="1" type="noConversion"/>
  </si>
  <si>
    <t>2nd outbreak</t>
    <phoneticPr fontId="1" type="noConversion"/>
  </si>
  <si>
    <t>negative</t>
    <phoneticPr fontId="1" type="noConversion"/>
  </si>
  <si>
    <t>netural</t>
    <phoneticPr fontId="1" type="noConversion"/>
  </si>
  <si>
    <t>positive</t>
    <phoneticPr fontId="1" type="noConversion"/>
  </si>
  <si>
    <t>outbreak</t>
    <phoneticPr fontId="1" type="noConversion"/>
  </si>
  <si>
    <t>international</t>
    <phoneticPr fontId="1" type="noConversion"/>
  </si>
  <si>
    <t>national</t>
    <phoneticPr fontId="1" type="noConversion"/>
  </si>
  <si>
    <t>UK</t>
    <phoneticPr fontId="1" type="noConversion"/>
  </si>
  <si>
    <t>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</si>
</sst>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176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1" applyFont="1" applyAlignment="1">
      <alignment horizontal="center"/>
    </xf>
    <xf numFmtId="0" fontId="3" fillId="2" borderId="0" xfId="1" applyFont="1" applyAlignment="1">
      <alignment horizontal="center" vertical="center"/>
    </xf>
  </cellXfs>
  <cellStyles count="2">
    <cellStyle name="60% - 着色 3" xfId="1" builtinId="40"/>
    <cellStyle name="常规" xfId="0" builtinId="0"/>
  </cellStyles>
  <dxfs count="0"/>
  <tableStyles count="0" defaultTableStyle="TableStyleMedium2" defaultPivotStyle="PivotStyleLight16"/>
  <colors>
    <mruColors>
      <color rgb="FF163856"/>
      <color rgb="FFF7A8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r>
              <a:rPr lang="en-US" altLang="zh-CN"/>
              <a:t>China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  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D8-42BF-A577-73B668F6CFC9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D8-42BF-A577-73B668F6CFC9}"/>
              </c:ext>
            </c:extLst>
          </c:dPt>
          <c:dPt>
            <c:idx val="2"/>
            <c:invertIfNegative val="0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D8-42BF-A577-73B668F6CFC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D8-42BF-A577-73B668F6CF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4-6'!$B$2:$E$2</c:f>
              <c:strCache>
                <c:ptCount val="4"/>
                <c:pt idx="0">
                  <c:v>Health</c:v>
                </c:pt>
                <c:pt idx="1">
                  <c:v>Economy</c:v>
                </c:pt>
                <c:pt idx="2">
                  <c:v>Politics</c:v>
                </c:pt>
                <c:pt idx="3">
                  <c:v>Others</c:v>
                </c:pt>
              </c:strCache>
            </c:strRef>
          </c:cat>
          <c:val>
            <c:numRef>
              <c:f>'Figure 4-6'!$B$8:$E$8</c:f>
              <c:numCache>
                <c:formatCode>0.0%</c:formatCode>
                <c:ptCount val="4"/>
                <c:pt idx="0">
                  <c:v>0.44695652173913042</c:v>
                </c:pt>
                <c:pt idx="1">
                  <c:v>0.12039130434782609</c:v>
                </c:pt>
                <c:pt idx="2">
                  <c:v>0.30686956521739128</c:v>
                </c:pt>
                <c:pt idx="3">
                  <c:v>0.12578260869565216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D8-42BF-A577-73B668F6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808224"/>
        <c:axId val="704128144"/>
      </c:barChart>
      <c:catAx>
        <c:axId val="6958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704128144"/>
        <c:crosses val="autoZero"/>
        <c:auto val="1"/>
        <c:lblAlgn val="ctr"/>
        <c:lblOffset val="100"/>
        <c:noMultiLvlLbl val="0"/>
      </c:catAx>
      <c:valAx>
        <c:axId val="70412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6958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Arial  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13'!$C$2</c:f>
              <c:strCache>
                <c:ptCount val="1"/>
                <c:pt idx="0">
                  <c:v>Economy</c:v>
                </c:pt>
              </c:strCache>
            </c:strRef>
          </c:tx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07-4A5C-851A-156CA6AEA2C7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07-4A5C-851A-156CA6AEA2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07-4A5C-851A-156CA6AEA2C7}"/>
              </c:ext>
            </c:extLst>
          </c:dPt>
          <c:dLbls>
            <c:dLbl>
              <c:idx val="0"/>
              <c:layout>
                <c:manualLayout>
                  <c:x val="3.5269685039370079E-2"/>
                  <c:y val="1.8086541265675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07-4A5C-851A-156CA6AEA2C7}"/>
                </c:ext>
              </c:extLst>
            </c:dLbl>
            <c:dLbl>
              <c:idx val="1"/>
              <c:layout>
                <c:manualLayout>
                  <c:x val="-4.1041338582677167E-2"/>
                  <c:y val="-4.55602945465150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07-4A5C-851A-156CA6AEA2C7}"/>
                </c:ext>
              </c:extLst>
            </c:dLbl>
            <c:dLbl>
              <c:idx val="2"/>
              <c:layout>
                <c:manualLayout>
                  <c:x val="-5.4756452318460193E-2"/>
                  <c:y val="1.73301254009915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07-4A5C-851A-156CA6AEA2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13'!$A$3:$A$5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13'!$C$3:$C$5</c:f>
              <c:numCache>
                <c:formatCode>0.0%</c:formatCode>
                <c:ptCount val="3"/>
                <c:pt idx="0">
                  <c:v>0.15529071867100036</c:v>
                </c:pt>
                <c:pt idx="1">
                  <c:v>0.8132899963885879</c:v>
                </c:pt>
                <c:pt idx="2">
                  <c:v>3.1419284940411699E-2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7-4A5C-851A-156CA6AE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Health</a:t>
            </a:r>
            <a:endParaRPr lang="zh-CN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701554942118471"/>
          <c:y val="0.18251292845820011"/>
          <c:w val="0.4718709428193994"/>
          <c:h val="0.7482969084310006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6E-4317-BE36-00DD5605EFD1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6E-4317-BE36-00DD5605EF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6E-4317-BE36-00DD5605EFD1}"/>
              </c:ext>
            </c:extLst>
          </c:dPt>
          <c:dLbls>
            <c:dLbl>
              <c:idx val="0"/>
              <c:layout>
                <c:manualLayout>
                  <c:x val="1.6445975503062118E-2"/>
                  <c:y val="1.7717264508603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6E-4317-BE36-00DD5605EFD1}"/>
                </c:ext>
              </c:extLst>
            </c:dLbl>
            <c:dLbl>
              <c:idx val="1"/>
              <c:layout>
                <c:manualLayout>
                  <c:x val="-7.9044812572891018E-2"/>
                  <c:y val="-3.72929671528627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6E-4317-BE36-00DD5605EFD1}"/>
                </c:ext>
              </c:extLst>
            </c:dLbl>
            <c:dLbl>
              <c:idx val="2"/>
              <c:layout>
                <c:manualLayout>
                  <c:x val="-3.0740048118985126E-2"/>
                  <c:y val="1.49825021872265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6E-4317-BE36-00DD5605E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13'!$A$10:$A$12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13'!$C$10:$C$12</c:f>
              <c:numCache>
                <c:formatCode>0.0%</c:formatCode>
                <c:ptCount val="3"/>
                <c:pt idx="0">
                  <c:v>0.1561284046692607</c:v>
                </c:pt>
                <c:pt idx="1">
                  <c:v>0.78463035019455252</c:v>
                </c:pt>
                <c:pt idx="2">
                  <c:v>5.9241245136186768E-2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E-4317-BE36-00DD5605E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Others</a:t>
            </a:r>
            <a:endParaRPr lang="zh-CN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5985942466323908"/>
          <c:y val="0.23742659689947962"/>
          <c:w val="0.4719051434387142"/>
          <c:h val="0.74835130757170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CD1-42F9-A6B0-FC538A9437B1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1-42F9-A6B0-FC538A9437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1-42F9-A6B0-FC538A9437B1}"/>
              </c:ext>
            </c:extLst>
          </c:dPt>
          <c:dLbls>
            <c:dLbl>
              <c:idx val="0"/>
              <c:layout>
                <c:manualLayout>
                  <c:x val="7.8967629046369208E-3"/>
                  <c:y val="1.05012394284047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D1-42F9-A6B0-FC538A9437B1}"/>
                </c:ext>
              </c:extLst>
            </c:dLbl>
            <c:dLbl>
              <c:idx val="1"/>
              <c:layout>
                <c:manualLayout>
                  <c:x val="-0.13102534493668"/>
                  <c:y val="-4.41295802260477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D1-42F9-A6B0-FC538A9437B1}"/>
                </c:ext>
              </c:extLst>
            </c:dLbl>
            <c:dLbl>
              <c:idx val="2"/>
              <c:layout>
                <c:manualLayout>
                  <c:x val="-3.530883639545062E-2"/>
                  <c:y val="-8.24438611840186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CD1-42F9-A6B0-FC538A943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13'!$A$16:$A$18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13'!$C$16:$C$18</c:f>
              <c:numCache>
                <c:formatCode>0.0%</c:formatCode>
                <c:ptCount val="3"/>
                <c:pt idx="0">
                  <c:v>0.10784652609747666</c:v>
                </c:pt>
                <c:pt idx="1">
                  <c:v>0.81852748012443832</c:v>
                </c:pt>
                <c:pt idx="2">
                  <c:v>7.3625993778085028E-2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1-42F9-A6B0-FC538A943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Politics</a:t>
            </a:r>
            <a:endParaRPr lang="zh-CN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7679809437327091"/>
          <c:y val="0.21034727094756719"/>
          <c:w val="0.46000272681865478"/>
          <c:h val="0.7294761917136595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24-437B-BE76-E9F2007D6465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24-437B-BE76-E9F2007D64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24-437B-BE76-E9F2007D6465}"/>
              </c:ext>
            </c:extLst>
          </c:dPt>
          <c:dLbls>
            <c:dLbl>
              <c:idx val="0"/>
              <c:layout>
                <c:manualLayout>
                  <c:x val="2.4254483814523185E-2"/>
                  <c:y val="1.9183799941673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24-437B-BE76-E9F2007D6465}"/>
                </c:ext>
              </c:extLst>
            </c:dLbl>
            <c:dLbl>
              <c:idx val="1"/>
              <c:layout>
                <c:manualLayout>
                  <c:x val="-0.10704580359700067"/>
                  <c:y val="-4.5890996095632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24-437B-BE76-E9F2007D6465}"/>
                </c:ext>
              </c:extLst>
            </c:dLbl>
            <c:dLbl>
              <c:idx val="2"/>
              <c:layout>
                <c:manualLayout>
                  <c:x val="-2.6368754338716147E-2"/>
                  <c:y val="-6.74704642433317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253647018665518"/>
                      <c:h val="6.725181081603157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24-437B-BE76-E9F2007D64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13'!$A$23:$A$25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13'!$C$23:$C$25</c:f>
              <c:numCache>
                <c:formatCode>0.0%</c:formatCode>
                <c:ptCount val="3"/>
                <c:pt idx="0">
                  <c:v>0.12014946823799942</c:v>
                </c:pt>
                <c:pt idx="1">
                  <c:v>0.84334578901983326</c:v>
                </c:pt>
                <c:pt idx="2">
                  <c:v>3.6504742742167293E-2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4-437B-BE76-E9F2007D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31384825909592"/>
          <c:y val="0.35403683349947795"/>
          <c:w val="0.20686154864384379"/>
          <c:h val="0.529309494146511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Economy</a:t>
            </a:r>
            <a:endParaRPr lang="zh-CN" altLang="en-US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929958301370271"/>
          <c:y val="0.16680166698391743"/>
          <c:w val="0.31799537868209327"/>
          <c:h val="0.664212847222222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ED-49CD-963A-BD50E7938292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ED-49CD-963A-BD50E7938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5ED-49CD-963A-BD50E7938292}"/>
              </c:ext>
            </c:extLst>
          </c:dPt>
          <c:dLbls>
            <c:dLbl>
              <c:idx val="0"/>
              <c:layout>
                <c:manualLayout>
                  <c:x val="2.8943569553805774E-2"/>
                  <c:y val="1.636774569845435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ED-49CD-963A-BD50E7938292}"/>
                </c:ext>
              </c:extLst>
            </c:dLbl>
            <c:dLbl>
              <c:idx val="1"/>
              <c:layout>
                <c:manualLayout>
                  <c:x val="-7.0986329833770775E-2"/>
                  <c:y val="-3.78328229804606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ED-49CD-963A-BD50E7938292}"/>
                </c:ext>
              </c:extLst>
            </c:dLbl>
            <c:dLbl>
              <c:idx val="2"/>
              <c:layout>
                <c:manualLayout>
                  <c:x val="-4.7240048118985127E-2"/>
                  <c:y val="1.04268737241178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5ED-49CD-963A-BD50E79382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14'!$A$8:$A$10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14'!$C$8:$C$10</c:f>
              <c:numCache>
                <c:formatCode>0.0%</c:formatCode>
                <c:ptCount val="3"/>
                <c:pt idx="0">
                  <c:v>8.6956521739130432E-2</c:v>
                </c:pt>
                <c:pt idx="1">
                  <c:v>0.87755102040816324</c:v>
                </c:pt>
                <c:pt idx="2">
                  <c:v>3.5492457852706299E-2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D-49CD-963A-BD50E7938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Health</a:t>
            </a:r>
            <a:endParaRPr lang="zh-CN" altLang="en-US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363-4A52-BD75-94889A8D8DEB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63-4A52-BD75-94889A8D8D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63-4A52-BD75-94889A8D8DEB}"/>
              </c:ext>
            </c:extLst>
          </c:dPt>
          <c:dLbls>
            <c:dLbl>
              <c:idx val="0"/>
              <c:layout>
                <c:manualLayout>
                  <c:x val="6.7909011373578302E-3"/>
                  <c:y val="1.9611767279090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63-4A52-BD75-94889A8D8DEB}"/>
                </c:ext>
              </c:extLst>
            </c:dLbl>
            <c:dLbl>
              <c:idx val="1"/>
              <c:layout>
                <c:manualLayout>
                  <c:x val="-2.9507108486439195E-2"/>
                  <c:y val="-3.4088655584718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63-4A52-BD75-94889A8D8DEB}"/>
                </c:ext>
              </c:extLst>
            </c:dLbl>
            <c:dLbl>
              <c:idx val="2"/>
              <c:layout>
                <c:manualLayout>
                  <c:x val="-6.2055446194225719E-2"/>
                  <c:y val="-8.329687955672207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63-4A52-BD75-94889A8D8D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14'!$A$14:$A$16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14'!$C$14:$C$16</c:f>
              <c:numCache>
                <c:formatCode>0.0%</c:formatCode>
                <c:ptCount val="3"/>
                <c:pt idx="0">
                  <c:v>0.19467401285583102</c:v>
                </c:pt>
                <c:pt idx="1">
                  <c:v>0.78604224058769512</c:v>
                </c:pt>
                <c:pt idx="2">
                  <c:v>1.928374655647383E-2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3-4A52-BD75-94889A8D8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Others</a:t>
            </a:r>
            <a:endParaRPr lang="zh-CN" altLang="en-US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1E-46B1-877E-9A739E759E0F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71E-46B1-877E-9A739E759E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1E-46B1-877E-9A739E759E0F}"/>
              </c:ext>
            </c:extLst>
          </c:dPt>
          <c:dLbls>
            <c:dLbl>
              <c:idx val="0"/>
              <c:layout>
                <c:manualLayout>
                  <c:x val="3.5132764654418197E-2"/>
                  <c:y val="8.0344123651210266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1E-46B1-877E-9A739E759E0F}"/>
                </c:ext>
              </c:extLst>
            </c:dLbl>
            <c:dLbl>
              <c:idx val="1"/>
              <c:layout>
                <c:manualLayout>
                  <c:x val="-0.14117683727034122"/>
                  <c:y val="-8.33967629046368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1E-46B1-877E-9A739E759E0F}"/>
                </c:ext>
              </c:extLst>
            </c:dLbl>
            <c:dLbl>
              <c:idx val="2"/>
              <c:layout>
                <c:manualLayout>
                  <c:x val="-5.7795603674540681E-2"/>
                  <c:y val="1.02121609798775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1E-46B1-877E-9A739E759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14'!$A$20:$A$22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14'!$C$20:$C$22</c:f>
              <c:numCache>
                <c:formatCode>0.0%</c:formatCode>
                <c:ptCount val="3"/>
                <c:pt idx="0">
                  <c:v>7.4602303894679103E-2</c:v>
                </c:pt>
                <c:pt idx="1">
                  <c:v>0.88645090510148106</c:v>
                </c:pt>
                <c:pt idx="2">
                  <c:v>3.8946791003839826E-2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E-46B1-877E-9A739E75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Politics</a:t>
            </a:r>
            <a:endParaRPr lang="zh-CN" altLang="en-US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746412889776233"/>
          <c:y val="0.18036041666666666"/>
          <c:w val="0.34940258452338135"/>
          <c:h val="0.7115048611111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676-4E81-906D-DBCDA5092E6F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76-4E81-906D-DBCDA5092E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76-4E81-906D-DBCDA5092E6F}"/>
              </c:ext>
            </c:extLst>
          </c:dPt>
          <c:dLbls>
            <c:dLbl>
              <c:idx val="0"/>
              <c:layout>
                <c:manualLayout>
                  <c:x val="4.0294072615923007E-2"/>
                  <c:y val="5.64960629921259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76-4E81-906D-DBCDA5092E6F}"/>
                </c:ext>
              </c:extLst>
            </c:dLbl>
            <c:dLbl>
              <c:idx val="1"/>
              <c:layout>
                <c:manualLayout>
                  <c:x val="-0.14081288276465442"/>
                  <c:y val="-8.3654126567512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76-4E81-906D-DBCDA5092E6F}"/>
                </c:ext>
              </c:extLst>
            </c:dLbl>
            <c:dLbl>
              <c:idx val="2"/>
              <c:layout>
                <c:manualLayout>
                  <c:x val="-2.1147965879265092E-2"/>
                  <c:y val="6.808471857684456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76-4E81-906D-DBCDA5092E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14'!$A$26:$A$28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14'!$C$26:$C$28</c:f>
              <c:numCache>
                <c:formatCode>0.0%</c:formatCode>
                <c:ptCount val="3"/>
                <c:pt idx="0">
                  <c:v>8.8300220750551883E-2</c:v>
                </c:pt>
                <c:pt idx="1">
                  <c:v>0.85651214128035325</c:v>
                </c:pt>
                <c:pt idx="2">
                  <c:v>5.518763796909492E-2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6-4E81-906D-DBCDA509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1139392283874359"/>
          <c:y val="0.30894687500000001"/>
          <c:w val="0.20813807541725643"/>
          <c:h val="0.54994201388888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Economy </a:t>
            </a:r>
            <a:endParaRPr lang="zh-CN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FED-46BD-A80E-60B4FF154C60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ED-46BD-A80E-60B4FF154C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ED-46BD-A80E-60B4FF154C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77-4CE0-BCC4-EBAB47D4BC43}"/>
              </c:ext>
            </c:extLst>
          </c:dPt>
          <c:dLbls>
            <c:dLbl>
              <c:idx val="0"/>
              <c:layout>
                <c:manualLayout>
                  <c:x val="2.6950349956255469E-2"/>
                  <c:y val="1.2774132400116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ED-46BD-A80E-60B4FF154C60}"/>
                </c:ext>
              </c:extLst>
            </c:dLbl>
            <c:dLbl>
              <c:idx val="1"/>
              <c:layout>
                <c:manualLayout>
                  <c:x val="-6.006550743657043E-2"/>
                  <c:y val="-4.4982502187226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ED-46BD-A80E-60B4FF154C60}"/>
                </c:ext>
              </c:extLst>
            </c:dLbl>
            <c:dLbl>
              <c:idx val="2"/>
              <c:layout>
                <c:manualLayout>
                  <c:x val="-5.7939085739282588E-2"/>
                  <c:y val="1.1240157480314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ED-46BD-A80E-60B4FF154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15'!$A$8:$A$11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15'!$C$8:$C$11</c:f>
              <c:numCache>
                <c:formatCode>0.0%</c:formatCode>
                <c:ptCount val="4"/>
                <c:pt idx="0">
                  <c:v>9.6253902185223728E-2</c:v>
                </c:pt>
                <c:pt idx="1">
                  <c:v>0.87513007284079081</c:v>
                </c:pt>
                <c:pt idx="2">
                  <c:v>2.8616024973985431E-2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D-46BD-A80E-60B4FF15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Health</a:t>
            </a:r>
            <a:endParaRPr lang="zh-CN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AA-4894-BFF1-4CCAF3F8409A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AA-4894-BFF1-4CCAF3F840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AA-4894-BFF1-4CCAF3F8409A}"/>
              </c:ext>
            </c:extLst>
          </c:dPt>
          <c:dLbls>
            <c:dLbl>
              <c:idx val="0"/>
              <c:layout>
                <c:manualLayout>
                  <c:x val="1.9751202974628172E-2"/>
                  <c:y val="7.290390784485251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AA-4894-BFF1-4CCAF3F8409A}"/>
                </c:ext>
              </c:extLst>
            </c:dLbl>
            <c:dLbl>
              <c:idx val="1"/>
              <c:layout>
                <c:manualLayout>
                  <c:x val="-8.5918744531933502E-2"/>
                  <c:y val="-6.66488043161270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AA-4894-BFF1-4CCAF3F8409A}"/>
                </c:ext>
              </c:extLst>
            </c:dLbl>
            <c:dLbl>
              <c:idx val="2"/>
              <c:layout>
                <c:manualLayout>
                  <c:x val="-2.1200021872265915E-2"/>
                  <c:y val="5.51983085447652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AA-4894-BFF1-4CCAF3F840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15'!$A$14:$A$16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15'!$C$14:$C$16</c:f>
              <c:numCache>
                <c:formatCode>0.0%</c:formatCode>
                <c:ptCount val="3"/>
                <c:pt idx="0">
                  <c:v>0.11424541607898449</c:v>
                </c:pt>
                <c:pt idx="1">
                  <c:v>0.84626234132581102</c:v>
                </c:pt>
                <c:pt idx="2">
                  <c:v>3.9492242595204514E-2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AA-4894-BFF1-4CCAF3F8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r>
              <a:rPr lang="en-US" altLang="zh-CN"/>
              <a:t>UK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  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C-45FA-B6E5-B803D767DF57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FC-45FA-B6E5-B803D767DF57}"/>
              </c:ext>
            </c:extLst>
          </c:dPt>
          <c:dPt>
            <c:idx val="2"/>
            <c:invertIfNegative val="0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FC-45FA-B6E5-B803D767DF5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FC-45FA-B6E5-B803D767DF57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DFC-45FA-B6E5-B803D767DF5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FC-45FA-B6E5-B803D767DF57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FC-45FA-B6E5-B803D767DF57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FC-45FA-B6E5-B803D767DF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4-6'!$B$11:$E$11</c:f>
              <c:strCache>
                <c:ptCount val="4"/>
                <c:pt idx="0">
                  <c:v>Health</c:v>
                </c:pt>
                <c:pt idx="1">
                  <c:v>Economy</c:v>
                </c:pt>
                <c:pt idx="2">
                  <c:v>Politics</c:v>
                </c:pt>
                <c:pt idx="3">
                  <c:v>Others</c:v>
                </c:pt>
              </c:strCache>
            </c:strRef>
          </c:cat>
          <c:val>
            <c:numRef>
              <c:f>'Figure 4-6'!$B$17:$E$17</c:f>
              <c:numCache>
                <c:formatCode>0.0%</c:formatCode>
                <c:ptCount val="4"/>
                <c:pt idx="0">
                  <c:v>0.24265360641139805</c:v>
                </c:pt>
                <c:pt idx="1">
                  <c:v>0.25066785396260016</c:v>
                </c:pt>
                <c:pt idx="2">
                  <c:v>0.10106856634016029</c:v>
                </c:pt>
                <c:pt idx="3">
                  <c:v>0.40560997328584147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FC-45FA-B6E5-B803D767D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167216"/>
        <c:axId val="697589912"/>
      </c:barChart>
      <c:catAx>
        <c:axId val="7531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697589912"/>
        <c:crosses val="autoZero"/>
        <c:auto val="1"/>
        <c:lblAlgn val="ctr"/>
        <c:lblOffset val="100"/>
        <c:noMultiLvlLbl val="0"/>
      </c:catAx>
      <c:valAx>
        <c:axId val="6975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75316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Arial  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Others</a:t>
            </a:r>
            <a:endParaRPr lang="zh-CN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9C-430B-9BA8-37A58AE11E7D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9C-430B-9BA8-37A58AE11E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F9C-430B-9BA8-37A58AE11E7D}"/>
              </c:ext>
            </c:extLst>
          </c:dPt>
          <c:dLbls>
            <c:dLbl>
              <c:idx val="0"/>
              <c:layout>
                <c:manualLayout>
                  <c:x val="1.8301837270341206E-2"/>
                  <c:y val="1.58180227471566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9C-430B-9BA8-37A58AE11E7D}"/>
                </c:ext>
              </c:extLst>
            </c:dLbl>
            <c:dLbl>
              <c:idx val="1"/>
              <c:layout>
                <c:manualLayout>
                  <c:x val="-0.11904857626417978"/>
                  <c:y val="-6.51223547551607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9C-430B-9BA8-37A58AE11E7D}"/>
                </c:ext>
              </c:extLst>
            </c:dLbl>
            <c:dLbl>
              <c:idx val="2"/>
              <c:layout>
                <c:manualLayout>
                  <c:x val="-4.6740048118985127E-2"/>
                  <c:y val="5.58982210557013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9C-430B-9BA8-37A58AE11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15'!$A$20:$A$22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15'!$C$20:$C$22</c:f>
              <c:numCache>
                <c:formatCode>0.0%</c:formatCode>
                <c:ptCount val="3"/>
                <c:pt idx="0">
                  <c:v>9.777402085094393E-2</c:v>
                </c:pt>
                <c:pt idx="1">
                  <c:v>0.86334178641870951</c:v>
                </c:pt>
                <c:pt idx="2">
                  <c:v>3.888419273034658E-2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C-430B-9BA8-37A58AE1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Politics</a:t>
            </a:r>
            <a:endParaRPr lang="zh-CN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613637411419386"/>
          <c:y val="0.22930280951186729"/>
          <c:w val="0.44640371371644105"/>
          <c:h val="0.707910917075959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AA-49CF-B15E-589BDC030BBD}"/>
              </c:ext>
            </c:extLst>
          </c:dPt>
          <c:dPt>
            <c:idx val="1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AA-49CF-B15E-589BDC030B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AA-49CF-B15E-589BDC030BBD}"/>
              </c:ext>
            </c:extLst>
          </c:dPt>
          <c:dLbls>
            <c:dLbl>
              <c:idx val="0"/>
              <c:layout>
                <c:manualLayout>
                  <c:x val="2.1168307086614175E-2"/>
                  <c:y val="4.92964421114027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AA-49CF-B15E-589BDC030BBD}"/>
                </c:ext>
              </c:extLst>
            </c:dLbl>
            <c:dLbl>
              <c:idx val="1"/>
              <c:layout>
                <c:manualLayout>
                  <c:x val="-0.15424351228149683"/>
                  <c:y val="-5.64358168100274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AA-49CF-B15E-589BDC030BBD}"/>
                </c:ext>
              </c:extLst>
            </c:dLbl>
            <c:dLbl>
              <c:idx val="2"/>
              <c:layout>
                <c:manualLayout>
                  <c:x val="-2.6973097112860892E-2"/>
                  <c:y val="4.56620005832604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AA-49CF-B15E-589BDC030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15'!$A$26:$A$28</c:f>
              <c:strCache>
                <c:ptCount val="3"/>
                <c:pt idx="0">
                  <c:v>negative</c:v>
                </c:pt>
                <c:pt idx="1">
                  <c:v>netural</c:v>
                </c:pt>
                <c:pt idx="2">
                  <c:v>positive</c:v>
                </c:pt>
              </c:strCache>
            </c:strRef>
          </c:cat>
          <c:val>
            <c:numRef>
              <c:f>'Figure 15'!$C$26:$C$28</c:f>
              <c:numCache>
                <c:formatCode>0.0%</c:formatCode>
                <c:ptCount val="3"/>
                <c:pt idx="0">
                  <c:v>9.1058244462674326E-2</c:v>
                </c:pt>
                <c:pt idx="1">
                  <c:v>0.84741591468416733</c:v>
                </c:pt>
                <c:pt idx="2">
                  <c:v>6.1525840853158327E-2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A-49CF-B15E-589BDC030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99924010585695"/>
          <c:y val="0.32120188470390004"/>
          <c:w val="0.24155586344622995"/>
          <c:h val="0.556839734055382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r>
              <a:rPr lang="en-US" altLang="zh-CN"/>
              <a:t>China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  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16-18'!$B$2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BD-4B28-B225-2319D2C5737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BD-4B28-B225-2319D2C573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BD-4B28-B225-2319D2C57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16-18'!$A$3:$A$6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16-18'!$B$3:$B$6</c:f>
              <c:numCache>
                <c:formatCode>0%</c:formatCode>
                <c:ptCount val="4"/>
                <c:pt idx="0">
                  <c:v>0.12</c:v>
                </c:pt>
                <c:pt idx="1">
                  <c:v>0.16</c:v>
                </c:pt>
                <c:pt idx="2">
                  <c:v>0.13</c:v>
                </c:pt>
                <c:pt idx="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D-4B28-B225-2319D2C57377}"/>
            </c:ext>
          </c:extLst>
        </c:ser>
        <c:ser>
          <c:idx val="1"/>
          <c:order val="1"/>
          <c:tx>
            <c:strRef>
              <c:f>'Figure 16-18'!$C$2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38100" cap="sq" cmpd="dbl">
              <a:solidFill>
                <a:schemeClr val="tx1"/>
              </a:solidFill>
              <a:prstDash val="lgDash"/>
              <a:bevel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BD-4B28-B225-2319D2C5737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BD-4B28-B225-2319D2C57377}"/>
                </c:ext>
              </c:extLst>
            </c:dLbl>
            <c:dLbl>
              <c:idx val="2"/>
              <c:layout>
                <c:manualLayout>
                  <c:x val="-4.4485580951429696E-2"/>
                  <c:y val="3.2407407407407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BD-4B28-B225-2319D2C573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BD-4B28-B225-2319D2C57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16-18'!$A$3:$A$6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16-18'!$C$3:$C$6</c:f>
              <c:numCache>
                <c:formatCode>0%</c:formatCode>
                <c:ptCount val="4"/>
                <c:pt idx="0">
                  <c:v>0.12</c:v>
                </c:pt>
                <c:pt idx="1">
                  <c:v>0.13</c:v>
                </c:pt>
                <c:pt idx="2">
                  <c:v>0.16</c:v>
                </c:pt>
                <c:pt idx="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BD-4B28-B225-2319D2C57377}"/>
            </c:ext>
          </c:extLst>
        </c:ser>
        <c:ser>
          <c:idx val="2"/>
          <c:order val="2"/>
          <c:tx>
            <c:strRef>
              <c:f>'Figure 16-18'!$D$2</c:f>
              <c:strCache>
                <c:ptCount val="1"/>
                <c:pt idx="0">
                  <c:v>Economy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BD-4B28-B225-2319D2C5737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BD-4B28-B225-2319D2C573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BD-4B28-B225-2319D2C57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16-18'!$A$3:$A$6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16-18'!$D$3:$D$6</c:f>
              <c:numCache>
                <c:formatCode>0%</c:formatCode>
                <c:ptCount val="4"/>
                <c:pt idx="0">
                  <c:v>0.12</c:v>
                </c:pt>
                <c:pt idx="1">
                  <c:v>0.17</c:v>
                </c:pt>
                <c:pt idx="2">
                  <c:v>0.17</c:v>
                </c:pt>
                <c:pt idx="3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BD-4B28-B225-2319D2C57377}"/>
            </c:ext>
          </c:extLst>
        </c:ser>
        <c:ser>
          <c:idx val="3"/>
          <c:order val="3"/>
          <c:tx>
            <c:strRef>
              <c:f>'Figure 16-18'!$E$2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BD-4B28-B225-2319D2C573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BD-4B28-B225-2319D2C573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16-18'!$A$3:$A$6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16-18'!$E$3:$E$6</c:f>
              <c:numCache>
                <c:formatCode>0%</c:formatCode>
                <c:ptCount val="4"/>
                <c:pt idx="0">
                  <c:v>0.06</c:v>
                </c:pt>
                <c:pt idx="1">
                  <c:v>0.15</c:v>
                </c:pt>
                <c:pt idx="2">
                  <c:v>0.22</c:v>
                </c:pt>
                <c:pt idx="3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BD-4B28-B225-2319D2C5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34864"/>
        <c:axId val="641034536"/>
      </c:lineChart>
      <c:catAx>
        <c:axId val="6410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641034536"/>
        <c:crosses val="autoZero"/>
        <c:auto val="1"/>
        <c:lblAlgn val="ctr"/>
        <c:lblOffset val="100"/>
        <c:noMultiLvlLbl val="0"/>
      </c:catAx>
      <c:valAx>
        <c:axId val="6410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6410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 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Arial  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r>
              <a:rPr lang="en-US"/>
              <a:t>UK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  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16-18'!$B$9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4.1666666666666768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E6-401D-B44A-F137E365F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16-18'!$A$10:$A$13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16-18'!$B$10:$B$13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0.13</c:v>
                </c:pt>
                <c:pt idx="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6-401D-B44A-F137E365F072}"/>
            </c:ext>
          </c:extLst>
        </c:ser>
        <c:ser>
          <c:idx val="1"/>
          <c:order val="1"/>
          <c:tx>
            <c:strRef>
              <c:f>'Figure 16-18'!$C$9</c:f>
              <c:strCache>
                <c:ptCount val="1"/>
                <c:pt idx="0">
                  <c:v>Politics</c:v>
                </c:pt>
              </c:strCache>
            </c:strRef>
          </c:tx>
          <c:spPr>
            <a:ln w="38100" cap="sq" cmpd="dbl">
              <a:solidFill>
                <a:schemeClr val="tx1"/>
              </a:solidFill>
              <a:prstDash val="lgDash"/>
              <a:bevel/>
            </a:ln>
            <a:effectLst/>
          </c:spPr>
          <c:marker>
            <c:symbol val="none"/>
          </c:marker>
          <c:cat>
            <c:strRef>
              <c:f>'Figure 16-18'!$A$10:$A$13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16-18'!$C$10:$C$13</c:f>
              <c:numCache>
                <c:formatCode>0%</c:formatCode>
                <c:ptCount val="4"/>
                <c:pt idx="0">
                  <c:v>0.17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6-401D-B44A-F137E365F072}"/>
            </c:ext>
          </c:extLst>
        </c:ser>
        <c:ser>
          <c:idx val="2"/>
          <c:order val="2"/>
          <c:tx>
            <c:strRef>
              <c:f>'Figure 16-18'!$D$9</c:f>
              <c:strCache>
                <c:ptCount val="1"/>
                <c:pt idx="0">
                  <c:v>Economy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8888888888888917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E6-401D-B44A-F137E365F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16-18'!$A$10:$A$13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16-18'!$D$10:$D$13</c:f>
              <c:numCache>
                <c:formatCode>0%</c:formatCode>
                <c:ptCount val="4"/>
                <c:pt idx="0">
                  <c:v>0.17</c:v>
                </c:pt>
                <c:pt idx="1">
                  <c:v>0.1</c:v>
                </c:pt>
                <c:pt idx="2">
                  <c:v>0.09</c:v>
                </c:pt>
                <c:pt idx="3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6-401D-B44A-F137E365F072}"/>
            </c:ext>
          </c:extLst>
        </c:ser>
        <c:ser>
          <c:idx val="3"/>
          <c:order val="3"/>
          <c:tx>
            <c:strRef>
              <c:f>'Figure 16-18'!$E$9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000000000000024E-2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E6-401D-B44A-F137E365F072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E6-401D-B44A-F137E365F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16-18'!$A$10:$A$13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16-18'!$E$10:$E$13</c:f>
              <c:numCache>
                <c:formatCode>0%</c:formatCode>
                <c:ptCount val="4"/>
                <c:pt idx="0">
                  <c:v>0.14000000000000001</c:v>
                </c:pt>
                <c:pt idx="1">
                  <c:v>0.11</c:v>
                </c:pt>
                <c:pt idx="2">
                  <c:v>0.1</c:v>
                </c:pt>
                <c:pt idx="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6-401D-B44A-F137E365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399376"/>
        <c:axId val="763397736"/>
      </c:lineChart>
      <c:catAx>
        <c:axId val="7633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763397736"/>
        <c:crosses val="autoZero"/>
        <c:auto val="1"/>
        <c:lblAlgn val="ctr"/>
        <c:lblOffset val="100"/>
        <c:noMultiLvlLbl val="0"/>
      </c:catAx>
      <c:valAx>
        <c:axId val="76339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7633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 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sq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Arial  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r>
              <a:rPr lang="en-US" altLang="zh-CN"/>
              <a:t>US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Arial  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16-18'!$B$16</c:f>
              <c:strCache>
                <c:ptCount val="1"/>
                <c:pt idx="0">
                  <c:v>Health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ot"/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F5-4338-ADB2-7FFFB5A8CA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16-18'!$A$17:$A$20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16-18'!$B$17:$B$20</c:f>
              <c:numCache>
                <c:formatCode>0%</c:formatCode>
                <c:ptCount val="4"/>
                <c:pt idx="0">
                  <c:v>0.03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5-4338-ADB2-7FFFB5A8CAE4}"/>
            </c:ext>
          </c:extLst>
        </c:ser>
        <c:ser>
          <c:idx val="1"/>
          <c:order val="1"/>
          <c:tx>
            <c:strRef>
              <c:f>'Figure 16-18'!$C$16</c:f>
              <c:strCache>
                <c:ptCount val="1"/>
                <c:pt idx="0">
                  <c:v>Politics</c:v>
                </c:pt>
              </c:strCache>
            </c:strRef>
          </c:tx>
          <c:spPr>
            <a:ln w="38100" cap="sq" cmpd="dbl">
              <a:solidFill>
                <a:schemeClr val="tx1"/>
              </a:solidFill>
              <a:bevel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sq" cmpd="dbl">
                <a:solidFill>
                  <a:schemeClr val="tx1"/>
                </a:solidFill>
                <a:prstDash val="lgDash"/>
                <a:beve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96B-C24E-A403-0C7057A285A2}"/>
              </c:ext>
            </c:extLst>
          </c:dPt>
          <c:dLbls>
            <c:dLbl>
              <c:idx val="0"/>
              <c:layout>
                <c:manualLayout>
                  <c:x val="-7.7777777777777807E-2"/>
                  <c:y val="-4.629629629629714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F5-4338-ADB2-7FFFB5A8CA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16-18'!$A$17:$A$20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16-18'!$C$17:$C$20</c:f>
              <c:numCache>
                <c:formatCode>0%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0.04</c:v>
                </c:pt>
                <c:pt idx="3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5-4338-ADB2-7FFFB5A8CAE4}"/>
            </c:ext>
          </c:extLst>
        </c:ser>
        <c:ser>
          <c:idx val="2"/>
          <c:order val="2"/>
          <c:tx>
            <c:strRef>
              <c:f>'Figure 16-18'!$D$16</c:f>
              <c:strCache>
                <c:ptCount val="1"/>
                <c:pt idx="0">
                  <c:v>Economy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7777777777777776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F5-4338-ADB2-7FFFB5A8CA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16-18'!$A$17:$A$20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16-18'!$D$17:$D$20</c:f>
              <c:numCache>
                <c:formatCode>0%</c:formatCode>
                <c:ptCount val="4"/>
                <c:pt idx="0">
                  <c:v>0.04</c:v>
                </c:pt>
                <c:pt idx="1">
                  <c:v>0.06</c:v>
                </c:pt>
                <c:pt idx="2">
                  <c:v>0.06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5-4338-ADB2-7FFFB5A8CAE4}"/>
            </c:ext>
          </c:extLst>
        </c:ser>
        <c:ser>
          <c:idx val="3"/>
          <c:order val="3"/>
          <c:tx>
            <c:strRef>
              <c:f>'Figure 16-18'!$E$16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444444444444467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F5-4338-ADB2-7FFFB5A8CAE4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F5-4338-ADB2-7FFFB5A8CA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16-18'!$A$17:$A$20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16-18'!$E$17:$E$20</c:f>
              <c:numCache>
                <c:formatCode>0%</c:formatCode>
                <c:ptCount val="4"/>
                <c:pt idx="0">
                  <c:v>0.1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5-4338-ADB2-7FFFB5A8C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34216"/>
        <c:axId val="781332576"/>
      </c:lineChart>
      <c:catAx>
        <c:axId val="78133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781332576"/>
        <c:crosses val="autoZero"/>
        <c:auto val="1"/>
        <c:lblAlgn val="ctr"/>
        <c:lblOffset val="100"/>
        <c:noMultiLvlLbl val="0"/>
      </c:catAx>
      <c:valAx>
        <c:axId val="7813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78133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  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solidFill>
            <a:sysClr val="windowText" lastClr="000000"/>
          </a:solidFill>
          <a:latin typeface="Arial  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r>
              <a:rPr lang="en-US" altLang="zh-CN"/>
              <a:t>US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  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DnDiag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0C-44D9-8E6A-39A3866245B5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0C-44D9-8E6A-39A3866245B5}"/>
              </c:ext>
            </c:extLst>
          </c:dPt>
          <c:dPt>
            <c:idx val="2"/>
            <c:invertIfNegative val="0"/>
            <c:bubble3D val="0"/>
            <c:spPr>
              <a:pattFill prst="dkHorz">
                <a:fgClr>
                  <a:schemeClr val="tx1">
                    <a:lumMod val="50000"/>
                    <a:lumOff val="50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0C-44D9-8E6A-39A3866245B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0C-44D9-8E6A-39A3866245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4-6'!$B$19:$E$19</c:f>
              <c:strCache>
                <c:ptCount val="4"/>
                <c:pt idx="0">
                  <c:v>Health</c:v>
                </c:pt>
                <c:pt idx="1">
                  <c:v>Economy</c:v>
                </c:pt>
                <c:pt idx="2">
                  <c:v>Politics</c:v>
                </c:pt>
                <c:pt idx="3">
                  <c:v>Others</c:v>
                </c:pt>
              </c:strCache>
            </c:strRef>
          </c:cat>
          <c:val>
            <c:numRef>
              <c:f>'Figure 4-6'!$B$25:$E$25</c:f>
              <c:numCache>
                <c:formatCode>0.0%</c:formatCode>
                <c:ptCount val="4"/>
                <c:pt idx="0">
                  <c:v>0.25976483308555209</c:v>
                </c:pt>
                <c:pt idx="1">
                  <c:v>9.5823759967563191E-2</c:v>
                </c:pt>
                <c:pt idx="2">
                  <c:v>0.16475199351263684</c:v>
                </c:pt>
                <c:pt idx="3">
                  <c:v>0.47965941343424789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C-44D9-8E6A-39A386624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03872"/>
        <c:axId val="697103216"/>
      </c:barChart>
      <c:catAx>
        <c:axId val="69710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697103216"/>
        <c:crosses val="autoZero"/>
        <c:auto val="1"/>
        <c:lblAlgn val="ctr"/>
        <c:lblOffset val="100"/>
        <c:noMultiLvlLbl val="0"/>
      </c:catAx>
      <c:valAx>
        <c:axId val="697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69710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Arial  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7-9'!$I$8</c:f>
              <c:strCache>
                <c:ptCount val="1"/>
                <c:pt idx="0">
                  <c:v>Health</c:v>
                </c:pt>
              </c:strCache>
            </c:strRef>
          </c:tx>
          <c:spPr>
            <a:pattFill prst="wdDn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7-9'!$H$9:$H$12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7-9'!$I$9:$I$12</c:f>
              <c:numCache>
                <c:formatCode>0.0%</c:formatCode>
                <c:ptCount val="4"/>
                <c:pt idx="0">
                  <c:v>0.54347826086956519</c:v>
                </c:pt>
                <c:pt idx="1">
                  <c:v>0.43321299638989169</c:v>
                </c:pt>
                <c:pt idx="2">
                  <c:v>0.44977865223807184</c:v>
                </c:pt>
                <c:pt idx="3">
                  <c:v>0.44461317135549872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E-46A7-BF60-C920A75F72E4}"/>
            </c:ext>
          </c:extLst>
        </c:ser>
        <c:ser>
          <c:idx val="1"/>
          <c:order val="1"/>
          <c:tx>
            <c:strRef>
              <c:f>'Figure 7-9'!$J$8</c:f>
              <c:strCache>
                <c:ptCount val="1"/>
                <c:pt idx="0">
                  <c:v>Economy</c:v>
                </c:pt>
              </c:strCache>
            </c:strRef>
          </c:tx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7-9'!$H$9:$H$12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7-9'!$J$9:$J$12</c:f>
              <c:numCache>
                <c:formatCode>0.0%</c:formatCode>
                <c:ptCount val="4"/>
                <c:pt idx="0">
                  <c:v>2.1739130434782608E-2</c:v>
                </c:pt>
                <c:pt idx="1">
                  <c:v>3.6101083032490974E-2</c:v>
                </c:pt>
                <c:pt idx="2">
                  <c:v>0.1030004918839154</c:v>
                </c:pt>
                <c:pt idx="3">
                  <c:v>0.13674872122762149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FE-46A7-BF60-C920A75F72E4}"/>
            </c:ext>
          </c:extLst>
        </c:ser>
        <c:ser>
          <c:idx val="2"/>
          <c:order val="2"/>
          <c:tx>
            <c:strRef>
              <c:f>'Figure 7-9'!$K$8</c:f>
              <c:strCache>
                <c:ptCount val="1"/>
                <c:pt idx="0">
                  <c:v>Politics</c:v>
                </c:pt>
              </c:strCache>
            </c:strRef>
          </c:tx>
          <c:spPr>
            <a:pattFill prst="dkHorz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7-9'!$H$9:$H$12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7-9'!$K$9:$K$12</c:f>
              <c:numCache>
                <c:formatCode>0.0%</c:formatCode>
                <c:ptCount val="4"/>
                <c:pt idx="0">
                  <c:v>0.68842202151249088</c:v>
                </c:pt>
                <c:pt idx="1">
                  <c:v>0.5993495359957195</c:v>
                </c:pt>
                <c:pt idx="2">
                  <c:v>0.52144909434411557</c:v>
                </c:pt>
                <c:pt idx="3">
                  <c:v>0.38086303939962479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E-46A7-BF60-C920A75F72E4}"/>
            </c:ext>
          </c:extLst>
        </c:ser>
        <c:ser>
          <c:idx val="3"/>
          <c:order val="3"/>
          <c:tx>
            <c:strRef>
              <c:f>'Figure 7-9'!$L$8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7-9'!$H$9:$H$12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7-9'!$L$9:$L$12</c:f>
              <c:numCache>
                <c:formatCode>0.0%</c:formatCode>
                <c:ptCount val="4"/>
                <c:pt idx="0">
                  <c:v>2.1739130434782608E-2</c:v>
                </c:pt>
                <c:pt idx="1">
                  <c:v>0.1552346570397112</c:v>
                </c:pt>
                <c:pt idx="2">
                  <c:v>0.1044761436301033</c:v>
                </c:pt>
                <c:pt idx="3">
                  <c:v>0.14282289002557544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E-46A7-BF60-C920A75F7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754864"/>
        <c:axId val="567760112"/>
      </c:barChart>
      <c:catAx>
        <c:axId val="56775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567760112"/>
        <c:crosses val="autoZero"/>
        <c:auto val="1"/>
        <c:lblAlgn val="ctr"/>
        <c:lblOffset val="100"/>
        <c:noMultiLvlLbl val="0"/>
      </c:catAx>
      <c:valAx>
        <c:axId val="5677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"/>
                <a:ea typeface="+mn-ea"/>
                <a:cs typeface="+mn-cs"/>
              </a:defRPr>
            </a:pPr>
            <a:endParaRPr lang="zh-CN"/>
          </a:p>
        </c:txPr>
        <c:crossAx val="56775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7-9'!$I$22</c:f>
              <c:strCache>
                <c:ptCount val="1"/>
                <c:pt idx="0">
                  <c:v>Health</c:v>
                </c:pt>
              </c:strCache>
            </c:strRef>
          </c:tx>
          <c:spPr>
            <a:pattFill prst="wdDn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7-9'!$H$23:$H$26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7-9'!$I$23:$I$26</c:f>
              <c:numCache>
                <c:formatCode>0.0%</c:formatCode>
                <c:ptCount val="4"/>
                <c:pt idx="0">
                  <c:v>0.24948024948024949</c:v>
                </c:pt>
                <c:pt idx="1">
                  <c:v>0.2857142857142857</c:v>
                </c:pt>
                <c:pt idx="2">
                  <c:v>0.22194881889763779</c:v>
                </c:pt>
                <c:pt idx="3">
                  <c:v>0.21641791044776118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5-412D-9796-70130AC5BD05}"/>
            </c:ext>
          </c:extLst>
        </c:ser>
        <c:ser>
          <c:idx val="1"/>
          <c:order val="1"/>
          <c:tx>
            <c:strRef>
              <c:f>'Figure 7-9'!$J$22</c:f>
              <c:strCache>
                <c:ptCount val="1"/>
                <c:pt idx="0">
                  <c:v>Economy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7-9'!$H$23:$H$26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7-9'!$J$23:$J$26</c:f>
              <c:numCache>
                <c:formatCode>0.0%</c:formatCode>
                <c:ptCount val="4"/>
                <c:pt idx="0">
                  <c:v>0.33471933471933474</c:v>
                </c:pt>
                <c:pt idx="1">
                  <c:v>0.23529411764705882</c:v>
                </c:pt>
                <c:pt idx="2">
                  <c:v>0.23868110236220472</c:v>
                </c:pt>
                <c:pt idx="3">
                  <c:v>0.25671641791044775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5-412D-9796-70130AC5BD05}"/>
            </c:ext>
          </c:extLst>
        </c:ser>
        <c:ser>
          <c:idx val="2"/>
          <c:order val="2"/>
          <c:tx>
            <c:strRef>
              <c:f>'Figure 7-9'!$K$22</c:f>
              <c:strCache>
                <c:ptCount val="1"/>
                <c:pt idx="0">
                  <c:v>Politics</c:v>
                </c:pt>
              </c:strCache>
            </c:strRef>
          </c:tx>
          <c:spPr>
            <a:pattFill prst="dkHorz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7-9'!$H$23:$H$26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7-9'!$K$23:$K$26</c:f>
              <c:numCache>
                <c:formatCode>0.0%</c:formatCode>
                <c:ptCount val="4"/>
                <c:pt idx="0">
                  <c:v>0.12266112266112267</c:v>
                </c:pt>
                <c:pt idx="1">
                  <c:v>0.10084033613445378</c:v>
                </c:pt>
                <c:pt idx="2">
                  <c:v>8.9566929133858261E-2</c:v>
                </c:pt>
                <c:pt idx="3">
                  <c:v>0.1208955223880597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5-412D-9796-70130AC5BD05}"/>
            </c:ext>
          </c:extLst>
        </c:ser>
        <c:ser>
          <c:idx val="3"/>
          <c:order val="3"/>
          <c:tx>
            <c:strRef>
              <c:f>'Figure 7-9'!$L$22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7-9'!$H$23:$H$26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7-9'!$L$23:$L$26</c:f>
              <c:numCache>
                <c:formatCode>0.0%</c:formatCode>
                <c:ptCount val="4"/>
                <c:pt idx="0">
                  <c:v>0.29313929313929316</c:v>
                </c:pt>
                <c:pt idx="1">
                  <c:v>0.37815126050420167</c:v>
                </c:pt>
                <c:pt idx="2">
                  <c:v>0.44980314960629919</c:v>
                </c:pt>
                <c:pt idx="3">
                  <c:v>0.40597014925373132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5-412D-9796-70130AC5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147984"/>
        <c:axId val="697148312"/>
      </c:barChart>
      <c:catAx>
        <c:axId val="6971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"/>
                <a:ea typeface="+mn-ea"/>
                <a:cs typeface="+mn-cs"/>
              </a:defRPr>
            </a:pPr>
            <a:endParaRPr lang="zh-CN"/>
          </a:p>
        </c:txPr>
        <c:crossAx val="697148312"/>
        <c:crosses val="autoZero"/>
        <c:auto val="1"/>
        <c:lblAlgn val="ctr"/>
        <c:lblOffset val="100"/>
        <c:noMultiLvlLbl val="0"/>
      </c:catAx>
      <c:valAx>
        <c:axId val="6971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"/>
                <a:ea typeface="+mn-ea"/>
                <a:cs typeface="+mn-cs"/>
              </a:defRPr>
            </a:pPr>
            <a:endParaRPr lang="zh-CN"/>
          </a:p>
        </c:txPr>
        <c:crossAx val="6971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46086429837899E-2"/>
          <c:y val="4.19609716707273E-2"/>
          <c:w val="0.88770346590484128"/>
          <c:h val="0.83056710308279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7-9'!$I$35</c:f>
              <c:strCache>
                <c:ptCount val="1"/>
                <c:pt idx="0">
                  <c:v>Health</c:v>
                </c:pt>
              </c:strCache>
            </c:strRef>
          </c:tx>
          <c:spPr>
            <a:pattFill prst="wdDnDiag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7-9'!$H$36:$H$39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7-9'!$I$36:$I$39</c:f>
              <c:numCache>
                <c:formatCode>0.0%</c:formatCode>
                <c:ptCount val="4"/>
                <c:pt idx="0">
                  <c:v>0.42767295597484278</c:v>
                </c:pt>
                <c:pt idx="1">
                  <c:v>0.28513162773451983</c:v>
                </c:pt>
                <c:pt idx="2">
                  <c:v>0.23856439127375087</c:v>
                </c:pt>
                <c:pt idx="3">
                  <c:v>0.21984435797665369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564-BAC3-1664ECACD5E2}"/>
            </c:ext>
          </c:extLst>
        </c:ser>
        <c:ser>
          <c:idx val="1"/>
          <c:order val="1"/>
          <c:tx>
            <c:strRef>
              <c:f>'Figure 7-9'!$J$35</c:f>
              <c:strCache>
                <c:ptCount val="1"/>
                <c:pt idx="0">
                  <c:v>Economy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7-9'!$H$36:$H$39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7-9'!$J$36:$J$39</c:f>
              <c:numCache>
                <c:formatCode>0.0%</c:formatCode>
                <c:ptCount val="4"/>
                <c:pt idx="0">
                  <c:v>8.8050314465408799E-2</c:v>
                </c:pt>
                <c:pt idx="1">
                  <c:v>0.10011123470522804</c:v>
                </c:pt>
                <c:pt idx="2">
                  <c:v>8.6910626319493312E-2</c:v>
                </c:pt>
                <c:pt idx="3">
                  <c:v>0.10635538261997406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4-4564-BAC3-1664ECACD5E2}"/>
            </c:ext>
          </c:extLst>
        </c:ser>
        <c:ser>
          <c:idx val="2"/>
          <c:order val="2"/>
          <c:tx>
            <c:strRef>
              <c:f>'Figure 7-9'!$K$35</c:f>
              <c:strCache>
                <c:ptCount val="1"/>
                <c:pt idx="0">
                  <c:v>Politics</c:v>
                </c:pt>
              </c:strCache>
            </c:strRef>
          </c:tx>
          <c:spPr>
            <a:pattFill prst="dkHorz">
              <a:fgClr>
                <a:schemeClr val="tx1">
                  <a:lumMod val="50000"/>
                  <a:lumOff val="50000"/>
                </a:schemeClr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7-9'!$H$36:$H$39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7-9'!$K$36:$K$39</c:f>
              <c:numCache>
                <c:formatCode>0.0%</c:formatCode>
                <c:ptCount val="4"/>
                <c:pt idx="0">
                  <c:v>0.19811320754716982</c:v>
                </c:pt>
                <c:pt idx="1">
                  <c:v>0.15721171672228401</c:v>
                </c:pt>
                <c:pt idx="2">
                  <c:v>0.17276565798733287</c:v>
                </c:pt>
                <c:pt idx="3">
                  <c:v>0.1562905317769131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4-4564-BAC3-1664ECACD5E2}"/>
            </c:ext>
          </c:extLst>
        </c:ser>
        <c:ser>
          <c:idx val="3"/>
          <c:order val="3"/>
          <c:tx>
            <c:strRef>
              <c:f>'Figure 7-9'!$L$35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7-9'!$H$36:$H$39</c:f>
              <c:strCache>
                <c:ptCount val="4"/>
                <c:pt idx="0">
                  <c:v>incubation</c:v>
                </c:pt>
                <c:pt idx="1">
                  <c:v>outbreak 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7-9'!$L$36:$L$39</c:f>
              <c:numCache>
                <c:formatCode>0.0%</c:formatCode>
                <c:ptCount val="4"/>
                <c:pt idx="0">
                  <c:v>0.28616352201257861</c:v>
                </c:pt>
                <c:pt idx="1">
                  <c:v>0.45754542083796812</c:v>
                </c:pt>
                <c:pt idx="2">
                  <c:v>0.50175932441942295</c:v>
                </c:pt>
                <c:pt idx="3">
                  <c:v>0.51750972762645919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4-4564-BAC3-1664ECACD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133792"/>
        <c:axId val="753133464"/>
      </c:barChart>
      <c:catAx>
        <c:axId val="7531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753133464"/>
        <c:crosses val="autoZero"/>
        <c:auto val="1"/>
        <c:lblAlgn val="ctr"/>
        <c:lblOffset val="100"/>
        <c:noMultiLvlLbl val="0"/>
      </c:catAx>
      <c:valAx>
        <c:axId val="7531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"/>
                <a:ea typeface="+mn-ea"/>
                <a:cs typeface="+mn-cs"/>
              </a:defRPr>
            </a:pPr>
            <a:endParaRPr lang="zh-CN"/>
          </a:p>
        </c:txPr>
        <c:crossAx val="7531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China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10-12'!$F$2</c:f>
              <c:strCache>
                <c:ptCount val="1"/>
                <c:pt idx="0">
                  <c:v>negative</c:v>
                </c:pt>
              </c:strCache>
            </c:strRef>
          </c:tx>
          <c:spPr>
            <a:ln w="19050" cap="rnd">
              <a:solidFill>
                <a:srgbClr val="16385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163856"/>
              </a:solidFill>
              <a:ln w="9525">
                <a:solidFill>
                  <a:srgbClr val="16385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444444444444446E-2"/>
                  <c:y val="-5.0925925925925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A5-4F85-BA6F-F94B5401E661}"/>
                </c:ext>
              </c:extLst>
            </c:dLbl>
            <c:dLbl>
              <c:idx val="1"/>
              <c:layout>
                <c:manualLayout>
                  <c:x val="-5.5555555555555552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A5-4F85-BA6F-F94B5401E661}"/>
                </c:ext>
              </c:extLst>
            </c:dLbl>
            <c:dLbl>
              <c:idx val="2"/>
              <c:layout>
                <c:manualLayout>
                  <c:x val="-5.8333333333333334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A5-4F85-BA6F-F94B5401E661}"/>
                </c:ext>
              </c:extLst>
            </c:dLbl>
            <c:dLbl>
              <c:idx val="3"/>
              <c:layout>
                <c:manualLayout>
                  <c:x val="-5.00000000000001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A5-4F85-BA6F-F94B5401E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10-12'!$E$3:$E$6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10-12'!$F$3:$F$6</c:f>
              <c:numCache>
                <c:formatCode>0%</c:formatCode>
                <c:ptCount val="4"/>
                <c:pt idx="0">
                  <c:v>0.11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EA5-4F85-BA6F-F94B5401E661}"/>
            </c:ext>
          </c:extLst>
        </c:ser>
        <c:ser>
          <c:idx val="1"/>
          <c:order val="1"/>
          <c:tx>
            <c:strRef>
              <c:f>'Figure 10-12'!$G$2</c:f>
              <c:strCache>
                <c:ptCount val="1"/>
                <c:pt idx="0">
                  <c:v>positive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6666666666666666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A5-4F85-BA6F-F94B5401E661}"/>
                </c:ext>
              </c:extLst>
            </c:dLbl>
            <c:dLbl>
              <c:idx val="1"/>
              <c:layout>
                <c:manualLayout>
                  <c:x val="-1.1111111111111112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A5-4F85-BA6F-F94B5401E661}"/>
                </c:ext>
              </c:extLst>
            </c:dLbl>
            <c:dLbl>
              <c:idx val="2"/>
              <c:layout>
                <c:manualLayout>
                  <c:x val="-3.3333333333333333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A5-4F85-BA6F-F94B5401E661}"/>
                </c:ext>
              </c:extLst>
            </c:dLbl>
            <c:dLbl>
              <c:idx val="3"/>
              <c:layout>
                <c:manualLayout>
                  <c:x val="-3.0555555555555555E-2"/>
                  <c:y val="-5.09259259259260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EA5-4F85-BA6F-F94B5401E6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10-12'!$E$3:$E$6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recovery</c:v>
                </c:pt>
              </c:strCache>
            </c:strRef>
          </c:cat>
          <c:val>
            <c:numRef>
              <c:f>'Figure 10-12'!$G$3:$G$6</c:f>
              <c:numCache>
                <c:formatCode>0%</c:formatCode>
                <c:ptCount val="4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4.3999999999999997E-2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EA5-4F85-BA6F-F94B5401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27496"/>
        <c:axId val="533925856"/>
      </c:lineChart>
      <c:catAx>
        <c:axId val="53392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533925856"/>
        <c:crosses val="autoZero"/>
        <c:auto val="1"/>
        <c:lblAlgn val="ctr"/>
        <c:lblOffset val="100"/>
        <c:noMultiLvlLbl val="0"/>
      </c:catAx>
      <c:valAx>
        <c:axId val="5339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53392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10-12'!$F$10</c:f>
              <c:strCache>
                <c:ptCount val="1"/>
                <c:pt idx="0">
                  <c:v>negative</c:v>
                </c:pt>
              </c:strCache>
            </c:strRef>
          </c:tx>
          <c:spPr>
            <a:ln w="19050" cap="rnd">
              <a:solidFill>
                <a:srgbClr val="16385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163856"/>
              </a:solidFill>
              <a:ln w="9525">
                <a:solidFill>
                  <a:srgbClr val="16385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55555555555558E-3"/>
                  <c:y val="-3.2407407407407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25-4010-9EB7-F747EFF2871D}"/>
                </c:ext>
              </c:extLst>
            </c:dLbl>
            <c:dLbl>
              <c:idx val="1"/>
              <c:layout>
                <c:manualLayout>
                  <c:x val="-3.3333333333333333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25-4010-9EB7-F747EFF2871D}"/>
                </c:ext>
              </c:extLst>
            </c:dLbl>
            <c:dLbl>
              <c:idx val="2"/>
              <c:layout>
                <c:manualLayout>
                  <c:x val="-0.05"/>
                  <c:y val="-6.018518518518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25-4010-9EB7-F747EFF2871D}"/>
                </c:ext>
              </c:extLst>
            </c:dLbl>
            <c:dLbl>
              <c:idx val="3"/>
              <c:layout>
                <c:manualLayout>
                  <c:x val="-4.4444444444444543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25-4010-9EB7-F747EFF28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10-12'!$E$11:$E$14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10-12'!$F$11:$F$14</c:f>
              <c:numCache>
                <c:formatCode>0%</c:formatCode>
                <c:ptCount val="4"/>
                <c:pt idx="0">
                  <c:v>0.14000000000000001</c:v>
                </c:pt>
                <c:pt idx="1">
                  <c:v>0.09</c:v>
                </c:pt>
                <c:pt idx="2">
                  <c:v>0.1</c:v>
                </c:pt>
                <c:pt idx="3">
                  <c:v>0.09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25-4010-9EB7-F747EFF2871D}"/>
            </c:ext>
          </c:extLst>
        </c:ser>
        <c:ser>
          <c:idx val="1"/>
          <c:order val="1"/>
          <c:tx>
            <c:strRef>
              <c:f>'Figure 10-12'!$G$10</c:f>
              <c:strCache>
                <c:ptCount val="1"/>
                <c:pt idx="0">
                  <c:v>positive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22222222222223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825-4010-9EB7-F747EFF2871D}"/>
                </c:ext>
              </c:extLst>
            </c:dLbl>
            <c:dLbl>
              <c:idx val="1"/>
              <c:layout>
                <c:manualLayout>
                  <c:x val="-3.6111111111111108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25-4010-9EB7-F747EFF2871D}"/>
                </c:ext>
              </c:extLst>
            </c:dLbl>
            <c:dLbl>
              <c:idx val="2"/>
              <c:layout>
                <c:manualLayout>
                  <c:x val="-4.1666666666666664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825-4010-9EB7-F747EFF2871D}"/>
                </c:ext>
              </c:extLst>
            </c:dLbl>
            <c:dLbl>
              <c:idx val="3"/>
              <c:layout>
                <c:manualLayout>
                  <c:x val="-4.1666666666666664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25-4010-9EB7-F747EFF28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10-12'!$E$11:$E$14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10-12'!$G$11:$G$14</c:f>
              <c:numCache>
                <c:formatCode>0%</c:formatCode>
                <c:ptCount val="4"/>
                <c:pt idx="0">
                  <c:v>0.04</c:v>
                </c:pt>
                <c:pt idx="1">
                  <c:v>0.03</c:v>
                </c:pt>
                <c:pt idx="2">
                  <c:v>0.03</c:v>
                </c:pt>
                <c:pt idx="3">
                  <c:v>0.04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25-4010-9EB7-F747EFF2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84808"/>
        <c:axId val="754686776"/>
      </c:lineChart>
      <c:catAx>
        <c:axId val="7546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754686776"/>
        <c:crosses val="autoZero"/>
        <c:auto val="1"/>
        <c:lblAlgn val="ctr"/>
        <c:lblOffset val="100"/>
        <c:noMultiLvlLbl val="0"/>
      </c:catAx>
      <c:valAx>
        <c:axId val="7546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68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300" baseline="0"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r>
              <a:rPr lang="en-US" altLang="zh-CN"/>
              <a:t>US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  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10-12'!$F$18</c:f>
              <c:strCache>
                <c:ptCount val="1"/>
                <c:pt idx="0">
                  <c:v>negative</c:v>
                </c:pt>
              </c:strCache>
            </c:strRef>
          </c:tx>
          <c:spPr>
            <a:ln w="19050" cap="rnd">
              <a:solidFill>
                <a:srgbClr val="16385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163856"/>
              </a:solidFill>
              <a:ln w="9525">
                <a:solidFill>
                  <a:srgbClr val="16385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00000000000001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9F-4D67-9398-DF80FCDA8D2C}"/>
                </c:ext>
              </c:extLst>
            </c:dLbl>
            <c:dLbl>
              <c:idx val="1"/>
              <c:layout>
                <c:manualLayout>
                  <c:x val="-1.9444444444444497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9F-4D67-9398-DF80FCDA8D2C}"/>
                </c:ext>
              </c:extLst>
            </c:dLbl>
            <c:dLbl>
              <c:idx val="2"/>
              <c:layout>
                <c:manualLayout>
                  <c:x val="-3.6111111111111108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9F-4D67-9398-DF80FCDA8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10-12'!$E$19:$E$22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10-12'!$F$19:$F$22</c:f>
              <c:numCache>
                <c:formatCode>0%</c:formatCode>
                <c:ptCount val="4"/>
                <c:pt idx="0">
                  <c:v>0.05</c:v>
                </c:pt>
                <c:pt idx="1">
                  <c:v>0.04</c:v>
                </c:pt>
                <c:pt idx="2">
                  <c:v>0.04</c:v>
                </c:pt>
                <c:pt idx="3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09F-4D67-9398-DF80FCDA8D2C}"/>
            </c:ext>
          </c:extLst>
        </c:ser>
        <c:ser>
          <c:idx val="1"/>
          <c:order val="1"/>
          <c:tx>
            <c:strRef>
              <c:f>'Figure 10-12'!$G$18</c:f>
              <c:strCache>
                <c:ptCount val="1"/>
                <c:pt idx="0">
                  <c:v>positive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0555555555555561E-2"/>
                  <c:y val="1.3888888888888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9F-4D67-9398-DF80FCDA8D2C}"/>
                </c:ext>
              </c:extLst>
            </c:dLbl>
            <c:dLbl>
              <c:idx val="1"/>
              <c:layout>
                <c:manualLayout>
                  <c:x val="-8.3333333333333332E-3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9F-4D67-9398-DF80FCDA8D2C}"/>
                </c:ext>
              </c:extLst>
            </c:dLbl>
            <c:dLbl>
              <c:idx val="2"/>
              <c:layout>
                <c:manualLayout>
                  <c:x val="-1.6666666666666666E-2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9F-4D67-9398-DF80FCDA8D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  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10-12'!$E$19:$E$22</c:f>
              <c:strCache>
                <c:ptCount val="4"/>
                <c:pt idx="0">
                  <c:v>incubation</c:v>
                </c:pt>
                <c:pt idx="1">
                  <c:v>outbreak</c:v>
                </c:pt>
                <c:pt idx="2">
                  <c:v>spread</c:v>
                </c:pt>
                <c:pt idx="3">
                  <c:v>2nd outbreak</c:v>
                </c:pt>
              </c:strCache>
            </c:strRef>
          </c:cat>
          <c:val>
            <c:numRef>
              <c:f>'Figure 10-12'!$G$19:$G$22</c:f>
              <c:numCache>
                <c:formatCode>0%</c:formatCode>
                <c:ptCount val="4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09F-4D67-9398-DF80FCDA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553952"/>
        <c:axId val="798553296"/>
      </c:lineChart>
      <c:catAx>
        <c:axId val="7985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798553296"/>
        <c:crosses val="autoZero"/>
        <c:auto val="1"/>
        <c:lblAlgn val="ctr"/>
        <c:lblOffset val="100"/>
        <c:noMultiLvlLbl val="0"/>
      </c:catAx>
      <c:valAx>
        <c:axId val="7985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  "/>
                <a:ea typeface="+mn-ea"/>
                <a:cs typeface="+mn-cs"/>
              </a:defRPr>
            </a:pPr>
            <a:endParaRPr lang="zh-CN"/>
          </a:p>
        </c:txPr>
        <c:crossAx val="7985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  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solidFill>
            <a:schemeClr val="tx1"/>
          </a:solidFill>
          <a:latin typeface="Arial  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95930</xdr:colOff>
      <xdr:row>0</xdr:row>
      <xdr:rowOff>91167</xdr:rowOff>
    </xdr:from>
    <xdr:to>
      <xdr:col>13</xdr:col>
      <xdr:colOff>553130</xdr:colOff>
      <xdr:row>15</xdr:row>
      <xdr:rowOff>65314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AB82B1-54D7-4875-A923-28DE9DCD8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606197</xdr:colOff>
      <xdr:row>0</xdr:row>
      <xdr:rowOff>45584</xdr:rowOff>
    </xdr:from>
    <xdr:to>
      <xdr:col>20</xdr:col>
      <xdr:colOff>383040</xdr:colOff>
      <xdr:row>15</xdr:row>
      <xdr:rowOff>19731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3C579C-8C20-48AC-94DC-E6937A65F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86406</xdr:colOff>
      <xdr:row>15</xdr:row>
      <xdr:rowOff>121783</xdr:rowOff>
    </xdr:from>
    <xdr:to>
      <xdr:col>13</xdr:col>
      <xdr:colOff>543606</xdr:colOff>
      <xdr:row>30</xdr:row>
      <xdr:rowOff>150358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E68AA9D-DAF9-486A-9A75-3DBEBD031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2380</xdr:rowOff>
    </xdr:from>
    <xdr:to>
      <xdr:col>21</xdr:col>
      <xdr:colOff>150018</xdr:colOff>
      <xdr:row>27</xdr:row>
      <xdr:rowOff>7144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35BC0D9-35B9-4FF2-802A-D335DE736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123824</xdr:colOff>
      <xdr:row>0</xdr:row>
      <xdr:rowOff>40481</xdr:rowOff>
    </xdr:from>
    <xdr:to>
      <xdr:col>29</xdr:col>
      <xdr:colOff>461962</xdr:colOff>
      <xdr:row>25</xdr:row>
      <xdr:rowOff>45243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7F72FD0-A8AF-4E60-A6FD-18676A230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120014</xdr:colOff>
      <xdr:row>27</xdr:row>
      <xdr:rowOff>107156</xdr:rowOff>
    </xdr:from>
    <xdr:to>
      <xdr:col>21</xdr:col>
      <xdr:colOff>210502</xdr:colOff>
      <xdr:row>56</xdr:row>
      <xdr:rowOff>102393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D16077-E7AC-4EE2-830C-B6CCFD4BA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147637</xdr:colOff>
      <xdr:row>0</xdr:row>
      <xdr:rowOff>138112</xdr:rowOff>
    </xdr:from>
    <xdr:to>
      <xdr:col>14</xdr:col>
      <xdr:colOff>604837</xdr:colOff>
      <xdr:row>15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814456E-705A-4C6D-842F-DC1CF7E41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610280</xdr:colOff>
      <xdr:row>0</xdr:row>
      <xdr:rowOff>116341</xdr:rowOff>
    </xdr:from>
    <xdr:to>
      <xdr:col>21</xdr:col>
      <xdr:colOff>387123</xdr:colOff>
      <xdr:row>15</xdr:row>
      <xdr:rowOff>140833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9EFAFE-318C-465D-BD7A-B5C2CCEAB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162605</xdr:colOff>
      <xdr:row>16</xdr:row>
      <xdr:rowOff>679</xdr:rowOff>
    </xdr:from>
    <xdr:to>
      <xdr:col>14</xdr:col>
      <xdr:colOff>614362</xdr:colOff>
      <xdr:row>31</xdr:row>
      <xdr:rowOff>29254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8296743-423F-4FE6-A953-C0B93C59F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1</xdr:row>
      <xdr:rowOff>119062</xdr:rowOff>
    </xdr:from>
    <xdr:to>
      <xdr:col>18</xdr:col>
      <xdr:colOff>79375</xdr:colOff>
      <xdr:row>33</xdr:row>
      <xdr:rowOff>123825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E11746A1-526E-4BB5-8D09-9411D973B268}"/>
            </a:ext>
          </a:extLst>
        </xdr:cNvPr>
        <xdr:cNvGrpSpPr/>
      </xdr:nvGrpSpPr>
      <xdr:grpSpPr>
        <a:xfrm>
          <a:off x="4325937" y="298979"/>
          <a:ext cx="7945438" cy="5762096"/>
          <a:chOff x="4919662" y="3119437"/>
          <a:chExt cx="8043863" cy="6100763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9C94E346-83BA-4C5A-A34E-6D8A1494F323}"/>
              </a:ext>
            </a:extLst>
          </xdr:cNvPr>
          <xdr:cNvGraphicFramePr/>
        </xdr:nvGraphicFramePr>
        <xdr:xfrm>
          <a:off x="4929187" y="3119437"/>
          <a:ext cx="4572000" cy="30765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04649322-74C9-4C31-9F9A-CE287CB420BE}"/>
              </a:ext>
            </a:extLst>
          </xdr:cNvPr>
          <xdr:cNvGraphicFramePr/>
        </xdr:nvGraphicFramePr>
        <xdr:xfrm>
          <a:off x="8386763" y="3124201"/>
          <a:ext cx="4576762" cy="29813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6A171B61-EB75-4479-A92C-CFBEBC472C4C}"/>
              </a:ext>
            </a:extLst>
          </xdr:cNvPr>
          <xdr:cNvGraphicFramePr/>
        </xdr:nvGraphicFramePr>
        <xdr:xfrm>
          <a:off x="4919662" y="6160293"/>
          <a:ext cx="4576763" cy="2886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F728BCC-6E52-4F52-BE7F-A3829E31BCEA}"/>
              </a:ext>
            </a:extLst>
          </xdr:cNvPr>
          <xdr:cNvGraphicFramePr/>
        </xdr:nvGraphicFramePr>
        <xdr:xfrm>
          <a:off x="8355806" y="6146006"/>
          <a:ext cx="4576762" cy="30741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23131</xdr:colOff>
      <xdr:row>0</xdr:row>
      <xdr:rowOff>54429</xdr:rowOff>
    </xdr:from>
    <xdr:to>
      <xdr:col>21</xdr:col>
      <xdr:colOff>625249</xdr:colOff>
      <xdr:row>31</xdr:row>
      <xdr:rowOff>131356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FFCB5A83-90D5-45DC-944E-AF8F64E3D3CF}"/>
            </a:ext>
          </a:extLst>
        </xdr:cNvPr>
        <xdr:cNvGrpSpPr/>
      </xdr:nvGrpSpPr>
      <xdr:grpSpPr>
        <a:xfrm>
          <a:off x="5452381" y="54429"/>
          <a:ext cx="9424649" cy="5613333"/>
          <a:chOff x="4241346" y="27215"/>
          <a:chExt cx="9446761" cy="5560606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92394CC8-6822-470F-BED1-80DD82E0B611}"/>
              </a:ext>
            </a:extLst>
          </xdr:cNvPr>
          <xdr:cNvGraphicFramePr/>
        </xdr:nvGraphicFramePr>
        <xdr:xfrm>
          <a:off x="4296454" y="71437"/>
          <a:ext cx="60156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7D8115C2-E4FE-4964-BC33-CD720B43D0EF}"/>
              </a:ext>
            </a:extLst>
          </xdr:cNvPr>
          <xdr:cNvGraphicFramePr/>
        </xdr:nvGraphicFramePr>
        <xdr:xfrm>
          <a:off x="7674430" y="27215"/>
          <a:ext cx="6013677" cy="28813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270EF71D-2C8B-4777-B3ED-571C3C787D54}"/>
              </a:ext>
            </a:extLst>
          </xdr:cNvPr>
          <xdr:cNvGraphicFramePr/>
        </xdr:nvGraphicFramePr>
        <xdr:xfrm>
          <a:off x="4241346" y="2694214"/>
          <a:ext cx="6015600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64987B5D-21FE-401E-B063-69A4F3B023CB}"/>
              </a:ext>
            </a:extLst>
          </xdr:cNvPr>
          <xdr:cNvGraphicFramePr/>
        </xdr:nvGraphicFramePr>
        <xdr:xfrm>
          <a:off x="7715250" y="2707821"/>
          <a:ext cx="5864679" cy="288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83344</xdr:colOff>
      <xdr:row>1</xdr:row>
      <xdr:rowOff>21430</xdr:rowOff>
    </xdr:from>
    <xdr:to>
      <xdr:col>16</xdr:col>
      <xdr:colOff>592932</xdr:colOff>
      <xdr:row>31</xdr:row>
      <xdr:rowOff>104774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E62A6845-4B40-4329-864E-680B248AD20A}"/>
            </a:ext>
          </a:extLst>
        </xdr:cNvPr>
        <xdr:cNvGrpSpPr/>
      </xdr:nvGrpSpPr>
      <xdr:grpSpPr>
        <a:xfrm>
          <a:off x="3485130" y="198323"/>
          <a:ext cx="7993516" cy="5390130"/>
          <a:chOff x="3512344" y="211930"/>
          <a:chExt cx="8053388" cy="5798344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AFEEFAA0-3E52-492F-8038-696F77DAF791}"/>
              </a:ext>
            </a:extLst>
          </xdr:cNvPr>
          <xdr:cNvGraphicFramePr/>
        </xdr:nvGraphicFramePr>
        <xdr:xfrm>
          <a:off x="3543299" y="211930"/>
          <a:ext cx="4576762" cy="28836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C7338536-1AE5-4583-9BBE-CE7AE130F24A}"/>
              </a:ext>
            </a:extLst>
          </xdr:cNvPr>
          <xdr:cNvGraphicFramePr/>
        </xdr:nvGraphicFramePr>
        <xdr:xfrm>
          <a:off x="6988969" y="259556"/>
          <a:ext cx="4576763" cy="28836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图表 3">
            <a:extLst>
              <a:ext uri="{FF2B5EF4-FFF2-40B4-BE49-F238E27FC236}">
                <a16:creationId xmlns:a16="http://schemas.microsoft.com/office/drawing/2014/main" id="{4A90505A-CC7E-4D4D-B8B4-88BC90DDC681}"/>
              </a:ext>
            </a:extLst>
          </xdr:cNvPr>
          <xdr:cNvGraphicFramePr/>
        </xdr:nvGraphicFramePr>
        <xdr:xfrm>
          <a:off x="3512344" y="3109913"/>
          <a:ext cx="4576762" cy="2886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图表 4">
            <a:extLst>
              <a:ext uri="{FF2B5EF4-FFF2-40B4-BE49-F238E27FC236}">
                <a16:creationId xmlns:a16="http://schemas.microsoft.com/office/drawing/2014/main" id="{0B06D0BF-364A-44D5-8458-17BA1B4CDBFF}"/>
              </a:ext>
            </a:extLst>
          </xdr:cNvPr>
          <xdr:cNvGraphicFramePr/>
        </xdr:nvGraphicFramePr>
        <xdr:xfrm>
          <a:off x="6950868" y="3124199"/>
          <a:ext cx="4576763" cy="28860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0</xdr:row>
      <xdr:rowOff>97630</xdr:rowOff>
    </xdr:from>
    <xdr:to>
      <xdr:col>14</xdr:col>
      <xdr:colOff>338137</xdr:colOff>
      <xdr:row>15</xdr:row>
      <xdr:rowOff>126205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DEDA045-6B31-496E-94CC-C8F0B059F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332694</xdr:colOff>
      <xdr:row>0</xdr:row>
      <xdr:rowOff>78241</xdr:rowOff>
    </xdr:from>
    <xdr:to>
      <xdr:col>21</xdr:col>
      <xdr:colOff>104094</xdr:colOff>
      <xdr:row>15</xdr:row>
      <xdr:rowOff>106816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10EEB7E-82FA-4F75-93F4-1FEE4D4FE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577622</xdr:colOff>
      <xdr:row>15</xdr:row>
      <xdr:rowOff>135391</xdr:rowOff>
    </xdr:from>
    <xdr:to>
      <xdr:col>14</xdr:col>
      <xdr:colOff>359908</xdr:colOff>
      <xdr:row>30</xdr:row>
      <xdr:rowOff>163966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AC833F7-6473-4996-8832-EB650CC80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73E2-9DA6-4A7D-BAEB-1F042B59C3A5}">
  <dimension ref="A1:F25"/>
  <sheetViews>
    <sheetView topLeftCell="A13" zoomScale="70" zoomScaleNormal="70" workbookViewId="0">
      <selection activeCell="B34" sqref="B34"/>
    </sheetView>
  </sheetViews>
  <sheetFormatPr defaultColWidth="8.875" defaultRowHeight="14.25" x14ac:dyDescent="0.2"/>
  <sheetData>
    <row r="1" spans="1:6" ht="18" x14ac:dyDescent="0.25">
      <c r="A1" s="10" t="s">
        <v>0</v>
      </c>
      <c r="B1" s="10"/>
      <c r="C1" s="10"/>
      <c r="D1" s="10"/>
      <c r="E1" s="10"/>
      <c r="F1" s="10"/>
    </row>
    <row r="2" spans="1:6" x14ac:dyDescent="0.2">
      <c r="B2" s="7" t="s">
        <v>3</v>
      </c>
      <c r="C2" s="7" t="s">
        <v>4</v>
      </c>
      <c r="D2" s="7" t="s">
        <v>5</v>
      </c>
      <c r="E2" s="7" t="s">
        <v>6</v>
      </c>
    </row>
    <row r="3" spans="1:6" x14ac:dyDescent="0.2">
      <c r="A3" s="7" t="s">
        <v>8</v>
      </c>
      <c r="B3" s="7">
        <v>25</v>
      </c>
      <c r="C3" s="7">
        <v>1</v>
      </c>
      <c r="D3" s="7">
        <v>19</v>
      </c>
      <c r="E3" s="7">
        <v>1</v>
      </c>
    </row>
    <row r="4" spans="1:6" x14ac:dyDescent="0.2">
      <c r="A4" s="7" t="s">
        <v>7</v>
      </c>
      <c r="B4" s="7">
        <v>120</v>
      </c>
      <c r="C4" s="7">
        <v>10</v>
      </c>
      <c r="D4" s="7">
        <v>104</v>
      </c>
      <c r="E4" s="7">
        <v>43</v>
      </c>
    </row>
    <row r="5" spans="1:6" x14ac:dyDescent="0.2">
      <c r="A5" s="7" t="s">
        <v>9</v>
      </c>
      <c r="B5" s="7">
        <v>4572</v>
      </c>
      <c r="C5" s="6">
        <v>1047</v>
      </c>
      <c r="D5" s="7">
        <v>3484</v>
      </c>
      <c r="E5" s="7">
        <v>1062</v>
      </c>
    </row>
    <row r="6" spans="1:6" x14ac:dyDescent="0.2">
      <c r="A6" s="7" t="s">
        <v>10</v>
      </c>
      <c r="B6" s="7">
        <v>5563</v>
      </c>
      <c r="C6" s="7">
        <v>1711</v>
      </c>
      <c r="D6" s="7">
        <v>3451</v>
      </c>
      <c r="E6" s="7">
        <v>1787</v>
      </c>
    </row>
    <row r="7" spans="1:6" x14ac:dyDescent="0.2">
      <c r="B7">
        <f>SUM(B3:B6)</f>
        <v>10280</v>
      </c>
      <c r="C7">
        <f>SUM(C3:C6)</f>
        <v>2769</v>
      </c>
      <c r="D7">
        <f>SUM(D3:D6)</f>
        <v>7058</v>
      </c>
      <c r="E7">
        <f>SUM(E3:E6)</f>
        <v>2893</v>
      </c>
      <c r="F7">
        <f>B7+C7+D7+E7</f>
        <v>23000</v>
      </c>
    </row>
    <row r="8" spans="1:6" x14ac:dyDescent="0.2">
      <c r="B8" s="4">
        <f>B7/(B7+C7+D7+E7)</f>
        <v>0.44695652173913042</v>
      </c>
      <c r="C8" s="4">
        <f>C7/F7</f>
        <v>0.12039130434782609</v>
      </c>
      <c r="D8" s="4">
        <f>D7/F7</f>
        <v>0.30686956521739128</v>
      </c>
      <c r="E8" s="4">
        <f>E7/F7</f>
        <v>0.12578260869565216</v>
      </c>
    </row>
    <row r="10" spans="1:6" ht="18" x14ac:dyDescent="0.25">
      <c r="A10" s="10" t="s">
        <v>1</v>
      </c>
      <c r="B10" s="10"/>
      <c r="C10" s="10"/>
      <c r="D10" s="10"/>
      <c r="E10" s="10"/>
      <c r="F10" s="10"/>
    </row>
    <row r="11" spans="1:6" x14ac:dyDescent="0.2">
      <c r="B11" s="7" t="s">
        <v>3</v>
      </c>
      <c r="C11" s="7" t="s">
        <v>4</v>
      </c>
      <c r="D11" s="7" t="s">
        <v>5</v>
      </c>
      <c r="E11" s="7" t="s">
        <v>6</v>
      </c>
    </row>
    <row r="12" spans="1:6" x14ac:dyDescent="0.2">
      <c r="A12" s="7" t="s">
        <v>8</v>
      </c>
      <c r="B12">
        <v>120</v>
      </c>
      <c r="C12">
        <v>161</v>
      </c>
      <c r="D12">
        <v>59</v>
      </c>
      <c r="E12">
        <v>141</v>
      </c>
    </row>
    <row r="13" spans="1:6" x14ac:dyDescent="0.2">
      <c r="A13" s="7" t="s">
        <v>7</v>
      </c>
      <c r="B13">
        <v>374</v>
      </c>
      <c r="C13">
        <v>308</v>
      </c>
      <c r="D13">
        <v>132</v>
      </c>
      <c r="E13">
        <v>495</v>
      </c>
    </row>
    <row r="14" spans="1:6" x14ac:dyDescent="0.2">
      <c r="A14" s="7" t="s">
        <v>9</v>
      </c>
      <c r="B14">
        <v>451</v>
      </c>
      <c r="C14">
        <v>485</v>
      </c>
      <c r="D14">
        <v>182</v>
      </c>
      <c r="E14">
        <v>914</v>
      </c>
    </row>
    <row r="15" spans="1:6" x14ac:dyDescent="0.2">
      <c r="A15" s="7" t="s">
        <v>10</v>
      </c>
      <c r="B15">
        <v>145</v>
      </c>
      <c r="C15">
        <v>172</v>
      </c>
      <c r="D15">
        <v>81</v>
      </c>
      <c r="E15">
        <v>272</v>
      </c>
    </row>
    <row r="16" spans="1:6" x14ac:dyDescent="0.2">
      <c r="B16">
        <f>SUM(B12:B15)</f>
        <v>1090</v>
      </c>
      <c r="C16">
        <f>SUM(C12:C15)</f>
        <v>1126</v>
      </c>
      <c r="D16">
        <f>SUM(D12:D15)</f>
        <v>454</v>
      </c>
      <c r="E16">
        <f>SUM(E12:E15)</f>
        <v>1822</v>
      </c>
      <c r="F16">
        <f>B16+C16+D16+E16</f>
        <v>4492</v>
      </c>
    </row>
    <row r="17" spans="1:6" x14ac:dyDescent="0.2">
      <c r="B17" s="4">
        <f>B16/F16</f>
        <v>0.24265360641139805</v>
      </c>
      <c r="C17" s="4">
        <f>C16/F16</f>
        <v>0.25066785396260016</v>
      </c>
      <c r="D17" s="4">
        <f>D16/F16</f>
        <v>0.10106856634016029</v>
      </c>
      <c r="E17" s="4">
        <f>E16/F16</f>
        <v>0.40560997328584147</v>
      </c>
    </row>
    <row r="18" spans="1:6" ht="18" x14ac:dyDescent="0.25">
      <c r="A18" s="10" t="s">
        <v>2</v>
      </c>
      <c r="B18" s="10"/>
      <c r="C18" s="10"/>
      <c r="D18" s="10"/>
      <c r="E18" s="10"/>
      <c r="F18" s="10"/>
    </row>
    <row r="19" spans="1:6" x14ac:dyDescent="0.2">
      <c r="B19" s="7" t="s">
        <v>3</v>
      </c>
      <c r="C19" s="7" t="s">
        <v>4</v>
      </c>
      <c r="D19" s="7" t="s">
        <v>5</v>
      </c>
      <c r="E19" s="7" t="s">
        <v>6</v>
      </c>
    </row>
    <row r="20" spans="1:6" x14ac:dyDescent="0.2">
      <c r="A20" s="7" t="s">
        <v>8</v>
      </c>
      <c r="B20">
        <v>136</v>
      </c>
      <c r="C20">
        <v>28</v>
      </c>
      <c r="D20">
        <v>63</v>
      </c>
      <c r="E20">
        <v>91</v>
      </c>
    </row>
    <row r="21" spans="1:6" x14ac:dyDescent="0.2">
      <c r="A21" s="7" t="s">
        <v>7</v>
      </c>
      <c r="B21">
        <v>769</v>
      </c>
      <c r="C21">
        <v>270</v>
      </c>
      <c r="D21">
        <v>424</v>
      </c>
      <c r="E21">
        <v>1234</v>
      </c>
    </row>
    <row r="22" spans="1:6" x14ac:dyDescent="0.2">
      <c r="A22" s="7" t="s">
        <v>9</v>
      </c>
      <c r="B22">
        <v>678</v>
      </c>
      <c r="C22">
        <v>247</v>
      </c>
      <c r="D22">
        <v>491</v>
      </c>
      <c r="E22">
        <v>1426</v>
      </c>
    </row>
    <row r="23" spans="1:6" x14ac:dyDescent="0.2">
      <c r="A23" s="7" t="s">
        <v>10</v>
      </c>
      <c r="B23">
        <v>339</v>
      </c>
      <c r="C23">
        <v>164</v>
      </c>
      <c r="D23">
        <v>241</v>
      </c>
      <c r="E23">
        <v>798</v>
      </c>
    </row>
    <row r="24" spans="1:6" x14ac:dyDescent="0.2">
      <c r="B24">
        <f>SUM(B20:B23)</f>
        <v>1922</v>
      </c>
      <c r="C24">
        <f>SUM(C20:C23)</f>
        <v>709</v>
      </c>
      <c r="D24">
        <f>SUM(D20:D23)</f>
        <v>1219</v>
      </c>
      <c r="E24">
        <f>SUM(E20:E23)</f>
        <v>3549</v>
      </c>
      <c r="F24">
        <f>B24+C24+D24+E24</f>
        <v>7399</v>
      </c>
    </row>
    <row r="25" spans="1:6" x14ac:dyDescent="0.2">
      <c r="B25" s="4">
        <f>B24/F24</f>
        <v>0.25976483308555209</v>
      </c>
      <c r="C25" s="4">
        <f>C24/F24</f>
        <v>9.5823759967563191E-2</v>
      </c>
      <c r="D25" s="4">
        <f>D24/F24</f>
        <v>0.16475199351263684</v>
      </c>
      <c r="E25" s="4">
        <f>E24/F24</f>
        <v>0.47965941343424789</v>
      </c>
    </row>
  </sheetData>
  <mergeCells count="3">
    <mergeCell ref="A1:F1"/>
    <mergeCell ref="A10:F10"/>
    <mergeCell ref="A18:F1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J22" zoomScale="80" zoomScaleNormal="80" workbookViewId="0">
      <selection activeCell="AB37" sqref="AB37"/>
    </sheetView>
  </sheetViews>
  <sheetFormatPr defaultColWidth="8.875" defaultRowHeight="14.25" x14ac:dyDescent="0.2"/>
  <cols>
    <col min="2" max="7" width="9" style="2"/>
    <col min="8" max="8" width="11" customWidth="1"/>
  </cols>
  <sheetData>
    <row r="1" spans="1:12" ht="18" x14ac:dyDescent="0.2">
      <c r="B1" s="2" t="s">
        <v>0</v>
      </c>
      <c r="D1" s="11" t="s">
        <v>0</v>
      </c>
      <c r="E1" s="11"/>
      <c r="F1" s="11"/>
      <c r="G1" s="11"/>
      <c r="H1" s="11"/>
      <c r="I1" s="11"/>
      <c r="J1" s="11"/>
      <c r="K1" s="11"/>
      <c r="L1" s="11"/>
    </row>
    <row r="2" spans="1:12" x14ac:dyDescent="0.2">
      <c r="A2" s="9" t="s">
        <v>3</v>
      </c>
      <c r="B2" s="2">
        <v>11</v>
      </c>
      <c r="C2" s="2">
        <v>20</v>
      </c>
      <c r="D2" s="2">
        <v>3537</v>
      </c>
      <c r="E2" s="2">
        <v>4669</v>
      </c>
      <c r="F2" s="2">
        <f>SUM(B2:E2)</f>
        <v>8237</v>
      </c>
      <c r="I2" s="2" t="s">
        <v>3</v>
      </c>
      <c r="J2" s="2" t="s">
        <v>4</v>
      </c>
      <c r="K2" s="2" t="s">
        <v>5</v>
      </c>
      <c r="L2" s="2" t="s">
        <v>6</v>
      </c>
    </row>
    <row r="3" spans="1:12" x14ac:dyDescent="0.2">
      <c r="A3" s="9"/>
      <c r="B3" s="2">
        <v>14</v>
      </c>
      <c r="C3" s="2">
        <v>100</v>
      </c>
      <c r="D3" s="2">
        <v>1035</v>
      </c>
      <c r="E3" s="2">
        <v>894</v>
      </c>
      <c r="F3" s="2">
        <f>SUM(B3:E3)</f>
        <v>2043</v>
      </c>
      <c r="H3" s="2" t="s">
        <v>8</v>
      </c>
      <c r="I3" s="2">
        <v>25</v>
      </c>
      <c r="J3" s="2">
        <v>1</v>
      </c>
      <c r="K3" s="2">
        <v>19</v>
      </c>
      <c r="L3" s="2">
        <v>1</v>
      </c>
    </row>
    <row r="4" spans="1:12" x14ac:dyDescent="0.2">
      <c r="B4" s="2">
        <f>SUM(B2:B3)</f>
        <v>25</v>
      </c>
      <c r="C4" s="2">
        <f>SUM(C2:C3)</f>
        <v>120</v>
      </c>
      <c r="D4" s="2">
        <f>SUM(D2:D3)</f>
        <v>4572</v>
      </c>
      <c r="E4" s="2">
        <f>SUM(E2:E3)</f>
        <v>5563</v>
      </c>
      <c r="H4" s="2" t="s">
        <v>7</v>
      </c>
      <c r="I4" s="2">
        <v>120</v>
      </c>
      <c r="J4" s="2">
        <v>10</v>
      </c>
      <c r="K4" s="2">
        <v>104</v>
      </c>
      <c r="L4" s="2">
        <v>43</v>
      </c>
    </row>
    <row r="5" spans="1:12" x14ac:dyDescent="0.2">
      <c r="A5" s="9" t="s">
        <v>4</v>
      </c>
      <c r="B5" s="2">
        <v>0</v>
      </c>
      <c r="C5" s="2">
        <v>4</v>
      </c>
      <c r="D5" s="2">
        <v>818</v>
      </c>
      <c r="E5" s="2">
        <v>1327</v>
      </c>
      <c r="F5" s="2">
        <f>SUM(B5:E5)</f>
        <v>2149</v>
      </c>
      <c r="H5" s="2" t="s">
        <v>9</v>
      </c>
      <c r="I5" s="2">
        <v>4572</v>
      </c>
      <c r="J5" s="1">
        <v>1047</v>
      </c>
      <c r="K5" s="2">
        <v>3484</v>
      </c>
      <c r="L5" s="2">
        <v>1062</v>
      </c>
    </row>
    <row r="6" spans="1:12" x14ac:dyDescent="0.2">
      <c r="A6" s="9"/>
      <c r="B6" s="2">
        <v>1</v>
      </c>
      <c r="C6" s="2">
        <v>6</v>
      </c>
      <c r="D6" s="2">
        <v>229</v>
      </c>
      <c r="E6" s="2">
        <v>384</v>
      </c>
      <c r="F6" s="2">
        <f t="shared" ref="F6:F38" si="0">SUM(B6:E6)</f>
        <v>620</v>
      </c>
      <c r="H6" s="2" t="s">
        <v>10</v>
      </c>
      <c r="I6" s="2">
        <v>5563</v>
      </c>
      <c r="J6" s="2">
        <v>1711</v>
      </c>
      <c r="K6" s="2">
        <v>3451</v>
      </c>
      <c r="L6" s="2">
        <v>1787</v>
      </c>
    </row>
    <row r="7" spans="1:12" x14ac:dyDescent="0.2">
      <c r="B7" s="2">
        <f>SUM(B5:B6)</f>
        <v>1</v>
      </c>
      <c r="C7" s="2">
        <f>SUM(C5:C6)</f>
        <v>10</v>
      </c>
      <c r="D7" s="2">
        <f>SUM(D5:D6)</f>
        <v>1047</v>
      </c>
      <c r="E7" s="2">
        <f>SUM(E5:E6)</f>
        <v>1711</v>
      </c>
    </row>
    <row r="8" spans="1:12" x14ac:dyDescent="0.2">
      <c r="A8" s="9" t="s">
        <v>5</v>
      </c>
      <c r="B8" s="2">
        <v>3</v>
      </c>
      <c r="C8" s="2">
        <v>29</v>
      </c>
      <c r="D8" s="2">
        <v>2676</v>
      </c>
      <c r="E8" s="2">
        <v>2715</v>
      </c>
      <c r="F8" s="2">
        <f t="shared" si="0"/>
        <v>5423</v>
      </c>
      <c r="I8" s="2" t="s">
        <v>3</v>
      </c>
      <c r="J8" s="2" t="s">
        <v>4</v>
      </c>
      <c r="K8" s="2" t="s">
        <v>5</v>
      </c>
      <c r="L8" s="2" t="s">
        <v>6</v>
      </c>
    </row>
    <row r="9" spans="1:12" x14ac:dyDescent="0.2">
      <c r="A9" s="9"/>
      <c r="B9" s="2">
        <v>16</v>
      </c>
      <c r="C9" s="2">
        <v>75</v>
      </c>
      <c r="D9" s="2">
        <v>808</v>
      </c>
      <c r="E9" s="2">
        <v>736</v>
      </c>
      <c r="F9" s="2">
        <f t="shared" si="0"/>
        <v>1635</v>
      </c>
      <c r="H9" s="2" t="s">
        <v>8</v>
      </c>
      <c r="I9" s="4">
        <f>I3/(J3+K3+L3+I3)</f>
        <v>0.54347826086956519</v>
      </c>
      <c r="J9" s="4">
        <f>J3/(I3+J3+K3+L3)</f>
        <v>2.1739130434782608E-2</v>
      </c>
      <c r="K9" s="4">
        <f>K3/(K10+L3+J3+I3)</f>
        <v>0.68842202151249088</v>
      </c>
      <c r="L9" s="4">
        <f>L3/(L3+K3+J3+I3)</f>
        <v>2.1739130434782608E-2</v>
      </c>
    </row>
    <row r="10" spans="1:12" x14ac:dyDescent="0.2">
      <c r="B10" s="2">
        <f>SUM(B8:B9)</f>
        <v>19</v>
      </c>
      <c r="C10" s="2">
        <f>SUM(C8:C9)</f>
        <v>104</v>
      </c>
      <c r="D10" s="2">
        <f>SUM(D8:D9)</f>
        <v>3484</v>
      </c>
      <c r="E10" s="2">
        <f>SUM(E8:E9)</f>
        <v>3451</v>
      </c>
      <c r="H10" s="2" t="s">
        <v>7</v>
      </c>
      <c r="I10" s="4">
        <f>I4/(J4+K4+L4+I4)</f>
        <v>0.43321299638989169</v>
      </c>
      <c r="J10" s="4">
        <f>J4/(I4+J4+K4+L4)</f>
        <v>3.6101083032490974E-2</v>
      </c>
      <c r="K10" s="4">
        <f>K4/(K11+L4+J4+I4)</f>
        <v>0.5993495359957195</v>
      </c>
      <c r="L10" s="4">
        <f>L4/(L4+K4+J4+I4)</f>
        <v>0.1552346570397112</v>
      </c>
    </row>
    <row r="11" spans="1:12" x14ac:dyDescent="0.2">
      <c r="A11" s="9" t="s">
        <v>6</v>
      </c>
      <c r="B11" s="2">
        <v>1</v>
      </c>
      <c r="C11" s="2">
        <v>9</v>
      </c>
      <c r="D11" s="2">
        <v>744</v>
      </c>
      <c r="E11" s="2">
        <v>1318</v>
      </c>
      <c r="F11" s="2">
        <f t="shared" si="0"/>
        <v>2072</v>
      </c>
      <c r="H11" s="2" t="s">
        <v>9</v>
      </c>
      <c r="I11" s="4">
        <f>I5/(J5+K5+L5+I5)</f>
        <v>0.44977865223807184</v>
      </c>
      <c r="J11" s="4">
        <f>J5/(I5+J5+K5+L5)</f>
        <v>0.1030004918839154</v>
      </c>
      <c r="K11" s="4">
        <f>K5/(K12+L5+J5+I5)</f>
        <v>0.52144909434411557</v>
      </c>
      <c r="L11" s="4">
        <f>L5/(L5+K5+J5+I5)</f>
        <v>0.1044761436301033</v>
      </c>
    </row>
    <row r="12" spans="1:12" x14ac:dyDescent="0.2">
      <c r="A12" s="9"/>
      <c r="B12" s="2">
        <v>0</v>
      </c>
      <c r="C12" s="2">
        <v>34</v>
      </c>
      <c r="D12" s="2">
        <v>318</v>
      </c>
      <c r="E12" s="2">
        <v>469</v>
      </c>
      <c r="F12" s="2">
        <f t="shared" si="0"/>
        <v>821</v>
      </c>
      <c r="H12" s="2" t="s">
        <v>10</v>
      </c>
      <c r="I12" s="4">
        <f>I6/(J6+K6+L6+I6)</f>
        <v>0.44461317135549872</v>
      </c>
      <c r="J12" s="4">
        <f>J6/(I6+J6+K6+L6)</f>
        <v>0.13674872122762149</v>
      </c>
      <c r="K12" s="4">
        <f>K6/(K13+L6+J6+I6)</f>
        <v>0.38086303939962479</v>
      </c>
      <c r="L12" s="4">
        <f>L6/(L6+K6+J6+I6)</f>
        <v>0.14282289002557544</v>
      </c>
    </row>
    <row r="13" spans="1:12" x14ac:dyDescent="0.2">
      <c r="A13" s="2"/>
      <c r="B13" s="2">
        <f>SUM(B11:B12)</f>
        <v>1</v>
      </c>
      <c r="C13" s="2">
        <f>SUM(C11:C12)</f>
        <v>43</v>
      </c>
      <c r="D13" s="2">
        <f>SUM(D11:D12)</f>
        <v>1062</v>
      </c>
      <c r="E13" s="2">
        <f>SUM(E11:E12)</f>
        <v>1787</v>
      </c>
    </row>
    <row r="14" spans="1:12" ht="18" x14ac:dyDescent="0.2">
      <c r="A14" s="2" t="s">
        <v>1</v>
      </c>
      <c r="B14" s="2" t="s">
        <v>1</v>
      </c>
      <c r="D14" s="11" t="s">
        <v>18</v>
      </c>
      <c r="E14" s="11"/>
      <c r="F14" s="11"/>
      <c r="G14" s="11"/>
      <c r="H14" s="11"/>
      <c r="I14" s="11"/>
      <c r="J14" s="11"/>
      <c r="K14" s="11"/>
      <c r="L14" s="11"/>
    </row>
    <row r="15" spans="1:12" x14ac:dyDescent="0.2">
      <c r="A15" s="8" t="s">
        <v>3</v>
      </c>
      <c r="B15" s="2">
        <v>32</v>
      </c>
      <c r="C15" s="2">
        <v>105</v>
      </c>
      <c r="D15" s="2">
        <v>152</v>
      </c>
      <c r="E15" s="2">
        <v>48</v>
      </c>
      <c r="F15" s="2">
        <f t="shared" si="0"/>
        <v>337</v>
      </c>
      <c r="I15" s="2" t="s">
        <v>3</v>
      </c>
      <c r="J15" s="2" t="s">
        <v>4</v>
      </c>
      <c r="K15" s="2" t="s">
        <v>5</v>
      </c>
      <c r="L15" s="2" t="s">
        <v>6</v>
      </c>
    </row>
    <row r="16" spans="1:12" x14ac:dyDescent="0.2">
      <c r="A16" s="8"/>
      <c r="B16" s="2">
        <v>88</v>
      </c>
      <c r="C16" s="2">
        <v>269</v>
      </c>
      <c r="D16" s="2">
        <v>299</v>
      </c>
      <c r="E16" s="2">
        <v>97</v>
      </c>
      <c r="F16" s="2">
        <f t="shared" si="0"/>
        <v>753</v>
      </c>
      <c r="H16" s="2" t="s">
        <v>8</v>
      </c>
      <c r="I16">
        <v>120</v>
      </c>
      <c r="J16">
        <v>161</v>
      </c>
      <c r="K16">
        <v>59</v>
      </c>
      <c r="L16">
        <v>141</v>
      </c>
    </row>
    <row r="17" spans="1:13" x14ac:dyDescent="0.2">
      <c r="B17" s="2">
        <f>SUM(B15:B16)</f>
        <v>120</v>
      </c>
      <c r="C17" s="2">
        <f>SUM(C15:C16)</f>
        <v>374</v>
      </c>
      <c r="D17" s="2">
        <f>SUM(D15:D16)</f>
        <v>451</v>
      </c>
      <c r="E17" s="2">
        <f>SUM(E15:E16)</f>
        <v>145</v>
      </c>
      <c r="H17" s="2" t="s">
        <v>7</v>
      </c>
      <c r="I17">
        <v>374</v>
      </c>
      <c r="J17">
        <v>308</v>
      </c>
      <c r="K17">
        <v>132</v>
      </c>
      <c r="L17">
        <v>495</v>
      </c>
    </row>
    <row r="18" spans="1:13" x14ac:dyDescent="0.2">
      <c r="A18" s="8"/>
      <c r="B18" s="2">
        <v>57</v>
      </c>
      <c r="C18" s="2">
        <v>103</v>
      </c>
      <c r="D18" s="2">
        <v>158</v>
      </c>
      <c r="E18" s="2">
        <v>57</v>
      </c>
      <c r="F18" s="2">
        <f t="shared" si="0"/>
        <v>375</v>
      </c>
      <c r="H18" s="2" t="s">
        <v>9</v>
      </c>
      <c r="I18">
        <v>451</v>
      </c>
      <c r="J18">
        <v>485</v>
      </c>
      <c r="K18">
        <v>182</v>
      </c>
      <c r="L18">
        <v>914</v>
      </c>
    </row>
    <row r="19" spans="1:13" x14ac:dyDescent="0.2">
      <c r="A19" s="8"/>
      <c r="B19" s="2">
        <v>104</v>
      </c>
      <c r="C19" s="2">
        <v>205</v>
      </c>
      <c r="D19" s="2">
        <v>327</v>
      </c>
      <c r="E19" s="2">
        <v>115</v>
      </c>
      <c r="F19" s="2">
        <f t="shared" si="0"/>
        <v>751</v>
      </c>
      <c r="H19" s="2" t="s">
        <v>11</v>
      </c>
      <c r="I19">
        <v>145</v>
      </c>
      <c r="J19">
        <v>172</v>
      </c>
      <c r="K19">
        <v>81</v>
      </c>
      <c r="L19">
        <v>272</v>
      </c>
    </row>
    <row r="20" spans="1:13" x14ac:dyDescent="0.2">
      <c r="B20" s="2">
        <f>SUM(B18:B19)</f>
        <v>161</v>
      </c>
      <c r="C20" s="2">
        <f>SUM(C18:C19)</f>
        <v>308</v>
      </c>
      <c r="D20" s="2">
        <f>SUM(D18:D19)</f>
        <v>485</v>
      </c>
      <c r="E20" s="2">
        <f>SUM(E18:E19)</f>
        <v>172</v>
      </c>
    </row>
    <row r="21" spans="1:13" x14ac:dyDescent="0.2">
      <c r="A21" s="8"/>
      <c r="B21" s="2">
        <v>25</v>
      </c>
      <c r="C21" s="2">
        <v>64</v>
      </c>
      <c r="D21" s="2">
        <v>83</v>
      </c>
      <c r="E21" s="2">
        <v>27</v>
      </c>
      <c r="F21" s="2">
        <f t="shared" si="0"/>
        <v>199</v>
      </c>
    </row>
    <row r="22" spans="1:13" x14ac:dyDescent="0.2">
      <c r="A22" s="8"/>
      <c r="B22" s="2">
        <v>34</v>
      </c>
      <c r="C22" s="2">
        <v>68</v>
      </c>
      <c r="D22" s="2">
        <v>99</v>
      </c>
      <c r="E22" s="2">
        <v>54</v>
      </c>
      <c r="F22" s="2">
        <f t="shared" si="0"/>
        <v>255</v>
      </c>
      <c r="I22" s="2" t="s">
        <v>3</v>
      </c>
      <c r="J22" s="2" t="s">
        <v>4</v>
      </c>
      <c r="K22" s="2" t="s">
        <v>5</v>
      </c>
      <c r="L22" s="2" t="s">
        <v>6</v>
      </c>
    </row>
    <row r="23" spans="1:13" x14ac:dyDescent="0.2">
      <c r="B23" s="2">
        <f>SUM(B21:B22)</f>
        <v>59</v>
      </c>
      <c r="C23" s="2">
        <f>SUM(C21:C22)</f>
        <v>132</v>
      </c>
      <c r="D23" s="2">
        <f>SUM(D21:D22)</f>
        <v>182</v>
      </c>
      <c r="E23" s="2">
        <f>SUM(E21:E22)</f>
        <v>81</v>
      </c>
      <c r="H23" s="2" t="s">
        <v>8</v>
      </c>
      <c r="I23" s="4">
        <f>I16/(I16+J16+K16+L16)</f>
        <v>0.24948024948024949</v>
      </c>
      <c r="J23" s="4">
        <f>J16/(I16+J16+K16+L16)</f>
        <v>0.33471933471933474</v>
      </c>
      <c r="K23" s="4">
        <f>K16/(I16+J16+K16+L16)</f>
        <v>0.12266112266112267</v>
      </c>
      <c r="L23" s="4">
        <f>L16/(I16+J16+K16+L16)</f>
        <v>0.29313929313929316</v>
      </c>
    </row>
    <row r="24" spans="1:13" x14ac:dyDescent="0.2">
      <c r="A24" s="8"/>
      <c r="B24" s="2">
        <v>40</v>
      </c>
      <c r="C24" s="2">
        <v>197</v>
      </c>
      <c r="D24" s="2">
        <v>341</v>
      </c>
      <c r="E24" s="2">
        <v>107</v>
      </c>
      <c r="F24" s="2">
        <f t="shared" si="0"/>
        <v>685</v>
      </c>
      <c r="H24" s="2" t="s">
        <v>7</v>
      </c>
      <c r="I24" s="4">
        <f>I17/(I17+J17+K17+L17)</f>
        <v>0.2857142857142857</v>
      </c>
      <c r="J24" s="4">
        <f>J17/(I17+J17+K17+L17)</f>
        <v>0.23529411764705882</v>
      </c>
      <c r="K24" s="4">
        <f>K17/(I17+J17+K17+L17)</f>
        <v>0.10084033613445378</v>
      </c>
      <c r="L24" s="4">
        <f>L17/(I17+J17+K17+L17)</f>
        <v>0.37815126050420167</v>
      </c>
    </row>
    <row r="25" spans="1:13" x14ac:dyDescent="0.2">
      <c r="A25" s="8"/>
      <c r="B25" s="2">
        <v>101</v>
      </c>
      <c r="C25" s="2">
        <v>298</v>
      </c>
      <c r="D25" s="2">
        <v>573</v>
      </c>
      <c r="E25" s="2">
        <v>165</v>
      </c>
      <c r="F25" s="2">
        <f t="shared" si="0"/>
        <v>1137</v>
      </c>
      <c r="H25" s="2" t="s">
        <v>9</v>
      </c>
      <c r="I25" s="4">
        <f>I18/(I18+J18+K18+L18)</f>
        <v>0.22194881889763779</v>
      </c>
      <c r="J25" s="4">
        <f>J18/(I18+J18+K18+L18)</f>
        <v>0.23868110236220472</v>
      </c>
      <c r="K25" s="4">
        <f>K18/(I18+J18+K18+L18)</f>
        <v>8.9566929133858261E-2</v>
      </c>
      <c r="L25" s="4">
        <f>L18/(I18+J18+K18+L18)</f>
        <v>0.44980314960629919</v>
      </c>
    </row>
    <row r="26" spans="1:13" x14ac:dyDescent="0.2">
      <c r="A26" s="3"/>
      <c r="B26" s="2">
        <f>SUM(B24:B25)</f>
        <v>141</v>
      </c>
      <c r="C26" s="2">
        <f>SUM(C24:C25)</f>
        <v>495</v>
      </c>
      <c r="D26" s="2">
        <f>SUM(D24:D25)</f>
        <v>914</v>
      </c>
      <c r="E26" s="2">
        <f>SUM(E24:E25)</f>
        <v>272</v>
      </c>
      <c r="H26" s="2" t="s">
        <v>11</v>
      </c>
      <c r="I26" s="4">
        <f>I19/(I19+J19+K19+L19)</f>
        <v>0.21641791044776118</v>
      </c>
      <c r="J26" s="4">
        <f>J19/(I19+J19+K19+L19)</f>
        <v>0.25671641791044775</v>
      </c>
      <c r="K26" s="4">
        <f>K19/(I19+J19+K19+L19)</f>
        <v>0.1208955223880597</v>
      </c>
      <c r="L26" s="4">
        <f>L19/(I19+J19+K19+L19)</f>
        <v>0.40597014925373132</v>
      </c>
    </row>
    <row r="27" spans="1:13" ht="18" x14ac:dyDescent="0.2">
      <c r="A27" s="2" t="s">
        <v>2</v>
      </c>
      <c r="D27" s="11" t="s">
        <v>19</v>
      </c>
      <c r="E27" s="11"/>
      <c r="F27" s="11"/>
      <c r="G27" s="11"/>
      <c r="H27" s="11"/>
      <c r="I27" s="11"/>
      <c r="J27" s="11"/>
      <c r="K27" s="11"/>
      <c r="L27" s="11"/>
    </row>
    <row r="28" spans="1:13" x14ac:dyDescent="0.2">
      <c r="B28" s="2">
        <v>19</v>
      </c>
      <c r="C28" s="2">
        <v>67</v>
      </c>
      <c r="D28" s="2">
        <v>72</v>
      </c>
      <c r="E28" s="2">
        <v>38</v>
      </c>
      <c r="F28" s="2">
        <f t="shared" si="0"/>
        <v>196</v>
      </c>
    </row>
    <row r="29" spans="1:13" x14ac:dyDescent="0.2">
      <c r="B29" s="2">
        <v>117</v>
      </c>
      <c r="C29" s="2">
        <v>702</v>
      </c>
      <c r="D29" s="2">
        <v>606</v>
      </c>
      <c r="E29" s="2">
        <v>301</v>
      </c>
      <c r="F29" s="2">
        <f t="shared" si="0"/>
        <v>1726</v>
      </c>
      <c r="I29" s="2" t="s">
        <v>3</v>
      </c>
      <c r="J29" s="2" t="s">
        <v>4</v>
      </c>
      <c r="K29" s="2" t="s">
        <v>5</v>
      </c>
      <c r="L29" s="2" t="s">
        <v>6</v>
      </c>
    </row>
    <row r="30" spans="1:13" x14ac:dyDescent="0.2">
      <c r="B30" s="2">
        <f>SUM(B28:B29)</f>
        <v>136</v>
      </c>
      <c r="C30" s="2">
        <f>SUM(C28:C29)</f>
        <v>769</v>
      </c>
      <c r="D30" s="2">
        <f>SUM(D28:D29)</f>
        <v>678</v>
      </c>
      <c r="E30" s="2">
        <f>SUM(E28:E29)</f>
        <v>339</v>
      </c>
      <c r="H30" s="2" t="s">
        <v>8</v>
      </c>
      <c r="I30">
        <v>136</v>
      </c>
      <c r="J30">
        <v>28</v>
      </c>
      <c r="K30">
        <v>63</v>
      </c>
      <c r="L30">
        <v>91</v>
      </c>
    </row>
    <row r="31" spans="1:13" x14ac:dyDescent="0.2">
      <c r="B31" s="2">
        <v>1</v>
      </c>
      <c r="C31" s="2">
        <v>22</v>
      </c>
      <c r="D31" s="2">
        <v>14</v>
      </c>
      <c r="E31" s="2">
        <v>10</v>
      </c>
      <c r="F31" s="2">
        <f t="shared" si="0"/>
        <v>47</v>
      </c>
      <c r="H31" s="2" t="s">
        <v>7</v>
      </c>
      <c r="I31">
        <v>769</v>
      </c>
      <c r="J31">
        <v>270</v>
      </c>
      <c r="K31">
        <v>424</v>
      </c>
      <c r="L31">
        <v>1234</v>
      </c>
    </row>
    <row r="32" spans="1:13" x14ac:dyDescent="0.2">
      <c r="B32" s="2">
        <v>27</v>
      </c>
      <c r="C32" s="2">
        <v>248</v>
      </c>
      <c r="D32" s="2">
        <v>233</v>
      </c>
      <c r="E32" s="2">
        <v>154</v>
      </c>
      <c r="F32" s="2">
        <f t="shared" si="0"/>
        <v>662</v>
      </c>
      <c r="H32" s="2" t="s">
        <v>9</v>
      </c>
      <c r="I32">
        <v>678</v>
      </c>
      <c r="J32">
        <v>247</v>
      </c>
      <c r="K32">
        <v>491</v>
      </c>
      <c r="L32">
        <v>1426</v>
      </c>
      <c r="M32">
        <f>SUM(I30:L30)</f>
        <v>318</v>
      </c>
    </row>
    <row r="33" spans="2:13" x14ac:dyDescent="0.2">
      <c r="B33" s="2">
        <f>SUM(B31:B32)</f>
        <v>28</v>
      </c>
      <c r="C33" s="2">
        <f>SUM(C31:C32)</f>
        <v>270</v>
      </c>
      <c r="D33" s="2">
        <f>SUM(D31:D32)</f>
        <v>247</v>
      </c>
      <c r="E33" s="2">
        <f>SUM(E31:E32)</f>
        <v>164</v>
      </c>
      <c r="H33" s="2" t="s">
        <v>10</v>
      </c>
      <c r="I33">
        <v>339</v>
      </c>
      <c r="J33">
        <v>164</v>
      </c>
      <c r="K33">
        <v>241</v>
      </c>
      <c r="L33">
        <v>798</v>
      </c>
      <c r="M33">
        <f>SUM(I31:L31)</f>
        <v>2697</v>
      </c>
    </row>
    <row r="34" spans="2:13" x14ac:dyDescent="0.2">
      <c r="B34" s="2">
        <v>5</v>
      </c>
      <c r="C34" s="2">
        <v>53</v>
      </c>
      <c r="D34" s="2">
        <v>61</v>
      </c>
      <c r="E34" s="2">
        <v>29</v>
      </c>
      <c r="F34" s="2">
        <f t="shared" si="0"/>
        <v>148</v>
      </c>
      <c r="M34">
        <f>SUM(I32:L32)</f>
        <v>2842</v>
      </c>
    </row>
    <row r="35" spans="2:13" x14ac:dyDescent="0.2">
      <c r="B35" s="2">
        <v>58</v>
      </c>
      <c r="C35" s="2">
        <v>371</v>
      </c>
      <c r="D35" s="2">
        <v>430</v>
      </c>
      <c r="E35" s="2">
        <v>212</v>
      </c>
      <c r="F35" s="2">
        <f t="shared" si="0"/>
        <v>1071</v>
      </c>
      <c r="I35" s="2" t="s">
        <v>3</v>
      </c>
      <c r="J35" s="2" t="s">
        <v>4</v>
      </c>
      <c r="K35" s="2" t="s">
        <v>5</v>
      </c>
      <c r="L35" s="2" t="s">
        <v>6</v>
      </c>
      <c r="M35">
        <f>SUM(I33:L33)</f>
        <v>1542</v>
      </c>
    </row>
    <row r="36" spans="2:13" x14ac:dyDescent="0.2">
      <c r="B36" s="2">
        <f>SUM(B34:B35)</f>
        <v>63</v>
      </c>
      <c r="C36" s="2">
        <f>SUM(C34:C35)</f>
        <v>424</v>
      </c>
      <c r="D36" s="2">
        <f>SUM(D34:D35)</f>
        <v>491</v>
      </c>
      <c r="E36" s="2">
        <f>SUM(E34:E35)</f>
        <v>241</v>
      </c>
      <c r="H36" s="2" t="s">
        <v>8</v>
      </c>
      <c r="I36" s="4">
        <f>I30/(I30+J30+K30+L30)</f>
        <v>0.42767295597484278</v>
      </c>
      <c r="J36" s="4">
        <f>J30/M32</f>
        <v>8.8050314465408799E-2</v>
      </c>
      <c r="K36" s="4">
        <f>K30/M32</f>
        <v>0.19811320754716982</v>
      </c>
      <c r="L36" s="4">
        <f>L30/M32</f>
        <v>0.28616352201257861</v>
      </c>
    </row>
    <row r="37" spans="2:13" x14ac:dyDescent="0.2">
      <c r="B37" s="2">
        <v>1</v>
      </c>
      <c r="C37" s="2">
        <v>47</v>
      </c>
      <c r="D37" s="2">
        <v>63</v>
      </c>
      <c r="E37" s="2">
        <v>37</v>
      </c>
      <c r="F37" s="2">
        <f t="shared" si="0"/>
        <v>148</v>
      </c>
      <c r="H37" s="2" t="s">
        <v>7</v>
      </c>
      <c r="I37" s="4">
        <f>I31/(I31+J31+K31+L31)</f>
        <v>0.28513162773451983</v>
      </c>
      <c r="J37" s="4">
        <f>J31/M33</f>
        <v>0.10011123470522804</v>
      </c>
      <c r="K37" s="4">
        <f>K31/M33</f>
        <v>0.15721171672228401</v>
      </c>
      <c r="L37" s="4">
        <f>L31/M33</f>
        <v>0.45754542083796812</v>
      </c>
    </row>
    <row r="38" spans="2:13" x14ac:dyDescent="0.2">
      <c r="B38" s="2">
        <v>90</v>
      </c>
      <c r="C38" s="2">
        <v>1187</v>
      </c>
      <c r="D38" s="2">
        <v>1363</v>
      </c>
      <c r="E38" s="2">
        <v>761</v>
      </c>
      <c r="F38" s="2">
        <f t="shared" si="0"/>
        <v>3401</v>
      </c>
      <c r="H38" s="2" t="s">
        <v>9</v>
      </c>
      <c r="I38" s="4">
        <f>I32/(I32+J32+K32+L32)</f>
        <v>0.23856439127375087</v>
      </c>
      <c r="J38" s="4">
        <f>J32/M34</f>
        <v>8.6910626319493312E-2</v>
      </c>
      <c r="K38" s="4">
        <f>K32/M34</f>
        <v>0.17276565798733287</v>
      </c>
      <c r="L38" s="4">
        <f>L32/M34</f>
        <v>0.50175932441942295</v>
      </c>
    </row>
    <row r="39" spans="2:13" x14ac:dyDescent="0.2">
      <c r="B39" s="2">
        <f>SUM(B37:B38)</f>
        <v>91</v>
      </c>
      <c r="C39" s="2">
        <f>SUM(C37:C38)</f>
        <v>1234</v>
      </c>
      <c r="D39" s="2">
        <f>SUM(D37:D38)</f>
        <v>1426</v>
      </c>
      <c r="E39" s="2">
        <f>SUM(E37:E38)</f>
        <v>798</v>
      </c>
      <c r="H39" s="2" t="s">
        <v>11</v>
      </c>
      <c r="I39" s="4">
        <f>I33/(I33+J33+K33+L33)</f>
        <v>0.21984435797665369</v>
      </c>
      <c r="J39" s="4">
        <f>J33/M35</f>
        <v>0.10635538261997406</v>
      </c>
      <c r="K39" s="4">
        <f>K33/M35</f>
        <v>0.1562905317769131</v>
      </c>
      <c r="L39" s="4">
        <f>L33/M35</f>
        <v>0.51750972762645919</v>
      </c>
    </row>
  </sheetData>
  <mergeCells count="11">
    <mergeCell ref="D1:L1"/>
    <mergeCell ref="D14:L14"/>
    <mergeCell ref="D27:L27"/>
    <mergeCell ref="A21:A22"/>
    <mergeCell ref="A24:A25"/>
    <mergeCell ref="A2:A3"/>
    <mergeCell ref="A5:A6"/>
    <mergeCell ref="A8:A9"/>
    <mergeCell ref="A11:A12"/>
    <mergeCell ref="A15:A16"/>
    <mergeCell ref="A18:A1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4ACB-AFEF-4AE3-A1BF-F36492B1EBF3}">
  <dimension ref="A1:G22"/>
  <sheetViews>
    <sheetView tabSelected="1" zoomScale="70" zoomScaleNormal="70" workbookViewId="0">
      <selection activeCell="T32" sqref="T32"/>
    </sheetView>
  </sheetViews>
  <sheetFormatPr defaultColWidth="8.875" defaultRowHeight="14.25" x14ac:dyDescent="0.2"/>
  <sheetData>
    <row r="1" spans="1:7" x14ac:dyDescent="0.2">
      <c r="A1" t="s">
        <v>0</v>
      </c>
      <c r="B1" s="8" t="s">
        <v>16</v>
      </c>
      <c r="C1" s="8"/>
      <c r="F1" s="8" t="s">
        <v>17</v>
      </c>
      <c r="G1" s="8"/>
    </row>
    <row r="2" spans="1:7" x14ac:dyDescent="0.2">
      <c r="B2" t="s">
        <v>12</v>
      </c>
      <c r="C2" t="s">
        <v>14</v>
      </c>
      <c r="F2" t="s">
        <v>12</v>
      </c>
      <c r="G2" t="s">
        <v>14</v>
      </c>
    </row>
    <row r="3" spans="1:7" x14ac:dyDescent="0.2">
      <c r="A3" t="s">
        <v>8</v>
      </c>
      <c r="B3">
        <v>10</v>
      </c>
      <c r="C3">
        <v>6</v>
      </c>
      <c r="E3" t="s">
        <v>8</v>
      </c>
      <c r="F3" s="5">
        <v>0.11</v>
      </c>
      <c r="G3" s="5">
        <v>0.06</v>
      </c>
    </row>
    <row r="4" spans="1:7" x14ac:dyDescent="0.2">
      <c r="A4" t="s">
        <v>15</v>
      </c>
      <c r="B4">
        <v>15</v>
      </c>
      <c r="C4">
        <v>5</v>
      </c>
      <c r="E4" t="s">
        <v>15</v>
      </c>
      <c r="F4" s="5">
        <v>0.14000000000000001</v>
      </c>
      <c r="G4" s="5">
        <v>0.05</v>
      </c>
    </row>
    <row r="5" spans="1:7" x14ac:dyDescent="0.2">
      <c r="A5" t="s">
        <v>9</v>
      </c>
      <c r="B5">
        <v>14</v>
      </c>
      <c r="C5">
        <v>4</v>
      </c>
      <c r="E5" t="s">
        <v>9</v>
      </c>
      <c r="F5" s="5">
        <v>0.16</v>
      </c>
      <c r="G5" s="5">
        <v>0.05</v>
      </c>
    </row>
    <row r="6" spans="1:7" x14ac:dyDescent="0.2">
      <c r="A6" t="s">
        <v>10</v>
      </c>
      <c r="B6">
        <v>12</v>
      </c>
      <c r="C6">
        <v>5</v>
      </c>
      <c r="E6" t="s">
        <v>10</v>
      </c>
      <c r="F6" s="5">
        <v>0.17</v>
      </c>
      <c r="G6" s="5">
        <v>4.3999999999999997E-2</v>
      </c>
    </row>
    <row r="9" spans="1:7" x14ac:dyDescent="0.2">
      <c r="A9" t="s">
        <v>1</v>
      </c>
    </row>
    <row r="10" spans="1:7" x14ac:dyDescent="0.2">
      <c r="B10" t="s">
        <v>12</v>
      </c>
      <c r="C10" t="s">
        <v>14</v>
      </c>
      <c r="F10" t="s">
        <v>12</v>
      </c>
      <c r="G10" t="s">
        <v>14</v>
      </c>
    </row>
    <row r="11" spans="1:7" x14ac:dyDescent="0.2">
      <c r="A11" t="s">
        <v>8</v>
      </c>
      <c r="B11">
        <v>13</v>
      </c>
      <c r="C11">
        <v>5</v>
      </c>
      <c r="E11" t="s">
        <v>8</v>
      </c>
      <c r="F11" s="5">
        <v>0.14000000000000001</v>
      </c>
      <c r="G11" s="5">
        <v>0.04</v>
      </c>
    </row>
    <row r="12" spans="1:7" x14ac:dyDescent="0.2">
      <c r="A12" t="s">
        <v>15</v>
      </c>
      <c r="B12">
        <v>9</v>
      </c>
      <c r="C12">
        <v>4</v>
      </c>
      <c r="E12" t="s">
        <v>15</v>
      </c>
      <c r="F12" s="5">
        <v>0.09</v>
      </c>
      <c r="G12" s="5">
        <v>0.03</v>
      </c>
    </row>
    <row r="13" spans="1:7" x14ac:dyDescent="0.2">
      <c r="A13" t="s">
        <v>9</v>
      </c>
      <c r="B13">
        <v>9</v>
      </c>
      <c r="C13">
        <v>3</v>
      </c>
      <c r="E13" t="s">
        <v>9</v>
      </c>
      <c r="F13" s="5">
        <v>0.1</v>
      </c>
      <c r="G13" s="5">
        <v>0.03</v>
      </c>
    </row>
    <row r="14" spans="1:7" x14ac:dyDescent="0.2">
      <c r="A14" t="s">
        <v>11</v>
      </c>
      <c r="B14">
        <v>11</v>
      </c>
      <c r="C14">
        <v>3</v>
      </c>
      <c r="E14" t="s">
        <v>11</v>
      </c>
      <c r="F14" s="5">
        <v>0.09</v>
      </c>
      <c r="G14" s="5">
        <v>0.04</v>
      </c>
    </row>
    <row r="17" spans="1:7" x14ac:dyDescent="0.2">
      <c r="A17" t="s">
        <v>2</v>
      </c>
    </row>
    <row r="18" spans="1:7" x14ac:dyDescent="0.2">
      <c r="B18" t="s">
        <v>12</v>
      </c>
      <c r="C18" t="s">
        <v>14</v>
      </c>
      <c r="F18" t="s">
        <v>12</v>
      </c>
      <c r="G18" t="s">
        <v>14</v>
      </c>
    </row>
    <row r="19" spans="1:7" x14ac:dyDescent="0.2">
      <c r="A19" t="s">
        <v>8</v>
      </c>
      <c r="B19">
        <v>0</v>
      </c>
      <c r="C19">
        <v>7</v>
      </c>
      <c r="E19" t="s">
        <v>8</v>
      </c>
      <c r="F19" s="5">
        <v>0.05</v>
      </c>
      <c r="G19" s="5">
        <v>0.01</v>
      </c>
    </row>
    <row r="20" spans="1:7" x14ac:dyDescent="0.2">
      <c r="A20" t="s">
        <v>15</v>
      </c>
      <c r="B20">
        <v>4</v>
      </c>
      <c r="C20">
        <v>1</v>
      </c>
      <c r="E20" t="s">
        <v>15</v>
      </c>
      <c r="F20" s="5">
        <v>0.04</v>
      </c>
      <c r="G20" s="5">
        <v>0.01</v>
      </c>
    </row>
    <row r="21" spans="1:7" x14ac:dyDescent="0.2">
      <c r="A21" t="s">
        <v>9</v>
      </c>
      <c r="B21">
        <v>6</v>
      </c>
      <c r="C21">
        <v>0</v>
      </c>
      <c r="E21" t="s">
        <v>9</v>
      </c>
      <c r="F21" s="5">
        <v>0.04</v>
      </c>
      <c r="G21" s="5">
        <v>0.02</v>
      </c>
    </row>
    <row r="22" spans="1:7" x14ac:dyDescent="0.2">
      <c r="A22" t="s">
        <v>11</v>
      </c>
      <c r="B22">
        <v>2</v>
      </c>
      <c r="C22">
        <v>2</v>
      </c>
      <c r="E22" t="s">
        <v>11</v>
      </c>
      <c r="F22" s="5">
        <v>0.03</v>
      </c>
      <c r="G22" s="5">
        <v>0.03</v>
      </c>
    </row>
  </sheetData>
  <mergeCells count="2">
    <mergeCell ref="B1:C1"/>
    <mergeCell ref="F1:G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9B530-8312-47F6-944E-B917698141E9}">
  <dimension ref="A2:C26"/>
  <sheetViews>
    <sheetView topLeftCell="A19" zoomScale="90" zoomScaleNormal="90" workbookViewId="0">
      <selection activeCell="D36" sqref="D36"/>
    </sheetView>
  </sheetViews>
  <sheetFormatPr defaultColWidth="8.875" defaultRowHeight="14.25" x14ac:dyDescent="0.2"/>
  <sheetData>
    <row r="2" spans="1:3" x14ac:dyDescent="0.2">
      <c r="B2" t="s">
        <v>4</v>
      </c>
      <c r="C2" t="s">
        <v>4</v>
      </c>
    </row>
    <row r="3" spans="1:3" x14ac:dyDescent="0.2">
      <c r="A3" t="s">
        <v>12</v>
      </c>
      <c r="B3">
        <v>430</v>
      </c>
      <c r="C3" s="4">
        <f>B3/B6</f>
        <v>0.15529071867100036</v>
      </c>
    </row>
    <row r="4" spans="1:3" x14ac:dyDescent="0.2">
      <c r="A4" t="s">
        <v>13</v>
      </c>
      <c r="B4">
        <v>2252</v>
      </c>
      <c r="C4" s="4">
        <f>B4/B6</f>
        <v>0.8132899963885879</v>
      </c>
    </row>
    <row r="5" spans="1:3" x14ac:dyDescent="0.2">
      <c r="A5" t="s">
        <v>14</v>
      </c>
      <c r="B5">
        <v>87</v>
      </c>
      <c r="C5" s="4">
        <f>B5/B6</f>
        <v>3.1419284940411699E-2</v>
      </c>
    </row>
    <row r="6" spans="1:3" x14ac:dyDescent="0.2">
      <c r="B6">
        <f>SUM(B3:B5)</f>
        <v>2769</v>
      </c>
    </row>
    <row r="9" spans="1:3" x14ac:dyDescent="0.2">
      <c r="B9" t="s">
        <v>3</v>
      </c>
    </row>
    <row r="10" spans="1:3" x14ac:dyDescent="0.2">
      <c r="A10" t="s">
        <v>12</v>
      </c>
      <c r="B10">
        <v>1605</v>
      </c>
      <c r="C10" s="4">
        <f>B10/B13</f>
        <v>0.1561284046692607</v>
      </c>
    </row>
    <row r="11" spans="1:3" x14ac:dyDescent="0.2">
      <c r="A11" t="s">
        <v>13</v>
      </c>
      <c r="B11">
        <v>8066</v>
      </c>
      <c r="C11" s="4">
        <f>B11/B13</f>
        <v>0.78463035019455252</v>
      </c>
    </row>
    <row r="12" spans="1:3" x14ac:dyDescent="0.2">
      <c r="A12" t="s">
        <v>14</v>
      </c>
      <c r="B12">
        <v>609</v>
      </c>
      <c r="C12" s="4">
        <f>B12/B13</f>
        <v>5.9241245136186768E-2</v>
      </c>
    </row>
    <row r="13" spans="1:3" x14ac:dyDescent="0.2">
      <c r="B13">
        <f>SUM(B10:B12)</f>
        <v>10280</v>
      </c>
    </row>
    <row r="15" spans="1:3" x14ac:dyDescent="0.2">
      <c r="B15" t="s">
        <v>6</v>
      </c>
    </row>
    <row r="16" spans="1:3" x14ac:dyDescent="0.2">
      <c r="A16" t="s">
        <v>12</v>
      </c>
      <c r="B16">
        <v>312</v>
      </c>
      <c r="C16" s="4">
        <f>B16/B19</f>
        <v>0.10784652609747666</v>
      </c>
    </row>
    <row r="17" spans="1:3" x14ac:dyDescent="0.2">
      <c r="A17" t="s">
        <v>13</v>
      </c>
      <c r="B17">
        <v>2368</v>
      </c>
      <c r="C17" s="4">
        <f>B17/B19</f>
        <v>0.81852748012443832</v>
      </c>
    </row>
    <row r="18" spans="1:3" x14ac:dyDescent="0.2">
      <c r="A18" t="s">
        <v>14</v>
      </c>
      <c r="B18">
        <v>213</v>
      </c>
      <c r="C18" s="4">
        <f>B18/B19</f>
        <v>7.3625993778085028E-2</v>
      </c>
    </row>
    <row r="19" spans="1:3" x14ac:dyDescent="0.2">
      <c r="B19">
        <f>SUM(B16:B18)</f>
        <v>2893</v>
      </c>
    </row>
    <row r="22" spans="1:3" x14ac:dyDescent="0.2">
      <c r="B22" t="s">
        <v>5</v>
      </c>
    </row>
    <row r="23" spans="1:3" x14ac:dyDescent="0.2">
      <c r="A23" t="s">
        <v>12</v>
      </c>
      <c r="B23">
        <v>836</v>
      </c>
      <c r="C23" s="4">
        <f>B23/B26</f>
        <v>0.12014946823799942</v>
      </c>
    </row>
    <row r="24" spans="1:3" x14ac:dyDescent="0.2">
      <c r="A24" t="s">
        <v>13</v>
      </c>
      <c r="B24">
        <v>5868</v>
      </c>
      <c r="C24" s="4">
        <f>B24/B26</f>
        <v>0.84334578901983326</v>
      </c>
    </row>
    <row r="25" spans="1:3" x14ac:dyDescent="0.2">
      <c r="A25" t="s">
        <v>14</v>
      </c>
      <c r="B25">
        <v>254</v>
      </c>
      <c r="C25" s="4">
        <f>B25/B26</f>
        <v>3.6504742742167293E-2</v>
      </c>
    </row>
    <row r="26" spans="1:3" x14ac:dyDescent="0.2">
      <c r="B26">
        <f>SUM(B23:B25)</f>
        <v>6958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418CC-91E9-48C8-BCC7-BED39D5ED372}">
  <dimension ref="A1:E29"/>
  <sheetViews>
    <sheetView topLeftCell="A19" zoomScale="80" zoomScaleNormal="80" workbookViewId="0">
      <selection activeCell="V15" sqref="V15"/>
    </sheetView>
  </sheetViews>
  <sheetFormatPr defaultColWidth="8.875" defaultRowHeight="14.25" x14ac:dyDescent="0.2"/>
  <sheetData>
    <row r="1" spans="1:5" x14ac:dyDescent="0.2">
      <c r="B1" t="s">
        <v>4</v>
      </c>
      <c r="C1" t="s">
        <v>3</v>
      </c>
      <c r="D1" t="s">
        <v>6</v>
      </c>
      <c r="E1" t="s">
        <v>5</v>
      </c>
    </row>
    <row r="2" spans="1:5" x14ac:dyDescent="0.2">
      <c r="A2" t="s">
        <v>12</v>
      </c>
      <c r="B2">
        <v>98</v>
      </c>
      <c r="C2">
        <v>212</v>
      </c>
      <c r="D2">
        <v>136</v>
      </c>
      <c r="E2">
        <v>40</v>
      </c>
    </row>
    <row r="3" spans="1:5" x14ac:dyDescent="0.2">
      <c r="A3" t="s">
        <v>13</v>
      </c>
      <c r="B3">
        <v>989</v>
      </c>
      <c r="C3">
        <v>856</v>
      </c>
      <c r="D3">
        <v>1616</v>
      </c>
      <c r="E3">
        <v>388</v>
      </c>
    </row>
    <row r="4" spans="1:5" x14ac:dyDescent="0.2">
      <c r="A4" t="s">
        <v>14</v>
      </c>
      <c r="B4">
        <v>40</v>
      </c>
      <c r="C4">
        <v>21</v>
      </c>
      <c r="D4">
        <v>71</v>
      </c>
      <c r="E4">
        <v>25</v>
      </c>
    </row>
    <row r="7" spans="1:5" x14ac:dyDescent="0.2">
      <c r="B7" t="s">
        <v>4</v>
      </c>
      <c r="C7" t="s">
        <v>4</v>
      </c>
    </row>
    <row r="8" spans="1:5" x14ac:dyDescent="0.2">
      <c r="A8" t="s">
        <v>12</v>
      </c>
      <c r="B8">
        <v>98</v>
      </c>
      <c r="C8" s="4">
        <f>B8/B11</f>
        <v>8.6956521739130432E-2</v>
      </c>
    </row>
    <row r="9" spans="1:5" x14ac:dyDescent="0.2">
      <c r="A9" t="s">
        <v>13</v>
      </c>
      <c r="B9">
        <v>989</v>
      </c>
      <c r="C9" s="4">
        <f>B9/B11</f>
        <v>0.87755102040816324</v>
      </c>
    </row>
    <row r="10" spans="1:5" x14ac:dyDescent="0.2">
      <c r="A10" t="s">
        <v>14</v>
      </c>
      <c r="B10">
        <v>40</v>
      </c>
      <c r="C10" s="4">
        <f>B10/B11</f>
        <v>3.5492457852706299E-2</v>
      </c>
    </row>
    <row r="11" spans="1:5" x14ac:dyDescent="0.2">
      <c r="B11">
        <f>SUM(B8:B10)</f>
        <v>1127</v>
      </c>
    </row>
    <row r="13" spans="1:5" x14ac:dyDescent="0.2">
      <c r="B13" t="s">
        <v>3</v>
      </c>
      <c r="C13" t="s">
        <v>3</v>
      </c>
    </row>
    <row r="14" spans="1:5" x14ac:dyDescent="0.2">
      <c r="A14" t="s">
        <v>12</v>
      </c>
      <c r="B14">
        <v>212</v>
      </c>
      <c r="C14" s="4">
        <f>B14/B17</f>
        <v>0.19467401285583102</v>
      </c>
    </row>
    <row r="15" spans="1:5" x14ac:dyDescent="0.2">
      <c r="A15" t="s">
        <v>13</v>
      </c>
      <c r="B15">
        <v>856</v>
      </c>
      <c r="C15" s="4">
        <f>B15/B17</f>
        <v>0.78604224058769512</v>
      </c>
    </row>
    <row r="16" spans="1:5" x14ac:dyDescent="0.2">
      <c r="A16" t="s">
        <v>14</v>
      </c>
      <c r="B16">
        <v>21</v>
      </c>
      <c r="C16" s="4">
        <f>B16/B17</f>
        <v>1.928374655647383E-2</v>
      </c>
    </row>
    <row r="17" spans="1:3" x14ac:dyDescent="0.2">
      <c r="B17">
        <f>SUM(B14:B16)</f>
        <v>1089</v>
      </c>
      <c r="C17" s="4"/>
    </row>
    <row r="18" spans="1:3" x14ac:dyDescent="0.2">
      <c r="C18" s="4"/>
    </row>
    <row r="19" spans="1:3" x14ac:dyDescent="0.2">
      <c r="B19" t="s">
        <v>6</v>
      </c>
      <c r="C19" t="s">
        <v>6</v>
      </c>
    </row>
    <row r="20" spans="1:3" x14ac:dyDescent="0.2">
      <c r="A20" t="s">
        <v>12</v>
      </c>
      <c r="B20">
        <v>136</v>
      </c>
      <c r="C20" s="4">
        <f>B20/B23</f>
        <v>7.4602303894679103E-2</v>
      </c>
    </row>
    <row r="21" spans="1:3" x14ac:dyDescent="0.2">
      <c r="A21" t="s">
        <v>13</v>
      </c>
      <c r="B21">
        <v>1616</v>
      </c>
      <c r="C21" s="4">
        <f>B21/B23</f>
        <v>0.88645090510148106</v>
      </c>
    </row>
    <row r="22" spans="1:3" x14ac:dyDescent="0.2">
      <c r="A22" t="s">
        <v>14</v>
      </c>
      <c r="B22">
        <v>71</v>
      </c>
      <c r="C22" s="4">
        <f>B22/B23</f>
        <v>3.8946791003839826E-2</v>
      </c>
    </row>
    <row r="23" spans="1:3" x14ac:dyDescent="0.2">
      <c r="B23">
        <f>SUM(B20:B22)</f>
        <v>1823</v>
      </c>
      <c r="C23" s="4"/>
    </row>
    <row r="24" spans="1:3" x14ac:dyDescent="0.2">
      <c r="C24" s="4"/>
    </row>
    <row r="25" spans="1:3" x14ac:dyDescent="0.2">
      <c r="B25" t="s">
        <v>5</v>
      </c>
      <c r="C25" t="s">
        <v>5</v>
      </c>
    </row>
    <row r="26" spans="1:3" x14ac:dyDescent="0.2">
      <c r="A26" t="s">
        <v>12</v>
      </c>
      <c r="B26">
        <v>40</v>
      </c>
      <c r="C26" s="4">
        <f>B26/B29</f>
        <v>8.8300220750551883E-2</v>
      </c>
    </row>
    <row r="27" spans="1:3" x14ac:dyDescent="0.2">
      <c r="A27" t="s">
        <v>13</v>
      </c>
      <c r="B27">
        <v>388</v>
      </c>
      <c r="C27" s="4">
        <f>B27/B29</f>
        <v>0.85651214128035325</v>
      </c>
    </row>
    <row r="28" spans="1:3" x14ac:dyDescent="0.2">
      <c r="A28" t="s">
        <v>14</v>
      </c>
      <c r="B28">
        <v>25</v>
      </c>
      <c r="C28" s="4">
        <f>B28/B29</f>
        <v>5.518763796909492E-2</v>
      </c>
    </row>
    <row r="29" spans="1:3" x14ac:dyDescent="0.2">
      <c r="B29">
        <f>SUM(B26:B28)</f>
        <v>453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8DB30-E5B3-46EC-9109-B531F22EF9CF}">
  <dimension ref="A1:E29"/>
  <sheetViews>
    <sheetView zoomScale="70" zoomScaleNormal="70" workbookViewId="0">
      <selection activeCell="V20" sqref="V20"/>
    </sheetView>
  </sheetViews>
  <sheetFormatPr defaultColWidth="8.875" defaultRowHeight="14.25" x14ac:dyDescent="0.2"/>
  <sheetData>
    <row r="1" spans="1:5" x14ac:dyDescent="0.2">
      <c r="B1" t="s">
        <v>4</v>
      </c>
      <c r="C1" t="s">
        <v>3</v>
      </c>
      <c r="D1" t="s">
        <v>6</v>
      </c>
      <c r="E1" t="s">
        <v>5</v>
      </c>
    </row>
    <row r="2" spans="1:5" x14ac:dyDescent="0.2">
      <c r="A2" t="s">
        <v>12</v>
      </c>
      <c r="B2">
        <v>185</v>
      </c>
      <c r="C2">
        <v>81</v>
      </c>
      <c r="D2">
        <v>347</v>
      </c>
      <c r="E2">
        <v>111</v>
      </c>
    </row>
    <row r="3" spans="1:5" x14ac:dyDescent="0.2">
      <c r="A3" t="s">
        <v>13</v>
      </c>
      <c r="B3">
        <v>1682</v>
      </c>
      <c r="C3">
        <v>600</v>
      </c>
      <c r="D3">
        <v>3064</v>
      </c>
      <c r="E3">
        <v>1033</v>
      </c>
    </row>
    <row r="4" spans="1:5" x14ac:dyDescent="0.2">
      <c r="A4" t="s">
        <v>14</v>
      </c>
      <c r="B4">
        <v>55</v>
      </c>
      <c r="C4">
        <v>28</v>
      </c>
      <c r="D4">
        <v>138</v>
      </c>
      <c r="E4">
        <v>75</v>
      </c>
    </row>
    <row r="7" spans="1:5" x14ac:dyDescent="0.2">
      <c r="B7" t="s">
        <v>4</v>
      </c>
    </row>
    <row r="8" spans="1:5" x14ac:dyDescent="0.2">
      <c r="A8" t="s">
        <v>12</v>
      </c>
      <c r="B8">
        <v>185</v>
      </c>
      <c r="C8" s="4">
        <f>B8/B11</f>
        <v>9.6253902185223728E-2</v>
      </c>
    </row>
    <row r="9" spans="1:5" x14ac:dyDescent="0.2">
      <c r="A9" t="s">
        <v>13</v>
      </c>
      <c r="B9">
        <v>1682</v>
      </c>
      <c r="C9" s="4">
        <f>B9/B11</f>
        <v>0.87513007284079081</v>
      </c>
    </row>
    <row r="10" spans="1:5" x14ac:dyDescent="0.2">
      <c r="A10" t="s">
        <v>14</v>
      </c>
      <c r="B10">
        <v>55</v>
      </c>
      <c r="C10" s="4">
        <f>B10/B11</f>
        <v>2.8616024973985431E-2</v>
      </c>
    </row>
    <row r="11" spans="1:5" x14ac:dyDescent="0.2">
      <c r="B11">
        <f>SUM(B8:B10)</f>
        <v>1922</v>
      </c>
      <c r="C11" s="4"/>
    </row>
    <row r="12" spans="1:5" x14ac:dyDescent="0.2">
      <c r="C12" s="4"/>
    </row>
    <row r="13" spans="1:5" x14ac:dyDescent="0.2">
      <c r="B13" t="s">
        <v>3</v>
      </c>
      <c r="C13" s="4"/>
    </row>
    <row r="14" spans="1:5" x14ac:dyDescent="0.2">
      <c r="A14" t="s">
        <v>12</v>
      </c>
      <c r="B14">
        <v>81</v>
      </c>
      <c r="C14" s="4">
        <f>B14/B17</f>
        <v>0.11424541607898449</v>
      </c>
    </row>
    <row r="15" spans="1:5" x14ac:dyDescent="0.2">
      <c r="A15" t="s">
        <v>13</v>
      </c>
      <c r="B15">
        <v>600</v>
      </c>
      <c r="C15" s="4">
        <f>B15/B17</f>
        <v>0.84626234132581102</v>
      </c>
    </row>
    <row r="16" spans="1:5" x14ac:dyDescent="0.2">
      <c r="A16" t="s">
        <v>14</v>
      </c>
      <c r="B16">
        <v>28</v>
      </c>
      <c r="C16" s="4">
        <f>B16/B17</f>
        <v>3.9492242595204514E-2</v>
      </c>
    </row>
    <row r="17" spans="1:3" x14ac:dyDescent="0.2">
      <c r="B17">
        <f>SUM(B14:B16)</f>
        <v>709</v>
      </c>
      <c r="C17" s="4"/>
    </row>
    <row r="18" spans="1:3" x14ac:dyDescent="0.2">
      <c r="C18" s="4"/>
    </row>
    <row r="19" spans="1:3" x14ac:dyDescent="0.2">
      <c r="B19" t="s">
        <v>6</v>
      </c>
      <c r="C19" s="4"/>
    </row>
    <row r="20" spans="1:3" x14ac:dyDescent="0.2">
      <c r="A20" t="s">
        <v>12</v>
      </c>
      <c r="B20">
        <v>347</v>
      </c>
      <c r="C20" s="4">
        <f>B20/B23</f>
        <v>9.777402085094393E-2</v>
      </c>
    </row>
    <row r="21" spans="1:3" x14ac:dyDescent="0.2">
      <c r="A21" t="s">
        <v>13</v>
      </c>
      <c r="B21">
        <v>3064</v>
      </c>
      <c r="C21" s="4">
        <f>B21/B23</f>
        <v>0.86334178641870951</v>
      </c>
    </row>
    <row r="22" spans="1:3" x14ac:dyDescent="0.2">
      <c r="A22" t="s">
        <v>14</v>
      </c>
      <c r="B22">
        <v>138</v>
      </c>
      <c r="C22" s="4">
        <f>B22/B23</f>
        <v>3.888419273034658E-2</v>
      </c>
    </row>
    <row r="23" spans="1:3" x14ac:dyDescent="0.2">
      <c r="B23">
        <f>SUM(B20:B22)</f>
        <v>3549</v>
      </c>
      <c r="C23" s="4"/>
    </row>
    <row r="24" spans="1:3" x14ac:dyDescent="0.2">
      <c r="C24" s="4"/>
    </row>
    <row r="25" spans="1:3" x14ac:dyDescent="0.2">
      <c r="B25" t="s">
        <v>5</v>
      </c>
      <c r="C25" s="4"/>
    </row>
    <row r="26" spans="1:3" x14ac:dyDescent="0.2">
      <c r="A26" t="s">
        <v>12</v>
      </c>
      <c r="B26">
        <v>111</v>
      </c>
      <c r="C26" s="4">
        <f>B26/B29</f>
        <v>9.1058244462674326E-2</v>
      </c>
    </row>
    <row r="27" spans="1:3" x14ac:dyDescent="0.2">
      <c r="A27" t="s">
        <v>13</v>
      </c>
      <c r="B27">
        <v>1033</v>
      </c>
      <c r="C27" s="4">
        <f>B27/B29</f>
        <v>0.84741591468416733</v>
      </c>
    </row>
    <row r="28" spans="1:3" x14ac:dyDescent="0.2">
      <c r="A28" t="s">
        <v>14</v>
      </c>
      <c r="B28">
        <v>75</v>
      </c>
      <c r="C28" s="4">
        <f>B28/B29</f>
        <v>6.1525840853158327E-2</v>
      </c>
    </row>
    <row r="29" spans="1:3" x14ac:dyDescent="0.2">
      <c r="B29">
        <f>SUM(B26:B28)</f>
        <v>1219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BBB7F-7B05-42D0-A37D-A1E85E573E76}">
  <dimension ref="A1:E20"/>
  <sheetViews>
    <sheetView zoomScale="70" zoomScaleNormal="70" workbookViewId="0">
      <selection activeCell="T22" sqref="T22"/>
    </sheetView>
  </sheetViews>
  <sheetFormatPr defaultColWidth="8.875" defaultRowHeight="14.25" x14ac:dyDescent="0.2"/>
  <cols>
    <col min="1" max="1" width="12.5" customWidth="1"/>
  </cols>
  <sheetData>
    <row r="1" spans="1:5" ht="18" x14ac:dyDescent="0.25">
      <c r="A1" s="10" t="s">
        <v>0</v>
      </c>
      <c r="B1" s="10"/>
      <c r="C1" s="10"/>
      <c r="D1" s="10"/>
      <c r="E1" s="10"/>
    </row>
    <row r="2" spans="1:5" x14ac:dyDescent="0.2">
      <c r="B2" t="s">
        <v>3</v>
      </c>
      <c r="C2" t="s">
        <v>5</v>
      </c>
      <c r="D2" t="s">
        <v>4</v>
      </c>
      <c r="E2" t="s">
        <v>6</v>
      </c>
    </row>
    <row r="3" spans="1:5" x14ac:dyDescent="0.2">
      <c r="A3" t="s">
        <v>8</v>
      </c>
      <c r="B3" s="5">
        <v>0.12</v>
      </c>
      <c r="C3" s="5">
        <v>0.12</v>
      </c>
      <c r="D3" s="5">
        <v>0.12</v>
      </c>
      <c r="E3" s="5">
        <v>0.06</v>
      </c>
    </row>
    <row r="4" spans="1:5" x14ac:dyDescent="0.2">
      <c r="A4" t="s">
        <v>15</v>
      </c>
      <c r="B4" s="5">
        <v>0.16</v>
      </c>
      <c r="C4" s="5">
        <v>0.13</v>
      </c>
      <c r="D4" s="5">
        <v>0.17</v>
      </c>
      <c r="E4" s="5">
        <v>0.15</v>
      </c>
    </row>
    <row r="5" spans="1:5" x14ac:dyDescent="0.2">
      <c r="A5" t="s">
        <v>9</v>
      </c>
      <c r="B5" s="5">
        <v>0.13</v>
      </c>
      <c r="C5" s="5">
        <v>0.16</v>
      </c>
      <c r="D5" s="5">
        <v>0.17</v>
      </c>
      <c r="E5" s="5">
        <v>0.22</v>
      </c>
    </row>
    <row r="6" spans="1:5" x14ac:dyDescent="0.2">
      <c r="A6" t="s">
        <v>10</v>
      </c>
      <c r="B6" s="5">
        <v>0.17</v>
      </c>
      <c r="C6" s="5">
        <v>0.14000000000000001</v>
      </c>
      <c r="D6" s="5">
        <v>0.19</v>
      </c>
      <c r="E6" s="5">
        <v>0.22</v>
      </c>
    </row>
    <row r="8" spans="1:5" ht="18" x14ac:dyDescent="0.25">
      <c r="A8" s="10" t="s">
        <v>1</v>
      </c>
      <c r="B8" s="10"/>
      <c r="C8" s="10"/>
      <c r="D8" s="10"/>
      <c r="E8" s="10"/>
    </row>
    <row r="9" spans="1:5" x14ac:dyDescent="0.2">
      <c r="B9" t="s">
        <v>3</v>
      </c>
      <c r="C9" t="s">
        <v>5</v>
      </c>
      <c r="D9" t="s">
        <v>4</v>
      </c>
      <c r="E9" t="s">
        <v>6</v>
      </c>
    </row>
    <row r="10" spans="1:5" x14ac:dyDescent="0.2">
      <c r="A10" t="s">
        <v>8</v>
      </c>
      <c r="B10" s="5">
        <v>0.09</v>
      </c>
      <c r="C10" s="5">
        <v>0.17</v>
      </c>
      <c r="D10" s="5">
        <v>0.17</v>
      </c>
      <c r="E10" s="5">
        <v>0.14000000000000001</v>
      </c>
    </row>
    <row r="11" spans="1:5" x14ac:dyDescent="0.2">
      <c r="A11" t="s">
        <v>15</v>
      </c>
      <c r="B11" s="5">
        <v>0.08</v>
      </c>
      <c r="C11" s="5">
        <v>7.0000000000000007E-2</v>
      </c>
      <c r="D11" s="5">
        <v>0.1</v>
      </c>
      <c r="E11" s="5">
        <v>0.11</v>
      </c>
    </row>
    <row r="12" spans="1:5" x14ac:dyDescent="0.2">
      <c r="A12" t="s">
        <v>9</v>
      </c>
      <c r="B12" s="5">
        <v>0.13</v>
      </c>
      <c r="C12" s="5">
        <v>0.11</v>
      </c>
      <c r="D12" s="5">
        <v>0.09</v>
      </c>
      <c r="E12" s="5">
        <v>0.1</v>
      </c>
    </row>
    <row r="13" spans="1:5" x14ac:dyDescent="0.2">
      <c r="A13" t="s">
        <v>11</v>
      </c>
      <c r="B13" s="5">
        <v>7.0000000000000007E-2</v>
      </c>
      <c r="C13" s="5">
        <v>7.0000000000000007E-2</v>
      </c>
      <c r="D13" s="5">
        <v>0.16</v>
      </c>
      <c r="E13" s="5">
        <v>7.0000000000000007E-2</v>
      </c>
    </row>
    <row r="15" spans="1:5" ht="18" x14ac:dyDescent="0.25">
      <c r="A15" s="10" t="s">
        <v>2</v>
      </c>
      <c r="B15" s="10"/>
      <c r="C15" s="10"/>
      <c r="D15" s="10"/>
      <c r="E15" s="10"/>
    </row>
    <row r="16" spans="1:5" x14ac:dyDescent="0.2">
      <c r="B16" t="s">
        <v>3</v>
      </c>
      <c r="C16" t="s">
        <v>5</v>
      </c>
      <c r="D16" t="s">
        <v>4</v>
      </c>
      <c r="E16" t="s">
        <v>6</v>
      </c>
    </row>
    <row r="17" spans="1:5" x14ac:dyDescent="0.2">
      <c r="A17" t="s">
        <v>8</v>
      </c>
      <c r="B17" s="5">
        <v>0.03</v>
      </c>
      <c r="C17" s="5">
        <v>0.05</v>
      </c>
      <c r="D17" s="5">
        <v>0.04</v>
      </c>
      <c r="E17" s="5">
        <v>0.1</v>
      </c>
    </row>
    <row r="18" spans="1:5" x14ac:dyDescent="0.2">
      <c r="A18" t="s">
        <v>15</v>
      </c>
      <c r="B18" s="5">
        <v>0.03</v>
      </c>
      <c r="C18" s="5">
        <v>0.06</v>
      </c>
      <c r="D18" s="5">
        <v>0.06</v>
      </c>
      <c r="E18" s="5">
        <v>0.04</v>
      </c>
    </row>
    <row r="19" spans="1:5" x14ac:dyDescent="0.2">
      <c r="A19" t="s">
        <v>9</v>
      </c>
      <c r="B19" s="5">
        <v>0.04</v>
      </c>
      <c r="C19" s="5">
        <v>0.04</v>
      </c>
      <c r="D19" s="5">
        <v>0.06</v>
      </c>
      <c r="E19" s="5">
        <v>0.04</v>
      </c>
    </row>
    <row r="20" spans="1:5" x14ac:dyDescent="0.2">
      <c r="A20" t="s">
        <v>11</v>
      </c>
      <c r="B20" s="5">
        <v>0.06</v>
      </c>
      <c r="C20" s="5">
        <v>0.05</v>
      </c>
      <c r="D20" s="5">
        <v>0.03</v>
      </c>
      <c r="E20" s="5">
        <v>0.03</v>
      </c>
    </row>
  </sheetData>
  <mergeCells count="3">
    <mergeCell ref="A1:E1"/>
    <mergeCell ref="A8:E8"/>
    <mergeCell ref="A15:E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Figure 4-6</vt:lpstr>
      <vt:lpstr>Figure 7-9</vt:lpstr>
      <vt:lpstr>Figure 10-12</vt:lpstr>
      <vt:lpstr>Figure 13</vt:lpstr>
      <vt:lpstr>Figure 14</vt:lpstr>
      <vt:lpstr>Figure 15</vt:lpstr>
      <vt:lpstr>Figure 16-18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2020-09-30T20:11:56Z</dcterms:modified>
</cp:coreProperties>
</file>