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 Liu\Documents\GitHub\MingyuhuiLiu.github.io\Assignments\"/>
    </mc:Choice>
  </mc:AlternateContent>
  <bookViews>
    <workbookView xWindow="0" yWindow="0" windowWidth="19188" windowHeight="5910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6" i="1" l="1"/>
  <c r="C14" i="3"/>
  <c r="B14" i="3"/>
  <c r="B8" i="3"/>
  <c r="B7" i="3"/>
  <c r="Q1" i="1" l="1"/>
  <c r="Q2" i="1"/>
  <c r="M73" i="1" l="1"/>
  <c r="L73" i="1"/>
  <c r="L57" i="1"/>
  <c r="K73" i="1"/>
  <c r="K69" i="1"/>
  <c r="K65" i="1"/>
  <c r="K61" i="1"/>
  <c r="K57" i="1"/>
  <c r="K53" i="1"/>
  <c r="K49" i="1"/>
  <c r="K45" i="1"/>
  <c r="K41" i="1"/>
  <c r="K21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</calcChain>
</file>

<file path=xl/sharedStrings.xml><?xml version="1.0" encoding="utf-8"?>
<sst xmlns="http://schemas.openxmlformats.org/spreadsheetml/2006/main" count="27" uniqueCount="23">
  <si>
    <t>Results from Python</t>
  </si>
  <si>
    <t>id</t>
  </si>
  <si>
    <t>dif</t>
  </si>
  <si>
    <t>atemp</t>
  </si>
  <si>
    <t>weather</t>
  </si>
  <si>
    <t>workingday</t>
  </si>
  <si>
    <t>hr</t>
  </si>
  <si>
    <t>season</t>
  </si>
  <si>
    <t>month</t>
  </si>
  <si>
    <t>windspeed</t>
  </si>
  <si>
    <t>ave dif</t>
  </si>
  <si>
    <t>elsticity</t>
  </si>
  <si>
    <t>weathersit</t>
  </si>
  <si>
    <t>Model</t>
  </si>
  <si>
    <t>Ratio</t>
  </si>
  <si>
    <t>Gaussian</t>
  </si>
  <si>
    <t>Linear</t>
  </si>
  <si>
    <t>RMSE</t>
  </si>
  <si>
    <t>R2</t>
  </si>
  <si>
    <t>atemp', 'weathersit', 'workingday', 'hr', 'season', 'month_all', 'windspeed'</t>
  </si>
  <si>
    <t>Commuter</t>
  </si>
  <si>
    <t>Traveler</t>
  </si>
  <si>
    <t>%difference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</si>
</sst>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0"/>
      <color rgb="FF000000"/>
      <name val="Courier New"/>
      <family val="3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20"/>
      <color rgb="FFFFFFFF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vertical="center" wrapText="1"/>
    </xf>
    <xf numFmtId="168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Border="1" applyAlignment="1">
      <alignment horizontal="center" vertical="center" wrapText="1"/>
    </xf>
    <xf numFmtId="10" fontId="3" fillId="0" borderId="0" xfId="0" applyNumberFormat="1" applyFont="1" applyBorder="1" applyAlignment="1">
      <alignment horizontal="center" vertical="center"/>
    </xf>
    <xf numFmtId="2" fontId="4" fillId="0" borderId="0" xfId="0" applyNumberFormat="1" applyFont="1"/>
    <xf numFmtId="168" fontId="4" fillId="0" borderId="0" xfId="0" applyNumberFormat="1" applyFont="1"/>
    <xf numFmtId="0" fontId="5" fillId="0" borderId="0" xfId="0" applyFont="1"/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topLeftCell="E25" workbookViewId="0">
      <selection activeCell="S26" sqref="S26:S27"/>
    </sheetView>
  </sheetViews>
  <sheetFormatPr defaultRowHeight="14.4" x14ac:dyDescent="0.55000000000000004"/>
  <cols>
    <col min="1" max="1" width="8.83984375" style="1"/>
    <col min="2" max="2" width="17.05078125" style="1" customWidth="1"/>
  </cols>
  <sheetData>
    <row r="1" spans="1:17" x14ac:dyDescent="0.55000000000000004">
      <c r="A1" s="1" t="s">
        <v>1</v>
      </c>
      <c r="B1" s="2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</v>
      </c>
      <c r="K1" t="s">
        <v>10</v>
      </c>
      <c r="L1" t="s">
        <v>11</v>
      </c>
      <c r="O1" s="3">
        <v>0.12051479785180599</v>
      </c>
      <c r="P1" s="3">
        <v>0.12681037444902199</v>
      </c>
      <c r="Q1">
        <f>(O1-P1)/P1</f>
        <v>-4.9645595832120422E-2</v>
      </c>
    </row>
    <row r="2" spans="1:17" x14ac:dyDescent="0.55000000000000004">
      <c r="A2" s="1">
        <v>0</v>
      </c>
      <c r="B2" s="1">
        <v>158.08318894199999</v>
      </c>
      <c r="C2">
        <v>0.15</v>
      </c>
      <c r="D2">
        <v>1</v>
      </c>
      <c r="E2">
        <v>1</v>
      </c>
      <c r="F2">
        <v>15</v>
      </c>
      <c r="G2">
        <v>1</v>
      </c>
      <c r="H2">
        <v>4</v>
      </c>
      <c r="I2">
        <v>0.2</v>
      </c>
      <c r="O2" s="4">
        <v>0.55839294235674597</v>
      </c>
      <c r="P2" s="4">
        <v>0.55009618815043204</v>
      </c>
      <c r="Q2">
        <f>(O2-P2)/P2</f>
        <v>1.5082369929175107E-2</v>
      </c>
    </row>
    <row r="3" spans="1:17" x14ac:dyDescent="0.55000000000000004">
      <c r="A3" s="1">
        <v>1</v>
      </c>
      <c r="B3" s="1">
        <v>158.37802051700001</v>
      </c>
      <c r="C3">
        <f>C2+0.01</f>
        <v>0.16</v>
      </c>
      <c r="D3">
        <v>1</v>
      </c>
      <c r="E3">
        <v>1</v>
      </c>
      <c r="F3">
        <v>15</v>
      </c>
      <c r="G3">
        <v>1</v>
      </c>
      <c r="H3">
        <v>4</v>
      </c>
      <c r="I3">
        <v>0.2</v>
      </c>
      <c r="J3">
        <v>0.29483157500001766</v>
      </c>
    </row>
    <row r="4" spans="1:17" x14ac:dyDescent="0.55000000000000004">
      <c r="A4" s="1">
        <v>2</v>
      </c>
      <c r="B4" s="1">
        <v>158.67211638399999</v>
      </c>
      <c r="C4">
        <f t="shared" ref="C4:C21" si="0">C3+0.01</f>
        <v>0.17</v>
      </c>
      <c r="D4">
        <v>1</v>
      </c>
      <c r="E4">
        <v>1</v>
      </c>
      <c r="F4">
        <v>15</v>
      </c>
      <c r="G4">
        <v>1</v>
      </c>
      <c r="H4">
        <v>4</v>
      </c>
      <c r="I4">
        <v>0.2</v>
      </c>
      <c r="J4">
        <v>0.29409586699998158</v>
      </c>
    </row>
    <row r="5" spans="1:17" x14ac:dyDescent="0.55000000000000004">
      <c r="A5" s="1">
        <v>3</v>
      </c>
      <c r="B5" s="1">
        <v>158.965458942</v>
      </c>
      <c r="C5">
        <f t="shared" si="0"/>
        <v>0.18000000000000002</v>
      </c>
      <c r="D5">
        <v>1</v>
      </c>
      <c r="E5">
        <v>1</v>
      </c>
      <c r="F5">
        <v>15</v>
      </c>
      <c r="G5">
        <v>1</v>
      </c>
      <c r="H5">
        <v>4</v>
      </c>
      <c r="I5">
        <v>0.2</v>
      </c>
      <c r="J5">
        <v>0.29334255800000619</v>
      </c>
    </row>
    <row r="6" spans="1:17" x14ac:dyDescent="0.55000000000000004">
      <c r="A6" s="1">
        <v>4</v>
      </c>
      <c r="B6" s="1">
        <v>159.258030623</v>
      </c>
      <c r="C6">
        <f t="shared" si="0"/>
        <v>0.19000000000000003</v>
      </c>
      <c r="D6">
        <v>1</v>
      </c>
      <c r="E6">
        <v>1</v>
      </c>
      <c r="F6">
        <v>15</v>
      </c>
      <c r="G6">
        <v>1</v>
      </c>
      <c r="H6">
        <v>4</v>
      </c>
      <c r="I6">
        <v>0.2</v>
      </c>
      <c r="J6">
        <v>0.29257168099999831</v>
      </c>
    </row>
    <row r="7" spans="1:17" x14ac:dyDescent="0.55000000000000004">
      <c r="A7" s="1">
        <v>5</v>
      </c>
      <c r="B7" s="1">
        <v>159.549813895</v>
      </c>
      <c r="C7">
        <f t="shared" si="0"/>
        <v>0.20000000000000004</v>
      </c>
      <c r="D7">
        <v>1</v>
      </c>
      <c r="E7">
        <v>1</v>
      </c>
      <c r="F7">
        <v>15</v>
      </c>
      <c r="G7">
        <v>1</v>
      </c>
      <c r="H7">
        <v>4</v>
      </c>
      <c r="I7">
        <v>0.2</v>
      </c>
      <c r="J7">
        <v>0.29178327200000354</v>
      </c>
    </row>
    <row r="8" spans="1:17" x14ac:dyDescent="0.55000000000000004">
      <c r="A8" s="1">
        <v>6</v>
      </c>
      <c r="B8" s="1">
        <v>159.84079126</v>
      </c>
      <c r="C8">
        <f t="shared" si="0"/>
        <v>0.21000000000000005</v>
      </c>
      <c r="D8">
        <v>1</v>
      </c>
      <c r="E8">
        <v>1</v>
      </c>
      <c r="F8">
        <v>15</v>
      </c>
      <c r="G8">
        <v>1</v>
      </c>
      <c r="H8">
        <v>4</v>
      </c>
      <c r="I8">
        <v>0.2</v>
      </c>
      <c r="J8">
        <v>0.29097736500000337</v>
      </c>
    </row>
    <row r="9" spans="1:17" x14ac:dyDescent="0.55000000000000004">
      <c r="A9" s="1">
        <v>7</v>
      </c>
      <c r="B9" s="1">
        <v>160.13094526099999</v>
      </c>
      <c r="C9">
        <f t="shared" si="0"/>
        <v>0.22000000000000006</v>
      </c>
      <c r="D9">
        <v>1</v>
      </c>
      <c r="E9">
        <v>1</v>
      </c>
      <c r="F9">
        <v>15</v>
      </c>
      <c r="G9">
        <v>1</v>
      </c>
      <c r="H9">
        <v>4</v>
      </c>
      <c r="I9">
        <v>0.2</v>
      </c>
      <c r="J9">
        <v>0.29015400099999056</v>
      </c>
    </row>
    <row r="10" spans="1:17" x14ac:dyDescent="0.55000000000000004">
      <c r="A10" s="1">
        <v>8</v>
      </c>
      <c r="B10" s="1">
        <v>160.42025848099999</v>
      </c>
      <c r="C10">
        <f t="shared" si="0"/>
        <v>0.23000000000000007</v>
      </c>
      <c r="D10">
        <v>1</v>
      </c>
      <c r="E10">
        <v>1</v>
      </c>
      <c r="F10">
        <v>15</v>
      </c>
      <c r="G10">
        <v>1</v>
      </c>
      <c r="H10">
        <v>4</v>
      </c>
      <c r="I10">
        <v>0.2</v>
      </c>
      <c r="J10">
        <v>0.28931321999999682</v>
      </c>
    </row>
    <row r="11" spans="1:17" x14ac:dyDescent="0.55000000000000004">
      <c r="A11" s="1">
        <v>9</v>
      </c>
      <c r="B11" s="1">
        <v>160.70871354299999</v>
      </c>
      <c r="C11">
        <f t="shared" si="0"/>
        <v>0.24000000000000007</v>
      </c>
      <c r="D11">
        <v>1</v>
      </c>
      <c r="E11">
        <v>1</v>
      </c>
      <c r="F11">
        <v>15</v>
      </c>
      <c r="G11">
        <v>1</v>
      </c>
      <c r="H11">
        <v>4</v>
      </c>
      <c r="I11">
        <v>0.2</v>
      </c>
      <c r="J11">
        <v>0.28845506199999704</v>
      </c>
    </row>
    <row r="12" spans="1:17" x14ac:dyDescent="0.55000000000000004">
      <c r="A12" s="1">
        <v>10</v>
      </c>
      <c r="B12" s="1">
        <v>160.99629311499999</v>
      </c>
      <c r="C12">
        <f t="shared" si="0"/>
        <v>0.25000000000000006</v>
      </c>
      <c r="D12">
        <v>1</v>
      </c>
      <c r="E12">
        <v>1</v>
      </c>
      <c r="F12">
        <v>15</v>
      </c>
      <c r="G12">
        <v>1</v>
      </c>
      <c r="H12">
        <v>4</v>
      </c>
      <c r="I12">
        <v>0.2</v>
      </c>
      <c r="J12">
        <v>0.28757957199999851</v>
      </c>
    </row>
    <row r="13" spans="1:17" x14ac:dyDescent="0.55000000000000004">
      <c r="A13" s="1">
        <v>11</v>
      </c>
      <c r="B13" s="1">
        <v>161.28297990999999</v>
      </c>
      <c r="C13">
        <f t="shared" si="0"/>
        <v>0.26000000000000006</v>
      </c>
      <c r="D13">
        <v>1</v>
      </c>
      <c r="E13">
        <v>1</v>
      </c>
      <c r="F13">
        <v>15</v>
      </c>
      <c r="G13">
        <v>1</v>
      </c>
      <c r="H13">
        <v>4</v>
      </c>
      <c r="I13">
        <v>0.2</v>
      </c>
      <c r="J13">
        <v>0.28668679500000849</v>
      </c>
    </row>
    <row r="14" spans="1:17" x14ac:dyDescent="0.55000000000000004">
      <c r="A14" s="1">
        <v>12</v>
      </c>
      <c r="B14" s="1">
        <v>161.56875668800001</v>
      </c>
      <c r="C14">
        <f t="shared" si="0"/>
        <v>0.27000000000000007</v>
      </c>
      <c r="D14">
        <v>1</v>
      </c>
      <c r="E14">
        <v>1</v>
      </c>
      <c r="F14">
        <v>15</v>
      </c>
      <c r="G14">
        <v>1</v>
      </c>
      <c r="H14">
        <v>4</v>
      </c>
      <c r="I14">
        <v>0.2</v>
      </c>
      <c r="J14">
        <v>0.28577677800001311</v>
      </c>
    </row>
    <row r="15" spans="1:17" x14ac:dyDescent="0.55000000000000004">
      <c r="A15" s="1">
        <v>13</v>
      </c>
      <c r="B15" s="1">
        <v>161.85360625800001</v>
      </c>
      <c r="C15">
        <f t="shared" si="0"/>
        <v>0.28000000000000008</v>
      </c>
      <c r="D15">
        <v>1</v>
      </c>
      <c r="E15">
        <v>1</v>
      </c>
      <c r="F15">
        <v>15</v>
      </c>
      <c r="G15">
        <v>1</v>
      </c>
      <c r="H15">
        <v>4</v>
      </c>
      <c r="I15">
        <v>0.2</v>
      </c>
      <c r="J15">
        <v>0.28484957000000577</v>
      </c>
    </row>
    <row r="16" spans="1:17" x14ac:dyDescent="0.55000000000000004">
      <c r="A16" s="1">
        <v>14</v>
      </c>
      <c r="B16" s="1">
        <v>162.13751147900001</v>
      </c>
      <c r="C16">
        <f t="shared" si="0"/>
        <v>0.29000000000000009</v>
      </c>
      <c r="D16">
        <v>1</v>
      </c>
      <c r="E16">
        <v>1</v>
      </c>
      <c r="F16">
        <v>15</v>
      </c>
      <c r="G16">
        <v>1</v>
      </c>
      <c r="H16">
        <v>4</v>
      </c>
      <c r="I16">
        <v>0.2</v>
      </c>
      <c r="J16">
        <v>0.28390522099999771</v>
      </c>
    </row>
    <row r="17" spans="1:19" x14ac:dyDescent="0.55000000000000004">
      <c r="A17" s="1">
        <v>15</v>
      </c>
      <c r="B17" s="1">
        <v>162.42045526300001</v>
      </c>
      <c r="C17">
        <f t="shared" si="0"/>
        <v>0.3000000000000001</v>
      </c>
      <c r="D17">
        <v>1</v>
      </c>
      <c r="E17">
        <v>1</v>
      </c>
      <c r="F17">
        <v>15</v>
      </c>
      <c r="G17">
        <v>1</v>
      </c>
      <c r="H17">
        <v>4</v>
      </c>
      <c r="I17">
        <v>0.2</v>
      </c>
      <c r="J17">
        <v>0.28294378399999687</v>
      </c>
    </row>
    <row r="18" spans="1:19" x14ac:dyDescent="0.55000000000000004">
      <c r="A18" s="1">
        <v>16</v>
      </c>
      <c r="B18" s="1">
        <v>162.70242057600001</v>
      </c>
      <c r="C18">
        <f t="shared" si="0"/>
        <v>0.31000000000000011</v>
      </c>
      <c r="D18">
        <v>1</v>
      </c>
      <c r="E18">
        <v>1</v>
      </c>
      <c r="F18">
        <v>15</v>
      </c>
      <c r="G18">
        <v>1</v>
      </c>
      <c r="H18">
        <v>4</v>
      </c>
      <c r="I18">
        <v>0.2</v>
      </c>
      <c r="J18">
        <v>0.28196531300000061</v>
      </c>
    </row>
    <row r="19" spans="1:19" x14ac:dyDescent="0.55000000000000004">
      <c r="A19" s="1">
        <v>17</v>
      </c>
      <c r="B19" s="1">
        <v>162.98339043799999</v>
      </c>
      <c r="C19">
        <f t="shared" si="0"/>
        <v>0.32000000000000012</v>
      </c>
      <c r="D19">
        <v>1</v>
      </c>
      <c r="E19">
        <v>1</v>
      </c>
      <c r="F19">
        <v>15</v>
      </c>
      <c r="G19">
        <v>1</v>
      </c>
      <c r="H19">
        <v>4</v>
      </c>
      <c r="I19">
        <v>0.2</v>
      </c>
      <c r="J19">
        <v>0.28096986199997787</v>
      </c>
    </row>
    <row r="20" spans="1:19" x14ac:dyDescent="0.55000000000000004">
      <c r="A20" s="1">
        <v>18</v>
      </c>
      <c r="B20" s="1">
        <v>163.26334792899999</v>
      </c>
      <c r="C20">
        <f t="shared" si="0"/>
        <v>0.33000000000000013</v>
      </c>
      <c r="D20">
        <v>1</v>
      </c>
      <c r="E20">
        <v>1</v>
      </c>
      <c r="F20">
        <v>15</v>
      </c>
      <c r="G20">
        <v>1</v>
      </c>
      <c r="H20">
        <v>4</v>
      </c>
      <c r="I20">
        <v>0.2</v>
      </c>
      <c r="J20">
        <v>0.27995749100000467</v>
      </c>
    </row>
    <row r="21" spans="1:19" x14ac:dyDescent="0.55000000000000004">
      <c r="A21" s="1">
        <v>19</v>
      </c>
      <c r="B21" s="1">
        <v>163.542276187</v>
      </c>
      <c r="C21">
        <f t="shared" si="0"/>
        <v>0.34000000000000014</v>
      </c>
      <c r="D21">
        <v>1</v>
      </c>
      <c r="E21">
        <v>1</v>
      </c>
      <c r="F21">
        <v>15</v>
      </c>
      <c r="G21">
        <v>1</v>
      </c>
      <c r="H21">
        <v>4</v>
      </c>
      <c r="I21">
        <v>0.2</v>
      </c>
      <c r="J21">
        <v>0.27892825800000765</v>
      </c>
      <c r="K21">
        <f>AVERAGE(J3:J21)</f>
        <v>0.2873203813157898</v>
      </c>
    </row>
    <row r="22" spans="1:19" x14ac:dyDescent="0.55000000000000004">
      <c r="A22" s="1">
        <v>20</v>
      </c>
      <c r="B22" s="1">
        <v>235.409022034</v>
      </c>
      <c r="C22">
        <v>0.15</v>
      </c>
      <c r="D22">
        <v>1</v>
      </c>
      <c r="E22">
        <v>0</v>
      </c>
      <c r="F22">
        <v>15</v>
      </c>
      <c r="G22">
        <v>1</v>
      </c>
      <c r="H22">
        <v>4</v>
      </c>
      <c r="I22">
        <v>0.2</v>
      </c>
    </row>
    <row r="23" spans="1:19" x14ac:dyDescent="0.55000000000000004">
      <c r="A23" s="1">
        <v>21</v>
      </c>
      <c r="B23" s="1">
        <v>235.761054473</v>
      </c>
      <c r="C23">
        <v>0.16</v>
      </c>
      <c r="D23">
        <v>1</v>
      </c>
      <c r="E23">
        <v>0</v>
      </c>
      <c r="F23">
        <v>15</v>
      </c>
      <c r="G23">
        <v>1</v>
      </c>
      <c r="H23">
        <v>4</v>
      </c>
      <c r="I23">
        <v>0.2</v>
      </c>
      <c r="J23">
        <v>0.35203243899999848</v>
      </c>
    </row>
    <row r="24" spans="1:19" x14ac:dyDescent="0.55000000000000004">
      <c r="A24" s="1">
        <v>22</v>
      </c>
      <c r="B24" s="1">
        <v>236.11085958300001</v>
      </c>
      <c r="C24">
        <v>0.17</v>
      </c>
      <c r="D24">
        <v>1</v>
      </c>
      <c r="E24">
        <v>0</v>
      </c>
      <c r="F24">
        <v>15</v>
      </c>
      <c r="G24">
        <v>1</v>
      </c>
      <c r="H24">
        <v>4</v>
      </c>
      <c r="I24">
        <v>0.2</v>
      </c>
      <c r="J24">
        <v>0.34980511000000547</v>
      </c>
    </row>
    <row r="25" spans="1:19" x14ac:dyDescent="0.55000000000000004">
      <c r="A25" s="1">
        <v>23</v>
      </c>
      <c r="B25" s="1">
        <v>236.45841648300001</v>
      </c>
      <c r="C25">
        <v>0.18000000000000002</v>
      </c>
      <c r="D25">
        <v>1</v>
      </c>
      <c r="E25">
        <v>0</v>
      </c>
      <c r="F25">
        <v>15</v>
      </c>
      <c r="G25">
        <v>1</v>
      </c>
      <c r="H25">
        <v>4</v>
      </c>
      <c r="I25">
        <v>0.2</v>
      </c>
      <c r="J25">
        <v>0.34755690000000072</v>
      </c>
      <c r="P25" t="s">
        <v>3</v>
      </c>
      <c r="Q25" t="s">
        <v>22</v>
      </c>
      <c r="R25" t="s">
        <v>12</v>
      </c>
      <c r="S25" t="s">
        <v>22</v>
      </c>
    </row>
    <row r="26" spans="1:19" x14ac:dyDescent="0.55000000000000004">
      <c r="A26" s="1">
        <v>24</v>
      </c>
      <c r="B26" s="1">
        <v>236.80370441299999</v>
      </c>
      <c r="C26">
        <v>0.19000000000000003</v>
      </c>
      <c r="D26">
        <v>1</v>
      </c>
      <c r="E26">
        <v>0</v>
      </c>
      <c r="F26">
        <v>15</v>
      </c>
      <c r="G26">
        <v>1</v>
      </c>
      <c r="H26">
        <v>4</v>
      </c>
      <c r="I26">
        <v>0.2</v>
      </c>
      <c r="J26">
        <v>0.34528792999998359</v>
      </c>
      <c r="O26" t="s">
        <v>20</v>
      </c>
      <c r="P26">
        <v>0.2873203813157898</v>
      </c>
      <c r="Q26" s="14">
        <f>(P27-P26)/P27</f>
        <v>0.13182421521960555</v>
      </c>
      <c r="R26">
        <v>-22.222255359058334</v>
      </c>
      <c r="S26" s="14">
        <v>0.40434745143902989</v>
      </c>
    </row>
    <row r="27" spans="1:19" x14ac:dyDescent="0.55000000000000004">
      <c r="A27" s="1">
        <v>25</v>
      </c>
      <c r="B27" s="1">
        <v>237.14670273300001</v>
      </c>
      <c r="C27">
        <v>0.20000000000000004</v>
      </c>
      <c r="D27">
        <v>1</v>
      </c>
      <c r="E27">
        <v>0</v>
      </c>
      <c r="F27">
        <v>15</v>
      </c>
      <c r="G27">
        <v>1</v>
      </c>
      <c r="H27">
        <v>4</v>
      </c>
      <c r="I27">
        <v>0.2</v>
      </c>
      <c r="J27">
        <v>0.34299832000002084</v>
      </c>
      <c r="O27" t="s">
        <v>21</v>
      </c>
      <c r="P27">
        <v>0.33094724173684209</v>
      </c>
      <c r="Q27" s="14"/>
      <c r="R27">
        <v>-37.307412538979001</v>
      </c>
      <c r="S27" s="14"/>
    </row>
    <row r="28" spans="1:19" x14ac:dyDescent="0.55000000000000004">
      <c r="A28" s="1">
        <v>26</v>
      </c>
      <c r="B28" s="1">
        <v>237.48739093</v>
      </c>
      <c r="C28">
        <v>0.21000000000000005</v>
      </c>
      <c r="D28">
        <v>1</v>
      </c>
      <c r="E28">
        <v>0</v>
      </c>
      <c r="F28">
        <v>15</v>
      </c>
      <c r="G28">
        <v>1</v>
      </c>
      <c r="H28">
        <v>4</v>
      </c>
      <c r="I28">
        <v>0.2</v>
      </c>
      <c r="J28">
        <v>0.34068819699999153</v>
      </c>
    </row>
    <row r="29" spans="1:19" x14ac:dyDescent="0.55000000000000004">
      <c r="A29" s="1">
        <v>27</v>
      </c>
      <c r="B29" s="1">
        <v>237.825748613</v>
      </c>
      <c r="C29">
        <v>0.22000000000000006</v>
      </c>
      <c r="D29">
        <v>1</v>
      </c>
      <c r="E29">
        <v>0</v>
      </c>
      <c r="F29">
        <v>15</v>
      </c>
      <c r="G29">
        <v>1</v>
      </c>
      <c r="H29">
        <v>4</v>
      </c>
      <c r="I29">
        <v>0.2</v>
      </c>
      <c r="J29">
        <v>0.33835768299999813</v>
      </c>
    </row>
    <row r="30" spans="1:19" x14ac:dyDescent="0.55000000000000004">
      <c r="A30" s="1">
        <v>28</v>
      </c>
      <c r="B30" s="1">
        <v>238.161755521</v>
      </c>
      <c r="C30">
        <v>0.23000000000000007</v>
      </c>
      <c r="D30">
        <v>1</v>
      </c>
      <c r="E30">
        <v>0</v>
      </c>
      <c r="F30">
        <v>15</v>
      </c>
      <c r="G30">
        <v>1</v>
      </c>
      <c r="H30">
        <v>4</v>
      </c>
      <c r="I30">
        <v>0.2</v>
      </c>
      <c r="J30">
        <v>0.33600690800000166</v>
      </c>
    </row>
    <row r="31" spans="1:19" x14ac:dyDescent="0.55000000000000004">
      <c r="A31" s="1">
        <v>29</v>
      </c>
      <c r="B31" s="1">
        <v>238.495391523</v>
      </c>
      <c r="C31">
        <v>0.24000000000000007</v>
      </c>
      <c r="D31">
        <v>1</v>
      </c>
      <c r="E31">
        <v>0</v>
      </c>
      <c r="F31">
        <v>15</v>
      </c>
      <c r="G31">
        <v>1</v>
      </c>
      <c r="H31">
        <v>4</v>
      </c>
      <c r="I31">
        <v>0.2</v>
      </c>
      <c r="J31">
        <v>0.33363600199999155</v>
      </c>
    </row>
    <row r="32" spans="1:19" x14ac:dyDescent="0.55000000000000004">
      <c r="A32" s="1">
        <v>30</v>
      </c>
      <c r="B32" s="1">
        <v>238.826636619</v>
      </c>
      <c r="C32">
        <v>0.25000000000000006</v>
      </c>
      <c r="D32">
        <v>1</v>
      </c>
      <c r="E32">
        <v>0</v>
      </c>
      <c r="F32">
        <v>15</v>
      </c>
      <c r="G32">
        <v>1</v>
      </c>
      <c r="H32">
        <v>4</v>
      </c>
      <c r="I32">
        <v>0.2</v>
      </c>
      <c r="J32">
        <v>0.33124509600000351</v>
      </c>
    </row>
    <row r="33" spans="1:11" x14ac:dyDescent="0.55000000000000004">
      <c r="A33" s="1">
        <v>31</v>
      </c>
      <c r="B33" s="1">
        <v>239.155470944</v>
      </c>
      <c r="C33">
        <v>0.26000000000000006</v>
      </c>
      <c r="D33">
        <v>1</v>
      </c>
      <c r="E33">
        <v>0</v>
      </c>
      <c r="F33">
        <v>15</v>
      </c>
      <c r="G33">
        <v>1</v>
      </c>
      <c r="H33">
        <v>4</v>
      </c>
      <c r="I33">
        <v>0.2</v>
      </c>
      <c r="J33">
        <v>0.32883432500000254</v>
      </c>
    </row>
    <row r="34" spans="1:11" x14ac:dyDescent="0.55000000000000004">
      <c r="A34" s="1">
        <v>32</v>
      </c>
      <c r="B34" s="1">
        <v>239.48187476699999</v>
      </c>
      <c r="C34">
        <v>0.27000000000000007</v>
      </c>
      <c r="D34">
        <v>1</v>
      </c>
      <c r="E34">
        <v>0</v>
      </c>
      <c r="F34">
        <v>15</v>
      </c>
      <c r="G34">
        <v>1</v>
      </c>
      <c r="H34">
        <v>4</v>
      </c>
      <c r="I34">
        <v>0.2</v>
      </c>
      <c r="J34">
        <v>0.3264038229999926</v>
      </c>
    </row>
    <row r="35" spans="1:11" x14ac:dyDescent="0.55000000000000004">
      <c r="A35" s="1">
        <v>33</v>
      </c>
      <c r="B35" s="1">
        <v>239.80582849699999</v>
      </c>
      <c r="C35">
        <v>0.28000000000000008</v>
      </c>
      <c r="D35">
        <v>1</v>
      </c>
      <c r="E35">
        <v>0</v>
      </c>
      <c r="F35">
        <v>15</v>
      </c>
      <c r="G35">
        <v>1</v>
      </c>
      <c r="H35">
        <v>4</v>
      </c>
      <c r="I35">
        <v>0.2</v>
      </c>
      <c r="J35">
        <v>0.3239537299999995</v>
      </c>
    </row>
    <row r="36" spans="1:11" x14ac:dyDescent="0.55000000000000004">
      <c r="A36" s="1">
        <v>34</v>
      </c>
      <c r="B36" s="1">
        <v>240.127312682</v>
      </c>
      <c r="C36">
        <v>0.29000000000000009</v>
      </c>
      <c r="D36">
        <v>1</v>
      </c>
      <c r="E36">
        <v>0</v>
      </c>
      <c r="F36">
        <v>15</v>
      </c>
      <c r="G36">
        <v>1</v>
      </c>
      <c r="H36">
        <v>4</v>
      </c>
      <c r="I36">
        <v>0.2</v>
      </c>
      <c r="J36">
        <v>0.32148418500000275</v>
      </c>
    </row>
    <row r="37" spans="1:11" x14ac:dyDescent="0.55000000000000004">
      <c r="A37" s="1">
        <v>35</v>
      </c>
      <c r="B37" s="1">
        <v>240.44630801</v>
      </c>
      <c r="C37">
        <v>0.3000000000000001</v>
      </c>
      <c r="D37">
        <v>1</v>
      </c>
      <c r="E37">
        <v>0</v>
      </c>
      <c r="F37">
        <v>15</v>
      </c>
      <c r="G37">
        <v>1</v>
      </c>
      <c r="H37">
        <v>4</v>
      </c>
      <c r="I37">
        <v>0.2</v>
      </c>
      <c r="J37">
        <v>0.31899532799999974</v>
      </c>
    </row>
    <row r="38" spans="1:11" x14ac:dyDescent="0.55000000000000004">
      <c r="A38" s="1">
        <v>36</v>
      </c>
      <c r="B38" s="1">
        <v>240.76279531599999</v>
      </c>
      <c r="C38">
        <v>0.31000000000000011</v>
      </c>
      <c r="D38">
        <v>1</v>
      </c>
      <c r="E38">
        <v>0</v>
      </c>
      <c r="F38">
        <v>15</v>
      </c>
      <c r="G38">
        <v>1</v>
      </c>
      <c r="H38">
        <v>4</v>
      </c>
      <c r="I38">
        <v>0.2</v>
      </c>
      <c r="J38">
        <v>0.31648730599999908</v>
      </c>
    </row>
    <row r="39" spans="1:11" x14ac:dyDescent="0.55000000000000004">
      <c r="A39" s="1">
        <v>37</v>
      </c>
      <c r="B39" s="1">
        <v>241.07675557900001</v>
      </c>
      <c r="C39">
        <v>0.32000000000000012</v>
      </c>
      <c r="D39">
        <v>1</v>
      </c>
      <c r="E39">
        <v>0</v>
      </c>
      <c r="F39">
        <v>15</v>
      </c>
      <c r="G39">
        <v>1</v>
      </c>
      <c r="H39">
        <v>4</v>
      </c>
      <c r="I39">
        <v>0.2</v>
      </c>
      <c r="J39">
        <v>0.31396026300001267</v>
      </c>
    </row>
    <row r="40" spans="1:11" x14ac:dyDescent="0.55000000000000004">
      <c r="A40" s="1">
        <v>38</v>
      </c>
      <c r="B40" s="1">
        <v>241.38816992400001</v>
      </c>
      <c r="C40">
        <v>0.33000000000000013</v>
      </c>
      <c r="D40">
        <v>1</v>
      </c>
      <c r="E40">
        <v>0</v>
      </c>
      <c r="F40">
        <v>15</v>
      </c>
      <c r="G40">
        <v>1</v>
      </c>
      <c r="H40">
        <v>4</v>
      </c>
      <c r="I40">
        <v>0.2</v>
      </c>
      <c r="J40">
        <v>0.31141434500000287</v>
      </c>
    </row>
    <row r="41" spans="1:11" x14ac:dyDescent="0.55000000000000004">
      <c r="A41" s="1">
        <v>39</v>
      </c>
      <c r="B41" s="1">
        <v>241.697019627</v>
      </c>
      <c r="C41">
        <v>0.34000000000000014</v>
      </c>
      <c r="D41">
        <v>1</v>
      </c>
      <c r="E41">
        <v>0</v>
      </c>
      <c r="F41">
        <v>15</v>
      </c>
      <c r="G41">
        <v>1</v>
      </c>
      <c r="H41">
        <v>4</v>
      </c>
      <c r="I41">
        <v>0.2</v>
      </c>
      <c r="J41">
        <v>0.30884970299999281</v>
      </c>
      <c r="K41">
        <f>AVERAGE(J23:J41)</f>
        <v>0.33094724173684209</v>
      </c>
    </row>
    <row r="42" spans="1:11" x14ac:dyDescent="0.55000000000000004">
      <c r="A42" s="1">
        <v>40</v>
      </c>
      <c r="B42" s="1">
        <v>159.549813895</v>
      </c>
      <c r="C42">
        <v>0.2</v>
      </c>
      <c r="D42">
        <v>1</v>
      </c>
      <c r="E42">
        <v>1</v>
      </c>
      <c r="F42">
        <v>15</v>
      </c>
      <c r="G42">
        <v>1</v>
      </c>
      <c r="H42">
        <v>4</v>
      </c>
      <c r="I42">
        <v>0.2</v>
      </c>
    </row>
    <row r="43" spans="1:11" x14ac:dyDescent="0.55000000000000004">
      <c r="A43" s="1">
        <v>41</v>
      </c>
      <c r="B43" s="1">
        <v>143.26639368400001</v>
      </c>
      <c r="C43">
        <v>0.2</v>
      </c>
      <c r="D43">
        <v>2</v>
      </c>
      <c r="E43">
        <v>1</v>
      </c>
      <c r="F43">
        <v>15</v>
      </c>
      <c r="G43">
        <v>1</v>
      </c>
      <c r="H43">
        <v>4</v>
      </c>
      <c r="I43">
        <v>0.2</v>
      </c>
      <c r="J43">
        <v>-16.283420210999992</v>
      </c>
    </row>
    <row r="44" spans="1:11" x14ac:dyDescent="0.55000000000000004">
      <c r="A44" s="1">
        <v>42</v>
      </c>
      <c r="B44" s="1">
        <v>116.94973419900001</v>
      </c>
      <c r="C44">
        <v>0.2</v>
      </c>
      <c r="D44">
        <v>3</v>
      </c>
      <c r="E44">
        <v>1</v>
      </c>
      <c r="F44">
        <v>15</v>
      </c>
      <c r="G44">
        <v>1</v>
      </c>
      <c r="H44">
        <v>4</v>
      </c>
      <c r="I44">
        <v>0.2</v>
      </c>
      <c r="J44">
        <v>-26.316659485000002</v>
      </c>
    </row>
    <row r="45" spans="1:11" x14ac:dyDescent="0.55000000000000004">
      <c r="A45" s="1">
        <v>43</v>
      </c>
      <c r="B45" s="1">
        <v>94.517059827500006</v>
      </c>
      <c r="C45">
        <v>0.2</v>
      </c>
      <c r="D45">
        <v>4</v>
      </c>
      <c r="E45">
        <v>1</v>
      </c>
      <c r="F45">
        <v>15</v>
      </c>
      <c r="G45">
        <v>1</v>
      </c>
      <c r="H45">
        <v>4</v>
      </c>
      <c r="I45">
        <v>0.2</v>
      </c>
      <c r="J45">
        <v>-22.432674371499999</v>
      </c>
      <c r="K45">
        <f>AVERAGE(J43:J45)</f>
        <v>-21.677584689166665</v>
      </c>
    </row>
    <row r="46" spans="1:11" x14ac:dyDescent="0.55000000000000004">
      <c r="A46" s="1">
        <v>44</v>
      </c>
      <c r="B46" s="1">
        <v>162.42045526300001</v>
      </c>
      <c r="C46">
        <v>0.3</v>
      </c>
      <c r="D46">
        <v>1</v>
      </c>
      <c r="E46">
        <v>1</v>
      </c>
      <c r="F46">
        <v>15</v>
      </c>
      <c r="G46">
        <v>1</v>
      </c>
      <c r="H46">
        <v>4</v>
      </c>
      <c r="I46">
        <v>0.2</v>
      </c>
    </row>
    <row r="47" spans="1:11" x14ac:dyDescent="0.55000000000000004">
      <c r="A47" s="1">
        <v>45</v>
      </c>
      <c r="B47" s="1">
        <v>146.154749485</v>
      </c>
      <c r="C47">
        <v>0.3</v>
      </c>
      <c r="D47">
        <v>2</v>
      </c>
      <c r="E47">
        <v>1</v>
      </c>
      <c r="F47">
        <v>15</v>
      </c>
      <c r="G47">
        <v>1</v>
      </c>
      <c r="H47">
        <v>4</v>
      </c>
      <c r="I47">
        <v>0.2</v>
      </c>
      <c r="J47">
        <v>-16.265705778000012</v>
      </c>
    </row>
    <row r="48" spans="1:11" x14ac:dyDescent="0.55000000000000004">
      <c r="A48" s="1">
        <v>46</v>
      </c>
      <c r="B48" s="1">
        <v>119.37001096900001</v>
      </c>
      <c r="C48">
        <v>0.3</v>
      </c>
      <c r="D48">
        <v>3</v>
      </c>
      <c r="E48">
        <v>1</v>
      </c>
      <c r="F48">
        <v>15</v>
      </c>
      <c r="G48">
        <v>1</v>
      </c>
      <c r="H48">
        <v>4</v>
      </c>
      <c r="I48">
        <v>0.2</v>
      </c>
      <c r="J48">
        <v>-26.78473851599999</v>
      </c>
    </row>
    <row r="49" spans="1:12" x14ac:dyDescent="0.55000000000000004">
      <c r="A49" s="1">
        <v>47</v>
      </c>
      <c r="B49" s="1">
        <v>96.208630552700001</v>
      </c>
      <c r="C49">
        <v>0.3</v>
      </c>
      <c r="D49">
        <v>4</v>
      </c>
      <c r="E49">
        <v>1</v>
      </c>
      <c r="F49">
        <v>15</v>
      </c>
      <c r="G49">
        <v>1</v>
      </c>
      <c r="H49">
        <v>4</v>
      </c>
      <c r="I49">
        <v>0.2</v>
      </c>
      <c r="J49">
        <v>-23.161380416300005</v>
      </c>
      <c r="K49">
        <f>AVERAGE(J47:J49)</f>
        <v>-22.07060823676667</v>
      </c>
    </row>
    <row r="50" spans="1:12" x14ac:dyDescent="0.55000000000000004">
      <c r="A50" s="1">
        <v>48</v>
      </c>
      <c r="B50" s="1">
        <v>165.193295398</v>
      </c>
      <c r="C50">
        <v>0.4</v>
      </c>
      <c r="D50">
        <v>1</v>
      </c>
      <c r="E50">
        <v>1</v>
      </c>
      <c r="F50">
        <v>15</v>
      </c>
      <c r="G50">
        <v>1</v>
      </c>
      <c r="H50">
        <v>4</v>
      </c>
      <c r="I50">
        <v>0.2</v>
      </c>
    </row>
    <row r="51" spans="1:12" x14ac:dyDescent="0.55000000000000004">
      <c r="A51" s="1">
        <v>49</v>
      </c>
      <c r="B51" s="1">
        <v>148.979234717</v>
      </c>
      <c r="C51">
        <v>0.4</v>
      </c>
      <c r="D51">
        <v>2</v>
      </c>
      <c r="E51">
        <v>1</v>
      </c>
      <c r="F51">
        <v>15</v>
      </c>
      <c r="G51">
        <v>1</v>
      </c>
      <c r="H51">
        <v>4</v>
      </c>
      <c r="I51">
        <v>0.2</v>
      </c>
      <c r="J51">
        <v>-16.214060681000007</v>
      </c>
    </row>
    <row r="52" spans="1:12" x14ac:dyDescent="0.55000000000000004">
      <c r="A52" s="1">
        <v>50</v>
      </c>
      <c r="B52" s="1">
        <v>121.78021206</v>
      </c>
      <c r="C52">
        <v>0.4</v>
      </c>
      <c r="D52">
        <v>3</v>
      </c>
      <c r="E52">
        <v>1</v>
      </c>
      <c r="F52">
        <v>15</v>
      </c>
      <c r="G52">
        <v>1</v>
      </c>
      <c r="H52">
        <v>4</v>
      </c>
      <c r="I52">
        <v>0.2</v>
      </c>
      <c r="J52">
        <v>-27.199022657</v>
      </c>
    </row>
    <row r="53" spans="1:12" x14ac:dyDescent="0.55000000000000004">
      <c r="A53" s="1">
        <v>51</v>
      </c>
      <c r="B53" s="1">
        <v>97.935412735400007</v>
      </c>
      <c r="C53">
        <v>0.4</v>
      </c>
      <c r="D53">
        <v>4</v>
      </c>
      <c r="E53">
        <v>1</v>
      </c>
      <c r="F53">
        <v>15</v>
      </c>
      <c r="G53">
        <v>1</v>
      </c>
      <c r="H53">
        <v>4</v>
      </c>
      <c r="I53">
        <v>0.2</v>
      </c>
      <c r="J53">
        <v>-23.84479932459999</v>
      </c>
      <c r="K53">
        <f>AVERAGE(J51:J53)</f>
        <v>-22.419294220866664</v>
      </c>
    </row>
    <row r="54" spans="1:12" x14ac:dyDescent="0.55000000000000004">
      <c r="A54" s="1">
        <v>52</v>
      </c>
      <c r="B54" s="1">
        <v>167.85164779600001</v>
      </c>
      <c r="C54">
        <v>0.5</v>
      </c>
      <c r="D54">
        <v>1</v>
      </c>
      <c r="E54">
        <v>1</v>
      </c>
      <c r="F54">
        <v>15</v>
      </c>
      <c r="G54">
        <v>1</v>
      </c>
      <c r="H54">
        <v>4</v>
      </c>
      <c r="I54">
        <v>0.2</v>
      </c>
    </row>
    <row r="55" spans="1:12" x14ac:dyDescent="0.55000000000000004">
      <c r="A55" s="1">
        <v>53</v>
      </c>
      <c r="B55" s="1">
        <v>151.72286779500001</v>
      </c>
      <c r="C55">
        <v>0.5</v>
      </c>
      <c r="D55">
        <v>2</v>
      </c>
      <c r="E55">
        <v>1</v>
      </c>
      <c r="F55">
        <v>15</v>
      </c>
      <c r="G55">
        <v>1</v>
      </c>
      <c r="H55">
        <v>4</v>
      </c>
      <c r="I55">
        <v>0.2</v>
      </c>
      <c r="J55">
        <v>-16.128780000999996</v>
      </c>
    </row>
    <row r="56" spans="1:12" x14ac:dyDescent="0.55000000000000004">
      <c r="A56" s="1">
        <v>54</v>
      </c>
      <c r="B56" s="1">
        <v>124.165860827</v>
      </c>
      <c r="C56">
        <v>0.5</v>
      </c>
      <c r="D56">
        <v>3</v>
      </c>
      <c r="E56">
        <v>1</v>
      </c>
      <c r="F56">
        <v>15</v>
      </c>
      <c r="G56">
        <v>1</v>
      </c>
      <c r="H56">
        <v>4</v>
      </c>
      <c r="I56">
        <v>0.2</v>
      </c>
      <c r="J56">
        <v>-27.55700696800001</v>
      </c>
    </row>
    <row r="57" spans="1:12" x14ac:dyDescent="0.55000000000000004">
      <c r="A57" s="1">
        <v>55</v>
      </c>
      <c r="B57" s="1">
        <v>99.687044927700001</v>
      </c>
      <c r="C57">
        <v>0.5</v>
      </c>
      <c r="D57">
        <v>4</v>
      </c>
      <c r="E57">
        <v>1</v>
      </c>
      <c r="F57">
        <v>15</v>
      </c>
      <c r="G57">
        <v>1</v>
      </c>
      <c r="H57">
        <v>4</v>
      </c>
      <c r="I57">
        <v>0.2</v>
      </c>
      <c r="J57">
        <v>-24.478815899300002</v>
      </c>
      <c r="K57">
        <f>AVERAGE(J55:J57)</f>
        <v>-22.721534289433336</v>
      </c>
      <c r="L57">
        <f>AVERAGE(K57,K53,K49,K45)</f>
        <v>-22.222255359058334</v>
      </c>
    </row>
    <row r="58" spans="1:12" x14ac:dyDescent="0.55000000000000004">
      <c r="A58" s="1">
        <v>56</v>
      </c>
      <c r="B58" s="1">
        <v>237.14670273300001</v>
      </c>
      <c r="C58">
        <v>0.2</v>
      </c>
      <c r="D58">
        <v>1</v>
      </c>
      <c r="E58">
        <v>0</v>
      </c>
      <c r="F58">
        <v>15</v>
      </c>
      <c r="G58">
        <v>1</v>
      </c>
      <c r="H58">
        <v>4</v>
      </c>
      <c r="I58">
        <v>0.2</v>
      </c>
    </row>
    <row r="59" spans="1:12" x14ac:dyDescent="0.55000000000000004">
      <c r="A59" s="1">
        <v>57</v>
      </c>
      <c r="B59" s="1">
        <v>213.977469673</v>
      </c>
      <c r="C59">
        <v>0.2</v>
      </c>
      <c r="D59">
        <v>2</v>
      </c>
      <c r="E59">
        <v>0</v>
      </c>
      <c r="F59">
        <v>15</v>
      </c>
      <c r="G59">
        <v>1</v>
      </c>
      <c r="H59">
        <v>4</v>
      </c>
      <c r="I59">
        <v>0.2</v>
      </c>
      <c r="J59">
        <v>-23.16923306000001</v>
      </c>
    </row>
    <row r="60" spans="1:12" x14ac:dyDescent="0.55000000000000004">
      <c r="A60" s="1">
        <v>58</v>
      </c>
      <c r="B60" s="1">
        <v>169.89818703399999</v>
      </c>
      <c r="C60">
        <v>0.2</v>
      </c>
      <c r="D60">
        <v>3</v>
      </c>
      <c r="E60">
        <v>0</v>
      </c>
      <c r="F60">
        <v>15</v>
      </c>
      <c r="G60">
        <v>1</v>
      </c>
      <c r="H60">
        <v>4</v>
      </c>
      <c r="I60">
        <v>0.2</v>
      </c>
      <c r="J60">
        <v>-44.079282639000013</v>
      </c>
    </row>
    <row r="61" spans="1:12" x14ac:dyDescent="0.55000000000000004">
      <c r="A61" s="1">
        <v>59</v>
      </c>
      <c r="B61" s="1">
        <v>127.16200415599999</v>
      </c>
      <c r="C61">
        <v>0.2</v>
      </c>
      <c r="D61">
        <v>4</v>
      </c>
      <c r="E61">
        <v>0</v>
      </c>
      <c r="F61">
        <v>15</v>
      </c>
      <c r="G61">
        <v>1</v>
      </c>
      <c r="H61">
        <v>4</v>
      </c>
      <c r="I61">
        <v>0.2</v>
      </c>
      <c r="J61">
        <v>-42.736182877999994</v>
      </c>
      <c r="K61">
        <f>AVERAGE(J59:J61)</f>
        <v>-36.661566192333339</v>
      </c>
    </row>
    <row r="62" spans="1:12" x14ac:dyDescent="0.55000000000000004">
      <c r="A62" s="1">
        <v>60</v>
      </c>
      <c r="B62" s="1">
        <v>240.44630801</v>
      </c>
      <c r="C62">
        <v>0.3</v>
      </c>
      <c r="D62">
        <v>1</v>
      </c>
      <c r="E62">
        <v>0</v>
      </c>
      <c r="F62">
        <v>15</v>
      </c>
      <c r="G62">
        <v>1</v>
      </c>
      <c r="H62">
        <v>4</v>
      </c>
      <c r="I62">
        <v>0.2</v>
      </c>
    </row>
    <row r="63" spans="1:12" x14ac:dyDescent="0.55000000000000004">
      <c r="A63" s="1">
        <v>61</v>
      </c>
      <c r="B63" s="1">
        <v>217.25160583100001</v>
      </c>
      <c r="C63">
        <v>0.3</v>
      </c>
      <c r="D63">
        <v>2</v>
      </c>
      <c r="E63">
        <v>0</v>
      </c>
      <c r="F63">
        <v>15</v>
      </c>
      <c r="G63">
        <v>1</v>
      </c>
      <c r="H63">
        <v>4</v>
      </c>
      <c r="I63">
        <v>0.2</v>
      </c>
      <c r="J63">
        <v>-23.194702178999989</v>
      </c>
    </row>
    <row r="64" spans="1:12" x14ac:dyDescent="0.55000000000000004">
      <c r="A64" s="1">
        <v>62</v>
      </c>
      <c r="B64" s="1">
        <v>172.60076710300001</v>
      </c>
      <c r="C64">
        <v>0.3</v>
      </c>
      <c r="D64">
        <v>3</v>
      </c>
      <c r="E64">
        <v>0</v>
      </c>
      <c r="F64">
        <v>15</v>
      </c>
      <c r="G64">
        <v>1</v>
      </c>
      <c r="H64">
        <v>4</v>
      </c>
      <c r="I64">
        <v>0.2</v>
      </c>
      <c r="J64">
        <v>-44.650838727999997</v>
      </c>
    </row>
    <row r="65" spans="1:13" x14ac:dyDescent="0.55000000000000004">
      <c r="A65" s="1">
        <v>63</v>
      </c>
      <c r="B65" s="1">
        <v>129.020981503</v>
      </c>
      <c r="C65">
        <v>0.3</v>
      </c>
      <c r="D65">
        <v>4</v>
      </c>
      <c r="E65">
        <v>0</v>
      </c>
      <c r="F65">
        <v>15</v>
      </c>
      <c r="G65">
        <v>1</v>
      </c>
      <c r="H65">
        <v>4</v>
      </c>
      <c r="I65">
        <v>0.2</v>
      </c>
      <c r="J65">
        <v>-43.579785600000008</v>
      </c>
      <c r="K65">
        <f>AVERAGE(J63:J65)</f>
        <v>-37.141775502333331</v>
      </c>
    </row>
    <row r="66" spans="1:13" x14ac:dyDescent="0.55000000000000004">
      <c r="A66" s="1">
        <v>64</v>
      </c>
      <c r="B66" s="1">
        <v>243.49523111900001</v>
      </c>
      <c r="C66">
        <v>0.4</v>
      </c>
      <c r="D66">
        <v>1</v>
      </c>
      <c r="E66">
        <v>0</v>
      </c>
      <c r="F66">
        <v>15</v>
      </c>
      <c r="G66">
        <v>1</v>
      </c>
      <c r="H66">
        <v>4</v>
      </c>
      <c r="I66">
        <v>0.2</v>
      </c>
    </row>
    <row r="67" spans="1:13" x14ac:dyDescent="0.55000000000000004">
      <c r="A67" s="1">
        <v>65</v>
      </c>
      <c r="B67" s="1">
        <v>220.32256190300001</v>
      </c>
      <c r="C67">
        <v>0.4</v>
      </c>
      <c r="D67">
        <v>2</v>
      </c>
      <c r="E67">
        <v>0</v>
      </c>
      <c r="F67">
        <v>15</v>
      </c>
      <c r="G67">
        <v>1</v>
      </c>
      <c r="H67">
        <v>4</v>
      </c>
      <c r="I67">
        <v>0.2</v>
      </c>
      <c r="J67">
        <v>-23.172669216000003</v>
      </c>
    </row>
    <row r="68" spans="1:13" x14ac:dyDescent="0.55000000000000004">
      <c r="A68" s="1">
        <v>66</v>
      </c>
      <c r="B68" s="1">
        <v>175.188952392</v>
      </c>
      <c r="C68">
        <v>0.4</v>
      </c>
      <c r="D68">
        <v>3</v>
      </c>
      <c r="E68">
        <v>0</v>
      </c>
      <c r="F68">
        <v>15</v>
      </c>
      <c r="G68">
        <v>1</v>
      </c>
      <c r="H68">
        <v>4</v>
      </c>
      <c r="I68">
        <v>0.2</v>
      </c>
      <c r="J68">
        <v>-45.133609511000003</v>
      </c>
    </row>
    <row r="69" spans="1:13" x14ac:dyDescent="0.55000000000000004">
      <c r="A69" s="1">
        <v>67</v>
      </c>
      <c r="B69" s="1">
        <v>130.85084212999999</v>
      </c>
      <c r="C69">
        <v>0.4</v>
      </c>
      <c r="D69">
        <v>4</v>
      </c>
      <c r="E69">
        <v>0</v>
      </c>
      <c r="F69">
        <v>15</v>
      </c>
      <c r="G69">
        <v>1</v>
      </c>
      <c r="H69">
        <v>4</v>
      </c>
      <c r="I69">
        <v>0.2</v>
      </c>
      <c r="J69">
        <v>-44.338110262000015</v>
      </c>
      <c r="K69">
        <f>AVERAGE(J67:J69)</f>
        <v>-37.548129663000005</v>
      </c>
    </row>
    <row r="70" spans="1:13" x14ac:dyDescent="0.55000000000000004">
      <c r="A70" s="1">
        <v>68</v>
      </c>
      <c r="B70" s="1">
        <v>246.27515230099999</v>
      </c>
      <c r="C70">
        <v>0.5</v>
      </c>
      <c r="D70">
        <v>1</v>
      </c>
      <c r="E70">
        <v>0</v>
      </c>
      <c r="F70">
        <v>15</v>
      </c>
      <c r="G70">
        <v>1</v>
      </c>
      <c r="H70">
        <v>4</v>
      </c>
      <c r="I70">
        <v>0.2</v>
      </c>
    </row>
    <row r="71" spans="1:13" x14ac:dyDescent="0.55000000000000004">
      <c r="A71" s="1">
        <v>69</v>
      </c>
      <c r="B71" s="1">
        <v>223.17189877300001</v>
      </c>
      <c r="C71">
        <v>0.5</v>
      </c>
      <c r="D71">
        <v>2</v>
      </c>
      <c r="E71">
        <v>0</v>
      </c>
      <c r="F71">
        <v>15</v>
      </c>
      <c r="G71">
        <v>1</v>
      </c>
      <c r="H71">
        <v>4</v>
      </c>
      <c r="I71">
        <v>0.2</v>
      </c>
      <c r="J71">
        <v>-23.103253527999982</v>
      </c>
    </row>
    <row r="72" spans="1:13" x14ac:dyDescent="0.55000000000000004">
      <c r="A72" s="1">
        <v>70</v>
      </c>
      <c r="B72" s="1">
        <v>177.647214314</v>
      </c>
      <c r="C72">
        <v>0.5</v>
      </c>
      <c r="D72">
        <v>3</v>
      </c>
      <c r="E72">
        <v>0</v>
      </c>
      <c r="F72">
        <v>15</v>
      </c>
      <c r="G72">
        <v>1</v>
      </c>
      <c r="H72">
        <v>4</v>
      </c>
      <c r="I72">
        <v>0.2</v>
      </c>
      <c r="J72">
        <v>-45.524684459000014</v>
      </c>
    </row>
    <row r="73" spans="1:13" x14ac:dyDescent="0.55000000000000004">
      <c r="A73" s="1">
        <v>71</v>
      </c>
      <c r="B73" s="1">
        <v>132.64061590625201</v>
      </c>
      <c r="C73">
        <v>0.5</v>
      </c>
      <c r="D73">
        <v>4</v>
      </c>
      <c r="E73">
        <v>0</v>
      </c>
      <c r="F73">
        <v>15</v>
      </c>
      <c r="G73">
        <v>1</v>
      </c>
      <c r="H73">
        <v>4</v>
      </c>
      <c r="I73">
        <v>0.2</v>
      </c>
      <c r="J73">
        <v>-45.006598407747987</v>
      </c>
      <c r="K73">
        <f>AVERAGE(J71:J73)</f>
        <v>-37.87817879824933</v>
      </c>
      <c r="L73">
        <f>AVERAGE(K73,K69,K65,K61)</f>
        <v>-37.307412538979001</v>
      </c>
      <c r="M73">
        <f>(L73-L57)/L73</f>
        <v>0.40434745143902989</v>
      </c>
    </row>
  </sheetData>
  <mergeCells count="2">
    <mergeCell ref="Q26:Q27"/>
    <mergeCell ref="S26:S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:C14"/>
    </sheetView>
  </sheetViews>
  <sheetFormatPr defaultRowHeight="14.4" x14ac:dyDescent="0.55000000000000004"/>
  <cols>
    <col min="1" max="1" width="10.89453125" customWidth="1"/>
    <col min="2" max="2" width="9" bestFit="1" customWidth="1"/>
    <col min="3" max="3" width="11.05078125" customWidth="1"/>
    <col min="5" max="5" width="10.41796875" customWidth="1"/>
  </cols>
  <sheetData>
    <row r="1" spans="1:6" x14ac:dyDescent="0.55000000000000004">
      <c r="A1" s="8" t="s">
        <v>13</v>
      </c>
      <c r="B1" s="8" t="s">
        <v>14</v>
      </c>
      <c r="C1" s="6" t="s">
        <v>15</v>
      </c>
      <c r="D1" s="6"/>
      <c r="E1" s="6" t="s">
        <v>16</v>
      </c>
      <c r="F1" s="6"/>
    </row>
    <row r="2" spans="1:6" x14ac:dyDescent="0.55000000000000004">
      <c r="A2" s="8"/>
      <c r="B2" s="8"/>
      <c r="C2" s="7" t="s">
        <v>17</v>
      </c>
      <c r="D2" s="7" t="s">
        <v>18</v>
      </c>
      <c r="E2" s="7" t="s">
        <v>17</v>
      </c>
      <c r="F2" s="7" t="s">
        <v>18</v>
      </c>
    </row>
    <row r="3" spans="1:6" ht="14.4" customHeight="1" x14ac:dyDescent="0.55000000000000004">
      <c r="A3" s="9" t="s">
        <v>19</v>
      </c>
      <c r="B3" s="10">
        <v>0.33333333333333331</v>
      </c>
      <c r="C3" s="11">
        <v>14561.578704733</v>
      </c>
      <c r="D3" s="12">
        <v>0.54781641688674998</v>
      </c>
      <c r="E3" s="11">
        <v>22953.197328089002</v>
      </c>
      <c r="F3" s="12">
        <v>0.287229824308322</v>
      </c>
    </row>
    <row r="4" spans="1:6" x14ac:dyDescent="0.55000000000000004">
      <c r="A4" s="9"/>
      <c r="B4" s="10">
        <v>0.25</v>
      </c>
      <c r="C4" s="11">
        <v>14009.368736750799</v>
      </c>
      <c r="D4" s="12">
        <v>0.56759409807859196</v>
      </c>
      <c r="E4" s="11">
        <v>23207.644581434201</v>
      </c>
      <c r="F4" s="12">
        <v>0.28367999999999999</v>
      </c>
    </row>
    <row r="5" spans="1:6" x14ac:dyDescent="0.55000000000000004">
      <c r="A5" s="9"/>
      <c r="B5" s="10">
        <v>0.2</v>
      </c>
      <c r="C5" s="11">
        <v>13496.4701038233</v>
      </c>
      <c r="D5" s="12">
        <v>0.57700404936369099</v>
      </c>
      <c r="E5" s="11">
        <v>22915.548321548999</v>
      </c>
      <c r="F5" s="12">
        <v>0.28179856865832498</v>
      </c>
    </row>
    <row r="6" spans="1:6" x14ac:dyDescent="0.55000000000000004">
      <c r="A6" s="9"/>
      <c r="B6" s="10">
        <v>0.16666666666666666</v>
      </c>
      <c r="C6" s="11">
        <v>13357.5251895027</v>
      </c>
      <c r="D6" s="12">
        <v>0.580970117837736</v>
      </c>
      <c r="E6" s="11">
        <v>22976.3753992413</v>
      </c>
      <c r="F6" s="12">
        <v>0.27922367799999998</v>
      </c>
    </row>
    <row r="7" spans="1:6" x14ac:dyDescent="0.55000000000000004">
      <c r="A7" s="9"/>
      <c r="B7" s="10">
        <f>1/7</f>
        <v>0.14285714285714285</v>
      </c>
      <c r="C7" s="11">
        <v>13326.433959505701</v>
      </c>
      <c r="D7" s="12">
        <v>0.58461493870033099</v>
      </c>
      <c r="E7" s="11">
        <v>23303.848854804601</v>
      </c>
      <c r="F7" s="12">
        <v>0.27361883047741498</v>
      </c>
    </row>
    <row r="8" spans="1:6" x14ac:dyDescent="0.55000000000000004">
      <c r="A8" s="9"/>
      <c r="B8" s="10">
        <f>1/8</f>
        <v>0.125</v>
      </c>
      <c r="C8" s="11">
        <v>0.13888139916653999</v>
      </c>
      <c r="D8" s="12">
        <v>0.58673722719999999</v>
      </c>
      <c r="E8" s="11">
        <v>23140.1747406377</v>
      </c>
      <c r="F8" s="12">
        <v>0.27492923346779802</v>
      </c>
    </row>
    <row r="9" spans="1:6" x14ac:dyDescent="0.55000000000000004">
      <c r="A9" s="5"/>
    </row>
    <row r="10" spans="1:6" ht="24.6" x14ac:dyDescent="0.75">
      <c r="A10" s="5"/>
      <c r="B10" s="13">
        <v>6646.88</v>
      </c>
    </row>
    <row r="11" spans="1:6" x14ac:dyDescent="0.55000000000000004">
      <c r="A11" s="5"/>
    </row>
    <row r="12" spans="1:6" x14ac:dyDescent="0.55000000000000004">
      <c r="A12" s="5"/>
      <c r="B12">
        <v>13309.08</v>
      </c>
      <c r="C12">
        <v>0.5867</v>
      </c>
    </row>
    <row r="13" spans="1:6" x14ac:dyDescent="0.55000000000000004">
      <c r="A13" s="5"/>
      <c r="B13">
        <v>6646.88</v>
      </c>
      <c r="C13">
        <v>0.79369999999999996</v>
      </c>
    </row>
    <row r="14" spans="1:6" x14ac:dyDescent="0.55000000000000004">
      <c r="B14">
        <f>(B12-B13)/B12</f>
        <v>0.50057554691984718</v>
      </c>
      <c r="C14">
        <f>(C12-C13)/C12</f>
        <v>-0.35282086245099703</v>
      </c>
    </row>
  </sheetData>
  <mergeCells count="5">
    <mergeCell ref="A1:A2"/>
    <mergeCell ref="B1:B2"/>
    <mergeCell ref="C1:D1"/>
    <mergeCell ref="E1:F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Liu</dc:creator>
  <cp:lastModifiedBy>Jane Liu</cp:lastModifiedBy>
  <dcterms:created xsi:type="dcterms:W3CDTF">2017-12-02T19:04:21Z</dcterms:created>
  <dcterms:modified xsi:type="dcterms:W3CDTF">2017-12-04T08:03:06Z</dcterms:modified>
</cp:coreProperties>
</file>