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nguyen\Desktop\Working Document\Cutting\Excels\Fabric Receive\"/>
    </mc:Choice>
  </mc:AlternateContent>
  <xr:revisionPtr revIDLastSave="0" documentId="13_ncr:1_{B8896C73-1595-433D-963A-51BD76C7ADB8}" xr6:coauthVersionLast="45" xr6:coauthVersionMax="45" xr10:uidLastSave="{00000000-0000-0000-0000-000000000000}"/>
  <bookViews>
    <workbookView xWindow="-120" yWindow="-120" windowWidth="29040" windowHeight="15840" tabRatio="501" activeTab="3" xr2:uid="{00000000-000D-0000-FFFF-FFFF00000000}"/>
  </bookViews>
  <sheets>
    <sheet name="Process" sheetId="2" r:id="rId1"/>
    <sheet name="Design UI and Function" sheetId="12" r:id="rId2"/>
    <sheet name="Marker file template" sheetId="13" r:id="rId3"/>
    <sheet name="WH inventory file template" sheetId="14" r:id="rId4"/>
  </sheets>
  <externalReferences>
    <externalReference r:id="rId5"/>
  </externalReference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F3" i="13" s="1"/>
  <c r="E4" i="13"/>
  <c r="F4" i="13" s="1"/>
  <c r="E5" i="13"/>
  <c r="F5" i="13" s="1"/>
  <c r="E6" i="13"/>
  <c r="F6" i="13" s="1"/>
  <c r="E7" i="13"/>
  <c r="F7" i="13" s="1"/>
  <c r="E2" i="13"/>
  <c r="F2" i="13" s="1"/>
  <c r="A7" i="13" l="1"/>
  <c r="A5" i="13"/>
  <c r="A3" i="13"/>
  <c r="A2" i="13"/>
  <c r="A6" i="13"/>
  <c r="A4" i="13"/>
  <c r="I5" i="13"/>
  <c r="I6" i="13"/>
  <c r="I4" i="13"/>
  <c r="I3" i="13"/>
  <c r="I2" i="13"/>
  <c r="I7" i="13"/>
  <c r="G7" i="13" l="1"/>
  <c r="G3" i="13"/>
  <c r="G6" i="13"/>
  <c r="G5" i="13"/>
  <c r="G4" i="13"/>
  <c r="G2" i="13"/>
  <c r="D6" i="13" l="1"/>
  <c r="D3" i="13"/>
  <c r="D4" i="13"/>
  <c r="D2" i="13"/>
  <c r="D7" i="13"/>
  <c r="D5" i="13"/>
  <c r="H6" i="13" l="1"/>
  <c r="H7" i="13"/>
  <c r="H5" i="13"/>
  <c r="H4" i="13"/>
  <c r="H2" i="13"/>
  <c r="H3" i="13"/>
  <c r="C7" i="13" l="1"/>
  <c r="C3" i="13"/>
  <c r="B5" i="13"/>
  <c r="C5" i="13"/>
  <c r="C4" i="13"/>
  <c r="B2" i="13"/>
  <c r="C6" i="13"/>
  <c r="C2" i="13"/>
  <c r="B4" i="13"/>
  <c r="B7" i="13"/>
  <c r="B6" i="13"/>
  <c r="B3" i="13"/>
</calcChain>
</file>

<file path=xl/sharedStrings.xml><?xml version="1.0" encoding="utf-8"?>
<sst xmlns="http://schemas.openxmlformats.org/spreadsheetml/2006/main" count="161" uniqueCount="93">
  <si>
    <t>Step 1</t>
  </si>
  <si>
    <t>Step 2</t>
  </si>
  <si>
    <t>Step 3</t>
  </si>
  <si>
    <t>PIC</t>
  </si>
  <si>
    <t>Step 4</t>
  </si>
  <si>
    <t>Proposal</t>
  </si>
  <si>
    <t>Step 5</t>
  </si>
  <si>
    <t>Fabric Receive</t>
  </si>
  <si>
    <t>WH team prepare fabric roll for each ticket then confirm send to CCD team</t>
  </si>
  <si>
    <t>CCD team confirm received then scanning barcode then confirm finished</t>
  </si>
  <si>
    <t>CCD</t>
  </si>
  <si>
    <t>WH</t>
  </si>
  <si>
    <t>All</t>
  </si>
  <si>
    <t>Marker maker upload list ticket group to system
WH team upload fabric inventory file to system</t>
  </si>
  <si>
    <t>Marker
WH</t>
  </si>
  <si>
    <t>CCD team call necessary ticket</t>
  </si>
  <si>
    <t>Export report for storing</t>
  </si>
  <si>
    <t>- Marker upload: Marker tải lên file nhóm phiếu theo format của chị Đàm Huyền</t>
  </si>
  <si>
    <t>- Filter with criteria: Bộ lọc theo tiêu chí - nhóm phiếu, wo, wl, mã vải, cut date,….</t>
  </si>
  <si>
    <t>- Report: Xuất báo cáo hàng ngày, hàng tuần, hàng tháng ra file lưu trữ định dạng excel</t>
  </si>
  <si>
    <t>- WH upload inventory: WH tải lên file tồn kho hàng ngày thông tin về các cuộn vải từ hệ thống của tập đoàn của anh Nam</t>
  </si>
  <si>
    <t>- Bảng thông tin nhóm phiếu sau khi marker upload. CCD team gọi phiếu yêu cầu tới WH team</t>
  </si>
  <si>
    <t>- Thông tin phiếu gổm thông tin chung và danh sách cuộn vải được hệ thống tự động suggesstion theo mã vải và theo số yards yêu cầu</t>
  </si>
  <si>
    <t>- WH confirm: WH team xác nhận cấp đủ vải theo phiếu sau đó phiếu đổi trạng thái chuyển sang cho CCD</t>
  </si>
  <si>
    <t>- CCD team nhận phiếu đã được WH xác nhận cấp đủ vải sau đó tiến hành scan theo phiếu</t>
  </si>
  <si>
    <t>- CCD team xác nhận nhận đầy đủ và confirm chuyển trạng thái hoàn thành phiếu</t>
  </si>
  <si>
    <t>- CCD team scan cuộn vải không theo mã phiếu, hệ thống tự động ghi nhận mã cuộn vải scan và mapping với mã phiếu chứa cuộn vải</t>
  </si>
  <si>
    <t>- CCD team xác nhận nhận đầy đủ và confirm chuyển trạng thái hoàn thành các phiếu tại màn hình chính</t>
  </si>
  <si>
    <t>No</t>
  </si>
  <si>
    <t>RECEIVED DATE</t>
  </si>
  <si>
    <t>RECEIVED TIME</t>
  </si>
  <si>
    <t>GROUP</t>
  </si>
  <si>
    <t>WO</t>
  </si>
  <si>
    <t>ASS</t>
  </si>
  <si>
    <t>FABRIC REQUEST</t>
  </si>
  <si>
    <t>YARDS</t>
  </si>
  <si>
    <t>CUT DATE</t>
  </si>
  <si>
    <t>NOTE</t>
  </si>
  <si>
    <t>RUNIP</t>
  </si>
  <si>
    <t>UINPACK</t>
  </si>
  <si>
    <t>RCUTWO</t>
  </si>
  <si>
    <t>RFFSTY</t>
  </si>
  <si>
    <t>RCOLOR</t>
  </si>
  <si>
    <t>ITEM-COLOR</t>
  </si>
  <si>
    <t>RCUTWD</t>
  </si>
  <si>
    <t>RFINWT</t>
  </si>
  <si>
    <t>00007</t>
  </si>
  <si>
    <t>RLOCBR</t>
  </si>
  <si>
    <t>RGRADE</t>
  </si>
  <si>
    <t>SHADE</t>
  </si>
  <si>
    <t>VENDER_LOT</t>
  </si>
  <si>
    <t>PO</t>
  </si>
  <si>
    <t>RCCUST</t>
  </si>
  <si>
    <t>RLSTDT</t>
  </si>
  <si>
    <t>VENDER</t>
  </si>
  <si>
    <t>RLOCDP</t>
  </si>
  <si>
    <t>RFINDT</t>
  </si>
  <si>
    <t>QCCOMMENT</t>
  </si>
  <si>
    <t>88F</t>
  </si>
  <si>
    <t>Marker file template'!A1</t>
  </si>
  <si>
    <t>WH inventory file template'!A1</t>
  </si>
  <si>
    <t>Kanban Type</t>
  </si>
  <si>
    <t>- Đổ thêm báo cáo</t>
  </si>
  <si>
    <t>- Thêm confirm khi chưa đủ</t>
  </si>
  <si>
    <t>- Thêm điều chỉnh thông tin theo từng cuộn, số lượng, vị trí,…</t>
  </si>
  <si>
    <t>08837991</t>
  </si>
  <si>
    <t>JE5Y51</t>
  </si>
  <si>
    <t>JE5Y51-LEX-69</t>
  </si>
  <si>
    <t>LEX</t>
  </si>
  <si>
    <t>KANBA1</t>
  </si>
  <si>
    <t>600A</t>
  </si>
  <si>
    <t>211031055</t>
  </si>
  <si>
    <t>3844301099</t>
  </si>
  <si>
    <t>000129723</t>
  </si>
  <si>
    <t>2021-12-20</t>
  </si>
  <si>
    <t>25</t>
  </si>
  <si>
    <t>DOGAM</t>
  </si>
  <si>
    <t>JE5Y</t>
  </si>
  <si>
    <t>Y</t>
  </si>
  <si>
    <t>DUMY</t>
  </si>
  <si>
    <t>08838199</t>
  </si>
  <si>
    <t>PR1W78</t>
  </si>
  <si>
    <t>PR1W78-LRO-68</t>
  </si>
  <si>
    <t>LRO</t>
  </si>
  <si>
    <t>515A</t>
  </si>
  <si>
    <t>2 - 2(H221B0398)</t>
  </si>
  <si>
    <t>3844302900</t>
  </si>
  <si>
    <t>000102858</t>
  </si>
  <si>
    <t>PR1W</t>
  </si>
  <si>
    <t>08838201</t>
  </si>
  <si>
    <t>08838205</t>
  </si>
  <si>
    <t>08838207</t>
  </si>
  <si>
    <t>08838209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</si>
</sst>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Arial"/>
      <family val="2"/>
      <scheme val="minor"/>
    </font>
    <font>
      <sz val="11"/>
      <color rgb="FFFF0000"/>
      <name val="Times New Roman"/>
      <family val="1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  <charset val="163"/>
      <scheme val="minor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6" fillId="0" borderId="0" xfId="0" applyFont="1" applyAlignment="1"/>
    <xf numFmtId="0" fontId="0" fillId="0" borderId="0" xfId="0" applyAlignment="1"/>
    <xf numFmtId="0" fontId="0" fillId="0" borderId="0" xfId="0" quotePrefix="1"/>
    <xf numFmtId="0" fontId="0" fillId="0" borderId="0" xfId="0" quotePrefix="1" applyAlignment="1">
      <alignment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1" quotePrefix="1"/>
    <xf numFmtId="0" fontId="0" fillId="0" borderId="0" xfId="0" quotePrefix="1" applyFill="1"/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9526</xdr:rowOff>
    </xdr:from>
    <xdr:to>
      <xdr:col>11</xdr:col>
      <xdr:colOff>152400</xdr:colOff>
      <xdr:row>21</xdr:row>
      <xdr:rowOff>171451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3721C-8A46-40C7-9276-557940571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19076"/>
          <a:ext cx="7562850" cy="3962400"/>
        </a:xfrm>
        <a:prstGeom prst="rect">
          <a:avLst/>
        </a:prstGeom>
        <a:scene3d>
          <a:camera prst="orthographicFront"/>
          <a:lightRig rig="threePt" dir="t"/>
        </a:scene3d>
        <a:sp3d contourW="12700">
          <a:contourClr>
            <a:srgbClr val="00B0F0"/>
          </a:contourClr>
        </a:sp3d>
      </xdr:spPr>
    </xdr:pic>
    <xdr:clientData/>
  </xdr:twoCellAnchor>
  <xdr:twoCellAnchor editAs="oneCell">
    <xdr:from>
      <xdr:col>0</xdr:col>
      <xdr:colOff>133350</xdr:colOff>
      <xdr:row>23</xdr:row>
      <xdr:rowOff>119063</xdr:rowOff>
    </xdr:from>
    <xdr:to>
      <xdr:col>11</xdr:col>
      <xdr:colOff>142875</xdr:colOff>
      <xdr:row>44</xdr:row>
      <xdr:rowOff>90487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516920-7949-46B8-AE4E-9C8B67C0D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491038"/>
          <a:ext cx="7553325" cy="3952874"/>
        </a:xfrm>
        <a:prstGeom prst="rect">
          <a:avLst/>
        </a:prstGeom>
        <a:scene3d>
          <a:camera prst="orthographicFront"/>
          <a:lightRig rig="threePt" dir="t"/>
        </a:scene3d>
        <a:sp3d contourW="12700">
          <a:contourClr>
            <a:srgbClr val="00B0F0"/>
          </a:contourClr>
        </a:sp3d>
      </xdr:spPr>
    </xdr:pic>
    <xdr:clientData/>
  </xdr:twoCellAnchor>
  <xdr:twoCellAnchor editAs="oneCell">
    <xdr:from>
      <xdr:col>0</xdr:col>
      <xdr:colOff>138112</xdr:colOff>
      <xdr:row>45</xdr:row>
      <xdr:rowOff>171450</xdr:rowOff>
    </xdr:from>
    <xdr:to>
      <xdr:col>11</xdr:col>
      <xdr:colOff>161926</xdr:colOff>
      <xdr:row>71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81C83B-DE98-4280-B6DF-6FF14FDBB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12" y="8705850"/>
          <a:ext cx="7567614" cy="4695825"/>
        </a:xfrm>
        <a:prstGeom prst="rect">
          <a:avLst/>
        </a:prstGeom>
        <a:scene3d>
          <a:camera prst="orthographicFront"/>
          <a:lightRig rig="threePt" dir="t"/>
        </a:scene3d>
        <a:sp3d contourW="12700">
          <a:contourClr>
            <a:srgbClr val="00B0F0"/>
          </a:contourClr>
        </a:sp3d>
      </xdr:spPr>
    </xdr:pic>
    <xdr:clientData/>
  </xdr:twoCellAnchor>
  <xdr:twoCellAnchor editAs="oneCell">
    <xdr:from>
      <xdr:col>0</xdr:col>
      <xdr:colOff>133350</xdr:colOff>
      <xdr:row>73</xdr:row>
      <xdr:rowOff>95251</xdr:rowOff>
    </xdr:from>
    <xdr:to>
      <xdr:col>11</xdr:col>
      <xdr:colOff>171449</xdr:colOff>
      <xdr:row>97</xdr:row>
      <xdr:rowOff>176213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5341C7-E851-4F44-B1FC-6DEE3B177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" y="13696951"/>
          <a:ext cx="7581899" cy="4605337"/>
        </a:xfrm>
        <a:prstGeom prst="rect">
          <a:avLst/>
        </a:prstGeom>
        <a:scene3d>
          <a:camera prst="orthographicFront"/>
          <a:lightRig rig="threePt" dir="t"/>
        </a:scene3d>
        <a:sp3d contourW="12700">
          <a:contourClr>
            <a:srgbClr val="00B0F0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2202006US.%20722164-722168-722170-722174-722178-pattern%20%20DF3385S-%20color%20XBK-co%20r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VSD"/>
      <sheetName val="Ydz"/>
      <sheetName val="Pattern"/>
      <sheetName val="BOL"/>
      <sheetName val="Spread"/>
      <sheetName val="use-optimal Ply"/>
      <sheetName val="WO"/>
      <sheetName val="data"/>
      <sheetName val="1-1Y-2H-3N-BK-CTR-CUP-PRA680"/>
      <sheetName val="2-2J-CTRLI-LP1743"/>
      <sheetName val="3-3R-CUPLI-CK4W75"/>
      <sheetName val="4-5K-STR-LPC838"/>
      <sheetName val="5-6W-STPLA-EM1038-die"/>
      <sheetName val="YEU CAU VAI CUTTING"/>
      <sheetName val="Chia std"/>
      <sheetName val="Upload-YCV"/>
      <sheetName val="std gui WH"/>
      <sheetName val="TEM-BK-MCUP-CTR"/>
      <sheetName val="TEM-CRTL"/>
      <sheetName val="TEM-STR"/>
      <sheetName val="KO-IN-TEM-CUPL"/>
      <sheetName val="tem-chua"/>
      <sheetName val="tem-chua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I1" t="str">
            <v>Nguồn tài liệu:</v>
          </cell>
          <cell r="J1" t="str">
            <v>Part spec + TTS: PD-01-01</v>
          </cell>
        </row>
        <row r="2">
          <cell r="F2" t="str">
            <v>fabric code</v>
          </cell>
          <cell r="G2" t="str">
            <v>PPG</v>
          </cell>
          <cell r="H2" t="str">
            <v>ply</v>
          </cell>
          <cell r="I2" t="str">
            <v>spread Method</v>
          </cell>
          <cell r="J2" t="str">
            <v>cutting Method</v>
          </cell>
          <cell r="K2" t="str">
            <v>fabric width</v>
          </cell>
        </row>
        <row r="3">
          <cell r="F3" t="str">
            <v>PRA680</v>
          </cell>
          <cell r="G3">
            <v>4</v>
          </cell>
          <cell r="H3">
            <v>48</v>
          </cell>
          <cell r="I3" t="str">
            <v>Face to face-auto</v>
          </cell>
          <cell r="J3" t="str">
            <v>Ger</v>
          </cell>
          <cell r="K3">
            <v>60</v>
          </cell>
        </row>
        <row r="4">
          <cell r="F4" t="str">
            <v>PRA680</v>
          </cell>
          <cell r="G4">
            <v>1</v>
          </cell>
          <cell r="H4">
            <v>48</v>
          </cell>
          <cell r="I4" t="str">
            <v>Face to face-auto</v>
          </cell>
          <cell r="J4" t="str">
            <v>Ger</v>
          </cell>
          <cell r="K4">
            <v>60</v>
          </cell>
        </row>
        <row r="5">
          <cell r="F5" t="str">
            <v>LP1743</v>
          </cell>
          <cell r="G5">
            <v>1</v>
          </cell>
          <cell r="H5">
            <v>24</v>
          </cell>
          <cell r="I5" t="str">
            <v>Face to face-auto</v>
          </cell>
          <cell r="J5" t="str">
            <v>Ger</v>
          </cell>
          <cell r="K5">
            <v>58</v>
          </cell>
        </row>
        <row r="6">
          <cell r="F6" t="str">
            <v>PRA680</v>
          </cell>
          <cell r="G6">
            <v>2</v>
          </cell>
          <cell r="H6">
            <v>48</v>
          </cell>
          <cell r="I6" t="str">
            <v>Face to face-auto</v>
          </cell>
          <cell r="J6" t="str">
            <v>Ger</v>
          </cell>
          <cell r="K6">
            <v>60</v>
          </cell>
        </row>
        <row r="7">
          <cell r="F7" t="str">
            <v>CK4W75</v>
          </cell>
          <cell r="G7">
            <v>2</v>
          </cell>
          <cell r="H7">
            <v>48</v>
          </cell>
          <cell r="I7" t="str">
            <v>Face to face-auto</v>
          </cell>
          <cell r="J7" t="str">
            <v>Ger</v>
          </cell>
          <cell r="K7">
            <v>58</v>
          </cell>
        </row>
        <row r="8">
          <cell r="F8" t="str">
            <v>LPC838</v>
          </cell>
          <cell r="G8">
            <v>2</v>
          </cell>
          <cell r="H8">
            <v>12</v>
          </cell>
          <cell r="I8" t="str">
            <v>Face to face-auto</v>
          </cell>
          <cell r="J8" t="str">
            <v>Ger</v>
          </cell>
          <cell r="K8">
            <v>58</v>
          </cell>
        </row>
        <row r="9">
          <cell r="F9" t="str">
            <v>EM1038</v>
          </cell>
          <cell r="G9">
            <v>2</v>
          </cell>
          <cell r="H9">
            <v>2</v>
          </cell>
          <cell r="I9" t="str">
            <v>Face to face-manual</v>
          </cell>
          <cell r="J9" t="str">
            <v>Die</v>
          </cell>
          <cell r="K9">
            <v>4.5</v>
          </cell>
        </row>
        <row r="10">
          <cell r="F10" t="str">
            <v>PRA680</v>
          </cell>
          <cell r="G10">
            <v>7</v>
          </cell>
          <cell r="H10">
            <v>48</v>
          </cell>
          <cell r="I10" t="str">
            <v>Face to face-auto</v>
          </cell>
          <cell r="J10" t="str">
            <v>Ger</v>
          </cell>
          <cell r="K10">
            <v>60</v>
          </cell>
        </row>
        <row r="13">
          <cell r="F13" t="str">
            <v>TRA680</v>
          </cell>
          <cell r="G13">
            <v>4</v>
          </cell>
          <cell r="H13">
            <v>48</v>
          </cell>
          <cell r="I13" t="str">
            <v>Face to face-auto</v>
          </cell>
          <cell r="J13" t="str">
            <v>Ger</v>
          </cell>
          <cell r="K13">
            <v>60</v>
          </cell>
        </row>
        <row r="14">
          <cell r="F14" t="str">
            <v>TRA680</v>
          </cell>
          <cell r="G14">
            <v>1</v>
          </cell>
          <cell r="H14">
            <v>48</v>
          </cell>
          <cell r="I14" t="str">
            <v>Face to face-auto</v>
          </cell>
          <cell r="J14" t="str">
            <v>Ger</v>
          </cell>
          <cell r="K14">
            <v>60</v>
          </cell>
        </row>
        <row r="15">
          <cell r="F15" t="str">
            <v>LP1743</v>
          </cell>
          <cell r="G15">
            <v>1</v>
          </cell>
          <cell r="H15">
            <v>24</v>
          </cell>
          <cell r="I15" t="str">
            <v>Face to face-auto</v>
          </cell>
          <cell r="J15" t="str">
            <v>Ger</v>
          </cell>
          <cell r="K15">
            <v>58</v>
          </cell>
        </row>
        <row r="16">
          <cell r="F16" t="str">
            <v>TRA680</v>
          </cell>
          <cell r="G16">
            <v>2</v>
          </cell>
          <cell r="H16">
            <v>48</v>
          </cell>
          <cell r="I16" t="str">
            <v>Face to face-auto</v>
          </cell>
          <cell r="J16" t="str">
            <v>Ger</v>
          </cell>
          <cell r="K16">
            <v>60</v>
          </cell>
        </row>
        <row r="17">
          <cell r="F17" t="str">
            <v>CK4W75</v>
          </cell>
          <cell r="G17">
            <v>2</v>
          </cell>
          <cell r="H17">
            <v>48</v>
          </cell>
          <cell r="I17" t="str">
            <v>Face to face-auto</v>
          </cell>
          <cell r="J17" t="str">
            <v>Ger</v>
          </cell>
          <cell r="K17">
            <v>58</v>
          </cell>
        </row>
        <row r="18">
          <cell r="F18" t="str">
            <v>LPC828</v>
          </cell>
          <cell r="G18">
            <v>2</v>
          </cell>
          <cell r="H18">
            <v>12</v>
          </cell>
          <cell r="I18" t="str">
            <v>Face to face-auto</v>
          </cell>
          <cell r="J18" t="str">
            <v>Ger</v>
          </cell>
          <cell r="K18">
            <v>58</v>
          </cell>
        </row>
        <row r="19">
          <cell r="F19" t="str">
            <v>EM1038</v>
          </cell>
          <cell r="G19">
            <v>2</v>
          </cell>
          <cell r="H19">
            <v>2</v>
          </cell>
          <cell r="I19" t="str">
            <v>Face to face-manual</v>
          </cell>
          <cell r="J19" t="str">
            <v>Die</v>
          </cell>
          <cell r="K19">
            <v>4.5</v>
          </cell>
        </row>
        <row r="20">
          <cell r="F20" t="str">
            <v>TRA680</v>
          </cell>
          <cell r="G20">
            <v>7</v>
          </cell>
          <cell r="H20">
            <v>48</v>
          </cell>
          <cell r="I20" t="str">
            <v>Face to face-auto</v>
          </cell>
          <cell r="J20" t="str">
            <v>Ger</v>
          </cell>
          <cell r="K20">
            <v>60</v>
          </cell>
        </row>
      </sheetData>
      <sheetData sheetId="5" refreshError="1"/>
      <sheetData sheetId="6">
        <row r="1">
          <cell r="B1" t="str">
            <v>Work lot/WL con</v>
          </cell>
          <cell r="C1" t="str">
            <v>Asortment/ WL mẹ</v>
          </cell>
        </row>
        <row r="2">
          <cell r="B2">
            <v>722164</v>
          </cell>
          <cell r="C2">
            <v>722163</v>
          </cell>
        </row>
        <row r="3">
          <cell r="B3">
            <v>722168</v>
          </cell>
          <cell r="C3">
            <v>722167</v>
          </cell>
        </row>
        <row r="4">
          <cell r="B4">
            <v>722170</v>
          </cell>
          <cell r="C4">
            <v>722169</v>
          </cell>
        </row>
        <row r="5">
          <cell r="B5">
            <v>722174</v>
          </cell>
          <cell r="C5">
            <v>722173</v>
          </cell>
        </row>
        <row r="6">
          <cell r="B6">
            <v>722178</v>
          </cell>
          <cell r="C6">
            <v>722177</v>
          </cell>
        </row>
        <row r="7">
          <cell r="B7">
            <v>722180</v>
          </cell>
          <cell r="C7">
            <v>722179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 t="e">
            <v>#N/A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 t="e">
            <v>#N/A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 t="e">
            <v>#N/A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 t="e">
            <v>#N/A</v>
          </cell>
        </row>
        <row r="30">
          <cell r="C30" t="e">
            <v>#N/A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 t="e">
            <v>#N/A</v>
          </cell>
        </row>
        <row r="36">
          <cell r="C36" t="e">
            <v>#N/A</v>
          </cell>
        </row>
        <row r="37">
          <cell r="C37" t="e">
            <v>#N/A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C6">
            <v>44575</v>
          </cell>
        </row>
      </sheetData>
      <sheetData sheetId="14">
        <row r="2">
          <cell r="B2">
            <v>722164</v>
          </cell>
          <cell r="D2" t="str">
            <v>TRA680-ZCA</v>
          </cell>
          <cell r="E2" t="str">
            <v>2202006US-BK-CTR-CUP1</v>
          </cell>
          <cell r="M2">
            <v>44.849608124887602</v>
          </cell>
          <cell r="N2">
            <v>44576</v>
          </cell>
          <cell r="O2">
            <v>1</v>
          </cell>
        </row>
        <row r="3">
          <cell r="B3">
            <v>722168</v>
          </cell>
          <cell r="D3" t="str">
            <v>TRA680-ZCA</v>
          </cell>
          <cell r="E3" t="str">
            <v>2202006US-BK-CTR-CUP1</v>
          </cell>
          <cell r="M3">
            <v>37.374673437406337</v>
          </cell>
          <cell r="N3">
            <v>44576</v>
          </cell>
          <cell r="O3">
            <v>2</v>
          </cell>
        </row>
        <row r="4">
          <cell r="B4">
            <v>722170</v>
          </cell>
          <cell r="D4" t="str">
            <v>TRA680-ZCA</v>
          </cell>
          <cell r="E4" t="str">
            <v>2202006US-BK-CTR-CUP1</v>
          </cell>
          <cell r="M4">
            <v>50.282644630363848</v>
          </cell>
          <cell r="N4">
            <v>44576</v>
          </cell>
          <cell r="O4">
            <v>3</v>
          </cell>
        </row>
        <row r="5">
          <cell r="B5">
            <v>722174</v>
          </cell>
          <cell r="D5" t="str">
            <v>TRA680-ZCA</v>
          </cell>
          <cell r="E5" t="str">
            <v>2202006US-BK-CTR-CUP1</v>
          </cell>
          <cell r="M5">
            <v>34.464547642087062</v>
          </cell>
          <cell r="N5">
            <v>44576</v>
          </cell>
          <cell r="O5">
            <v>4</v>
          </cell>
        </row>
        <row r="6">
          <cell r="B6">
            <v>722178</v>
          </cell>
          <cell r="D6" t="str">
            <v>TRA680-ZCA</v>
          </cell>
          <cell r="E6" t="str">
            <v>2202006US-BK-CTR-CUP1</v>
          </cell>
          <cell r="M6">
            <v>44.041507077592328</v>
          </cell>
          <cell r="N6">
            <v>44576</v>
          </cell>
          <cell r="O6">
            <v>5</v>
          </cell>
        </row>
        <row r="7">
          <cell r="B7">
            <v>722180</v>
          </cell>
          <cell r="D7" t="str">
            <v>TRA680-ZCA</v>
          </cell>
          <cell r="E7" t="str">
            <v>2202006US-BK-CTR-CUP1</v>
          </cell>
          <cell r="M7">
            <v>69.84301908766281</v>
          </cell>
          <cell r="N7">
            <v>44576</v>
          </cell>
          <cell r="O7">
            <v>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E13"/>
  <sheetViews>
    <sheetView showGridLines="0" workbookViewId="0">
      <selection activeCell="E5" sqref="E5"/>
    </sheetView>
  </sheetViews>
  <sheetFormatPr defaultColWidth="9.125" defaultRowHeight="21" customHeight="1" x14ac:dyDescent="0.25"/>
  <cols>
    <col min="1" max="1" width="5.25" style="1" customWidth="1"/>
    <col min="2" max="2" width="9.125" style="1"/>
    <col min="3" max="3" width="57.5" style="1" customWidth="1"/>
    <col min="4" max="4" width="11.5" style="1" customWidth="1"/>
    <col min="5" max="5" width="13.125" style="1" customWidth="1"/>
    <col min="6" max="16384" width="9.125" style="1"/>
  </cols>
  <sheetData>
    <row r="2" spans="2:5" ht="21" customHeight="1" x14ac:dyDescent="0.25">
      <c r="B2" s="35" t="s">
        <v>5</v>
      </c>
      <c r="C2" s="35"/>
      <c r="D2" s="35"/>
    </row>
    <row r="3" spans="2:5" ht="21" customHeight="1" x14ac:dyDescent="0.25">
      <c r="C3" s="4" t="s">
        <v>7</v>
      </c>
      <c r="D3" s="6" t="s">
        <v>3</v>
      </c>
    </row>
    <row r="4" spans="2:5" ht="31.5" customHeight="1" x14ac:dyDescent="0.25">
      <c r="B4" s="5" t="s">
        <v>0</v>
      </c>
      <c r="C4" s="7" t="s">
        <v>13</v>
      </c>
      <c r="D4" s="9" t="s">
        <v>14</v>
      </c>
    </row>
    <row r="5" spans="2:5" ht="31.5" customHeight="1" x14ac:dyDescent="0.25">
      <c r="B5" s="5" t="s">
        <v>1</v>
      </c>
      <c r="C5" s="7" t="s">
        <v>15</v>
      </c>
      <c r="D5" s="2" t="s">
        <v>10</v>
      </c>
      <c r="E5" s="5" t="s">
        <v>61</v>
      </c>
    </row>
    <row r="6" spans="2:5" ht="31.5" customHeight="1" x14ac:dyDescent="0.25">
      <c r="B6" s="5" t="s">
        <v>2</v>
      </c>
      <c r="C6" s="7" t="s">
        <v>8</v>
      </c>
      <c r="D6" s="2" t="s">
        <v>11</v>
      </c>
    </row>
    <row r="7" spans="2:5" ht="31.5" customHeight="1" x14ac:dyDescent="0.25">
      <c r="B7" s="5" t="s">
        <v>4</v>
      </c>
      <c r="C7" s="3" t="s">
        <v>9</v>
      </c>
      <c r="D7" s="2" t="s">
        <v>10</v>
      </c>
    </row>
    <row r="8" spans="2:5" ht="31.5" customHeight="1" x14ac:dyDescent="0.25">
      <c r="B8" s="5" t="s">
        <v>6</v>
      </c>
      <c r="C8" s="3" t="s">
        <v>16</v>
      </c>
      <c r="D8" s="2" t="s">
        <v>12</v>
      </c>
    </row>
    <row r="9" spans="2:5" ht="31.5" customHeight="1" x14ac:dyDescent="0.25">
      <c r="C9" s="8"/>
    </row>
    <row r="10" spans="2:5" ht="31.5" customHeight="1" x14ac:dyDescent="0.25"/>
    <row r="11" spans="2:5" ht="31.5" customHeight="1" x14ac:dyDescent="0.25"/>
    <row r="12" spans="2:5" ht="31.5" customHeight="1" x14ac:dyDescent="0.25"/>
    <row r="13" spans="2:5" ht="31.5" customHeight="1" x14ac:dyDescent="0.25"/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61FE-10EF-4AD4-A9DB-36B37A6ABDE2}">
  <dimension ref="A1:O78"/>
  <sheetViews>
    <sheetView topLeftCell="A19" zoomScaleNormal="100" workbookViewId="0">
      <selection activeCell="M43" sqref="M43"/>
    </sheetView>
  </sheetViews>
  <sheetFormatPr defaultRowHeight="14.25" x14ac:dyDescent="0.2"/>
  <cols>
    <col min="13" max="13" width="88.75" customWidth="1"/>
    <col min="14" max="14" width="21.5" customWidth="1"/>
  </cols>
  <sheetData>
    <row r="1" spans="1:15" ht="16.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3" spans="1:15" x14ac:dyDescent="0.2">
      <c r="M3" s="34" t="s">
        <v>17</v>
      </c>
      <c r="N3" s="33" t="s">
        <v>59</v>
      </c>
    </row>
    <row r="5" spans="1:15" ht="28.5" x14ac:dyDescent="0.2">
      <c r="M5" s="13" t="s">
        <v>20</v>
      </c>
      <c r="N5" s="33" t="s">
        <v>60</v>
      </c>
    </row>
    <row r="7" spans="1:15" x14ac:dyDescent="0.2">
      <c r="M7" s="12" t="s">
        <v>18</v>
      </c>
    </row>
    <row r="9" spans="1:15" x14ac:dyDescent="0.2">
      <c r="M9" s="12" t="s">
        <v>19</v>
      </c>
    </row>
    <row r="11" spans="1:15" x14ac:dyDescent="0.2">
      <c r="M11" s="12" t="s">
        <v>21</v>
      </c>
    </row>
    <row r="27" spans="13:13" ht="28.5" x14ac:dyDescent="0.2">
      <c r="M27" s="13" t="s">
        <v>22</v>
      </c>
    </row>
    <row r="29" spans="13:13" x14ac:dyDescent="0.2">
      <c r="M29" s="12" t="s">
        <v>23</v>
      </c>
    </row>
    <row r="31" spans="13:13" x14ac:dyDescent="0.2">
      <c r="M31" s="12" t="s">
        <v>64</v>
      </c>
    </row>
    <row r="49" spans="13:13" x14ac:dyDescent="0.2">
      <c r="M49" s="12" t="s">
        <v>24</v>
      </c>
    </row>
    <row r="51" spans="13:13" x14ac:dyDescent="0.2">
      <c r="M51" s="12" t="s">
        <v>25</v>
      </c>
    </row>
    <row r="55" spans="13:13" x14ac:dyDescent="0.2">
      <c r="M55" s="12" t="s">
        <v>63</v>
      </c>
    </row>
    <row r="57" spans="13:13" x14ac:dyDescent="0.2">
      <c r="M57" s="12" t="s">
        <v>62</v>
      </c>
    </row>
    <row r="76" spans="13:13" ht="28.5" x14ac:dyDescent="0.2">
      <c r="M76" s="13" t="s">
        <v>26</v>
      </c>
    </row>
    <row r="78" spans="13:13" x14ac:dyDescent="0.2">
      <c r="M78" s="12" t="s">
        <v>27</v>
      </c>
    </row>
  </sheetData>
  <hyperlinks>
    <hyperlink ref="N3" location="'Marker file template'!A1" display="'Marker file template'!A1" xr:uid="{0081B686-74CF-4E37-B812-46663550EE15}"/>
    <hyperlink ref="N5" location="'WH inventory file template'!A1" display="'WH inventory file template'!A1" xr:uid="{A3902D16-EBB1-43B1-AF33-CFB3D80731F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F0A0-3E3F-4E72-8C21-D617A862AA0A}">
  <dimension ref="A1:J7"/>
  <sheetViews>
    <sheetView workbookViewId="0">
      <selection activeCell="F17" sqref="F17"/>
    </sheetView>
  </sheetViews>
  <sheetFormatPr defaultRowHeight="14.25" x14ac:dyDescent="0.2"/>
  <cols>
    <col min="3" max="3" width="12.625" customWidth="1"/>
    <col min="4" max="4" width="9.875" customWidth="1"/>
    <col min="5" max="5" width="11.5" customWidth="1"/>
    <col min="6" max="6" width="11.75" customWidth="1"/>
    <col min="7" max="7" width="18.125" customWidth="1"/>
    <col min="8" max="8" width="23" customWidth="1"/>
  </cols>
  <sheetData>
    <row r="1" spans="1:10" ht="47.25" x14ac:dyDescent="0.2">
      <c r="A1" s="14" t="s">
        <v>28</v>
      </c>
      <c r="B1" s="14" t="s">
        <v>29</v>
      </c>
      <c r="C1" s="14" t="s">
        <v>30</v>
      </c>
      <c r="D1" s="15" t="s">
        <v>31</v>
      </c>
      <c r="E1" s="15" t="s">
        <v>32</v>
      </c>
      <c r="F1" s="15" t="s">
        <v>33</v>
      </c>
      <c r="G1" s="16" t="s">
        <v>34</v>
      </c>
      <c r="H1" s="16" t="s">
        <v>35</v>
      </c>
      <c r="I1" s="14" t="s">
        <v>36</v>
      </c>
      <c r="J1" s="17" t="s">
        <v>37</v>
      </c>
    </row>
    <row r="2" spans="1:10" x14ac:dyDescent="0.2">
      <c r="A2" s="18">
        <f>+'[1]Chia std'!O2</f>
        <v>1</v>
      </c>
      <c r="B2" s="19">
        <f>+'[1]YEU CAU VAI CUTTING'!$C$6</f>
        <v>44575</v>
      </c>
      <c r="C2" s="19">
        <f>+'[1]YEU CAU VAI CUTTING'!$C$6</f>
        <v>44575</v>
      </c>
      <c r="D2" s="20" t="str">
        <f>+LEFT('[1]Chia std'!E2,9)</f>
        <v>2202006US</v>
      </c>
      <c r="E2" s="21">
        <f>+'[1]Chia std'!B2</f>
        <v>722164</v>
      </c>
      <c r="F2" s="21">
        <f>+VLOOKUP(E2,[1]WO!B:C,2,0)</f>
        <v>722163</v>
      </c>
      <c r="G2" s="22" t="str">
        <f>+'[1]Chia std'!D2&amp;"-"&amp;ROUNDUP(VLOOKUP(LEFT('[1]Chia std'!D2,6),[1]Spread!$F:$K,6,0),2)</f>
        <v>TRA680-ZCA-60</v>
      </c>
      <c r="H2" s="21">
        <f>+'[1]Chia std'!M2</f>
        <v>44.849608124887602</v>
      </c>
      <c r="I2" s="19">
        <f>+'[1]Chia std'!N2</f>
        <v>44576</v>
      </c>
      <c r="J2" s="23">
        <v>1</v>
      </c>
    </row>
    <row r="3" spans="1:10" x14ac:dyDescent="0.2">
      <c r="A3" s="18">
        <f>+'[1]Chia std'!O3</f>
        <v>2</v>
      </c>
      <c r="B3" s="19">
        <f>+'[1]YEU CAU VAI CUTTING'!$C$6</f>
        <v>44575</v>
      </c>
      <c r="C3" s="19">
        <f>+'[1]YEU CAU VAI CUTTING'!$C$6</f>
        <v>44575</v>
      </c>
      <c r="D3" s="20" t="str">
        <f>+LEFT('[1]Chia std'!E3,9)</f>
        <v>2202006US</v>
      </c>
      <c r="E3" s="21">
        <f>+'[1]Chia std'!B3</f>
        <v>722168</v>
      </c>
      <c r="F3" s="21">
        <f>+VLOOKUP(E3,[1]WO!B:C,2,0)</f>
        <v>722167</v>
      </c>
      <c r="G3" s="22" t="str">
        <f>+'[1]Chia std'!D3&amp;"-"&amp;ROUNDUP(VLOOKUP(LEFT('[1]Chia std'!D3,6),[1]Spread!$F:$K,6,0),2)</f>
        <v>TRA680-ZCA-60</v>
      </c>
      <c r="H3" s="21">
        <f>+'[1]Chia std'!M3</f>
        <v>37.374673437406337</v>
      </c>
      <c r="I3" s="19">
        <f>+'[1]Chia std'!N3</f>
        <v>44576</v>
      </c>
      <c r="J3" s="23">
        <v>2</v>
      </c>
    </row>
    <row r="4" spans="1:10" x14ac:dyDescent="0.2">
      <c r="A4" s="18">
        <f>+'[1]Chia std'!O4</f>
        <v>3</v>
      </c>
      <c r="B4" s="19">
        <f>+'[1]YEU CAU VAI CUTTING'!$C$6</f>
        <v>44575</v>
      </c>
      <c r="C4" s="19">
        <f>+'[1]YEU CAU VAI CUTTING'!$C$6</f>
        <v>44575</v>
      </c>
      <c r="D4" s="20" t="str">
        <f>+LEFT('[1]Chia std'!E4,9)</f>
        <v>2202006US</v>
      </c>
      <c r="E4" s="21">
        <f>+'[1]Chia std'!B4</f>
        <v>722170</v>
      </c>
      <c r="F4" s="21">
        <f>+VLOOKUP(E4,[1]WO!B:C,2,0)</f>
        <v>722169</v>
      </c>
      <c r="G4" s="22" t="str">
        <f>+'[1]Chia std'!D4&amp;"-"&amp;ROUNDUP(VLOOKUP(LEFT('[1]Chia std'!D4,6),[1]Spread!$F:$K,6,0),2)</f>
        <v>TRA680-ZCA-60</v>
      </c>
      <c r="H4" s="21">
        <f>+'[1]Chia std'!M4</f>
        <v>50.282644630363848</v>
      </c>
      <c r="I4" s="19">
        <f>+'[1]Chia std'!N4</f>
        <v>44576</v>
      </c>
      <c r="J4" s="23">
        <v>3</v>
      </c>
    </row>
    <row r="5" spans="1:10" x14ac:dyDescent="0.2">
      <c r="A5" s="18">
        <f>+'[1]Chia std'!O5</f>
        <v>4</v>
      </c>
      <c r="B5" s="19">
        <f>+'[1]YEU CAU VAI CUTTING'!$C$6</f>
        <v>44575</v>
      </c>
      <c r="C5" s="19">
        <f>+'[1]YEU CAU VAI CUTTING'!$C$6</f>
        <v>44575</v>
      </c>
      <c r="D5" s="20" t="str">
        <f>+LEFT('[1]Chia std'!E5,9)</f>
        <v>2202006US</v>
      </c>
      <c r="E5" s="21">
        <f>+'[1]Chia std'!B5</f>
        <v>722174</v>
      </c>
      <c r="F5" s="21">
        <f>+VLOOKUP(E5,[1]WO!B:C,2,0)</f>
        <v>722173</v>
      </c>
      <c r="G5" s="22" t="str">
        <f>+'[1]Chia std'!D5&amp;"-"&amp;ROUNDUP(VLOOKUP(LEFT('[1]Chia std'!D5,6),[1]Spread!$F:$K,6,0),2)</f>
        <v>TRA680-ZCA-60</v>
      </c>
      <c r="H5" s="21">
        <f>+'[1]Chia std'!M5</f>
        <v>34.464547642087062</v>
      </c>
      <c r="I5" s="19">
        <f>+'[1]Chia std'!N5</f>
        <v>44576</v>
      </c>
      <c r="J5" s="23">
        <v>4</v>
      </c>
    </row>
    <row r="6" spans="1:10" x14ac:dyDescent="0.2">
      <c r="A6" s="18">
        <f>+'[1]Chia std'!O6</f>
        <v>5</v>
      </c>
      <c r="B6" s="19">
        <f>+'[1]YEU CAU VAI CUTTING'!$C$6</f>
        <v>44575</v>
      </c>
      <c r="C6" s="19">
        <f>+'[1]YEU CAU VAI CUTTING'!$C$6</f>
        <v>44575</v>
      </c>
      <c r="D6" s="20" t="str">
        <f>+LEFT('[1]Chia std'!E6,9)</f>
        <v>2202006US</v>
      </c>
      <c r="E6" s="21">
        <f>+'[1]Chia std'!B6</f>
        <v>722178</v>
      </c>
      <c r="F6" s="21">
        <f>+VLOOKUP(E6,[1]WO!B:C,2,0)</f>
        <v>722177</v>
      </c>
      <c r="G6" s="22" t="str">
        <f>+'[1]Chia std'!D6&amp;"-"&amp;ROUNDUP(VLOOKUP(LEFT('[1]Chia std'!D6,6),[1]Spread!$F:$K,6,0),2)</f>
        <v>TRA680-ZCA-60</v>
      </c>
      <c r="H6" s="21">
        <f>+'[1]Chia std'!M6</f>
        <v>44.041507077592328</v>
      </c>
      <c r="I6" s="19">
        <f>+'[1]Chia std'!N6</f>
        <v>44576</v>
      </c>
      <c r="J6" s="23"/>
    </row>
    <row r="7" spans="1:10" x14ac:dyDescent="0.2">
      <c r="A7" s="18">
        <f>+'[1]Chia std'!O7</f>
        <v>6</v>
      </c>
      <c r="B7" s="19">
        <f>+'[1]YEU CAU VAI CUTTING'!$C$6</f>
        <v>44575</v>
      </c>
      <c r="C7" s="19">
        <f>+'[1]YEU CAU VAI CUTTING'!$C$6</f>
        <v>44575</v>
      </c>
      <c r="D7" s="20" t="str">
        <f>+LEFT('[1]Chia std'!E7,9)</f>
        <v>2202006US</v>
      </c>
      <c r="E7" s="21">
        <f>+'[1]Chia std'!B7</f>
        <v>722180</v>
      </c>
      <c r="F7" s="21">
        <f>+VLOOKUP(E7,[1]WO!B:C,2,0)</f>
        <v>722179</v>
      </c>
      <c r="G7" s="22" t="str">
        <f>+'[1]Chia std'!D7&amp;"-"&amp;ROUNDUP(VLOOKUP(LEFT('[1]Chia std'!D7,6),[1]Spread!$F:$K,6,0),2)</f>
        <v>TRA680-ZCA-60</v>
      </c>
      <c r="H7" s="21">
        <f>+'[1]Chia std'!M7</f>
        <v>69.84301908766281</v>
      </c>
      <c r="I7" s="19">
        <f>+'[1]Chia std'!N7</f>
        <v>44576</v>
      </c>
      <c r="J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8A74-7F36-4A31-9811-07E9BFE0C8E1}">
  <dimension ref="A1:AA7"/>
  <sheetViews>
    <sheetView tabSelected="1" topLeftCell="C1" workbookViewId="0">
      <selection activeCell="F13" sqref="F13"/>
    </sheetView>
  </sheetViews>
  <sheetFormatPr defaultRowHeight="14.25" x14ac:dyDescent="0.2"/>
  <sheetData>
    <row r="1" spans="1:27" ht="15" x14ac:dyDescent="0.25">
      <c r="A1" s="24" t="s">
        <v>38</v>
      </c>
      <c r="B1" s="25" t="s">
        <v>39</v>
      </c>
      <c r="C1" s="25" t="s">
        <v>40</v>
      </c>
      <c r="D1" s="25" t="s">
        <v>41</v>
      </c>
      <c r="E1" s="25" t="s">
        <v>42</v>
      </c>
      <c r="F1" s="25" t="s">
        <v>43</v>
      </c>
      <c r="G1" s="25" t="s">
        <v>44</v>
      </c>
      <c r="H1" s="25" t="s">
        <v>45</v>
      </c>
      <c r="I1" s="25" t="s">
        <v>46</v>
      </c>
      <c r="J1" s="25" t="s">
        <v>47</v>
      </c>
      <c r="K1" s="25" t="s">
        <v>48</v>
      </c>
      <c r="L1" s="25" t="s">
        <v>49</v>
      </c>
      <c r="M1" s="25" t="s">
        <v>50</v>
      </c>
      <c r="N1" s="25" t="s">
        <v>51</v>
      </c>
      <c r="O1" s="25" t="s">
        <v>52</v>
      </c>
      <c r="P1" s="25" t="s">
        <v>53</v>
      </c>
      <c r="Q1" s="25" t="s">
        <v>54</v>
      </c>
      <c r="R1" s="25" t="s">
        <v>55</v>
      </c>
      <c r="S1" s="25" t="s">
        <v>56</v>
      </c>
      <c r="T1" s="26" t="s">
        <v>57</v>
      </c>
    </row>
    <row r="2" spans="1:27" x14ac:dyDescent="0.2">
      <c r="A2" s="27">
        <v>8837991</v>
      </c>
      <c r="B2" s="28" t="s">
        <v>65</v>
      </c>
      <c r="C2" s="28">
        <v>0</v>
      </c>
      <c r="D2" s="28" t="s">
        <v>66</v>
      </c>
      <c r="E2" s="28" t="s">
        <v>67</v>
      </c>
      <c r="F2" s="28">
        <v>69</v>
      </c>
      <c r="G2" s="28" t="s">
        <v>68</v>
      </c>
      <c r="H2" s="28">
        <v>55.6</v>
      </c>
      <c r="I2" s="28">
        <v>98.336939999999998</v>
      </c>
      <c r="J2" s="28" t="s">
        <v>69</v>
      </c>
      <c r="K2" s="28">
        <v>1</v>
      </c>
      <c r="L2" s="28" t="s">
        <v>70</v>
      </c>
      <c r="M2" s="28" t="s">
        <v>71</v>
      </c>
      <c r="N2" s="28" t="s">
        <v>72</v>
      </c>
      <c r="O2" s="28">
        <v>62600</v>
      </c>
      <c r="P2" s="28">
        <v>211230</v>
      </c>
      <c r="Q2" s="28" t="s">
        <v>73</v>
      </c>
      <c r="R2" s="28" t="s">
        <v>58</v>
      </c>
      <c r="S2" s="28">
        <v>211220</v>
      </c>
      <c r="T2" s="29">
        <v>211220</v>
      </c>
      <c r="U2" t="s">
        <v>74</v>
      </c>
      <c r="V2" t="s">
        <v>75</v>
      </c>
      <c r="W2" t="s">
        <v>76</v>
      </c>
      <c r="X2" t="s">
        <v>77</v>
      </c>
      <c r="Y2" t="s">
        <v>78</v>
      </c>
      <c r="Z2" t="s">
        <v>79</v>
      </c>
      <c r="AA2">
        <v>0</v>
      </c>
    </row>
    <row r="3" spans="1:27" x14ac:dyDescent="0.2">
      <c r="A3" s="30">
        <v>8838199</v>
      </c>
      <c r="B3" s="31" t="s">
        <v>80</v>
      </c>
      <c r="C3" s="31">
        <v>0</v>
      </c>
      <c r="D3" s="31" t="s">
        <v>81</v>
      </c>
      <c r="E3" s="31" t="s">
        <v>82</v>
      </c>
      <c r="F3" s="31">
        <v>68</v>
      </c>
      <c r="G3" s="31" t="s">
        <v>83</v>
      </c>
      <c r="H3" s="31">
        <v>59.7</v>
      </c>
      <c r="I3" s="31">
        <v>123.346767</v>
      </c>
      <c r="J3" s="31" t="s">
        <v>69</v>
      </c>
      <c r="K3" s="31">
        <v>1</v>
      </c>
      <c r="L3" s="31" t="s">
        <v>84</v>
      </c>
      <c r="M3" s="31" t="s">
        <v>85</v>
      </c>
      <c r="N3" s="31" t="s">
        <v>86</v>
      </c>
      <c r="O3" s="31">
        <v>62515</v>
      </c>
      <c r="P3" s="31">
        <v>211230</v>
      </c>
      <c r="Q3" s="31" t="s">
        <v>87</v>
      </c>
      <c r="R3" s="31" t="s">
        <v>58</v>
      </c>
      <c r="S3" s="31">
        <v>211220</v>
      </c>
      <c r="T3" s="32">
        <v>211220</v>
      </c>
      <c r="U3" t="s">
        <v>74</v>
      </c>
      <c r="V3" t="s">
        <v>75</v>
      </c>
      <c r="W3" t="s">
        <v>76</v>
      </c>
      <c r="X3" t="s">
        <v>88</v>
      </c>
      <c r="Y3" t="s">
        <v>78</v>
      </c>
      <c r="Z3" t="s">
        <v>79</v>
      </c>
      <c r="AA3">
        <v>0</v>
      </c>
    </row>
    <row r="4" spans="1:27" x14ac:dyDescent="0.2">
      <c r="A4" s="27">
        <v>8838201</v>
      </c>
      <c r="B4" s="28" t="s">
        <v>89</v>
      </c>
      <c r="C4" s="28">
        <v>0</v>
      </c>
      <c r="D4" s="28" t="s">
        <v>81</v>
      </c>
      <c r="E4" s="28" t="s">
        <v>82</v>
      </c>
      <c r="F4" s="28">
        <v>68</v>
      </c>
      <c r="G4" s="28" t="s">
        <v>83</v>
      </c>
      <c r="H4" s="28">
        <v>56.5</v>
      </c>
      <c r="I4" s="28">
        <v>116.735215</v>
      </c>
      <c r="J4" s="28" t="s">
        <v>69</v>
      </c>
      <c r="K4" s="28">
        <v>1</v>
      </c>
      <c r="L4" s="28" t="s">
        <v>84</v>
      </c>
      <c r="M4" s="28" t="s">
        <v>85</v>
      </c>
      <c r="N4" s="28" t="s">
        <v>86</v>
      </c>
      <c r="O4" s="28">
        <v>62515</v>
      </c>
      <c r="P4" s="28">
        <v>211230</v>
      </c>
      <c r="Q4" s="28" t="s">
        <v>87</v>
      </c>
      <c r="R4" s="28" t="s">
        <v>58</v>
      </c>
      <c r="S4" s="28">
        <v>211220</v>
      </c>
      <c r="T4" s="29">
        <v>211220</v>
      </c>
      <c r="U4" t="s">
        <v>74</v>
      </c>
      <c r="V4" t="s">
        <v>75</v>
      </c>
      <c r="W4" t="s">
        <v>76</v>
      </c>
      <c r="X4" t="s">
        <v>88</v>
      </c>
      <c r="Y4" t="s">
        <v>78</v>
      </c>
      <c r="Z4" t="s">
        <v>79</v>
      </c>
      <c r="AA4">
        <v>0</v>
      </c>
    </row>
    <row r="5" spans="1:27" x14ac:dyDescent="0.2">
      <c r="A5" s="30">
        <v>8838205</v>
      </c>
      <c r="B5" s="31" t="s">
        <v>90</v>
      </c>
      <c r="C5" s="31">
        <v>0</v>
      </c>
      <c r="D5" s="31" t="s">
        <v>81</v>
      </c>
      <c r="E5" s="31" t="s">
        <v>82</v>
      </c>
      <c r="F5" s="31">
        <v>68</v>
      </c>
      <c r="G5" s="31" t="s">
        <v>83</v>
      </c>
      <c r="H5" s="31">
        <v>53.7</v>
      </c>
      <c r="I5" s="31">
        <v>110.950107</v>
      </c>
      <c r="J5" s="31" t="s">
        <v>69</v>
      </c>
      <c r="K5" s="31">
        <v>1</v>
      </c>
      <c r="L5" s="31" t="s">
        <v>84</v>
      </c>
      <c r="M5" s="31" t="s">
        <v>85</v>
      </c>
      <c r="N5" s="31" t="s">
        <v>86</v>
      </c>
      <c r="O5" s="31">
        <v>62515</v>
      </c>
      <c r="P5" s="31">
        <v>211230</v>
      </c>
      <c r="Q5" s="31" t="s">
        <v>87</v>
      </c>
      <c r="R5" s="31" t="s">
        <v>58</v>
      </c>
      <c r="S5" s="31">
        <v>211220</v>
      </c>
      <c r="T5" s="32">
        <v>211220</v>
      </c>
      <c r="U5" t="s">
        <v>74</v>
      </c>
      <c r="V5" t="s">
        <v>75</v>
      </c>
      <c r="W5" t="s">
        <v>76</v>
      </c>
      <c r="X5" t="s">
        <v>88</v>
      </c>
      <c r="Y5" t="s">
        <v>78</v>
      </c>
      <c r="Z5" t="s">
        <v>79</v>
      </c>
      <c r="AA5">
        <v>0</v>
      </c>
    </row>
    <row r="6" spans="1:27" x14ac:dyDescent="0.2">
      <c r="A6" s="27">
        <v>8838207</v>
      </c>
      <c r="B6" s="28" t="s">
        <v>91</v>
      </c>
      <c r="C6" s="28">
        <v>0</v>
      </c>
      <c r="D6" s="28" t="s">
        <v>81</v>
      </c>
      <c r="E6" s="28" t="s">
        <v>82</v>
      </c>
      <c r="F6" s="28">
        <v>68</v>
      </c>
      <c r="G6" s="28" t="s">
        <v>83</v>
      </c>
      <c r="H6" s="28">
        <v>56.8</v>
      </c>
      <c r="I6" s="28">
        <v>117.355048</v>
      </c>
      <c r="J6" s="28" t="s">
        <v>69</v>
      </c>
      <c r="K6" s="28">
        <v>1</v>
      </c>
      <c r="L6" s="28" t="s">
        <v>84</v>
      </c>
      <c r="M6" s="28" t="s">
        <v>85</v>
      </c>
      <c r="N6" s="28" t="s">
        <v>86</v>
      </c>
      <c r="O6" s="28">
        <v>62515</v>
      </c>
      <c r="P6" s="28">
        <v>211230</v>
      </c>
      <c r="Q6" s="28" t="s">
        <v>87</v>
      </c>
      <c r="R6" s="28" t="s">
        <v>58</v>
      </c>
      <c r="S6" s="28">
        <v>211220</v>
      </c>
      <c r="T6" s="29">
        <v>211220</v>
      </c>
      <c r="U6" t="s">
        <v>74</v>
      </c>
      <c r="V6" t="s">
        <v>75</v>
      </c>
      <c r="W6" t="s">
        <v>76</v>
      </c>
      <c r="X6" t="s">
        <v>88</v>
      </c>
      <c r="Y6" t="s">
        <v>78</v>
      </c>
      <c r="Z6" t="s">
        <v>79</v>
      </c>
      <c r="AA6">
        <v>0</v>
      </c>
    </row>
    <row r="7" spans="1:27" x14ac:dyDescent="0.2">
      <c r="A7" s="30">
        <v>8838209</v>
      </c>
      <c r="B7" s="31" t="s">
        <v>92</v>
      </c>
      <c r="C7" s="31">
        <v>0</v>
      </c>
      <c r="D7" s="31" t="s">
        <v>81</v>
      </c>
      <c r="E7" s="31" t="s">
        <v>82</v>
      </c>
      <c r="F7" s="31">
        <v>68</v>
      </c>
      <c r="G7" s="31" t="s">
        <v>83</v>
      </c>
      <c r="H7" s="31">
        <v>47.9</v>
      </c>
      <c r="I7" s="31">
        <v>98.966668999999996</v>
      </c>
      <c r="J7" s="31" t="s">
        <v>69</v>
      </c>
      <c r="K7" s="31">
        <v>1</v>
      </c>
      <c r="L7" s="31" t="s">
        <v>84</v>
      </c>
      <c r="M7" s="31" t="s">
        <v>85</v>
      </c>
      <c r="N7" s="31" t="s">
        <v>86</v>
      </c>
      <c r="O7" s="31">
        <v>62515</v>
      </c>
      <c r="P7" s="31">
        <v>211230</v>
      </c>
      <c r="Q7" s="31" t="s">
        <v>87</v>
      </c>
      <c r="R7" s="31" t="s">
        <v>58</v>
      </c>
      <c r="S7" s="31">
        <v>211220</v>
      </c>
      <c r="T7" s="32">
        <v>211220</v>
      </c>
      <c r="U7" t="s">
        <v>74</v>
      </c>
      <c r="V7" t="s">
        <v>75</v>
      </c>
      <c r="W7" t="s">
        <v>76</v>
      </c>
      <c r="X7" t="s">
        <v>88</v>
      </c>
      <c r="Y7" t="s">
        <v>78</v>
      </c>
      <c r="Z7" t="s">
        <v>79</v>
      </c>
      <c r="AA7">
        <v>0</v>
      </c>
    </row>
  </sheetData>
  <conditionalFormatting sqref="A1:A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</vt:lpstr>
      <vt:lpstr>Design UI and Function</vt:lpstr>
      <vt:lpstr>Marker file template</vt:lpstr>
      <vt:lpstr>WH inventory file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Nguyet</dc:creator>
  <cp:lastModifiedBy>Nguyen, Tuyen</cp:lastModifiedBy>
  <dcterms:created xsi:type="dcterms:W3CDTF">2020-05-12T03:32:31Z</dcterms:created>
  <dcterms:modified xsi:type="dcterms:W3CDTF">2022-01-26T07:31:54Z</dcterms:modified>
</cp:coreProperties>
</file>