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16" windowHeight="886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<sst xmlns="http://schemas.openxmlformats.org/spreadsheetml/2006/main" count="17" uniqueCount="17">
  <si>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BẢNG KÊ HÀNG NHẬP KHO</t>
  </si>
  <si>
    <t>STT</t>
  </si>
  <si>
    <t>TÊN HÀNG</t>
  </si>
  <si>
    <t>SỐ LƯỢNG</t>
  </si>
  <si>
    <t>ĐƠN GIÁ</t>
  </si>
  <si>
    <t>TRỊ GIÁ</t>
  </si>
  <si>
    <t>THUẾ</t>
  </si>
  <si>
    <t>CƯỚC 
CHUYÊN CHỞ</t>
  </si>
  <si>
    <t>TỔNG</t>
  </si>
  <si>
    <t>Video</t>
  </si>
  <si>
    <t>Ghế</t>
  </si>
  <si>
    <t>Giường</t>
  </si>
  <si>
    <t>Tủ</t>
  </si>
  <si>
    <t>Nệm</t>
  </si>
  <si>
    <t>Tivi</t>
  </si>
  <si>
    <t>Bàn</t>
  </si>
  <si>
    <t>Tổng cộng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</si>
</sst>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4"/>
      <color theme="1"/>
      <name val="Times New Roman"/>
      <charset val="134"/>
    </font>
    <font>
      <b/>
      <sz val="14"/>
      <color theme="1"/>
      <name val="Times New Roman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8" borderId="7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0" fillId="11" borderId="12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7" borderId="5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8" fillId="9" borderId="8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22" fontId="1" fillId="0" borderId="0" xfId="0" applyNumberFormat="1" applyFont="1" applyFill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/>
    <xf numFmtId="1" fontId="1" fillId="0" borderId="1" xfId="0" applyNumberFormat="1" applyFont="1" applyFill="1" applyBorder="1" applyAlignment="1"/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tabSelected="1" workbookViewId="0">
      <selection activeCell="D2" sqref="D2"/>
    </sheetView>
  </sheetViews>
  <sheetFormatPr defaultColWidth="8.88888888888889" defaultRowHeight="14.4" outlineLevelCol="7"/>
  <cols>
    <col min="2" max="2" width="16.5555555555556" customWidth="1"/>
    <col min="3" max="3" width="19.8888888888889" customWidth="1"/>
    <col min="4" max="4" width="18.5555555555556" customWidth="1"/>
    <col min="5" max="5" width="17.1111111111111" customWidth="1"/>
    <col min="6" max="6" width="18.3333333333333" customWidth="1"/>
    <col min="7" max="7" width="21.5555555555556" customWidth="1"/>
    <col min="8" max="8" width="18" customWidth="1"/>
  </cols>
  <sheetData>
    <row r="1" s="1" customFormat="1" ht="18" spans="1:8">
      <c r="A1" s="2" t="s">
        <v>0</v>
      </c>
      <c r="B1" s="2"/>
      <c r="C1" s="2"/>
      <c r="D1" s="2"/>
      <c r="E1" s="2"/>
      <c r="F1" s="2"/>
      <c r="G1" s="2"/>
      <c r="H1" s="2"/>
    </row>
    <row r="2" s="1" customFormat="1" ht="18" spans="4:4">
      <c r="D2" s="3">
        <f ca="1">TODAY()</f>
        <v>44921</v>
      </c>
    </row>
    <row r="3" s="1" customFormat="1" ht="18"/>
    <row r="4" s="1" customFormat="1" ht="69.6" spans="1:8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5" t="s">
        <v>7</v>
      </c>
      <c r="H4" s="4" t="s">
        <v>8</v>
      </c>
    </row>
    <row r="5" s="1" customFormat="1" ht="18" spans="1:8">
      <c r="A5" s="6">
        <v>1</v>
      </c>
      <c r="B5" s="6" t="s">
        <v>9</v>
      </c>
      <c r="C5" s="7">
        <v>100</v>
      </c>
      <c r="D5" s="7">
        <v>4000000</v>
      </c>
      <c r="E5" s="6">
        <f t="shared" ref="E5:E11" si="0">D5*C5</f>
        <v>400000000</v>
      </c>
      <c r="F5" s="6">
        <f t="shared" ref="F5:F11" si="1">E5*0.05</f>
        <v>20000000</v>
      </c>
      <c r="G5" s="6">
        <f t="shared" ref="G5:G11" si="2">C5*1500</f>
        <v>150000</v>
      </c>
      <c r="H5" s="6">
        <f t="shared" ref="H5:H11" si="3">E5+F5+G5</f>
        <v>420150000</v>
      </c>
    </row>
    <row r="6" s="1" customFormat="1" ht="18" spans="1:8">
      <c r="A6" s="6">
        <v>2</v>
      </c>
      <c r="B6" s="6" t="s">
        <v>10</v>
      </c>
      <c r="C6" s="7">
        <v>50</v>
      </c>
      <c r="D6" s="7">
        <v>150000</v>
      </c>
      <c r="E6" s="6">
        <f t="shared" si="0"/>
        <v>7500000</v>
      </c>
      <c r="F6" s="6">
        <f t="shared" si="1"/>
        <v>375000</v>
      </c>
      <c r="G6" s="6">
        <f t="shared" si="2"/>
        <v>75000</v>
      </c>
      <c r="H6" s="6">
        <f t="shared" si="3"/>
        <v>7950000</v>
      </c>
    </row>
    <row r="7" s="1" customFormat="1" ht="18" spans="1:8">
      <c r="A7" s="6">
        <v>3</v>
      </c>
      <c r="B7" s="6" t="s">
        <v>11</v>
      </c>
      <c r="C7" s="7">
        <v>58</v>
      </c>
      <c r="D7" s="7">
        <v>1200000</v>
      </c>
      <c r="E7" s="6">
        <f t="shared" si="0"/>
        <v>69600000</v>
      </c>
      <c r="F7" s="6">
        <f t="shared" si="1"/>
        <v>3480000</v>
      </c>
      <c r="G7" s="6">
        <f t="shared" si="2"/>
        <v>87000</v>
      </c>
      <c r="H7" s="6">
        <f t="shared" si="3"/>
        <v>73167000</v>
      </c>
    </row>
    <row r="8" s="1" customFormat="1" ht="18" spans="1:8">
      <c r="A8" s="6">
        <v>4</v>
      </c>
      <c r="B8" s="6" t="s">
        <v>12</v>
      </c>
      <c r="C8" s="7">
        <v>79</v>
      </c>
      <c r="D8" s="7">
        <v>850000</v>
      </c>
      <c r="E8" s="6">
        <f t="shared" si="0"/>
        <v>67150000</v>
      </c>
      <c r="F8" s="6">
        <f t="shared" si="1"/>
        <v>3357500</v>
      </c>
      <c r="G8" s="6">
        <f t="shared" si="2"/>
        <v>118500</v>
      </c>
      <c r="H8" s="6">
        <f t="shared" si="3"/>
        <v>70626000</v>
      </c>
    </row>
    <row r="9" s="1" customFormat="1" ht="18" spans="1:8">
      <c r="A9" s="6">
        <v>5</v>
      </c>
      <c r="B9" s="6" t="s">
        <v>13</v>
      </c>
      <c r="C9" s="7">
        <v>92</v>
      </c>
      <c r="D9" s="7">
        <v>200000</v>
      </c>
      <c r="E9" s="6">
        <f t="shared" si="0"/>
        <v>18400000</v>
      </c>
      <c r="F9" s="6">
        <f t="shared" si="1"/>
        <v>920000</v>
      </c>
      <c r="G9" s="6">
        <f t="shared" si="2"/>
        <v>138000</v>
      </c>
      <c r="H9" s="6">
        <f t="shared" si="3"/>
        <v>19458000</v>
      </c>
    </row>
    <row r="10" s="1" customFormat="1" ht="18" spans="1:8">
      <c r="A10" s="6">
        <v>6</v>
      </c>
      <c r="B10" s="6" t="s">
        <v>14</v>
      </c>
      <c r="C10" s="7">
        <v>220</v>
      </c>
      <c r="D10" s="7">
        <v>2500000</v>
      </c>
      <c r="E10" s="6">
        <f t="shared" si="0"/>
        <v>550000000</v>
      </c>
      <c r="F10" s="6">
        <f t="shared" si="1"/>
        <v>27500000</v>
      </c>
      <c r="G10" s="6">
        <f t="shared" si="2"/>
        <v>330000</v>
      </c>
      <c r="H10" s="6">
        <f t="shared" si="3"/>
        <v>577830000</v>
      </c>
    </row>
    <row r="11" s="1" customFormat="1" ht="18" spans="1:8">
      <c r="A11" s="6">
        <v>7</v>
      </c>
      <c r="B11" s="6" t="s">
        <v>15</v>
      </c>
      <c r="C11" s="7">
        <v>199</v>
      </c>
      <c r="D11" s="7">
        <v>600000</v>
      </c>
      <c r="E11" s="6">
        <f t="shared" si="0"/>
        <v>119400000</v>
      </c>
      <c r="F11" s="6">
        <f t="shared" si="1"/>
        <v>5970000</v>
      </c>
      <c r="G11" s="6">
        <f t="shared" si="2"/>
        <v>298500</v>
      </c>
      <c r="H11" s="6">
        <f t="shared" si="3"/>
        <v>125668500</v>
      </c>
    </row>
    <row r="12" s="1" customFormat="1" ht="18" spans="1:8">
      <c r="A12" s="8" t="s">
        <v>16</v>
      </c>
      <c r="B12" s="9"/>
      <c r="C12" s="9"/>
      <c r="D12" s="10"/>
      <c r="E12" s="6">
        <f t="shared" ref="E12:H12" si="4">SUM(E5:E11)</f>
        <v>1232050000</v>
      </c>
      <c r="F12" s="6">
        <f t="shared" si="4"/>
        <v>61602500</v>
      </c>
      <c r="G12" s="6">
        <f t="shared" si="4"/>
        <v>1197000</v>
      </c>
      <c r="H12" s="6">
        <f t="shared" si="4"/>
        <v>1294849500</v>
      </c>
    </row>
  </sheetData>
  <mergeCells count="2">
    <mergeCell ref="A1:H1"/>
    <mergeCell ref="A12:D1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2022-12-26T04:23:36Z</dcterms:created>
  <dcterms:modified xsi:type="dcterms:W3CDTF">2022-12-26T04:26:44Z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