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hKhanh\Desktop\TKB\"/>
    </mc:Choice>
  </mc:AlternateContent>
  <xr:revisionPtr revIDLastSave="0" documentId="13_ncr:1_{43AAA096-0315-4906-BAF6-0406CE1D75C5}" xr6:coauthVersionLast="47" xr6:coauthVersionMax="47" xr10:uidLastSave="{00000000-0000-0000-0000-000000000000}"/>
  <bookViews>
    <workbookView xWindow="-120" yWindow="-120" windowWidth="29040" windowHeight="15720" firstSheet="7" activeTab="9" xr2:uid="{00000000-000D-0000-FFFF-FFFF00000000}"/>
  </bookViews>
  <sheets>
    <sheet name="TKB" sheetId="31" r:id="rId1"/>
    <sheet name="Setting" sheetId="28" r:id="rId2"/>
    <sheet name="GV" sheetId="1" state="hidden" r:id="rId3"/>
    <sheet name="lịch trống" sheetId="3" state="hidden" r:id="rId4"/>
    <sheet name="Tuần 27" sheetId="8" r:id="rId5"/>
    <sheet name="Tuần 28" sheetId="21" r:id="rId6"/>
    <sheet name="Tuần 29" sheetId="22" r:id="rId7"/>
    <sheet name="Tuần 30" sheetId="23" r:id="rId8"/>
    <sheet name="Tuần 31" sheetId="24" r:id="rId9"/>
    <sheet name="Tuần 32" sheetId="11" r:id="rId10"/>
    <sheet name="Tuần 33" sheetId="12" r:id="rId11"/>
    <sheet name="Tuần 34" sheetId="13" r:id="rId12"/>
    <sheet name="Tuần 35" sheetId="14" r:id="rId13"/>
    <sheet name="Tuần 36" sheetId="15" r:id="rId14"/>
    <sheet name="Tuần 37" sheetId="16" r:id="rId15"/>
    <sheet name="Tuần 38" sheetId="17" r:id="rId16"/>
    <sheet name="Tuần 39" sheetId="18" r:id="rId17"/>
    <sheet name="Tuần 40" sheetId="19" r:id="rId18"/>
    <sheet name="Tuần 41" sheetId="20" r:id="rId19"/>
  </sheets>
  <externalReferences>
    <externalReference r:id="rId20"/>
  </externalReferences>
  <definedNames>
    <definedName name="_xlnm._FilterDatabase" localSheetId="2" hidden="1">GV!$A$3:$AV$156</definedName>
    <definedName name="_xlnm._FilterDatabase" localSheetId="3" hidden="1">'lịch trống'!$A$2:$AJ$83</definedName>
    <definedName name="_xlnm.Print_Area" localSheetId="4">'Tuần 27'!$L$15:$L$16</definedName>
    <definedName name="_xlnm.Print_Titles" localSheetId="2">GV!3:3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28" l="1" a="1"/>
  <c r="F5" i="28"/>
  <c r="Q8" i="28" a="1"/>
  <c r="Q8" i="28"/>
  <c r="A4" i="31" a="1"/>
  <c r="A4" i="31"/>
  <c r="F2" i="31" a="1"/>
  <c r="F2" i="31"/>
  <c r="F7" i="28" a="1"/>
  <c r="F7" i="28"/>
  <c r="P6" i="28" a="1"/>
  <c r="P6" i="28"/>
  <c r="F24" i="28" a="1"/>
  <c r="F24" i="28"/>
  <c r="F22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3" i="28"/>
  <c r="AU31" i="1"/>
  <c r="AV31" i="1"/>
  <c r="T31" i="1"/>
  <c r="AU30" i="1"/>
  <c r="AV30" i="1"/>
  <c r="T30" i="1"/>
  <c r="AU111" i="1"/>
  <c r="AV111" i="1"/>
  <c r="T111" i="1"/>
  <c r="AU150" i="1"/>
  <c r="AV150" i="1"/>
  <c r="T150" i="1"/>
  <c r="AU42" i="1"/>
  <c r="AV42" i="1"/>
  <c r="T42" i="1"/>
  <c r="T20" i="1"/>
  <c r="AU20" i="1"/>
  <c r="AV20" i="1"/>
  <c r="AU98" i="1"/>
  <c r="AV98" i="1"/>
  <c r="T98" i="1"/>
  <c r="T116" i="1"/>
  <c r="AU116" i="1"/>
  <c r="AV116" i="1"/>
  <c r="AU74" i="1"/>
  <c r="AV74" i="1"/>
  <c r="T74" i="1"/>
  <c r="AU22" i="1"/>
  <c r="AV22" i="1"/>
  <c r="T22" i="1"/>
  <c r="AU43" i="1"/>
  <c r="AV43" i="1"/>
  <c r="T43" i="1"/>
  <c r="AU33" i="1"/>
  <c r="AV33" i="1"/>
  <c r="T33" i="1"/>
  <c r="AU105" i="1"/>
  <c r="AV105" i="1"/>
  <c r="T105" i="1"/>
  <c r="AU104" i="1"/>
  <c r="AV104" i="1"/>
  <c r="T10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1" i="1"/>
  <c r="T23" i="1"/>
  <c r="T24" i="1"/>
  <c r="T25" i="1"/>
  <c r="T26" i="1"/>
  <c r="T27" i="1"/>
  <c r="T28" i="1"/>
  <c r="T29" i="1"/>
  <c r="T32" i="1"/>
  <c r="T34" i="1"/>
  <c r="T35" i="1"/>
  <c r="T36" i="1"/>
  <c r="T37" i="1"/>
  <c r="T38" i="1"/>
  <c r="T39" i="1"/>
  <c r="T40" i="1"/>
  <c r="T41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9" i="1"/>
  <c r="T100" i="1"/>
  <c r="T101" i="1"/>
  <c r="T102" i="1"/>
  <c r="T103" i="1"/>
  <c r="T106" i="1"/>
  <c r="T107" i="1"/>
  <c r="T108" i="1"/>
  <c r="T109" i="1"/>
  <c r="T110" i="1"/>
  <c r="T112" i="1"/>
  <c r="T113" i="1"/>
  <c r="T114" i="1"/>
  <c r="T115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1" i="1"/>
  <c r="T4" i="1"/>
  <c r="AU5" i="1"/>
  <c r="AV5" i="1"/>
  <c r="AU6" i="1"/>
  <c r="AV6" i="1"/>
  <c r="AU7" i="1"/>
  <c r="AV7" i="1"/>
  <c r="AU8" i="1"/>
  <c r="AV8" i="1"/>
  <c r="AU9" i="1"/>
  <c r="AV9" i="1"/>
  <c r="AU10" i="1"/>
  <c r="AV10" i="1"/>
  <c r="AU11" i="1"/>
  <c r="AV11" i="1"/>
  <c r="AU12" i="1"/>
  <c r="AV12" i="1"/>
  <c r="AU13" i="1"/>
  <c r="AV13" i="1"/>
  <c r="AU14" i="1"/>
  <c r="AV14" i="1"/>
  <c r="AU15" i="1"/>
  <c r="AV15" i="1"/>
  <c r="AU16" i="1"/>
  <c r="AV16" i="1"/>
  <c r="AU17" i="1"/>
  <c r="AV17" i="1"/>
  <c r="AU18" i="1"/>
  <c r="AV18" i="1"/>
  <c r="AU19" i="1"/>
  <c r="AV19" i="1"/>
  <c r="AU21" i="1"/>
  <c r="AV21" i="1"/>
  <c r="AU23" i="1"/>
  <c r="AV23" i="1"/>
  <c r="AU24" i="1"/>
  <c r="AV24" i="1"/>
  <c r="AU25" i="1"/>
  <c r="AV25" i="1"/>
  <c r="AU26" i="1"/>
  <c r="AV26" i="1"/>
  <c r="AU27" i="1"/>
  <c r="AV27" i="1"/>
  <c r="AU28" i="1"/>
  <c r="AV28" i="1"/>
  <c r="AU29" i="1"/>
  <c r="AV29" i="1"/>
  <c r="AU32" i="1"/>
  <c r="AV32" i="1"/>
  <c r="AU34" i="1"/>
  <c r="AV34" i="1"/>
  <c r="AU35" i="1"/>
  <c r="AV35" i="1"/>
  <c r="AU36" i="1"/>
  <c r="AV36" i="1"/>
  <c r="AU37" i="1"/>
  <c r="AV37" i="1"/>
  <c r="AU38" i="1"/>
  <c r="AV38" i="1"/>
  <c r="AU39" i="1"/>
  <c r="AV39" i="1"/>
  <c r="AU40" i="1"/>
  <c r="AV40" i="1"/>
  <c r="AU41" i="1"/>
  <c r="AV41" i="1"/>
  <c r="AU44" i="1"/>
  <c r="AV44" i="1"/>
  <c r="AU45" i="1"/>
  <c r="AV45" i="1"/>
  <c r="AU46" i="1"/>
  <c r="AV46" i="1"/>
  <c r="AU47" i="1"/>
  <c r="AV47" i="1"/>
  <c r="AU48" i="1"/>
  <c r="AV48" i="1"/>
  <c r="AU49" i="1"/>
  <c r="AV49" i="1"/>
  <c r="AU50" i="1"/>
  <c r="AV50" i="1"/>
  <c r="AU51" i="1"/>
  <c r="AV51" i="1"/>
  <c r="AU52" i="1"/>
  <c r="AV52" i="1"/>
  <c r="AU53" i="1"/>
  <c r="AV53" i="1"/>
  <c r="AU54" i="1"/>
  <c r="AV54" i="1"/>
  <c r="AU55" i="1"/>
  <c r="AV55" i="1"/>
  <c r="AU56" i="1"/>
  <c r="AV56" i="1"/>
  <c r="AU57" i="1"/>
  <c r="AV57" i="1"/>
  <c r="AU58" i="1"/>
  <c r="AV58" i="1"/>
  <c r="AU59" i="1"/>
  <c r="AV59" i="1"/>
  <c r="AU60" i="1"/>
  <c r="AV60" i="1"/>
  <c r="AU61" i="1"/>
  <c r="AV61" i="1"/>
  <c r="AU62" i="1"/>
  <c r="AV62" i="1"/>
  <c r="AU63" i="1"/>
  <c r="AV63" i="1"/>
  <c r="AU64" i="1"/>
  <c r="AV64" i="1"/>
  <c r="AU65" i="1"/>
  <c r="AV65" i="1"/>
  <c r="AU66" i="1"/>
  <c r="AV66" i="1"/>
  <c r="AU67" i="1"/>
  <c r="AV67" i="1"/>
  <c r="AU68" i="1"/>
  <c r="AV68" i="1"/>
  <c r="AU69" i="1"/>
  <c r="AV69" i="1"/>
  <c r="AU70" i="1"/>
  <c r="AV70" i="1"/>
  <c r="AU71" i="1"/>
  <c r="AV71" i="1"/>
  <c r="AU72" i="1"/>
  <c r="AV72" i="1"/>
  <c r="AU73" i="1"/>
  <c r="AV73" i="1"/>
  <c r="AU75" i="1"/>
  <c r="AV75" i="1"/>
  <c r="AU76" i="1"/>
  <c r="AV76" i="1"/>
  <c r="AU77" i="1"/>
  <c r="AV77" i="1"/>
  <c r="AU78" i="1"/>
  <c r="AV78" i="1"/>
  <c r="AU79" i="1"/>
  <c r="AV79" i="1"/>
  <c r="AU80" i="1"/>
  <c r="AV80" i="1"/>
  <c r="AU81" i="1"/>
  <c r="AV81" i="1"/>
  <c r="AU82" i="1"/>
  <c r="AV82" i="1"/>
  <c r="AU83" i="1"/>
  <c r="AV83" i="1"/>
  <c r="AU84" i="1"/>
  <c r="AV84" i="1"/>
  <c r="AU85" i="1"/>
  <c r="AV85" i="1"/>
  <c r="AU86" i="1"/>
  <c r="AV86" i="1"/>
  <c r="AU87" i="1"/>
  <c r="AV87" i="1"/>
  <c r="AU88" i="1"/>
  <c r="AV88" i="1"/>
  <c r="AU89" i="1"/>
  <c r="AV89" i="1"/>
  <c r="AU90" i="1"/>
  <c r="AV90" i="1"/>
  <c r="AU91" i="1"/>
  <c r="AV91" i="1"/>
  <c r="AU92" i="1"/>
  <c r="AV92" i="1"/>
  <c r="AU93" i="1"/>
  <c r="AV93" i="1"/>
  <c r="AU94" i="1"/>
  <c r="AV94" i="1"/>
  <c r="AU95" i="1"/>
  <c r="AV95" i="1"/>
  <c r="AU96" i="1"/>
  <c r="AV96" i="1"/>
  <c r="AU97" i="1"/>
  <c r="AV97" i="1"/>
  <c r="AU99" i="1"/>
  <c r="AV99" i="1"/>
  <c r="AU100" i="1"/>
  <c r="AV100" i="1"/>
  <c r="AU101" i="1"/>
  <c r="AV101" i="1"/>
  <c r="AU102" i="1"/>
  <c r="AV102" i="1"/>
  <c r="AU103" i="1"/>
  <c r="AV103" i="1"/>
  <c r="AU106" i="1"/>
  <c r="AV106" i="1"/>
  <c r="AU107" i="1"/>
  <c r="AV107" i="1"/>
  <c r="AU108" i="1"/>
  <c r="AV108" i="1"/>
  <c r="AU109" i="1"/>
  <c r="AV109" i="1"/>
  <c r="AU110" i="1"/>
  <c r="AV110" i="1"/>
  <c r="AU112" i="1"/>
  <c r="AV112" i="1"/>
  <c r="AU113" i="1"/>
  <c r="AV113" i="1"/>
  <c r="AU114" i="1"/>
  <c r="AV114" i="1"/>
  <c r="AU115" i="1"/>
  <c r="AV115" i="1"/>
  <c r="AU117" i="1"/>
  <c r="AV117" i="1"/>
  <c r="AU118" i="1"/>
  <c r="AV118" i="1"/>
  <c r="AU119" i="1"/>
  <c r="AV119" i="1"/>
  <c r="AU120" i="1"/>
  <c r="AV120" i="1"/>
  <c r="AU121" i="1"/>
  <c r="AV121" i="1"/>
  <c r="AU122" i="1"/>
  <c r="AV122" i="1"/>
  <c r="AU123" i="1"/>
  <c r="AV123" i="1"/>
  <c r="AU124" i="1"/>
  <c r="AV124" i="1"/>
  <c r="AU125" i="1"/>
  <c r="AV125" i="1"/>
  <c r="AU126" i="1"/>
  <c r="AV126" i="1"/>
  <c r="AU127" i="1"/>
  <c r="AV127" i="1"/>
  <c r="AU128" i="1"/>
  <c r="AV128" i="1"/>
  <c r="AU129" i="1"/>
  <c r="AV129" i="1"/>
  <c r="AU130" i="1"/>
  <c r="AV130" i="1"/>
  <c r="AU131" i="1"/>
  <c r="AV131" i="1"/>
  <c r="AU132" i="1"/>
  <c r="AV132" i="1"/>
  <c r="AU133" i="1"/>
  <c r="AV133" i="1"/>
  <c r="AU134" i="1"/>
  <c r="AV134" i="1"/>
  <c r="AU135" i="1"/>
  <c r="AV135" i="1"/>
  <c r="AU136" i="1"/>
  <c r="AV136" i="1"/>
  <c r="AU137" i="1"/>
  <c r="AV137" i="1"/>
  <c r="AU138" i="1"/>
  <c r="AV138" i="1"/>
  <c r="AU139" i="1"/>
  <c r="AV139" i="1"/>
  <c r="AU140" i="1"/>
  <c r="AV140" i="1"/>
  <c r="AU141" i="1"/>
  <c r="AV141" i="1"/>
  <c r="AU142" i="1"/>
  <c r="AV142" i="1"/>
  <c r="AU143" i="1"/>
  <c r="AV143" i="1"/>
  <c r="AU144" i="1"/>
  <c r="AV144" i="1"/>
  <c r="AU145" i="1"/>
  <c r="AV145" i="1"/>
  <c r="AU146" i="1"/>
  <c r="AV146" i="1"/>
  <c r="AU147" i="1"/>
  <c r="AV147" i="1"/>
  <c r="AU148" i="1"/>
  <c r="AV148" i="1"/>
  <c r="AU149" i="1"/>
  <c r="AV149" i="1"/>
  <c r="AU151" i="1"/>
  <c r="AV151" i="1"/>
  <c r="AU4" i="1"/>
  <c r="AV4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<sst xmlns="http://schemas.openxmlformats.org/spreadsheetml/2006/main" count="4557" uniqueCount="459">
  <si>
    <t>ĐẠI HỌC HUẾ
KHOA KỸ THUẬT CÔNG NGHỆ</t>
  </si>
  <si>
    <t>THỜI KHÓA BIỂU HỌC KỲ 2 NĂM HỌC 2024-2025</t>
  </si>
  <si>
    <t>TT</t>
  </si>
  <si>
    <t>Mã HP</t>
  </si>
  <si>
    <t>Số TC</t>
  </si>
  <si>
    <t>Lớp học phần</t>
  </si>
  <si>
    <t>Khóa học</t>
  </si>
  <si>
    <t>Số SV dự kiến</t>
  </si>
  <si>
    <t>Số SV đã ĐK</t>
  </si>
  <si>
    <t>Hình thức học</t>
  </si>
  <si>
    <t>Tuần học</t>
  </si>
  <si>
    <t>Ngày BĐ</t>
  </si>
  <si>
    <t>Ngày KT</t>
  </si>
  <si>
    <t>Số tiết /tuần</t>
  </si>
  <si>
    <t>Thứ</t>
  </si>
  <si>
    <t>Tiết BĐ</t>
  </si>
  <si>
    <t>Số tiết</t>
  </si>
  <si>
    <t>Phòng học</t>
  </si>
  <si>
    <t>Giáo Viên</t>
  </si>
  <si>
    <t>Khoa/Viện</t>
  </si>
  <si>
    <t>HUET0603</t>
  </si>
  <si>
    <t>Toán và thống kê cho khoa học dữ liệu 2 (KHD5)</t>
  </si>
  <si>
    <t>K01,K02,K03,K04,K5</t>
  </si>
  <si>
    <t>LT</t>
  </si>
  <si>
    <t>27 -&gt; 39</t>
  </si>
  <si>
    <t>Hoàng Trọng Lợi</t>
  </si>
  <si>
    <t>KHOA KỸ THUẬT VÀ CÔNG NGHỆ</t>
  </si>
  <si>
    <t>38, 39</t>
  </si>
  <si>
    <t>HUET0903</t>
  </si>
  <si>
    <t>Tiếng Anh chuyên ngành 2 (KHD5)</t>
  </si>
  <si>
    <t>36, 37</t>
  </si>
  <si>
    <t>P.2.11</t>
  </si>
  <si>
    <t>HUET1204</t>
  </si>
  <si>
    <t>Ngôn ngữ lập trình R (KHD5)</t>
  </si>
  <si>
    <t>27 -&gt; 38</t>
  </si>
  <si>
    <t>Hồ Quốc Dũng</t>
  </si>
  <si>
    <t>HUET1303</t>
  </si>
  <si>
    <t>Cấu trúc dữ liệu và giải thuật (KHD5)</t>
  </si>
  <si>
    <t>HUET1704</t>
  </si>
  <si>
    <t>Phân tích dữ liệu với Python (KHD5)</t>
  </si>
  <si>
    <t>Nguyễn Thế Dũng</t>
  </si>
  <si>
    <t>HUET2003</t>
  </si>
  <si>
    <t>Đồ án 1 (KHD4)</t>
  </si>
  <si>
    <t>K01,K02,K03,K04</t>
  </si>
  <si>
    <t>DA</t>
  </si>
  <si>
    <t>27 -&gt; 41</t>
  </si>
  <si>
    <t>TT01</t>
  </si>
  <si>
    <t>Bộ môn KHDL&amp;TTNT</t>
  </si>
  <si>
    <t>HUET2103</t>
  </si>
  <si>
    <t>Hệ quản trị cơ sở dữ liệu (KHD4)</t>
  </si>
  <si>
    <t>37 -&gt; 40</t>
  </si>
  <si>
    <t>Nguyễn Công Hào</t>
  </si>
  <si>
    <t>HUET2204</t>
  </si>
  <si>
    <t>Học máy 2 (KHD4)</t>
  </si>
  <si>
    <t>27 -&gt; 36</t>
  </si>
  <si>
    <t>HUET2303</t>
  </si>
  <si>
    <t>Quản lý dự án (KTĐ3+TĐH3)</t>
  </si>
  <si>
    <t>K01,K02,K03</t>
  </si>
  <si>
    <t>P.2.12</t>
  </si>
  <si>
    <t>Nguyễn Quang Lịch</t>
  </si>
  <si>
    <t>HUET2403</t>
  </si>
  <si>
    <t>Phân tích kinh doanh hỗ trợ ra quyết định (KHD3)</t>
  </si>
  <si>
    <t>HUET2502</t>
  </si>
  <si>
    <t>Phương pháp nghiên cứu khoa học (KTĐ3+TĐH3 +KHD4)</t>
  </si>
  <si>
    <t>HUET3103</t>
  </si>
  <si>
    <t>Xử lý ngôn ngữ tự nhiên (KHD2)</t>
  </si>
  <si>
    <t>K01,K02</t>
  </si>
  <si>
    <t>30 -&gt; 41</t>
  </si>
  <si>
    <t>Đoàn Thị Hồng Phước</t>
  </si>
  <si>
    <t>HUET3303</t>
  </si>
  <si>
    <t>Trí tuệ nhân tạo cơ bản (KHD3)</t>
  </si>
  <si>
    <t>K03</t>
  </si>
  <si>
    <t>27 -&gt; 31</t>
  </si>
  <si>
    <t>HUET3403</t>
  </si>
  <si>
    <t>Học sâu (KHD2+KHD3)</t>
  </si>
  <si>
    <t>HUET3503</t>
  </si>
  <si>
    <t>Lập trình nhúng (KHD2)</t>
  </si>
  <si>
    <t>Hà Xuân Vinh</t>
  </si>
  <si>
    <t>HUET4303</t>
  </si>
  <si>
    <t>Phân tích dữ liệu lớn (KHD3)</t>
  </si>
  <si>
    <t>HUET4703</t>
  </si>
  <si>
    <t>Khai phá dữ liệu lớn (KHD2)</t>
  </si>
  <si>
    <t>HUET4802</t>
  </si>
  <si>
    <t>Đồ án 2 (KHD3)</t>
  </si>
  <si>
    <t>HUET4902</t>
  </si>
  <si>
    <t>Đồ án 3 (KHD2)</t>
  </si>
  <si>
    <t>HUET5102</t>
  </si>
  <si>
    <t>Kỹ năng thuyết trình (KTĐ5+TĐH5+KTX5)</t>
  </si>
  <si>
    <t>P.2.13</t>
  </si>
  <si>
    <t>Kỹ năng thuyết trình (KTX4LT + KTX5LT + KTĐ5LT)</t>
  </si>
  <si>
    <t>K04LT,K5LT</t>
  </si>
  <si>
    <t>27 -&gt; 34</t>
  </si>
  <si>
    <t>Kỹ năng thuyết trình (OTO5+KHD5)</t>
  </si>
  <si>
    <t>P.2.1</t>
  </si>
  <si>
    <t>HUET5703</t>
  </si>
  <si>
    <t>Phân tích và thiết kế các hệ thống thông tin (KHD3)</t>
  </si>
  <si>
    <t>27 -&gt; 35</t>
  </si>
  <si>
    <t>KTD0603</t>
  </si>
  <si>
    <t>Toán (KTĐ5LT)</t>
  </si>
  <si>
    <t>K5LT</t>
  </si>
  <si>
    <t>KTD0702</t>
  </si>
  <si>
    <t>Toán ứng dụng (KTĐ5+TĐH5)</t>
  </si>
  <si>
    <t>K01,K02,K03,K03LT,K04,K04LT,K5,K5LT</t>
  </si>
  <si>
    <t>Toán ứng dụng (OTO5)</t>
  </si>
  <si>
    <t>KTD0802</t>
  </si>
  <si>
    <t>Phương pháp tính (KTĐ5+TĐH5)</t>
  </si>
  <si>
    <t>Phương pháp tính (KTĐ5LT)</t>
  </si>
  <si>
    <t>Phương pháp tính (OTO5)</t>
  </si>
  <si>
    <t>K5</t>
  </si>
  <si>
    <t>KTD0904</t>
  </si>
  <si>
    <t>Vật lý (KTĐ5LT)</t>
  </si>
  <si>
    <t>27 -&gt; 40</t>
  </si>
  <si>
    <t>KTD1102</t>
  </si>
  <si>
    <t>Vẽ kỹ thuật (KTĐ5+TĐH5 +KTX5)</t>
  </si>
  <si>
    <t>Nguyễn Thanh Cường</t>
  </si>
  <si>
    <t>Vẽ kỹ thuật (KTX5LT + KTĐ5LT)</t>
  </si>
  <si>
    <t>K02,K03LT,K04LT,K5LT</t>
  </si>
  <si>
    <t>Vẽ kỹ thuật (OTO5)</t>
  </si>
  <si>
    <t>KTD1703</t>
  </si>
  <si>
    <t>Lý thuyết điều khiển tự động (KTĐ5+TĐH5)</t>
  </si>
  <si>
    <t>Huỳnh Thị Thùy Linh</t>
  </si>
  <si>
    <t>KTD2004</t>
  </si>
  <si>
    <t>Máy điện (KTĐ5+TĐH5 +KTĐ5LT)</t>
  </si>
  <si>
    <t>K5,K5LT</t>
  </si>
  <si>
    <t>Ngô Xuân Cường</t>
  </si>
  <si>
    <t>KTD2304</t>
  </si>
  <si>
    <t>Điện tử công suất (KTĐ4+TĐH4)</t>
  </si>
  <si>
    <t>46 -&gt; 50</t>
  </si>
  <si>
    <t>KTD2402</t>
  </si>
  <si>
    <t>Vật liệu điện (KTĐ4+TĐH4)</t>
  </si>
  <si>
    <t>41 -&gt; 43</t>
  </si>
  <si>
    <t>42, 43</t>
  </si>
  <si>
    <t>KTD2603</t>
  </si>
  <si>
    <t>Lập trình PLC (KTĐ4+TĐH4)</t>
  </si>
  <si>
    <t>Lê Đình Hiếu</t>
  </si>
  <si>
    <t>KTD2703</t>
  </si>
  <si>
    <t>Truyền động điện (KTĐ3+TĐH3)</t>
  </si>
  <si>
    <t>KTD3503</t>
  </si>
  <si>
    <t>Kỹ thuật nối đất và chống sét (KTĐ2)</t>
  </si>
  <si>
    <t>K02</t>
  </si>
  <si>
    <t>KTD5003</t>
  </si>
  <si>
    <t>Quy hoạch và phát triển hệ thống điện (KTĐ2)</t>
  </si>
  <si>
    <t>KTD5203</t>
  </si>
  <si>
    <t>Lưới điện thông minh (KTĐ2)</t>
  </si>
  <si>
    <t>KTD5303</t>
  </si>
  <si>
    <t>Kiểm toán và tiết kiệm năng lượng (KTĐ2+KTĐ3)</t>
  </si>
  <si>
    <t>Nguyễn Thị Hồng</t>
  </si>
  <si>
    <t>KTD5803</t>
  </si>
  <si>
    <t>Thiết bị đo đạc ảo (KTĐ3+TĐH3)</t>
  </si>
  <si>
    <t>36 -&gt; 40</t>
  </si>
  <si>
    <t>KTD6203</t>
  </si>
  <si>
    <t>Thục tập công nhân (KTĐ4)</t>
  </si>
  <si>
    <t>TT/TT</t>
  </si>
  <si>
    <t>TT02</t>
  </si>
  <si>
    <t>Bộ môn KT&amp;QLCN</t>
  </si>
  <si>
    <t>KTD6306</t>
  </si>
  <si>
    <t>Thực tập tốt nghiệp (KTĐ2)</t>
  </si>
  <si>
    <t>KTD6502</t>
  </si>
  <si>
    <t>Đồ án Máy điện (KTĐ5LT)</t>
  </si>
  <si>
    <t>KTD6602</t>
  </si>
  <si>
    <t>Đồ án Điện tử công suất (KTĐ4+TĐH4)</t>
  </si>
  <si>
    <t>KTD6802</t>
  </si>
  <si>
    <t>Đồ án 1 (KTĐ3)</t>
  </si>
  <si>
    <t>KTX1603</t>
  </si>
  <si>
    <t>Autocad (KTX4LT + KTX5LT)</t>
  </si>
  <si>
    <t>Nguyễn Đức Vinh Quang</t>
  </si>
  <si>
    <t>KTX1703</t>
  </si>
  <si>
    <t>Cơ lý thuyết (KTX5LT)</t>
  </si>
  <si>
    <t>Cơ lý thuyết (OTO5+KTX5)</t>
  </si>
  <si>
    <t>KTX1803</t>
  </si>
  <si>
    <t>Trắc địa công trình và thực hành (KTX5)</t>
  </si>
  <si>
    <t>K03,K04,K5</t>
  </si>
  <si>
    <t>KTX2003</t>
  </si>
  <si>
    <t>Địa chất công trình và thực hành (KTX4)</t>
  </si>
  <si>
    <t>K03,K04</t>
  </si>
  <si>
    <t>KTX2305</t>
  </si>
  <si>
    <t>Cơ học kết cấu (KTX4)</t>
  </si>
  <si>
    <t>K04</t>
  </si>
  <si>
    <t>KTX2803</t>
  </si>
  <si>
    <t>Tiếng Anh chuyên ngành  (KTX5)</t>
  </si>
  <si>
    <t>KTX3103</t>
  </si>
  <si>
    <t>Kết cấu nhà bê tông cốt thép (KTX3)</t>
  </si>
  <si>
    <t>KTX3403</t>
  </si>
  <si>
    <t>Ứng dụng tin học trong TKCT (KTX4)</t>
  </si>
  <si>
    <t>KTX3903</t>
  </si>
  <si>
    <t>Kinh tế xây dựng (KTX4)</t>
  </si>
  <si>
    <t>36 -&gt; 41</t>
  </si>
  <si>
    <t>KTX4103</t>
  </si>
  <si>
    <t>Quản lý dự án xây dựng (KTX3+ KTX4LT + KTX5LT)</t>
  </si>
  <si>
    <t>K03,K04LT,K5LT</t>
  </si>
  <si>
    <t>KTX4302</t>
  </si>
  <si>
    <t>Máy xây dựng và an toàn lao động (KTX3 +KTX4)</t>
  </si>
  <si>
    <t>Đỗ Minh Cường</t>
  </si>
  <si>
    <t>KTX4903</t>
  </si>
  <si>
    <t>Thực tập kỹ sư  (KTX3+KTX4LT+ KTX5LT)</t>
  </si>
  <si>
    <t>KTX5302</t>
  </si>
  <si>
    <t>Đồ án Kỹ thuật thi công (KTX3)</t>
  </si>
  <si>
    <t>KTX5502</t>
  </si>
  <si>
    <t>Đồ án Kết cấu nhà bê tông cốt thép (KTX3)</t>
  </si>
  <si>
    <t>LLCTTH3</t>
  </si>
  <si>
    <t>Triết học Mác - Lênin (KTĐ4+TĐH4+KHD4+KTX4 )</t>
  </si>
  <si>
    <t>LLCTTT2</t>
  </si>
  <si>
    <t>Tư tưởng Hồ Chí Minh (KTĐ2+TĐH2+KHD2)</t>
  </si>
  <si>
    <t>Tư tưởng Hồ Chí Minh (KTX4LT + KTX5LT +KTĐ5LT)</t>
  </si>
  <si>
    <t>LLCTXH2</t>
  </si>
  <si>
    <t>Chủ nghĩa xã hội khoa học (KTĐ3+TĐH3+KHD3 +KTX3)</t>
  </si>
  <si>
    <t>Trần Thị Giang</t>
  </si>
  <si>
    <t>Chủ nghĩa xã hội khoa học (KTX4LT + KTX5LT +KTĐ5LT)</t>
  </si>
  <si>
    <t>OTO2003</t>
  </si>
  <si>
    <t>Tiếng anh chuyên ngành (OTO5)</t>
  </si>
  <si>
    <t>OTO2703</t>
  </si>
  <si>
    <t>Động cơ đốt trong (OTO5)</t>
  </si>
  <si>
    <t>TDH3603</t>
  </si>
  <si>
    <t>Thiết kế truyền động điện (TĐH2)</t>
  </si>
  <si>
    <t>46 -&gt; 49</t>
  </si>
  <si>
    <t>Tôn Thất Đồng</t>
  </si>
  <si>
    <t>TDH4803</t>
  </si>
  <si>
    <t>Hệ thống sản xuất linh hoạt và sản xuất tích hợp máy tính (TĐH2)</t>
  </si>
  <si>
    <t>TDH5703</t>
  </si>
  <si>
    <t>Robot công nghiệp (TĐH2 +TĐH3)</t>
  </si>
  <si>
    <t>TDH6203</t>
  </si>
  <si>
    <t>Thực tập công nhân (TĐH4)</t>
  </si>
  <si>
    <t>TDH6306</t>
  </si>
  <si>
    <t>Thực tập tốt nghiệp (TĐH2)</t>
  </si>
  <si>
    <t>TDH6802</t>
  </si>
  <si>
    <t>Đồ án 1 (TĐH3)</t>
  </si>
  <si>
    <t>TDH6902</t>
  </si>
  <si>
    <t>Đồ án 2 (TĐH2)</t>
  </si>
  <si>
    <t>TOA1022</t>
  </si>
  <si>
    <t>Xác suất thống kê (KTX5)</t>
  </si>
  <si>
    <t>TRƯỞNG KHOA</t>
  </si>
  <si>
    <t>Theo kế hoạch riêng</t>
  </si>
  <si>
    <t>Nguyễn Thị Hải Lê</t>
  </si>
  <si>
    <t>Nguyễn Đăng Nhật</t>
  </si>
  <si>
    <t>Nguyễn Thị Hà Phương</t>
  </si>
  <si>
    <t>Nguyễn Quang San</t>
  </si>
  <si>
    <t>Nguyễn Đăng Trị</t>
  </si>
  <si>
    <t>Lê Đại Vương</t>
  </si>
  <si>
    <t>Phạm Việt Hùng (TG1)</t>
  </si>
  <si>
    <t>Thái Thị Khương (TG2)</t>
  </si>
  <si>
    <t>Trần Thị Hà Trang (TG2)</t>
  </si>
  <si>
    <t>Đào Thế Đồng (TG4)</t>
  </si>
  <si>
    <t>Đặng Nữ Hoàng Quyên (TG4)</t>
  </si>
  <si>
    <t>Tiết</t>
  </si>
  <si>
    <t>Thời gian bắt đầu tiết học</t>
  </si>
  <si>
    <t>Thời gian kết thúc</t>
  </si>
  <si>
    <t>Ghi chú:</t>
  </si>
  <si>
    <t>- Buổi sáng bắt đầu học từ 7h00 (từ tiết 1 đến tiết 5); Buổi chiều bắt đầu học từ 13h00’ (từ tiết 6 đến tiết 12)</t>
  </si>
  <si>
    <t>- 1 tiết học 50 phút, nghĩ giải lao 5 phút.</t>
  </si>
  <si>
    <t>- SV đi học mang trang phục đúng qui định.</t>
  </si>
  <si>
    <t>- HT.4.1 - Hội trường tầng 4, số 20 Lê Lợi, TP Huế</t>
  </si>
  <si>
    <t>- R.IV.1, R.IV.2 Phòng Máy, tầng 4, Số 05 Hà Nội, TP Huế</t>
  </si>
  <si>
    <t>- P.1.1, tại tầng 1, số 1 Điện Biên Phủ, TP Huế</t>
  </si>
  <si>
    <t>- P.2.1, P.2.9, P.2.11, P.2.12, P.2.13 tại tầng 2, số 1 Điện Biên Phủ, TP Huế</t>
  </si>
  <si>
    <t>- P.2.10, P.2.11a phòng thực hành tại tầng 2, số 1 Điện Biên Phủ, TP Huế</t>
  </si>
  <si>
    <t>- P.3.10 tại tầng 3, số 1 Điện Biên Phủ, TP Huế</t>
  </si>
  <si>
    <t>-TT01, TT02, P2.A, P2.B tại tầng 2, số 1 Điện Biên Phủ, TP Huế</t>
  </si>
  <si>
    <t>KTĐ - Kỹ thuật điện</t>
  </si>
  <si>
    <t>TĐH - Kỹ thuật điều khiển và tự động hóa</t>
  </si>
  <si>
    <t>KHD - Khoa học dữ liệu và trí tuệ nhân tạo</t>
  </si>
  <si>
    <t>KTX - Kỹ thuật xây dựng</t>
  </si>
  <si>
    <t>OTO - Công nghệ kỹ thuật ô tô</t>
  </si>
  <si>
    <t>Tuần</t>
  </si>
  <si>
    <t>Thứ 2 đầu tuần</t>
  </si>
  <si>
    <t>Ghi chú</t>
  </si>
  <si>
    <t>Bắt đầu HK2</t>
  </si>
  <si>
    <t>Quân sự K5</t>
  </si>
  <si>
    <t>Dự phòng</t>
  </si>
  <si>
    <t>Thi</t>
  </si>
  <si>
    <t>Thứ 2</t>
  </si>
  <si>
    <t>Thứ 3</t>
  </si>
  <si>
    <t>Thứ 4</t>
  </si>
  <si>
    <t>Thứ 6</t>
  </si>
  <si>
    <t>Thứ 7</t>
  </si>
  <si>
    <t>Chủ nhật</t>
  </si>
  <si>
    <t>PGS TS. Nguyễn Quang Lịch</t>
  </si>
  <si>
    <t>Huế, ngày 05 Tháng 02 năm 2025</t>
  </si>
  <si>
    <t>Tổng tiết</t>
  </si>
  <si>
    <r>
      <t xml:space="preserve">CỘNG HÒA XÃ HỘI CHỦ NGHĨA VIỆT NAM
</t>
    </r>
    <r>
      <rPr>
        <b/>
        <sz val="13"/>
        <color indexed="8"/>
        <rFont val="Times New Roman"/>
        <family val="1"/>
      </rPr>
      <t>Độc lập - Tự do - Hạnh phúc</t>
    </r>
  </si>
  <si>
    <t>x</t>
  </si>
  <si>
    <t>email GV</t>
  </si>
  <si>
    <t>SDT GV</t>
  </si>
  <si>
    <t>link online tuần 27</t>
  </si>
  <si>
    <t>classroom</t>
  </si>
  <si>
    <t>hoangquyenhue@gmail.com</t>
  </si>
  <si>
    <t>0935011277</t>
  </si>
  <si>
    <t>daothedong110380@gmail.com</t>
  </si>
  <si>
    <t>0935761816</t>
  </si>
  <si>
    <t>dominhcuong@huaf.edu.vn</t>
  </si>
  <si>
    <t>0905979255</t>
  </si>
  <si>
    <t>https://meet.google.com/hsm-bdko-mjo</t>
  </si>
  <si>
    <t>dthphuoc@husc.edu.vn</t>
  </si>
  <si>
    <t>0905523874</t>
  </si>
  <si>
    <t>hxvinh@hueic.edu.vn</t>
  </si>
  <si>
    <t>0768423099</t>
  </si>
  <si>
    <t>hqdung@hueuni.edu.vn</t>
  </si>
  <si>
    <t>0777333296</t>
  </si>
  <si>
    <t>hoangtrongloi@hueuni.edu.vn</t>
  </si>
  <si>
    <t>0988 159 323</t>
  </si>
  <si>
    <t>thuylinh@hueuni.edu.vn</t>
  </si>
  <si>
    <t>0935 060 586</t>
  </si>
  <si>
    <t>https://meet.google.com/nun-yntu-mei</t>
  </si>
  <si>
    <t>ldvuong@hueuni.edu.vn</t>
  </si>
  <si>
    <t>098 488 03 80</t>
  </si>
  <si>
    <t>ledinhhieu@hueuni.edu.vn</t>
  </si>
  <si>
    <t>0869 147 807</t>
  </si>
  <si>
    <t>ngoxuancuong@hueuni.edu.vn</t>
  </si>
  <si>
    <t>0905262233</t>
  </si>
  <si>
    <t>https://meet.google.com/pvb-fknt-boi</t>
  </si>
  <si>
    <t>https://classroom.google.com/c/NzM3Mjg4MTgxMzM3?cjc=ppkugqw</t>
  </si>
  <si>
    <t>https://meet.google.com/xcj-nxzt-gwh</t>
  </si>
  <si>
    <t>https://classroom.google.com/c/NzM3Mjg4MDU3NTA1?cjc=xgldw34</t>
  </si>
  <si>
    <t>https://meet.google.com/cec-rpgh-frh</t>
  </si>
  <si>
    <t>https://classroom.google.com/c/NzM3Mjg4MjA3NDY1?cjc=pb2yaco</t>
  </si>
  <si>
    <t>https://meet.google.com/ifi-rizu-pfk</t>
  </si>
  <si>
    <t>https://classroom.google.com/c/NzM3Mjg4MjY3MzY1?cjc=nt7ukjv</t>
  </si>
  <si>
    <t>nchao@hueuni.edu.vn</t>
  </si>
  <si>
    <t>0914019520</t>
  </si>
  <si>
    <t>ndnhat@hueuni.edu.vn</t>
  </si>
  <si>
    <t>090 655 57 00</t>
  </si>
  <si>
    <t>https://meet.google.com/jaw-hptp-nht</t>
  </si>
  <si>
    <t>https://meet.google.com/ewj-wtry-xui</t>
  </si>
  <si>
    <t>https://meet.google.com/gfh-qcnf-znt</t>
  </si>
  <si>
    <t>tringuyendang@hueuni.edu.vn</t>
  </si>
  <si>
    <t xml:space="preserve">0968540108 </t>
  </si>
  <si>
    <t>https://classroom.google.com/c/NzQ4ODQzMDg2ODQ1?cjc=gtrvm3e</t>
  </si>
  <si>
    <t>https://classroom.google.com/c/NzQ4ODQyMTU0Nzgx?cjc=fmrz452</t>
  </si>
  <si>
    <t>https://classroom.google.com/c/NzM3MzM1OTQ4NTEz?cjc=33us7ha</t>
  </si>
  <si>
    <t>ndvquang@hueuni.edu.vn</t>
  </si>
  <si>
    <t xml:space="preserve">0905009980 </t>
  </si>
  <si>
    <t>nguyenquanglich@hueuni.edu.vn</t>
  </si>
  <si>
    <t>093 575 72 73</t>
  </si>
  <si>
    <t>nguyenquangsan@hueuni.edu.vn</t>
  </si>
  <si>
    <t>0971 286 764</t>
  </si>
  <si>
    <t>nguyenthanhcuong@huaf.edu.vn</t>
  </si>
  <si>
    <t>0905925382</t>
  </si>
  <si>
    <t>nguyenthedung@dhsphue.edu.vn</t>
  </si>
  <si>
    <t>0914203620</t>
  </si>
  <si>
    <t>https://meet.google.com/oyx-zmkn-fnx?pli=1&amp;authuser=1</t>
  </si>
  <si>
    <t>nthphuong.huet@hueuni.edu.vn</t>
  </si>
  <si>
    <t>0988688636</t>
  </si>
  <si>
    <t>nguyenthihaile@hueuni.edu.vn</t>
  </si>
  <si>
    <t>091 853 14 26</t>
  </si>
  <si>
    <t>nthong@hueic.edu.vn</t>
  </si>
  <si>
    <t>0934762233</t>
  </si>
  <si>
    <t>phamviethung@huaf.edu.vn</t>
  </si>
  <si>
    <t>0912315055</t>
  </si>
  <si>
    <t>thaikhuong040510@gmail.com</t>
  </si>
  <si>
    <t>0935669907</t>
  </si>
  <si>
    <t>ttdong@hueic.edu.vn</t>
  </si>
  <si>
    <t>0914797777</t>
  </si>
  <si>
    <t>Giangtran2011@gmail.com</t>
  </si>
  <si>
    <t>0948362121</t>
  </si>
  <si>
    <t>https://meet.google.com/dyy-kqiw-bei</t>
  </si>
  <si>
    <t>Hatrang91k3@gmail.com</t>
  </si>
  <si>
    <t>0905910909</t>
  </si>
  <si>
    <t>https://classroom.google.com/c/NzM3NDA3NDgzNzYx?cjc=do55vpg</t>
  </si>
  <si>
    <t>https://classroom.google.com/c/NzQ5MDU4MDQ0MjQz?cjc=4y6sx4k</t>
  </si>
  <si>
    <t>https://classroom.google.com/c/NzQ5MDU3NTI5NzY2?cjc=dq676aq</t>
  </si>
  <si>
    <t>https://meet.google.com/szc-toyu-gvs</t>
  </si>
  <si>
    <t>https://meet.google.com/zbj-rpum-tqm?authuser=0</t>
  </si>
  <si>
    <t>https://meet.google.com/jry-aeqd-nmb</t>
  </si>
  <si>
    <t>https://meet.google.com/scg-pgcx-pur</t>
  </si>
  <si>
    <t>https://meet.google.com/nxx-qdia-gmm</t>
  </si>
  <si>
    <t>https://meet.google.com/cgz-npfg-jks</t>
  </si>
  <si>
    <t>https://meet.google.com/tkx-vrac-nwh</t>
  </si>
  <si>
    <t>https://meet.google.com/myj-cdnw-oji</t>
  </si>
  <si>
    <t>https://meet.google.com/sun-spko-otr</t>
  </si>
  <si>
    <t>https://meet.google.com/cua-qmxy-qyd</t>
  </si>
  <si>
    <t>https://meet.google.com/idq-biit-ybr</t>
  </si>
  <si>
    <t>v67d252</t>
  </si>
  <si>
    <t>rmo43ce</t>
  </si>
  <si>
    <t>https://meet.google.com/fpp-bont-sue</t>
  </si>
  <si>
    <t>https://meet.google.com/epr-bvkq-cus</t>
  </si>
  <si>
    <t>aaqoawh</t>
  </si>
  <si>
    <t>https://meet.google.com/kmd-wcqr-mfq</t>
  </si>
  <si>
    <t>https://meet.google.com/fft-appe-nou</t>
  </si>
  <si>
    <t>63k3nj4</t>
  </si>
  <si>
    <t>https://classroom.google.com/c/NzM3NDc2Njk1Nzc2?cjc=r4bzgu4</t>
  </si>
  <si>
    <t>https://meet.google.com/uuq-wzwk-fun</t>
  </si>
  <si>
    <t>https://meet.google.com/orr-kbha-uzu</t>
  </si>
  <si>
    <t>https://classroom.google.com/u/1/c/NzM3NDc2NjAwMjU4</t>
  </si>
  <si>
    <t>https://classroom.google.com/c/NzM3NDc2NDQ2Njcy?cjc=odizbey</t>
  </si>
  <si>
    <t>https://meet.google.com/wdc-yxku-bgk</t>
  </si>
  <si>
    <t>https://meet.google.com/rvk-dcmo-myr</t>
  </si>
  <si>
    <t>https://meet.google.com/uyh-wmic-yov</t>
  </si>
  <si>
    <t>https://meet.google.com/ijt-hnro-dqb</t>
  </si>
  <si>
    <t>https://classroom.google.com/c/NjY0ODM5MDEwNTk3</t>
  </si>
  <si>
    <t>https://meet.google.com/bjd-czph-zrq</t>
  </si>
  <si>
    <t>https://meet.google.com/ymm-hqwp-vhb</t>
  </si>
  <si>
    <t>Khoa quốc tế</t>
  </si>
  <si>
    <t>28 -&gt;31</t>
  </si>
  <si>
    <t>HT.4.1</t>
  </si>
  <si>
    <t>P.2.15</t>
  </si>
  <si>
    <t>27 chổ</t>
  </si>
  <si>
    <t>Sáng T2</t>
  </si>
  <si>
    <t>P.2.3</t>
  </si>
  <si>
    <t>100 chổ</t>
  </si>
  <si>
    <t>Nguyễn Thị Ngọc (TG3)</t>
  </si>
  <si>
    <t>27 -&gt; 37</t>
  </si>
  <si>
    <t>Phòng</t>
  </si>
  <si>
    <t>tiết</t>
  </si>
  <si>
    <t>2.13</t>
  </si>
  <si>
    <t>2.12</t>
  </si>
  <si>
    <t>1-2</t>
  </si>
  <si>
    <t>3-5</t>
  </si>
  <si>
    <t>6-8</t>
  </si>
  <si>
    <t>9-10</t>
  </si>
  <si>
    <t>2.3</t>
  </si>
  <si>
    <t>2.15</t>
  </si>
  <si>
    <t>11-12</t>
  </si>
  <si>
    <t>Tiết 10-12</t>
  </si>
  <si>
    <t>Đã chỉnh</t>
  </si>
  <si>
    <t>đã xóa tkb</t>
  </si>
  <si>
    <t>đã thêm ds</t>
  </si>
  <si>
    <t>NC Hào</t>
  </si>
  <si>
    <t>đo ảo</t>
  </si>
  <si>
    <t>Tiếng anh chuyên ngành KTX5</t>
  </si>
  <si>
    <t>KNTT KTX5</t>
  </si>
  <si>
    <t>27 -&gt; 32</t>
  </si>
  <si>
    <t>35, 36</t>
  </si>
  <si>
    <t>35, 36, 37</t>
  </si>
  <si>
    <t>34 -&gt; 41</t>
  </si>
  <si>
    <t>36 -&gt; 39</t>
  </si>
  <si>
    <t>P2.13</t>
  </si>
  <si>
    <t>37 -&gt; 41</t>
  </si>
  <si>
    <t>37 -&gt; 38</t>
  </si>
  <si>
    <t>35 -&gt; 40</t>
  </si>
  <si>
    <t>32, 33</t>
  </si>
  <si>
    <t>35 -&gt; 37</t>
  </si>
  <si>
    <t>a</t>
  </si>
  <si>
    <t>Thời gian</t>
  </si>
  <si>
    <t>07:00 - 07:50</t>
  </si>
  <si>
    <t>07:55 - 08:45</t>
  </si>
  <si>
    <t>08:50 - 09:40</t>
  </si>
  <si>
    <t>09:45 - 10:35</t>
  </si>
  <si>
    <t>10:40 - 11:30</t>
  </si>
  <si>
    <t>13:00 - 13:50</t>
  </si>
  <si>
    <t>13:55 - 14:45</t>
  </si>
  <si>
    <t>14:50 - 15:40</t>
  </si>
  <si>
    <t>15:45 - 16:35</t>
  </si>
  <si>
    <t>17:45 - 18:25</t>
  </si>
  <si>
    <t>18:30 - 19:20</t>
  </si>
  <si>
    <t>16:45 - 17:30</t>
  </si>
  <si>
    <t>Thứ  5</t>
  </si>
  <si>
    <t>Chủ nghĩa xã hội khoa học
Trần Thị Giang
P.2.13 (Tuần 27-34)</t>
  </si>
  <si>
    <t>Trí tuệ nhân tạo cơ bản
Nguyễn Đăng Trị
P.2.13 (Tuần 27-32)</t>
  </si>
  <si>
    <t>Phân tích dữ liệu lớn
Hồ Quốc Dũng
P.2.13 (Tuần 27-41)</t>
  </si>
  <si>
    <t>Học sâu
Nguyễn Đăng Trị
P.2.12 (Tuần 27-35)</t>
  </si>
  <si>
    <t>Trí tuệ nhân tạo cơ bản
Nguyễn Đăng Trị
P.2.12 (Tuần 27-32)</t>
  </si>
  <si>
    <t>Đồ án 2
TT01 (Tuần 27-41)</t>
  </si>
  <si>
    <t>Phân tích kinh doanh hỗ trợ ra quyết định
Nguyễn Thị Hải Lê
HT.4.1 (Tuần 27-41)</t>
  </si>
  <si>
    <t xml:space="preserve">Phân tích và thiết kế các hệ thống thông tin
Nguyễn Thị Hà Phương
P.2.13 (Tuần 37-41)
P.2.13 (Tuần </t>
  </si>
  <si>
    <t>Phân tích và thiết kế các hệ thống thông tin
Nguyễn Thị Hà Phương
P.2.13 (Tuần 27-37)</t>
  </si>
  <si>
    <t>Trí tuệ nhân tạo cơ bản
Nguyễn Đăng Trị
P.2.12 (Tuần 27-31)</t>
  </si>
  <si>
    <t>Học sâu
Nguyễn Đăng Trị
P.2.12 (Tuần 32-33)</t>
  </si>
  <si>
    <t>Học sâu
Nguyễn Đăng Trị
P.2.12 (Tuần 34)</t>
  </si>
  <si>
    <t>THỜI KHÓA BIỂU</t>
  </si>
  <si>
    <t>Tuần hiện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</si>
</sst>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"/>
    <numFmt numFmtId="165" formatCode="dd/mm/yyyy"/>
    <numFmt numFmtId="166" formatCode="[$-1010000]d/m/yyyy;@"/>
  </numFmts>
  <fonts count="39" x14ac:knownFonts="1">
    <font>
      <sz val="11"/>
      <color indexed="8"/>
      <name val="Calibri"/>
    </font>
    <font>
      <b/>
      <sz val="13"/>
      <color indexed="8"/>
      <name val="Times New Roman"/>
      <family val="1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8"/>
      <color theme="3"/>
      <name val="Cambria"/>
      <family val="2"/>
    </font>
    <font>
      <b/>
      <sz val="11"/>
      <color rgb="FF3F3F3F"/>
      <name val="Calibri"/>
      <family val="2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sz val="11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i/>
      <sz val="13"/>
      <color indexed="8"/>
      <name val="Times New Roman"/>
      <family val="1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3"/>
      <color indexed="8"/>
      <name val="Times New Roman"/>
      <family val="1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b/>
      <sz val="10"/>
      <color indexed="8"/>
      <name val="Times New Roman"/>
      <family val="1"/>
    </font>
    <font>
      <sz val="11"/>
      <color rgb="FFFF0000"/>
      <name val="Times New Roman"/>
      <family val="1"/>
    </font>
    <font>
      <i/>
      <sz val="10"/>
      <color rgb="FFFF0000"/>
      <name val="Times New Roman"/>
      <family val="1"/>
    </font>
    <font>
      <i/>
      <sz val="11"/>
      <color rgb="FFFF0000"/>
      <name val="Times New Roman"/>
      <family val="1"/>
    </font>
    <font>
      <u/>
      <sz val="10"/>
      <color rgb="FFFF0000"/>
      <name val="Times New Roman"/>
      <family val="1"/>
    </font>
    <font>
      <sz val="11"/>
      <name val="Times New Roman"/>
      <family val="1"/>
    </font>
    <font>
      <sz val="10"/>
      <color rgb="FF00B050"/>
      <name val="Times New Roman"/>
      <family val="1"/>
    </font>
    <font>
      <sz val="10"/>
      <color theme="1"/>
      <name val="Times New Roman"/>
      <family val="1"/>
    </font>
    <font>
      <sz val="10"/>
      <color rgb="FF0070C0"/>
      <name val="Times New Roman"/>
      <family val="1"/>
    </font>
    <font>
      <sz val="11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36"/>
      <color indexed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9">
    <xf numFmtId="0" fontId="0" fillId="0" borderId="0" applyAlignment="0"/>
    <xf numFmtId="0" fontId="6" fillId="3" borderId="1" applyAlignment="0"/>
    <xf numFmtId="0" fontId="5" fillId="2" borderId="2" applyAlignment="0"/>
    <xf numFmtId="0" fontId="4" fillId="0" borderId="0" applyAlignment="0"/>
    <xf numFmtId="0" fontId="3" fillId="0" borderId="3" applyAlignment="0"/>
    <xf numFmtId="0" fontId="2" fillId="0" borderId="0" applyAlignment="0"/>
    <xf numFmtId="0" fontId="14" fillId="0" borderId="0"/>
    <xf numFmtId="0" fontId="20" fillId="0" borderId="0" applyNumberFormat="0" applyFill="0" applyBorder="0" applyAlignment="0" applyProtection="0"/>
    <xf numFmtId="0" fontId="6" fillId="0" borderId="0" applyAlignment="0"/>
  </cellStyleXfs>
  <cellXfs count="223">
    <xf numFmtId="0" fontId="0" fillId="0" borderId="0" xfId="0" applyAlignment="1"/>
    <xf numFmtId="0" fontId="9" fillId="0" borderId="0" xfId="0" applyFont="1" applyAlignment="1"/>
    <xf numFmtId="0" fontId="1" fillId="0" borderId="0" xfId="0" applyFont="1" applyAlignment="1">
      <alignment vertical="top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top" wrapText="1"/>
    </xf>
    <xf numFmtId="0" fontId="12" fillId="0" borderId="0" xfId="0" applyFont="1" applyAlignment="1">
      <alignment horizontal="center"/>
    </xf>
    <xf numFmtId="0" fontId="12" fillId="0" borderId="0" xfId="0" applyFont="1" applyAlignment="1"/>
    <xf numFmtId="0" fontId="11" fillId="0" borderId="4" xfId="0" applyFont="1" applyBorder="1" applyAlignment="1">
      <alignment horizontal="center" vertical="center" wrapText="1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/>
    </xf>
    <xf numFmtId="0" fontId="16" fillId="0" borderId="0" xfId="6" quotePrefix="1" applyFont="1" applyAlignment="1">
      <alignment vertical="center"/>
    </xf>
    <xf numFmtId="0" fontId="16" fillId="0" borderId="0" xfId="6" applyFont="1" applyAlignment="1">
      <alignment vertical="center"/>
    </xf>
    <xf numFmtId="0" fontId="11" fillId="0" borderId="0" xfId="6" applyFont="1"/>
    <xf numFmtId="0" fontId="10" fillId="0" borderId="4" xfId="6" applyFont="1" applyBorder="1"/>
    <xf numFmtId="0" fontId="10" fillId="0" borderId="4" xfId="6" applyFont="1" applyBorder="1" applyAlignment="1">
      <alignment horizontal="left"/>
    </xf>
    <xf numFmtId="0" fontId="11" fillId="0" borderId="4" xfId="6" applyFont="1" applyBorder="1"/>
    <xf numFmtId="165" fontId="11" fillId="0" borderId="4" xfId="6" applyNumberFormat="1" applyFont="1" applyBorder="1" applyAlignment="1">
      <alignment horizontal="left" wrapText="1"/>
    </xf>
    <xf numFmtId="0" fontId="15" fillId="0" borderId="4" xfId="6" applyFont="1" applyBorder="1"/>
    <xf numFmtId="0" fontId="15" fillId="0" borderId="4" xfId="6" applyFont="1" applyBorder="1" applyAlignment="1">
      <alignment wrapText="1"/>
    </xf>
    <xf numFmtId="21" fontId="15" fillId="0" borderId="4" xfId="6" applyNumberFormat="1" applyFont="1" applyBorder="1" applyAlignment="1">
      <alignment wrapText="1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top"/>
    </xf>
    <xf numFmtId="0" fontId="12" fillId="0" borderId="4" xfId="0" applyFont="1" applyBorder="1" applyAlignment="1"/>
    <xf numFmtId="0" fontId="19" fillId="0" borderId="0" xfId="0" applyFont="1" applyAlignment="1">
      <alignment horizontal="center"/>
    </xf>
    <xf numFmtId="0" fontId="19" fillId="0" borderId="0" xfId="0" applyFont="1" applyAlignment="1"/>
    <xf numFmtId="0" fontId="10" fillId="0" borderId="9" xfId="0" applyFont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2" fillId="0" borderId="4" xfId="0" applyFont="1" applyBorder="1" applyAlignment="1">
      <alignment vertical="top"/>
    </xf>
    <xf numFmtId="0" fontId="12" fillId="0" borderId="4" xfId="0" applyFont="1" applyBorder="1" applyAlignment="1">
      <alignment horizontal="center" vertical="center"/>
    </xf>
    <xf numFmtId="0" fontId="12" fillId="4" borderId="0" xfId="0" applyFont="1" applyFill="1" applyAlignment="1"/>
    <xf numFmtId="0" fontId="21" fillId="0" borderId="4" xfId="7" applyFont="1" applyFill="1" applyBorder="1" applyAlignment="1">
      <alignment horizontal="left" vertical="top"/>
    </xf>
    <xf numFmtId="0" fontId="11" fillId="0" borderId="4" xfId="0" quotePrefix="1" applyFont="1" applyBorder="1" applyAlignment="1">
      <alignment horizontal="left" vertical="top" wrapText="1"/>
    </xf>
    <xf numFmtId="0" fontId="21" fillId="0" borderId="4" xfId="7" applyFont="1" applyFill="1" applyBorder="1" applyAlignment="1">
      <alignment horizontal="left" vertical="top" wrapText="1"/>
    </xf>
    <xf numFmtId="0" fontId="12" fillId="0" borderId="4" xfId="0" quotePrefix="1" applyFont="1" applyBorder="1" applyAlignment="1"/>
    <xf numFmtId="0" fontId="21" fillId="0" borderId="4" xfId="7" applyFont="1" applyBorder="1" applyAlignment="1"/>
    <xf numFmtId="0" fontId="15" fillId="0" borderId="4" xfId="0" applyFont="1" applyBorder="1" applyAlignment="1"/>
    <xf numFmtId="0" fontId="20" fillId="0" borderId="4" xfId="7" applyBorder="1" applyAlignment="1"/>
    <xf numFmtId="0" fontId="22" fillId="0" borderId="0" xfId="0" applyFont="1" applyAlignment="1">
      <alignment vertical="top"/>
    </xf>
    <xf numFmtId="0" fontId="21" fillId="0" borderId="0" xfId="7" applyFont="1" applyFill="1" applyBorder="1" applyAlignment="1">
      <alignment horizontal="left" vertical="top"/>
    </xf>
    <xf numFmtId="0" fontId="20" fillId="0" borderId="0" xfId="7" applyBorder="1" applyAlignment="1"/>
    <xf numFmtId="0" fontId="18" fillId="0" borderId="4" xfId="0" applyFont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left" vertical="top" wrapText="1"/>
    </xf>
    <xf numFmtId="0" fontId="11" fillId="7" borderId="4" xfId="0" applyFont="1" applyFill="1" applyBorder="1" applyAlignment="1">
      <alignment horizontal="left" vertical="top" wrapText="1"/>
    </xf>
    <xf numFmtId="0" fontId="18" fillId="5" borderId="4" xfId="0" applyFont="1" applyFill="1" applyBorder="1" applyAlignment="1">
      <alignment horizontal="left" vertical="top" wrapText="1"/>
    </xf>
    <xf numFmtId="0" fontId="18" fillId="7" borderId="4" xfId="0" applyFont="1" applyFill="1" applyBorder="1" applyAlignment="1">
      <alignment horizontal="left" vertical="top" wrapText="1"/>
    </xf>
    <xf numFmtId="0" fontId="23" fillId="0" borderId="0" xfId="0" applyFont="1" applyAlignment="1"/>
    <xf numFmtId="0" fontId="18" fillId="0" borderId="4" xfId="0" applyFont="1" applyBorder="1" applyAlignment="1">
      <alignment horizontal="left" vertical="top" wrapText="1"/>
    </xf>
    <xf numFmtId="164" fontId="9" fillId="0" borderId="0" xfId="0" applyNumberFormat="1" applyFont="1" applyAlignment="1"/>
    <xf numFmtId="164" fontId="18" fillId="0" borderId="4" xfId="0" applyNumberFormat="1" applyFont="1" applyBorder="1" applyAlignment="1">
      <alignment horizontal="center" vertical="center" wrapText="1"/>
    </xf>
    <xf numFmtId="0" fontId="24" fillId="0" borderId="4" xfId="0" applyFont="1" applyBorder="1" applyAlignment="1">
      <alignment horizontal="left" vertical="top" wrapText="1"/>
    </xf>
    <xf numFmtId="0" fontId="25" fillId="0" borderId="0" xfId="0" applyFont="1" applyAlignment="1"/>
    <xf numFmtId="0" fontId="18" fillId="6" borderId="4" xfId="0" applyFont="1" applyFill="1" applyBorder="1" applyAlignment="1">
      <alignment horizontal="left" vertical="top" wrapText="1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Border="1" applyAlignment="1"/>
    <xf numFmtId="0" fontId="11" fillId="4" borderId="4" xfId="6" applyFont="1" applyFill="1" applyBorder="1"/>
    <xf numFmtId="165" fontId="11" fillId="4" borderId="4" xfId="6" applyNumberFormat="1" applyFont="1" applyFill="1" applyBorder="1" applyAlignment="1">
      <alignment horizontal="left" wrapText="1"/>
    </xf>
    <xf numFmtId="0" fontId="18" fillId="8" borderId="4" xfId="0" applyFont="1" applyFill="1" applyBorder="1" applyAlignment="1">
      <alignment horizontal="center" vertical="center" wrapText="1"/>
    </xf>
    <xf numFmtId="0" fontId="18" fillId="8" borderId="4" xfId="0" applyFont="1" applyFill="1" applyBorder="1" applyAlignment="1">
      <alignment horizontal="left" vertical="top" wrapText="1"/>
    </xf>
    <xf numFmtId="164" fontId="18" fillId="8" borderId="4" xfId="0" applyNumberFormat="1" applyFont="1" applyFill="1" applyBorder="1" applyAlignment="1">
      <alignment horizontal="center" vertical="center" wrapText="1"/>
    </xf>
    <xf numFmtId="0" fontId="23" fillId="8" borderId="0" xfId="0" applyFont="1" applyFill="1" applyAlignment="1"/>
    <xf numFmtId="0" fontId="18" fillId="8" borderId="4" xfId="0" applyFont="1" applyFill="1" applyBorder="1" applyAlignment="1">
      <alignment horizontal="center" vertical="center"/>
    </xf>
    <xf numFmtId="0" fontId="18" fillId="8" borderId="4" xfId="0" applyFont="1" applyFill="1" applyBorder="1" applyAlignment="1"/>
    <xf numFmtId="0" fontId="18" fillId="8" borderId="0" xfId="0" applyFont="1" applyFill="1" applyAlignment="1"/>
    <xf numFmtId="0" fontId="26" fillId="8" borderId="4" xfId="7" applyFont="1" applyFill="1" applyBorder="1" applyAlignment="1">
      <alignment horizontal="left" vertical="top"/>
    </xf>
    <xf numFmtId="0" fontId="18" fillId="8" borderId="4" xfId="0" quotePrefix="1" applyFont="1" applyFill="1" applyBorder="1" applyAlignment="1"/>
    <xf numFmtId="0" fontId="26" fillId="8" borderId="4" xfId="7" applyFont="1" applyFill="1" applyBorder="1" applyAlignment="1"/>
    <xf numFmtId="0" fontId="9" fillId="8" borderId="0" xfId="0" applyFont="1" applyFill="1" applyAlignment="1"/>
    <xf numFmtId="0" fontId="12" fillId="8" borderId="4" xfId="0" applyFont="1" applyFill="1" applyBorder="1" applyAlignment="1"/>
    <xf numFmtId="0" fontId="12" fillId="8" borderId="0" xfId="0" applyFont="1" applyFill="1" applyAlignment="1"/>
    <xf numFmtId="0" fontId="21" fillId="8" borderId="4" xfId="7" applyFont="1" applyFill="1" applyBorder="1" applyAlignment="1">
      <alignment horizontal="left" vertical="top"/>
    </xf>
    <xf numFmtId="0" fontId="12" fillId="8" borderId="4" xfId="0" quotePrefix="1" applyFont="1" applyFill="1" applyBorder="1" applyAlignment="1"/>
    <xf numFmtId="0" fontId="20" fillId="8" borderId="4" xfId="7" applyFill="1" applyBorder="1" applyAlignment="1"/>
    <xf numFmtId="0" fontId="11" fillId="8" borderId="4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left" vertical="top" wrapText="1"/>
    </xf>
    <xf numFmtId="164" fontId="11" fillId="8" borderId="4" xfId="0" applyNumberFormat="1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/>
    </xf>
    <xf numFmtId="0" fontId="21" fillId="8" borderId="4" xfId="7" applyFont="1" applyFill="1" applyBorder="1" applyAlignment="1"/>
    <xf numFmtId="0" fontId="15" fillId="8" borderId="4" xfId="0" applyFont="1" applyFill="1" applyBorder="1" applyAlignment="1"/>
    <xf numFmtId="0" fontId="27" fillId="0" borderId="0" xfId="0" applyFont="1" applyAlignment="1"/>
    <xf numFmtId="0" fontId="6" fillId="0" borderId="0" xfId="0" applyFont="1" applyAlignment="1"/>
    <xf numFmtId="0" fontId="6" fillId="0" borderId="4" xfId="0" applyFont="1" applyBorder="1" applyAlignment="1"/>
    <xf numFmtId="0" fontId="0" fillId="0" borderId="4" xfId="0" applyBorder="1" applyAlignment="1"/>
    <xf numFmtId="0" fontId="6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16" fontId="6" fillId="0" borderId="4" xfId="0" quotePrefix="1" applyNumberFormat="1" applyFont="1" applyBorder="1" applyAlignment="1">
      <alignment vertical="top"/>
    </xf>
    <xf numFmtId="0" fontId="6" fillId="0" borderId="4" xfId="0" quotePrefix="1" applyFont="1" applyBorder="1" applyAlignment="1">
      <alignment vertical="top"/>
    </xf>
    <xf numFmtId="0" fontId="0" fillId="8" borderId="0" xfId="0" applyFill="1" applyAlignment="1"/>
    <xf numFmtId="0" fontId="6" fillId="8" borderId="4" xfId="0" applyFont="1" applyFill="1" applyBorder="1" applyAlignment="1">
      <alignment vertical="top"/>
    </xf>
    <xf numFmtId="0" fontId="0" fillId="8" borderId="4" xfId="0" applyFill="1" applyBorder="1" applyAlignment="1"/>
    <xf numFmtId="0" fontId="6" fillId="8" borderId="4" xfId="0" applyFont="1" applyFill="1" applyBorder="1" applyAlignment="1"/>
    <xf numFmtId="0" fontId="0" fillId="9" borderId="0" xfId="0" applyFill="1" applyAlignment="1"/>
    <xf numFmtId="0" fontId="12" fillId="9" borderId="4" xfId="0" applyFont="1" applyFill="1" applyBorder="1" applyAlignment="1">
      <alignment vertical="top"/>
    </xf>
    <xf numFmtId="0" fontId="0" fillId="9" borderId="4" xfId="0" applyFill="1" applyBorder="1" applyAlignment="1"/>
    <xf numFmtId="0" fontId="6" fillId="9" borderId="4" xfId="0" applyFont="1" applyFill="1" applyBorder="1" applyAlignment="1"/>
    <xf numFmtId="0" fontId="12" fillId="10" borderId="4" xfId="0" applyFont="1" applyFill="1" applyBorder="1" applyAlignment="1">
      <alignment horizontal="center" vertical="center"/>
    </xf>
    <xf numFmtId="0" fontId="9" fillId="10" borderId="0" xfId="0" applyFont="1" applyFill="1" applyAlignment="1"/>
    <xf numFmtId="0" fontId="6" fillId="0" borderId="7" xfId="0" applyFont="1" applyBorder="1" applyAlignment="1"/>
    <xf numFmtId="0" fontId="12" fillId="0" borderId="7" xfId="0" applyFont="1" applyBorder="1" applyAlignment="1">
      <alignment horizontal="center" vertical="center"/>
    </xf>
    <xf numFmtId="0" fontId="11" fillId="8" borderId="4" xfId="0" quotePrefix="1" applyFont="1" applyFill="1" applyBorder="1" applyAlignment="1">
      <alignment horizontal="left" vertical="top" wrapText="1"/>
    </xf>
    <xf numFmtId="0" fontId="11" fillId="0" borderId="4" xfId="0" applyFont="1" applyBorder="1" applyAlignment="1"/>
    <xf numFmtId="0" fontId="12" fillId="0" borderId="7" xfId="0" applyFont="1" applyBorder="1" applyAlignment="1"/>
    <xf numFmtId="0" fontId="28" fillId="0" borderId="4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left" vertical="top" wrapText="1"/>
    </xf>
    <xf numFmtId="0" fontId="11" fillId="11" borderId="4" xfId="0" applyFont="1" applyFill="1" applyBorder="1" applyAlignment="1">
      <alignment horizontal="center" vertical="center" wrapText="1"/>
    </xf>
    <xf numFmtId="0" fontId="11" fillId="11" borderId="4" xfId="0" applyFont="1" applyFill="1" applyBorder="1" applyAlignment="1">
      <alignment horizontal="left" vertical="top" wrapText="1"/>
    </xf>
    <xf numFmtId="164" fontId="11" fillId="11" borderId="4" xfId="0" applyNumberFormat="1" applyFont="1" applyFill="1" applyBorder="1" applyAlignment="1">
      <alignment horizontal="center" vertical="center" wrapText="1"/>
    </xf>
    <xf numFmtId="0" fontId="18" fillId="11" borderId="4" xfId="0" applyFont="1" applyFill="1" applyBorder="1" applyAlignment="1">
      <alignment horizontal="center" vertical="center" wrapText="1"/>
    </xf>
    <xf numFmtId="0" fontId="18" fillId="11" borderId="4" xfId="0" applyFont="1" applyFill="1" applyBorder="1" applyAlignment="1">
      <alignment horizontal="left" vertical="top" wrapText="1"/>
    </xf>
    <xf numFmtId="0" fontId="9" fillId="11" borderId="0" xfId="0" applyFont="1" applyFill="1" applyAlignment="1"/>
    <xf numFmtId="0" fontId="12" fillId="11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/>
    <xf numFmtId="0" fontId="12" fillId="11" borderId="4" xfId="0" applyFont="1" applyFill="1" applyBorder="1" applyAlignment="1"/>
    <xf numFmtId="0" fontId="12" fillId="11" borderId="0" xfId="0" applyFont="1" applyFill="1" applyAlignment="1"/>
    <xf numFmtId="0" fontId="21" fillId="11" borderId="4" xfId="7" applyFont="1" applyFill="1" applyBorder="1" applyAlignment="1">
      <alignment horizontal="left" vertical="top"/>
    </xf>
    <xf numFmtId="0" fontId="28" fillId="0" borderId="4" xfId="0" applyFont="1" applyBorder="1" applyAlignment="1">
      <alignment horizontal="left" vertical="top"/>
    </xf>
    <xf numFmtId="0" fontId="28" fillId="11" borderId="4" xfId="0" applyFont="1" applyFill="1" applyBorder="1" applyAlignment="1">
      <alignment horizontal="left" vertical="top"/>
    </xf>
    <xf numFmtId="0" fontId="6" fillId="8" borderId="8" xfId="0" applyFont="1" applyFill="1" applyBorder="1" applyAlignment="1"/>
    <xf numFmtId="0" fontId="6" fillId="0" borderId="8" xfId="0" applyFont="1" applyBorder="1" applyAlignment="1"/>
    <xf numFmtId="0" fontId="0" fillId="0" borderId="8" xfId="0" applyBorder="1" applyAlignment="1"/>
    <xf numFmtId="0" fontId="28" fillId="8" borderId="4" xfId="0" applyFont="1" applyFill="1" applyBorder="1" applyAlignment="1">
      <alignment horizontal="left" vertical="top" wrapText="1"/>
    </xf>
    <xf numFmtId="0" fontId="28" fillId="8" borderId="4" xfId="0" applyFont="1" applyFill="1" applyBorder="1" applyAlignment="1">
      <alignment horizontal="center" vertical="center" wrapText="1"/>
    </xf>
    <xf numFmtId="0" fontId="28" fillId="8" borderId="4" xfId="0" applyFont="1" applyFill="1" applyBorder="1" applyAlignment="1">
      <alignment horizontal="left" vertical="top"/>
    </xf>
    <xf numFmtId="0" fontId="29" fillId="0" borderId="4" xfId="0" applyFont="1" applyBorder="1" applyAlignment="1">
      <alignment horizontal="center" vertical="center" wrapText="1"/>
    </xf>
    <xf numFmtId="164" fontId="29" fillId="0" borderId="4" xfId="0" applyNumberFormat="1" applyFont="1" applyBorder="1" applyAlignment="1">
      <alignment horizontal="center" vertical="center" wrapText="1"/>
    </xf>
    <xf numFmtId="0" fontId="29" fillId="0" borderId="4" xfId="0" applyFont="1" applyBorder="1" applyAlignment="1">
      <alignment horizontal="left" vertical="top" wrapText="1"/>
    </xf>
    <xf numFmtId="0" fontId="29" fillId="0" borderId="4" xfId="0" applyFont="1" applyBorder="1" applyAlignment="1"/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164" fontId="11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24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164" fontId="24" fillId="0" borderId="0" xfId="0" applyNumberFormat="1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8" fillId="11" borderId="4" xfId="0" applyFont="1" applyFill="1" applyBorder="1" applyAlignment="1">
      <alignment horizontal="left" vertical="top" wrapText="1"/>
    </xf>
    <xf numFmtId="0" fontId="28" fillId="11" borderId="4" xfId="0" applyFont="1" applyFill="1" applyBorder="1" applyAlignment="1">
      <alignment horizontal="center" vertical="center" wrapText="1"/>
    </xf>
    <xf numFmtId="0" fontId="28" fillId="9" borderId="4" xfId="0" applyFont="1" applyFill="1" applyBorder="1" applyAlignment="1">
      <alignment horizontal="center" vertical="center" wrapText="1"/>
    </xf>
    <xf numFmtId="0" fontId="18" fillId="0" borderId="0" xfId="0" applyFont="1" applyAlignment="1"/>
    <xf numFmtId="0" fontId="18" fillId="0" borderId="4" xfId="0" quotePrefix="1" applyFont="1" applyBorder="1" applyAlignment="1"/>
    <xf numFmtId="0" fontId="26" fillId="0" borderId="4" xfId="7" applyFont="1" applyBorder="1" applyAlignment="1"/>
    <xf numFmtId="0" fontId="11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 wrapText="1"/>
    </xf>
    <xf numFmtId="0" fontId="26" fillId="0" borderId="4" xfId="7" applyFont="1" applyFill="1" applyBorder="1" applyAlignment="1">
      <alignment horizontal="left" vertical="top"/>
    </xf>
    <xf numFmtId="0" fontId="2" fillId="0" borderId="0" xfId="0" applyFont="1" applyAlignment="1"/>
    <xf numFmtId="0" fontId="6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vertical="center" wrapText="1"/>
    </xf>
    <xf numFmtId="0" fontId="2" fillId="10" borderId="20" xfId="0" applyFont="1" applyFill="1" applyBorder="1" applyAlignment="1">
      <alignment vertical="center"/>
    </xf>
    <xf numFmtId="0" fontId="2" fillId="10" borderId="4" xfId="0" applyFont="1" applyFill="1" applyBorder="1" applyAlignment="1">
      <alignment vertical="center"/>
    </xf>
    <xf numFmtId="0" fontId="2" fillId="10" borderId="16" xfId="0" applyFont="1" applyFill="1" applyBorder="1" applyAlignment="1">
      <alignment vertical="center"/>
    </xf>
    <xf numFmtId="0" fontId="0" fillId="10" borderId="20" xfId="0" applyFill="1" applyBorder="1" applyAlignment="1">
      <alignment vertical="center"/>
    </xf>
    <xf numFmtId="0" fontId="6" fillId="10" borderId="21" xfId="0" applyFont="1" applyFill="1" applyBorder="1" applyAlignment="1">
      <alignment vertical="center" wrapText="1"/>
    </xf>
    <xf numFmtId="0" fontId="0" fillId="10" borderId="8" xfId="0" applyFill="1" applyBorder="1" applyAlignment="1">
      <alignment vertical="center"/>
    </xf>
    <xf numFmtId="0" fontId="0" fillId="10" borderId="21" xfId="0" applyFill="1" applyBorder="1" applyAlignment="1">
      <alignment vertical="center" wrapText="1"/>
    </xf>
    <xf numFmtId="0" fontId="35" fillId="0" borderId="0" xfId="0" applyFont="1" applyAlignment="1"/>
    <xf numFmtId="0" fontId="36" fillId="0" borderId="4" xfId="6" applyFont="1" applyBorder="1" applyAlignment="1">
      <alignment horizontal="center"/>
    </xf>
    <xf numFmtId="0" fontId="34" fillId="0" borderId="4" xfId="6" applyFont="1" applyBorder="1" applyAlignment="1">
      <alignment horizontal="center" vertical="center"/>
    </xf>
    <xf numFmtId="0" fontId="36" fillId="0" borderId="4" xfId="6" applyFont="1" applyBorder="1" applyAlignment="1">
      <alignment horizontal="center" vertical="center"/>
    </xf>
    <xf numFmtId="165" fontId="36" fillId="0" borderId="4" xfId="6" applyNumberFormat="1" applyFont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165" fontId="35" fillId="0" borderId="4" xfId="0" applyNumberFormat="1" applyFont="1" applyBorder="1" applyAlignment="1">
      <alignment horizontal="center" vertical="center"/>
    </xf>
    <xf numFmtId="165" fontId="35" fillId="0" borderId="4" xfId="0" applyNumberFormat="1" applyFont="1" applyBorder="1" applyAlignment="1">
      <alignment horizontal="center"/>
    </xf>
    <xf numFmtId="166" fontId="35" fillId="0" borderId="0" xfId="0" applyNumberFormat="1" applyFont="1" applyAlignment="1"/>
    <xf numFmtId="0" fontId="0" fillId="10" borderId="0" xfId="0" applyFill="1" applyAlignment="1"/>
    <xf numFmtId="0" fontId="0" fillId="10" borderId="4" xfId="0" applyFill="1" applyBorder="1" applyAlignment="1">
      <alignment horizontal="center" vertical="center"/>
    </xf>
    <xf numFmtId="0" fontId="31" fillId="10" borderId="4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vertical="center" wrapText="1"/>
    </xf>
    <xf numFmtId="0" fontId="32" fillId="10" borderId="4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 wrapText="1"/>
    </xf>
    <xf numFmtId="0" fontId="0" fillId="10" borderId="4" xfId="0" applyFill="1" applyBorder="1" applyAlignment="1">
      <alignment vertical="center" wrapText="1"/>
    </xf>
    <xf numFmtId="0" fontId="33" fillId="10" borderId="4" xfId="0" applyFont="1" applyFill="1" applyBorder="1" applyAlignment="1">
      <alignment vertical="center" wrapText="1"/>
    </xf>
    <xf numFmtId="0" fontId="0" fillId="10" borderId="4" xfId="0" applyFill="1" applyBorder="1" applyAlignment="1">
      <alignment vertical="center"/>
    </xf>
    <xf numFmtId="0" fontId="6" fillId="10" borderId="0" xfId="0" applyFont="1" applyFill="1" applyAlignment="1">
      <alignment horizontal="right"/>
    </xf>
    <xf numFmtId="0" fontId="0" fillId="10" borderId="0" xfId="0" applyFill="1" applyAlignment="1">
      <alignment horizontal="left"/>
    </xf>
    <xf numFmtId="0" fontId="38" fillId="1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/>
    </xf>
    <xf numFmtId="0" fontId="12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center"/>
    </xf>
    <xf numFmtId="21" fontId="15" fillId="0" borderId="4" xfId="6" applyNumberFormat="1" applyFont="1" applyBorder="1" applyAlignment="1">
      <alignment horizontal="center" wrapText="1"/>
    </xf>
    <xf numFmtId="0" fontId="15" fillId="0" borderId="4" xfId="6" applyFont="1" applyBorder="1" applyAlignment="1">
      <alignment horizontal="center" wrapText="1"/>
    </xf>
    <xf numFmtId="21" fontId="17" fillId="0" borderId="4" xfId="6" applyNumberFormat="1" applyFont="1" applyBorder="1" applyAlignment="1">
      <alignment horizontal="center" wrapText="1"/>
    </xf>
    <xf numFmtId="0" fontId="6" fillId="12" borderId="21" xfId="0" applyFont="1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 wrapText="1"/>
    </xf>
    <xf numFmtId="0" fontId="33" fillId="12" borderId="6" xfId="0" applyFont="1" applyFill="1" applyBorder="1" applyAlignment="1">
      <alignment horizontal="center" vertical="center" wrapText="1"/>
    </xf>
    <xf numFmtId="0" fontId="6" fillId="12" borderId="7" xfId="0" applyFont="1" applyFill="1" applyBorder="1" applyAlignment="1">
      <alignment horizontal="center" vertical="center" wrapText="1"/>
    </xf>
    <xf numFmtId="0" fontId="0" fillId="12" borderId="2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 wrapText="1"/>
    </xf>
    <xf numFmtId="0" fontId="31" fillId="12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31" fillId="12" borderId="6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/>
    </xf>
    <xf numFmtId="0" fontId="2" fillId="12" borderId="20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 wrapText="1"/>
    </xf>
  </cellXfs>
  <cellStyles count="9">
    <cellStyle name="Hyperlink" xfId="7" builtinId="8"/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936F0201-11AA-4A30-B763-4DF0CCA1C815}"/>
    <cellStyle name="Normal 8" xfId="8" xr:uid="{AD33E64E-54B4-4D0C-9940-175557FF0E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microsoft.com/office/2017/06/relationships/rdRichValueTypes" Target="richData/rdRichValueTyp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u&#7847;n%20%22%20&amp;%20F2%20&amp;%20%2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uần &quot; &amp; F2 &amp; &quot;"/>
    </sheet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8</v>
    <v>3</v>
    <v>1</v>
  </rv>
  <rv s="0">
    <v>2</v>
    <v>8</v>
    <v>3</v>
    <v>1</v>
  </rv>
  <rv s="1">
    <v>8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hqdung@hueuni.edu.vn" TargetMode="External"/><Relationship Id="rId21" Type="http://schemas.openxmlformats.org/officeDocument/2006/relationships/hyperlink" Target="mailto:ldvuong@hueuni.edu.vn" TargetMode="External"/><Relationship Id="rId42" Type="http://schemas.openxmlformats.org/officeDocument/2006/relationships/hyperlink" Target="mailto:ngoxuancuong@hueuni.edu.vn" TargetMode="External"/><Relationship Id="rId63" Type="http://schemas.openxmlformats.org/officeDocument/2006/relationships/hyperlink" Target="https://classroom.google.com/c/NzQ4ODQyMTU0Nzgx?cjc=fmrz452" TargetMode="External"/><Relationship Id="rId84" Type="http://schemas.openxmlformats.org/officeDocument/2006/relationships/hyperlink" Target="mailto:nguyenquangsan@hueuni.edu.vn" TargetMode="External"/><Relationship Id="rId138" Type="http://schemas.openxmlformats.org/officeDocument/2006/relationships/hyperlink" Target="mailto:ledinhhieu@hueuni.edu.vn" TargetMode="External"/><Relationship Id="rId159" Type="http://schemas.openxmlformats.org/officeDocument/2006/relationships/hyperlink" Target="https://meet.google.com/sun-spko-otr" TargetMode="External"/><Relationship Id="rId170" Type="http://schemas.openxmlformats.org/officeDocument/2006/relationships/hyperlink" Target="https://classroom.google.com/c/NzM3NDc2NDQ2Njcy?cjc=odizbey" TargetMode="External"/><Relationship Id="rId191" Type="http://schemas.openxmlformats.org/officeDocument/2006/relationships/hyperlink" Target="https://meet.google.com/ifi-rizu-pfk" TargetMode="External"/><Relationship Id="rId205" Type="http://schemas.openxmlformats.org/officeDocument/2006/relationships/hyperlink" Target="https://classroom.google.com/c/NjY0ODM5MDEwNTk3" TargetMode="External"/><Relationship Id="rId226" Type="http://schemas.openxmlformats.org/officeDocument/2006/relationships/hyperlink" Target="https://classroom.google.com/c/NzM3Mjg4MjA3NDY1?cjc=pb2yaco" TargetMode="External"/><Relationship Id="rId107" Type="http://schemas.openxmlformats.org/officeDocument/2006/relationships/hyperlink" Target="mailto:phamviethung@huaf.edu.vn" TargetMode="External"/><Relationship Id="rId11" Type="http://schemas.openxmlformats.org/officeDocument/2006/relationships/hyperlink" Target="mailto:hoangtrongloi@hueuni.edu.vn" TargetMode="External"/><Relationship Id="rId32" Type="http://schemas.openxmlformats.org/officeDocument/2006/relationships/hyperlink" Target="mailto:ledinhhieu@hueuni.edu.vn" TargetMode="External"/><Relationship Id="rId53" Type="http://schemas.openxmlformats.org/officeDocument/2006/relationships/hyperlink" Target="mailto:ndnhat@hueuni.edu.vn" TargetMode="External"/><Relationship Id="rId74" Type="http://schemas.openxmlformats.org/officeDocument/2006/relationships/hyperlink" Target="mailto:nguyenquanglich@hueuni.edu.vn" TargetMode="External"/><Relationship Id="rId128" Type="http://schemas.openxmlformats.org/officeDocument/2006/relationships/hyperlink" Target="mailto:ngoxuancuong@hueuni.edu.vn" TargetMode="External"/><Relationship Id="rId149" Type="http://schemas.openxmlformats.org/officeDocument/2006/relationships/hyperlink" Target="https://meet.google.com/jry-aeqd-nmb" TargetMode="External"/><Relationship Id="rId5" Type="http://schemas.openxmlformats.org/officeDocument/2006/relationships/hyperlink" Target="mailto:dthphuoc@husc.edu.vn" TargetMode="External"/><Relationship Id="rId95" Type="http://schemas.openxmlformats.org/officeDocument/2006/relationships/hyperlink" Target="mailto:nguyenthedung@dhsphue.edu.vn" TargetMode="External"/><Relationship Id="rId160" Type="http://schemas.openxmlformats.org/officeDocument/2006/relationships/hyperlink" Target="https://meet.google.com/cua-qmxy-qyd" TargetMode="External"/><Relationship Id="rId181" Type="http://schemas.openxmlformats.org/officeDocument/2006/relationships/hyperlink" Target="https://meet.google.com/rvk-dcmo-myr" TargetMode="External"/><Relationship Id="rId216" Type="http://schemas.openxmlformats.org/officeDocument/2006/relationships/hyperlink" Target="mailto:ndvquang@hueuni.edu.vn" TargetMode="External"/><Relationship Id="rId237" Type="http://schemas.openxmlformats.org/officeDocument/2006/relationships/hyperlink" Target="mailto:tringuyendang@hueuni.edu.vn" TargetMode="External"/><Relationship Id="rId22" Type="http://schemas.openxmlformats.org/officeDocument/2006/relationships/hyperlink" Target="mailto:ldvuong@hueuni.edu.vn" TargetMode="External"/><Relationship Id="rId43" Type="http://schemas.openxmlformats.org/officeDocument/2006/relationships/hyperlink" Target="https://meet.google.com/cec-rpgh-frh" TargetMode="External"/><Relationship Id="rId64" Type="http://schemas.openxmlformats.org/officeDocument/2006/relationships/hyperlink" Target="mailto:tringuyendang@hueuni.edu.vn" TargetMode="External"/><Relationship Id="rId118" Type="http://schemas.openxmlformats.org/officeDocument/2006/relationships/hyperlink" Target="mailto:hqdung@hueuni.edu.vn" TargetMode="External"/><Relationship Id="rId139" Type="http://schemas.openxmlformats.org/officeDocument/2006/relationships/hyperlink" Target="mailto:ndvquang@hueuni.edu.vn" TargetMode="External"/><Relationship Id="rId85" Type="http://schemas.openxmlformats.org/officeDocument/2006/relationships/hyperlink" Target="mailto:nguyenquangsan@hueuni.edu.vn" TargetMode="External"/><Relationship Id="rId150" Type="http://schemas.openxmlformats.org/officeDocument/2006/relationships/hyperlink" Target="https://meet.google.com/scg-pgcx-pur" TargetMode="External"/><Relationship Id="rId171" Type="http://schemas.openxmlformats.org/officeDocument/2006/relationships/hyperlink" Target="https://classroom.google.com/c/NzM3NDc2NDQ2Njcy?cjc=odizbey" TargetMode="External"/><Relationship Id="rId192" Type="http://schemas.openxmlformats.org/officeDocument/2006/relationships/hyperlink" Target="https://classroom.google.com/c/NzM3Mjg4MjY3MzY1?cjc=nt7ukjv" TargetMode="External"/><Relationship Id="rId206" Type="http://schemas.openxmlformats.org/officeDocument/2006/relationships/hyperlink" Target="https://meet.google.com/bjd-czph-zrq" TargetMode="External"/><Relationship Id="rId227" Type="http://schemas.openxmlformats.org/officeDocument/2006/relationships/hyperlink" Target="mailto:ngoxuancuong@hueuni.edu.vn" TargetMode="External"/><Relationship Id="rId12" Type="http://schemas.openxmlformats.org/officeDocument/2006/relationships/hyperlink" Target="mailto:hoangtrongloi@hueuni.edu.vn" TargetMode="External"/><Relationship Id="rId33" Type="http://schemas.openxmlformats.org/officeDocument/2006/relationships/hyperlink" Target="mailto:ledinhhieu@hueuni.edu.vn" TargetMode="External"/><Relationship Id="rId108" Type="http://schemas.openxmlformats.org/officeDocument/2006/relationships/hyperlink" Target="mailto:phamviethung@huaf.edu.vn" TargetMode="External"/><Relationship Id="rId129" Type="http://schemas.openxmlformats.org/officeDocument/2006/relationships/hyperlink" Target="mailto:ngoxuancuong@hueuni.edu.vn" TargetMode="External"/><Relationship Id="rId54" Type="http://schemas.openxmlformats.org/officeDocument/2006/relationships/hyperlink" Target="https://meet.google.com/ewj-wtry-xui" TargetMode="External"/><Relationship Id="rId75" Type="http://schemas.openxmlformats.org/officeDocument/2006/relationships/hyperlink" Target="mailto:nguyenquanglich@hueuni.edu.vn" TargetMode="External"/><Relationship Id="rId96" Type="http://schemas.openxmlformats.org/officeDocument/2006/relationships/hyperlink" Target="mailto:nguyenthihaile@hueuni.edu.vn" TargetMode="External"/><Relationship Id="rId140" Type="http://schemas.openxmlformats.org/officeDocument/2006/relationships/hyperlink" Target="mailto:ndvquang@hueuni.edu.vn" TargetMode="External"/><Relationship Id="rId161" Type="http://schemas.openxmlformats.org/officeDocument/2006/relationships/hyperlink" Target="https://meet.google.com/idq-biit-ybr" TargetMode="External"/><Relationship Id="rId182" Type="http://schemas.openxmlformats.org/officeDocument/2006/relationships/hyperlink" Target="https://meet.google.com/uyh-wmic-yov" TargetMode="External"/><Relationship Id="rId217" Type="http://schemas.openxmlformats.org/officeDocument/2006/relationships/hyperlink" Target="https://classroom.google.com/c/NjY0ODM5MDEwNTk3" TargetMode="External"/><Relationship Id="rId6" Type="http://schemas.openxmlformats.org/officeDocument/2006/relationships/hyperlink" Target="mailto:hxvinh@hueic.edu.vn" TargetMode="External"/><Relationship Id="rId238" Type="http://schemas.openxmlformats.org/officeDocument/2006/relationships/hyperlink" Target="https://classroom.google.com/c/NzQ4ODQyMTU0Nzgx?cjc=fmrz452" TargetMode="External"/><Relationship Id="rId23" Type="http://schemas.openxmlformats.org/officeDocument/2006/relationships/hyperlink" Target="mailto:ldvuong@hueuni.edu.vn" TargetMode="External"/><Relationship Id="rId119" Type="http://schemas.openxmlformats.org/officeDocument/2006/relationships/hyperlink" Target="mailto:nchao@hueuni.edu.vn" TargetMode="External"/><Relationship Id="rId44" Type="http://schemas.openxmlformats.org/officeDocument/2006/relationships/hyperlink" Target="https://classroom.google.com/c/NzM3Mjg4MjA3NDY1?cjc=pb2yaco" TargetMode="External"/><Relationship Id="rId65" Type="http://schemas.openxmlformats.org/officeDocument/2006/relationships/hyperlink" Target="https://classroom.google.com/c/NzM3MzM1OTQ4NTEz?cjc=33us7ha" TargetMode="External"/><Relationship Id="rId86" Type="http://schemas.openxmlformats.org/officeDocument/2006/relationships/hyperlink" Target="mailto:nguyenquangsan@hueuni.edu.vn" TargetMode="External"/><Relationship Id="rId130" Type="http://schemas.openxmlformats.org/officeDocument/2006/relationships/hyperlink" Target="mailto:ngoxuancuong@hueuni.edu.vn" TargetMode="External"/><Relationship Id="rId151" Type="http://schemas.openxmlformats.org/officeDocument/2006/relationships/hyperlink" Target="https://meet.google.com/scg-pgcx-pur" TargetMode="External"/><Relationship Id="rId172" Type="http://schemas.openxmlformats.org/officeDocument/2006/relationships/hyperlink" Target="https://classroom.google.com/c/NzM3NDc2NDQ2Njcy?cjc=odizbey" TargetMode="External"/><Relationship Id="rId193" Type="http://schemas.openxmlformats.org/officeDocument/2006/relationships/hyperlink" Target="https://meet.google.com/ifi-rizu-pfk" TargetMode="External"/><Relationship Id="rId207" Type="http://schemas.openxmlformats.org/officeDocument/2006/relationships/hyperlink" Target="https://classroom.google.com/c/NjY0ODM5MDEwNTk3" TargetMode="External"/><Relationship Id="rId228" Type="http://schemas.openxmlformats.org/officeDocument/2006/relationships/hyperlink" Target="mailto:ldvuong@hueuni.edu.vn" TargetMode="External"/><Relationship Id="rId13" Type="http://schemas.openxmlformats.org/officeDocument/2006/relationships/hyperlink" Target="mailto:hoangtrongloi@hueuni.edu.vn" TargetMode="External"/><Relationship Id="rId109" Type="http://schemas.openxmlformats.org/officeDocument/2006/relationships/hyperlink" Target="mailto:thaikhuong040510@gmail.com" TargetMode="External"/><Relationship Id="rId34" Type="http://schemas.openxmlformats.org/officeDocument/2006/relationships/hyperlink" Target="mailto:ledinhhieu@hueuni.edu.vn" TargetMode="External"/><Relationship Id="rId55" Type="http://schemas.openxmlformats.org/officeDocument/2006/relationships/hyperlink" Target="mailto:ndnhat@hueuni.edu.vn" TargetMode="External"/><Relationship Id="rId76" Type="http://schemas.openxmlformats.org/officeDocument/2006/relationships/hyperlink" Target="mailto:nguyenquanglich@hueuni.edu.vn" TargetMode="External"/><Relationship Id="rId97" Type="http://schemas.openxmlformats.org/officeDocument/2006/relationships/hyperlink" Target="mailto:nguyenthihaile@hueuni.edu.vn" TargetMode="External"/><Relationship Id="rId120" Type="http://schemas.openxmlformats.org/officeDocument/2006/relationships/hyperlink" Target="mailto:nchao@hueuni.edu.vn" TargetMode="External"/><Relationship Id="rId141" Type="http://schemas.openxmlformats.org/officeDocument/2006/relationships/hyperlink" Target="mailto:ndvquang@hueuni.edu.vn" TargetMode="External"/><Relationship Id="rId7" Type="http://schemas.openxmlformats.org/officeDocument/2006/relationships/hyperlink" Target="mailto:hxvinh@hueic.edu.vn" TargetMode="External"/><Relationship Id="rId162" Type="http://schemas.openxmlformats.org/officeDocument/2006/relationships/hyperlink" Target="https://meet.google.com/idq-biit-ybr" TargetMode="External"/><Relationship Id="rId183" Type="http://schemas.openxmlformats.org/officeDocument/2006/relationships/hyperlink" Target="https://meet.google.com/uyh-wmic-yov" TargetMode="External"/><Relationship Id="rId218" Type="http://schemas.openxmlformats.org/officeDocument/2006/relationships/hyperlink" Target="https://meet.google.com/bjd-czph-zrq" TargetMode="External"/><Relationship Id="rId239" Type="http://schemas.openxmlformats.org/officeDocument/2006/relationships/hyperlink" Target="mailto:tringuyendang@hueuni.edu.vn" TargetMode="External"/><Relationship Id="rId24" Type="http://schemas.openxmlformats.org/officeDocument/2006/relationships/hyperlink" Target="mailto:ldvuong@hueuni.edu.vn" TargetMode="External"/><Relationship Id="rId45" Type="http://schemas.openxmlformats.org/officeDocument/2006/relationships/hyperlink" Target="mailto:ngoxuancuong@hueuni.edu.vn" TargetMode="External"/><Relationship Id="rId66" Type="http://schemas.openxmlformats.org/officeDocument/2006/relationships/hyperlink" Target="mailto:ndvquang@hueuni.edu.vn" TargetMode="External"/><Relationship Id="rId87" Type="http://schemas.openxmlformats.org/officeDocument/2006/relationships/hyperlink" Target="mailto:nguyenquangsan@hueuni.edu.vn" TargetMode="External"/><Relationship Id="rId110" Type="http://schemas.openxmlformats.org/officeDocument/2006/relationships/hyperlink" Target="mailto:thaikhuong040510@gmail.com" TargetMode="External"/><Relationship Id="rId131" Type="http://schemas.openxmlformats.org/officeDocument/2006/relationships/hyperlink" Target="mailto:ngoxuancuong@hueuni.edu.vn" TargetMode="External"/><Relationship Id="rId152" Type="http://schemas.openxmlformats.org/officeDocument/2006/relationships/hyperlink" Target="https://meet.google.com/nxx-qdia-gmm" TargetMode="External"/><Relationship Id="rId173" Type="http://schemas.openxmlformats.org/officeDocument/2006/relationships/hyperlink" Target="https://classroom.google.com/c/NzM3NDc2NDQ2Njcy?cjc=odizbey" TargetMode="External"/><Relationship Id="rId194" Type="http://schemas.openxmlformats.org/officeDocument/2006/relationships/hyperlink" Target="https://classroom.google.com/c/NzM3Mjg4MjY3MzY1?cjc=nt7ukjv" TargetMode="External"/><Relationship Id="rId208" Type="http://schemas.openxmlformats.org/officeDocument/2006/relationships/hyperlink" Target="https://meet.google.com/bjd-czph-zrq" TargetMode="External"/><Relationship Id="rId229" Type="http://schemas.openxmlformats.org/officeDocument/2006/relationships/hyperlink" Target="https://classroom.google.com/c/NzQ4ODQzMDg2ODQ1?cjc=gtrvm3e" TargetMode="External"/><Relationship Id="rId240" Type="http://schemas.openxmlformats.org/officeDocument/2006/relationships/hyperlink" Target="https://classroom.google.com/c/NzQ4ODQyMTU0Nzgx?cjc=fmrz452" TargetMode="External"/><Relationship Id="rId14" Type="http://schemas.openxmlformats.org/officeDocument/2006/relationships/hyperlink" Target="mailto:hoangtrongloi@hueuni.edu.vn" TargetMode="External"/><Relationship Id="rId35" Type="http://schemas.openxmlformats.org/officeDocument/2006/relationships/hyperlink" Target="mailto:ledinhhieu@hueuni.edu.vn" TargetMode="External"/><Relationship Id="rId56" Type="http://schemas.openxmlformats.org/officeDocument/2006/relationships/hyperlink" Target="https://meet.google.com/gfh-qcnf-znt" TargetMode="External"/><Relationship Id="rId77" Type="http://schemas.openxmlformats.org/officeDocument/2006/relationships/hyperlink" Target="mailto:nguyenquanglich@hueuni.edu.vn" TargetMode="External"/><Relationship Id="rId100" Type="http://schemas.openxmlformats.org/officeDocument/2006/relationships/hyperlink" Target="mailto:nguyenthihaile@hueuni.edu.vn" TargetMode="External"/><Relationship Id="rId8" Type="http://schemas.openxmlformats.org/officeDocument/2006/relationships/hyperlink" Target="mailto:hqdung@hueuni.edu.vn" TargetMode="External"/><Relationship Id="rId98" Type="http://schemas.openxmlformats.org/officeDocument/2006/relationships/hyperlink" Target="mailto:nguyenthihaile@hueuni.edu.vn" TargetMode="External"/><Relationship Id="rId121" Type="http://schemas.openxmlformats.org/officeDocument/2006/relationships/hyperlink" Target="mailto:nguyenthedung@dhsphue.edu.vn" TargetMode="External"/><Relationship Id="rId142" Type="http://schemas.openxmlformats.org/officeDocument/2006/relationships/hyperlink" Target="mailto:daothedong110380@gmail.com" TargetMode="External"/><Relationship Id="rId163" Type="http://schemas.openxmlformats.org/officeDocument/2006/relationships/hyperlink" Target="https://meet.google.com/epr-bvkq-cus" TargetMode="External"/><Relationship Id="rId184" Type="http://schemas.openxmlformats.org/officeDocument/2006/relationships/hyperlink" Target="https://meet.google.com/ijt-hnro-dqb" TargetMode="External"/><Relationship Id="rId219" Type="http://schemas.openxmlformats.org/officeDocument/2006/relationships/hyperlink" Target="mailto:hqdung@hueuni.edu.vn" TargetMode="External"/><Relationship Id="rId230" Type="http://schemas.openxmlformats.org/officeDocument/2006/relationships/hyperlink" Target="mailto:tringuyendang@hueuni.edu.vn" TargetMode="External"/><Relationship Id="rId25" Type="http://schemas.openxmlformats.org/officeDocument/2006/relationships/hyperlink" Target="mailto:ldvuong@hueuni.edu.vn" TargetMode="External"/><Relationship Id="rId46" Type="http://schemas.openxmlformats.org/officeDocument/2006/relationships/hyperlink" Target="https://meet.google.com/ifi-rizu-pfk" TargetMode="External"/><Relationship Id="rId67" Type="http://schemas.openxmlformats.org/officeDocument/2006/relationships/hyperlink" Target="mailto:ndvquang@hueuni.edu.vn" TargetMode="External"/><Relationship Id="rId88" Type="http://schemas.openxmlformats.org/officeDocument/2006/relationships/hyperlink" Target="mailto:nguyenquangsan@hueuni.edu.vn" TargetMode="External"/><Relationship Id="rId111" Type="http://schemas.openxmlformats.org/officeDocument/2006/relationships/hyperlink" Target="mailto:thaikhuong040510@gmail.com" TargetMode="External"/><Relationship Id="rId132" Type="http://schemas.openxmlformats.org/officeDocument/2006/relationships/hyperlink" Target="mailto:ngoxuancuong@hueuni.edu.vn" TargetMode="External"/><Relationship Id="rId153" Type="http://schemas.openxmlformats.org/officeDocument/2006/relationships/hyperlink" Target="https://meet.google.com/nxx-qdia-gmm" TargetMode="External"/><Relationship Id="rId174" Type="http://schemas.openxmlformats.org/officeDocument/2006/relationships/hyperlink" Target="https://meet.google.com/wdc-yxku-bgk" TargetMode="External"/><Relationship Id="rId195" Type="http://schemas.openxmlformats.org/officeDocument/2006/relationships/hyperlink" Target="https://classroom.google.com/c/NjY0ODM5MDEwNTk3" TargetMode="External"/><Relationship Id="rId209" Type="http://schemas.openxmlformats.org/officeDocument/2006/relationships/hyperlink" Target="https://meet.google.com/ymm-hqwp-vhb" TargetMode="External"/><Relationship Id="rId220" Type="http://schemas.openxmlformats.org/officeDocument/2006/relationships/hyperlink" Target="https://meet.google.com/fpp-bont-sue" TargetMode="External"/><Relationship Id="rId241" Type="http://schemas.openxmlformats.org/officeDocument/2006/relationships/printerSettings" Target="../printerSettings/printerSettings2.bin"/><Relationship Id="rId15" Type="http://schemas.openxmlformats.org/officeDocument/2006/relationships/hyperlink" Target="https://meet.google.com/nun-yntu-mei" TargetMode="External"/><Relationship Id="rId36" Type="http://schemas.openxmlformats.org/officeDocument/2006/relationships/hyperlink" Target="mailto:ledinhhieu@hueuni.edu.vn" TargetMode="External"/><Relationship Id="rId57" Type="http://schemas.openxmlformats.org/officeDocument/2006/relationships/hyperlink" Target="mailto:ndnhat@hueuni.edu.vn" TargetMode="External"/><Relationship Id="rId106" Type="http://schemas.openxmlformats.org/officeDocument/2006/relationships/hyperlink" Target="mailto:nthong@hueic.edu.vn" TargetMode="External"/><Relationship Id="rId127" Type="http://schemas.openxmlformats.org/officeDocument/2006/relationships/hyperlink" Target="mailto:ngoxuancuong@hueuni.edu.vn" TargetMode="External"/><Relationship Id="rId10" Type="http://schemas.openxmlformats.org/officeDocument/2006/relationships/hyperlink" Target="mailto:hqdung@hueuni.edu.vn" TargetMode="External"/><Relationship Id="rId31" Type="http://schemas.openxmlformats.org/officeDocument/2006/relationships/hyperlink" Target="mailto:ledinhhieu@hueuni.edu.vn" TargetMode="External"/><Relationship Id="rId52" Type="http://schemas.openxmlformats.org/officeDocument/2006/relationships/hyperlink" Target="https://meet.google.com/ewj-wtry-xui" TargetMode="External"/><Relationship Id="rId73" Type="http://schemas.openxmlformats.org/officeDocument/2006/relationships/hyperlink" Target="mailto:nguyenquanglich@hueuni.edu.vn" TargetMode="External"/><Relationship Id="rId78" Type="http://schemas.openxmlformats.org/officeDocument/2006/relationships/hyperlink" Target="mailto:nguyenquanglich@hueuni.edu.vn" TargetMode="External"/><Relationship Id="rId94" Type="http://schemas.openxmlformats.org/officeDocument/2006/relationships/hyperlink" Target="mailto:nguyenthanhcuong@huaf.edu.vn" TargetMode="External"/><Relationship Id="rId99" Type="http://schemas.openxmlformats.org/officeDocument/2006/relationships/hyperlink" Target="mailto:nguyenthihaile@hueuni.edu.vn" TargetMode="External"/><Relationship Id="rId101" Type="http://schemas.openxmlformats.org/officeDocument/2006/relationships/hyperlink" Target="mailto:nguyenthihaile@hueuni.edu.vn" TargetMode="External"/><Relationship Id="rId122" Type="http://schemas.openxmlformats.org/officeDocument/2006/relationships/hyperlink" Target="mailto:tringuyendang@hueuni.edu.vn" TargetMode="External"/><Relationship Id="rId143" Type="http://schemas.openxmlformats.org/officeDocument/2006/relationships/hyperlink" Target="mailto:daothedong110380@gmail.com" TargetMode="External"/><Relationship Id="rId148" Type="http://schemas.openxmlformats.org/officeDocument/2006/relationships/hyperlink" Target="mailto:hxvinh@hueic.edu.vn" TargetMode="External"/><Relationship Id="rId164" Type="http://schemas.openxmlformats.org/officeDocument/2006/relationships/hyperlink" Target="https://meet.google.com/kmd-wcqr-mfq" TargetMode="External"/><Relationship Id="rId169" Type="http://schemas.openxmlformats.org/officeDocument/2006/relationships/hyperlink" Target="https://classroom.google.com/u/1/c/NzM3NDc2NjAwMjU4" TargetMode="External"/><Relationship Id="rId185" Type="http://schemas.openxmlformats.org/officeDocument/2006/relationships/hyperlink" Target="https://meet.google.com/pvb-fknt-boi" TargetMode="External"/><Relationship Id="rId4" Type="http://schemas.openxmlformats.org/officeDocument/2006/relationships/hyperlink" Target="https://meet.google.com/hsm-bdko-mjo" TargetMode="External"/><Relationship Id="rId9" Type="http://schemas.openxmlformats.org/officeDocument/2006/relationships/hyperlink" Target="mailto:hqdung@hueuni.edu.vn" TargetMode="External"/><Relationship Id="rId180" Type="http://schemas.openxmlformats.org/officeDocument/2006/relationships/hyperlink" Target="https://classroom.google.com/c/NzM3MzM1OTQ4NTEz?cjc=33us7ha" TargetMode="External"/><Relationship Id="rId210" Type="http://schemas.openxmlformats.org/officeDocument/2006/relationships/hyperlink" Target="https://meet.google.com/ymm-hqwp-vhb" TargetMode="External"/><Relationship Id="rId215" Type="http://schemas.openxmlformats.org/officeDocument/2006/relationships/hyperlink" Target="https://meet.google.com/bjd-czph-zrq" TargetMode="External"/><Relationship Id="rId236" Type="http://schemas.openxmlformats.org/officeDocument/2006/relationships/hyperlink" Target="https://meet.google.com/bjd-czph-zrq" TargetMode="External"/><Relationship Id="rId26" Type="http://schemas.openxmlformats.org/officeDocument/2006/relationships/hyperlink" Target="mailto:ledinhhieu@hueuni.edu.vn" TargetMode="External"/><Relationship Id="rId231" Type="http://schemas.openxmlformats.org/officeDocument/2006/relationships/hyperlink" Target="https://meet.google.com/cua-qmxy-qyd" TargetMode="External"/><Relationship Id="rId47" Type="http://schemas.openxmlformats.org/officeDocument/2006/relationships/hyperlink" Target="https://classroom.google.com/c/NzM3Mjg4MjY3MzY1?cjc=nt7ukjv" TargetMode="External"/><Relationship Id="rId68" Type="http://schemas.openxmlformats.org/officeDocument/2006/relationships/hyperlink" Target="mailto:ndvquang@hueuni.edu.vn" TargetMode="External"/><Relationship Id="rId89" Type="http://schemas.openxmlformats.org/officeDocument/2006/relationships/hyperlink" Target="mailto:nguyenquangsan@hueuni.edu.vn" TargetMode="External"/><Relationship Id="rId112" Type="http://schemas.openxmlformats.org/officeDocument/2006/relationships/hyperlink" Target="mailto:thaikhuong040510@gmail.com" TargetMode="External"/><Relationship Id="rId133" Type="http://schemas.openxmlformats.org/officeDocument/2006/relationships/hyperlink" Target="mailto:ngoxuancuong@hueuni.edu.vn" TargetMode="External"/><Relationship Id="rId154" Type="http://schemas.openxmlformats.org/officeDocument/2006/relationships/hyperlink" Target="https://meet.google.com/cgz-npfg-jks" TargetMode="External"/><Relationship Id="rId175" Type="http://schemas.openxmlformats.org/officeDocument/2006/relationships/hyperlink" Target="https://meet.google.com/wdc-yxku-bgk" TargetMode="External"/><Relationship Id="rId196" Type="http://schemas.openxmlformats.org/officeDocument/2006/relationships/hyperlink" Target="https://meet.google.com/bjd-czph-zrq" TargetMode="External"/><Relationship Id="rId200" Type="http://schemas.openxmlformats.org/officeDocument/2006/relationships/hyperlink" Target="https://meet.google.com/bjd-czph-zrq" TargetMode="External"/><Relationship Id="rId16" Type="http://schemas.openxmlformats.org/officeDocument/2006/relationships/hyperlink" Target="mailto:thuylinh@hueuni.edu.vn" TargetMode="External"/><Relationship Id="rId221" Type="http://schemas.openxmlformats.org/officeDocument/2006/relationships/hyperlink" Target="https://meet.google.com/cua-qmxy-qyd" TargetMode="External"/><Relationship Id="rId37" Type="http://schemas.openxmlformats.org/officeDocument/2006/relationships/hyperlink" Target="https://meet.google.com/pvb-fknt-boi" TargetMode="External"/><Relationship Id="rId58" Type="http://schemas.openxmlformats.org/officeDocument/2006/relationships/hyperlink" Target="https://meet.google.com/gfh-qcnf-znt" TargetMode="External"/><Relationship Id="rId79" Type="http://schemas.openxmlformats.org/officeDocument/2006/relationships/hyperlink" Target="mailto:nguyenquanglich@hueuni.edu.vn" TargetMode="External"/><Relationship Id="rId102" Type="http://schemas.openxmlformats.org/officeDocument/2006/relationships/hyperlink" Target="mailto:nguyenthihaile@hueuni.edu.vn" TargetMode="External"/><Relationship Id="rId123" Type="http://schemas.openxmlformats.org/officeDocument/2006/relationships/hyperlink" Target="mailto:tringuyendang@hueuni.edu.vn" TargetMode="External"/><Relationship Id="rId144" Type="http://schemas.openxmlformats.org/officeDocument/2006/relationships/hyperlink" Target="mailto:ttdong@hueic.edu.vn" TargetMode="External"/><Relationship Id="rId90" Type="http://schemas.openxmlformats.org/officeDocument/2006/relationships/hyperlink" Target="mailto:nguyenquangsan@hueuni.edu.vn" TargetMode="External"/><Relationship Id="rId165" Type="http://schemas.openxmlformats.org/officeDocument/2006/relationships/hyperlink" Target="https://meet.google.com/fft-appe-nou" TargetMode="External"/><Relationship Id="rId186" Type="http://schemas.openxmlformats.org/officeDocument/2006/relationships/hyperlink" Target="https://classroom.google.com/c/NzM3Mjg4MTgxMzM3?cjc=ppkugqw" TargetMode="External"/><Relationship Id="rId211" Type="http://schemas.openxmlformats.org/officeDocument/2006/relationships/hyperlink" Target="https://meet.google.com/ymm-hqwp-vhb" TargetMode="External"/><Relationship Id="rId232" Type="http://schemas.openxmlformats.org/officeDocument/2006/relationships/hyperlink" Target="mailto:hoangtrongloi@hueuni.edu.vn" TargetMode="External"/><Relationship Id="rId27" Type="http://schemas.openxmlformats.org/officeDocument/2006/relationships/hyperlink" Target="mailto:ledinhhieu@hueuni.edu.vn" TargetMode="External"/><Relationship Id="rId48" Type="http://schemas.openxmlformats.org/officeDocument/2006/relationships/hyperlink" Target="mailto:ngoxuancuong@hueuni.edu.vn" TargetMode="External"/><Relationship Id="rId69" Type="http://schemas.openxmlformats.org/officeDocument/2006/relationships/hyperlink" Target="mailto:ndvquang@hueuni.edu.vn" TargetMode="External"/><Relationship Id="rId113" Type="http://schemas.openxmlformats.org/officeDocument/2006/relationships/hyperlink" Target="mailto:ttdong@hueic.edu.vn" TargetMode="External"/><Relationship Id="rId134" Type="http://schemas.openxmlformats.org/officeDocument/2006/relationships/hyperlink" Target="mailto:ngoxuancuong@hueuni.edu.vn" TargetMode="External"/><Relationship Id="rId80" Type="http://schemas.openxmlformats.org/officeDocument/2006/relationships/hyperlink" Target="mailto:nguyenquangsan@hueuni.edu.vn" TargetMode="External"/><Relationship Id="rId155" Type="http://schemas.openxmlformats.org/officeDocument/2006/relationships/hyperlink" Target="https://meet.google.com/cgz-npfg-jks" TargetMode="External"/><Relationship Id="rId176" Type="http://schemas.openxmlformats.org/officeDocument/2006/relationships/hyperlink" Target="https://meet.google.com/wdc-yxku-bgk" TargetMode="External"/><Relationship Id="rId197" Type="http://schemas.openxmlformats.org/officeDocument/2006/relationships/hyperlink" Target="https://classroom.google.com/c/NjY0ODM5MDEwNTk3" TargetMode="External"/><Relationship Id="rId201" Type="http://schemas.openxmlformats.org/officeDocument/2006/relationships/hyperlink" Target="https://classroom.google.com/c/NjY0ODM5MDEwNTk3" TargetMode="External"/><Relationship Id="rId222" Type="http://schemas.openxmlformats.org/officeDocument/2006/relationships/hyperlink" Target="mailto:nguyenquanglich@hueuni.edu.vn" TargetMode="External"/><Relationship Id="rId17" Type="http://schemas.openxmlformats.org/officeDocument/2006/relationships/hyperlink" Target="https://meet.google.com/nun-yntu-mei" TargetMode="External"/><Relationship Id="rId38" Type="http://schemas.openxmlformats.org/officeDocument/2006/relationships/hyperlink" Target="https://classroom.google.com/c/NzM3Mjg4MTgxMzM3?cjc=ppkugqw" TargetMode="External"/><Relationship Id="rId59" Type="http://schemas.openxmlformats.org/officeDocument/2006/relationships/hyperlink" Target="mailto:ndnhat@hueuni.edu.vn" TargetMode="External"/><Relationship Id="rId103" Type="http://schemas.openxmlformats.org/officeDocument/2006/relationships/hyperlink" Target="mailto:nthong@hueic.edu.vn" TargetMode="External"/><Relationship Id="rId124" Type="http://schemas.openxmlformats.org/officeDocument/2006/relationships/hyperlink" Target="mailto:tringuyendang@hueuni.edu.vn" TargetMode="External"/><Relationship Id="rId70" Type="http://schemas.openxmlformats.org/officeDocument/2006/relationships/hyperlink" Target="mailto:ndvquang@hueuni.edu.vn" TargetMode="External"/><Relationship Id="rId91" Type="http://schemas.openxmlformats.org/officeDocument/2006/relationships/hyperlink" Target="mailto:nguyenquangsan@hueuni.edu.vn" TargetMode="External"/><Relationship Id="rId145" Type="http://schemas.openxmlformats.org/officeDocument/2006/relationships/hyperlink" Target="mailto:ttdong@hueic.edu.vn" TargetMode="External"/><Relationship Id="rId166" Type="http://schemas.openxmlformats.org/officeDocument/2006/relationships/hyperlink" Target="https://classroom.google.com/c/NzM3NDc2Njk1Nzc2?cjc=r4bzgu4" TargetMode="External"/><Relationship Id="rId187" Type="http://schemas.openxmlformats.org/officeDocument/2006/relationships/hyperlink" Target="https://meet.google.com/xcj-nxzt-gwh" TargetMode="External"/><Relationship Id="rId1" Type="http://schemas.openxmlformats.org/officeDocument/2006/relationships/hyperlink" Target="mailto:hoangquyenhue@gmail.com" TargetMode="External"/><Relationship Id="rId212" Type="http://schemas.openxmlformats.org/officeDocument/2006/relationships/hyperlink" Target="https://meet.google.com/ymm-hqwp-vhb" TargetMode="External"/><Relationship Id="rId233" Type="http://schemas.openxmlformats.org/officeDocument/2006/relationships/hyperlink" Target="https://meet.google.com/ymm-hqwp-vhb" TargetMode="External"/><Relationship Id="rId28" Type="http://schemas.openxmlformats.org/officeDocument/2006/relationships/hyperlink" Target="mailto:ledinhhieu@hueuni.edu.vn" TargetMode="External"/><Relationship Id="rId49" Type="http://schemas.openxmlformats.org/officeDocument/2006/relationships/hyperlink" Target="mailto:nchao@hueuni.edu.vn" TargetMode="External"/><Relationship Id="rId114" Type="http://schemas.openxmlformats.org/officeDocument/2006/relationships/hyperlink" Target="mailto:Giangtran2011@gmail.com" TargetMode="External"/><Relationship Id="rId60" Type="http://schemas.openxmlformats.org/officeDocument/2006/relationships/hyperlink" Target="mailto:tringuyendang@hueuni.edu.vn" TargetMode="External"/><Relationship Id="rId81" Type="http://schemas.openxmlformats.org/officeDocument/2006/relationships/hyperlink" Target="mailto:nguyenquangsan@hueuni.edu.vn" TargetMode="External"/><Relationship Id="rId135" Type="http://schemas.openxmlformats.org/officeDocument/2006/relationships/hyperlink" Target="mailto:ledinhhieu@hueuni.edu.vn" TargetMode="External"/><Relationship Id="rId156" Type="http://schemas.openxmlformats.org/officeDocument/2006/relationships/hyperlink" Target="https://meet.google.com/tkx-vrac-nwh" TargetMode="External"/><Relationship Id="rId177" Type="http://schemas.openxmlformats.org/officeDocument/2006/relationships/hyperlink" Target="https://meet.google.com/wdc-yxku-bgk" TargetMode="External"/><Relationship Id="rId198" Type="http://schemas.openxmlformats.org/officeDocument/2006/relationships/hyperlink" Target="https://meet.google.com/bjd-czph-zrq" TargetMode="External"/><Relationship Id="rId202" Type="http://schemas.openxmlformats.org/officeDocument/2006/relationships/hyperlink" Target="https://meet.google.com/bjd-czph-zrq" TargetMode="External"/><Relationship Id="rId223" Type="http://schemas.openxmlformats.org/officeDocument/2006/relationships/hyperlink" Target="https://classroom.google.com/c/NzM3NDc2Njk1Nzc2?cjc=r4bzgu4" TargetMode="External"/><Relationship Id="rId18" Type="http://schemas.openxmlformats.org/officeDocument/2006/relationships/hyperlink" Target="mailto:thuylinh@hueuni.edu.vn" TargetMode="External"/><Relationship Id="rId39" Type="http://schemas.openxmlformats.org/officeDocument/2006/relationships/hyperlink" Target="mailto:ngoxuancuong@hueuni.edu.vn" TargetMode="External"/><Relationship Id="rId50" Type="http://schemas.openxmlformats.org/officeDocument/2006/relationships/hyperlink" Target="https://meet.google.com/jaw-hptp-nht" TargetMode="External"/><Relationship Id="rId104" Type="http://schemas.openxmlformats.org/officeDocument/2006/relationships/hyperlink" Target="mailto:nthong@hueic.edu.vn" TargetMode="External"/><Relationship Id="rId125" Type="http://schemas.openxmlformats.org/officeDocument/2006/relationships/hyperlink" Target="mailto:ngoxuancuong@hueuni.edu.vn" TargetMode="External"/><Relationship Id="rId146" Type="http://schemas.openxmlformats.org/officeDocument/2006/relationships/hyperlink" Target="mailto:hxvinh@hueic.edu.vn" TargetMode="External"/><Relationship Id="rId167" Type="http://schemas.openxmlformats.org/officeDocument/2006/relationships/hyperlink" Target="https://meet.google.com/uuq-wzwk-fun" TargetMode="External"/><Relationship Id="rId188" Type="http://schemas.openxmlformats.org/officeDocument/2006/relationships/hyperlink" Target="https://classroom.google.com/c/NzM3Mjg4MDU3NTA1?cjc=xgldw34" TargetMode="External"/><Relationship Id="rId71" Type="http://schemas.openxmlformats.org/officeDocument/2006/relationships/hyperlink" Target="mailto:ndvquang@hueuni.edu.vn" TargetMode="External"/><Relationship Id="rId92" Type="http://schemas.openxmlformats.org/officeDocument/2006/relationships/hyperlink" Target="mailto:nguyenthanhcuong@huaf.edu.vn" TargetMode="External"/><Relationship Id="rId213" Type="http://schemas.openxmlformats.org/officeDocument/2006/relationships/hyperlink" Target="mailto:ndvquang@hueuni.edu.vn" TargetMode="External"/><Relationship Id="rId234" Type="http://schemas.openxmlformats.org/officeDocument/2006/relationships/hyperlink" Target="mailto:ndvquang@hueuni.edu.vn" TargetMode="External"/><Relationship Id="rId2" Type="http://schemas.openxmlformats.org/officeDocument/2006/relationships/hyperlink" Target="mailto:daothedong110380@gmail.com" TargetMode="External"/><Relationship Id="rId29" Type="http://schemas.openxmlformats.org/officeDocument/2006/relationships/hyperlink" Target="mailto:ledinhhieu@hueuni.edu.vn" TargetMode="External"/><Relationship Id="rId40" Type="http://schemas.openxmlformats.org/officeDocument/2006/relationships/hyperlink" Target="https://meet.google.com/xcj-nxzt-gwh" TargetMode="External"/><Relationship Id="rId115" Type="http://schemas.openxmlformats.org/officeDocument/2006/relationships/hyperlink" Target="mailto:Hatrang91k3@gmail.com" TargetMode="External"/><Relationship Id="rId136" Type="http://schemas.openxmlformats.org/officeDocument/2006/relationships/hyperlink" Target="mailto:ledinhhieu@hueuni.edu.vn" TargetMode="External"/><Relationship Id="rId157" Type="http://schemas.openxmlformats.org/officeDocument/2006/relationships/hyperlink" Target="https://meet.google.com/myj-cdnw-oji" TargetMode="External"/><Relationship Id="rId178" Type="http://schemas.openxmlformats.org/officeDocument/2006/relationships/hyperlink" Target="https://classroom.google.com/c/NzQ4ODQzMDg2ODQ1?cjc=gtrvm3e" TargetMode="External"/><Relationship Id="rId61" Type="http://schemas.openxmlformats.org/officeDocument/2006/relationships/hyperlink" Target="https://classroom.google.com/c/NzQ4ODQzMDg2ODQ1?cjc=gtrvm3e" TargetMode="External"/><Relationship Id="rId82" Type="http://schemas.openxmlformats.org/officeDocument/2006/relationships/hyperlink" Target="mailto:nguyenquangsan@hueuni.edu.vn" TargetMode="External"/><Relationship Id="rId199" Type="http://schemas.openxmlformats.org/officeDocument/2006/relationships/hyperlink" Target="https://classroom.google.com/c/NjY0ODM5MDEwNTk3" TargetMode="External"/><Relationship Id="rId203" Type="http://schemas.openxmlformats.org/officeDocument/2006/relationships/hyperlink" Target="https://classroom.google.com/c/NjY0ODM5MDEwNTk3" TargetMode="External"/><Relationship Id="rId19" Type="http://schemas.openxmlformats.org/officeDocument/2006/relationships/hyperlink" Target="mailto:ldvuong@hueuni.edu.vn" TargetMode="External"/><Relationship Id="rId224" Type="http://schemas.openxmlformats.org/officeDocument/2006/relationships/hyperlink" Target="https://meet.google.com/uuq-wzwk-fun" TargetMode="External"/><Relationship Id="rId30" Type="http://schemas.openxmlformats.org/officeDocument/2006/relationships/hyperlink" Target="mailto:ledinhhieu@hueuni.edu.vn" TargetMode="External"/><Relationship Id="rId105" Type="http://schemas.openxmlformats.org/officeDocument/2006/relationships/hyperlink" Target="mailto:nthong@hueic.edu.vn" TargetMode="External"/><Relationship Id="rId126" Type="http://schemas.openxmlformats.org/officeDocument/2006/relationships/hyperlink" Target="mailto:ngoxuancuong@hueuni.edu.vn" TargetMode="External"/><Relationship Id="rId147" Type="http://schemas.openxmlformats.org/officeDocument/2006/relationships/hyperlink" Target="mailto:hxvinh@hueic.edu.vn" TargetMode="External"/><Relationship Id="rId168" Type="http://schemas.openxmlformats.org/officeDocument/2006/relationships/hyperlink" Target="https://meet.google.com/orr-kbha-uzu" TargetMode="External"/><Relationship Id="rId51" Type="http://schemas.openxmlformats.org/officeDocument/2006/relationships/hyperlink" Target="mailto:ndnhat@hueuni.edu.vn" TargetMode="External"/><Relationship Id="rId72" Type="http://schemas.openxmlformats.org/officeDocument/2006/relationships/hyperlink" Target="mailto:ndvquang@hueuni.edu.vn" TargetMode="External"/><Relationship Id="rId93" Type="http://schemas.openxmlformats.org/officeDocument/2006/relationships/hyperlink" Target="mailto:nguyenthanhcuong@huaf.edu.vn" TargetMode="External"/><Relationship Id="rId189" Type="http://schemas.openxmlformats.org/officeDocument/2006/relationships/hyperlink" Target="https://meet.google.com/xcj-nxzt-gwh" TargetMode="External"/><Relationship Id="rId3" Type="http://schemas.openxmlformats.org/officeDocument/2006/relationships/hyperlink" Target="mailto:dominhcuong@huaf.edu.vn" TargetMode="External"/><Relationship Id="rId214" Type="http://schemas.openxmlformats.org/officeDocument/2006/relationships/hyperlink" Target="https://classroom.google.com/c/NjY0ODM5MDEwNTk3" TargetMode="External"/><Relationship Id="rId235" Type="http://schemas.openxmlformats.org/officeDocument/2006/relationships/hyperlink" Target="https://classroom.google.com/c/NjY0ODM5MDEwNTk3" TargetMode="External"/><Relationship Id="rId116" Type="http://schemas.openxmlformats.org/officeDocument/2006/relationships/hyperlink" Target="mailto:hqdung@hueuni.edu.vn" TargetMode="External"/><Relationship Id="rId137" Type="http://schemas.openxmlformats.org/officeDocument/2006/relationships/hyperlink" Target="mailto:ledinhhieu@hueuni.edu.vn" TargetMode="External"/><Relationship Id="rId158" Type="http://schemas.openxmlformats.org/officeDocument/2006/relationships/hyperlink" Target="https://meet.google.com/sun-spko-otr" TargetMode="External"/><Relationship Id="rId20" Type="http://schemas.openxmlformats.org/officeDocument/2006/relationships/hyperlink" Target="mailto:ldvuong@hueuni.edu.vn" TargetMode="External"/><Relationship Id="rId41" Type="http://schemas.openxmlformats.org/officeDocument/2006/relationships/hyperlink" Target="https://classroom.google.com/c/NzM3Mjg4MDU3NTA1?cjc=xgldw34" TargetMode="External"/><Relationship Id="rId62" Type="http://schemas.openxmlformats.org/officeDocument/2006/relationships/hyperlink" Target="mailto:tringuyendang@hueuni.edu.vn" TargetMode="External"/><Relationship Id="rId83" Type="http://schemas.openxmlformats.org/officeDocument/2006/relationships/hyperlink" Target="mailto:nguyenquangsan@hueuni.edu.vn" TargetMode="External"/><Relationship Id="rId179" Type="http://schemas.openxmlformats.org/officeDocument/2006/relationships/hyperlink" Target="https://classroom.google.com/c/NzM3MzM1OTQ4NTEz?cjc=33us7ha" TargetMode="External"/><Relationship Id="rId190" Type="http://schemas.openxmlformats.org/officeDocument/2006/relationships/hyperlink" Target="https://classroom.google.com/c/NzM3Mjg4MDU3NTA1?cjc=xgldw34" TargetMode="External"/><Relationship Id="rId204" Type="http://schemas.openxmlformats.org/officeDocument/2006/relationships/hyperlink" Target="https://meet.google.com/bjd-czph-zrq" TargetMode="External"/><Relationship Id="rId225" Type="http://schemas.openxmlformats.org/officeDocument/2006/relationships/hyperlink" Target="https://meet.google.com/cec-rpgh-fr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71F9-2187-4CCF-94B8-A8E0F39C6416}">
  <sheetPr codeName="Sheet1">
    <pageSetUpPr fitToPage="1"/>
  </sheetPr>
  <dimension ref="A1:I16"/>
  <sheetViews>
    <sheetView zoomScaleNormal="100" workbookViewId="0">
      <selection activeCell="E2" sqref="E2"/>
    </sheetView>
  </sheetViews>
  <sheetFormatPr defaultRowHeight="15" x14ac:dyDescent="0.25"/>
  <cols>
    <col min="1" max="1" width="13.140625" style="187" customWidth="1"/>
    <col min="2" max="2" width="7.140625" style="187" customWidth="1"/>
    <col min="3" max="9" width="28.5703125" style="187" customWidth="1"/>
    <col min="10" max="16384" width="9.140625" style="187"/>
  </cols>
  <sheetData>
    <row r="1" spans="1:9" ht="62.25" customHeight="1" x14ac:dyDescent="0.25">
      <c r="A1" s="199" t="s">
        <v>457</v>
      </c>
      <c r="B1" s="199"/>
      <c r="C1" s="199"/>
      <c r="D1" s="199"/>
      <c r="E1" s="199"/>
      <c r="F1" s="199"/>
      <c r="G1" s="199"/>
      <c r="H1" s="199"/>
      <c r="I1" s="199"/>
    </row>
    <row r="2" spans="1:9" ht="30" customHeight="1" x14ac:dyDescent="0.25">
      <c r="E2" s="197" t="s">
        <v>458</v>
      </c>
      <c r="F2" s="198" t="e" cm="1" vm="1">
        <f t="array" aca="1" ref="F2" ca="1">INDEX(_xlfn._xlws.FILTER(Setting!A2:C27, Setting!B2:B27 &lt;= TODAY(), Setting!B2:B27 + 6 &gt;= TODAY()), , 1)</f>
        <v>#VALUE!</v>
      </c>
    </row>
    <row r="4" spans="1:9" ht="30" customHeight="1" x14ac:dyDescent="0.25">
      <c r="A4" s="191" t="e" cm="1">
        <f t="array" ref="A4:I16">'[1]Tuần " &amp; F2 &amp; "'!A1:I13</f>
        <v>#REF!</v>
      </c>
      <c r="B4" s="191" t="e">
        <v>#REF!</v>
      </c>
      <c r="C4" s="191" t="e">
        <v>#REF!</v>
      </c>
      <c r="D4" s="191" t="e">
        <v>#REF!</v>
      </c>
      <c r="E4" s="191" t="e">
        <v>#REF!</v>
      </c>
      <c r="F4" s="191" t="e">
        <v>#REF!</v>
      </c>
      <c r="G4" s="191" t="e">
        <v>#REF!</v>
      </c>
      <c r="H4" s="191" t="e">
        <v>#REF!</v>
      </c>
      <c r="I4" s="191" t="e">
        <v>#REF!</v>
      </c>
    </row>
    <row r="5" spans="1:9" ht="37.5" customHeight="1" x14ac:dyDescent="0.25">
      <c r="A5" s="192" t="e">
        <v>#REF!</v>
      </c>
      <c r="B5" s="188" t="e">
        <v>#REF!</v>
      </c>
      <c r="C5" s="188" t="e">
        <v>#REF!</v>
      </c>
      <c r="D5" s="188" t="e">
        <v>#REF!</v>
      </c>
      <c r="E5" s="188" t="e">
        <v>#REF!</v>
      </c>
      <c r="F5" s="188" t="e">
        <v>#REF!</v>
      </c>
      <c r="G5" s="188" t="e">
        <v>#REF!</v>
      </c>
      <c r="H5" s="188" t="e">
        <v>#REF!</v>
      </c>
      <c r="I5" s="188" t="e">
        <v>#REF!</v>
      </c>
    </row>
    <row r="6" spans="1:9" ht="37.5" customHeight="1" x14ac:dyDescent="0.25">
      <c r="A6" s="192" t="e">
        <v>#REF!</v>
      </c>
      <c r="B6" s="188" t="e">
        <v>#REF!</v>
      </c>
      <c r="C6" s="188" t="e">
        <v>#REF!</v>
      </c>
      <c r="D6" s="188" t="e">
        <v>#REF!</v>
      </c>
      <c r="E6" s="188" t="e">
        <v>#REF!</v>
      </c>
      <c r="F6" s="188" t="e">
        <v>#REF!</v>
      </c>
      <c r="G6" s="188" t="e">
        <v>#REF!</v>
      </c>
      <c r="H6" s="188" t="e">
        <v>#REF!</v>
      </c>
      <c r="I6" s="193" t="e">
        <v>#REF!</v>
      </c>
    </row>
    <row r="7" spans="1:9" ht="37.5" customHeight="1" x14ac:dyDescent="0.25">
      <c r="A7" s="192" t="e">
        <v>#REF!</v>
      </c>
      <c r="B7" s="188" t="e">
        <v>#REF!</v>
      </c>
      <c r="C7" s="188" t="e">
        <v>#REF!</v>
      </c>
      <c r="D7" s="188" t="e">
        <v>#REF!</v>
      </c>
      <c r="E7" s="188" t="e">
        <v>#REF!</v>
      </c>
      <c r="F7" s="188" t="e">
        <v>#REF!</v>
      </c>
      <c r="G7" s="188" t="e">
        <v>#REF!</v>
      </c>
      <c r="H7" s="188" t="e">
        <v>#REF!</v>
      </c>
      <c r="I7" s="188" t="e">
        <v>#REF!</v>
      </c>
    </row>
    <row r="8" spans="1:9" ht="38.25" customHeight="1" x14ac:dyDescent="0.25">
      <c r="A8" s="192" t="e">
        <v>#REF!</v>
      </c>
      <c r="B8" s="188" t="e">
        <v>#REF!</v>
      </c>
      <c r="C8" s="188" t="e">
        <v>#REF!</v>
      </c>
      <c r="D8" s="188" t="e">
        <v>#REF!</v>
      </c>
      <c r="E8" s="188" t="e">
        <v>#REF!</v>
      </c>
      <c r="F8" s="188" t="e">
        <v>#REF!</v>
      </c>
      <c r="G8" s="188" t="e">
        <v>#REF!</v>
      </c>
      <c r="H8" s="188" t="e">
        <v>#REF!</v>
      </c>
      <c r="I8" s="188" t="e">
        <v>#REF!</v>
      </c>
    </row>
    <row r="9" spans="1:9" ht="37.5" customHeight="1" x14ac:dyDescent="0.25">
      <c r="A9" s="192" t="e">
        <v>#REF!</v>
      </c>
      <c r="B9" s="188" t="e">
        <v>#REF!</v>
      </c>
      <c r="C9" s="188" t="e">
        <v>#REF!</v>
      </c>
      <c r="D9" s="188" t="e">
        <v>#REF!</v>
      </c>
      <c r="E9" s="188" t="e">
        <v>#REF!</v>
      </c>
      <c r="F9" s="188" t="e">
        <v>#REF!</v>
      </c>
      <c r="G9" s="188" t="e">
        <v>#REF!</v>
      </c>
      <c r="H9" s="188" t="e">
        <v>#REF!</v>
      </c>
      <c r="I9" s="188" t="e">
        <v>#REF!</v>
      </c>
    </row>
    <row r="10" spans="1:9" ht="37.5" customHeight="1" x14ac:dyDescent="0.25">
      <c r="A10" s="192" t="e">
        <v>#REF!</v>
      </c>
      <c r="B10" s="188" t="e">
        <v>#REF!</v>
      </c>
      <c r="C10" s="188" t="e">
        <v>#REF!</v>
      </c>
      <c r="D10" s="169" t="e">
        <v>#REF!</v>
      </c>
      <c r="E10" s="188" t="e">
        <v>#REF!</v>
      </c>
      <c r="F10" s="194" t="e">
        <v>#REF!</v>
      </c>
      <c r="G10" s="169" t="e">
        <v>#REF!</v>
      </c>
      <c r="H10" s="169" t="e">
        <v>#REF!</v>
      </c>
      <c r="I10" s="188" t="e">
        <v>#REF!</v>
      </c>
    </row>
    <row r="11" spans="1:9" ht="37.5" customHeight="1" x14ac:dyDescent="0.25">
      <c r="A11" s="192" t="e">
        <v>#REF!</v>
      </c>
      <c r="B11" s="188" t="e">
        <v>#REF!</v>
      </c>
      <c r="C11" s="195" t="e">
        <v>#REF!</v>
      </c>
      <c r="D11" s="196" t="e">
        <v>#REF!</v>
      </c>
      <c r="E11" s="188" t="e">
        <v>#REF!</v>
      </c>
      <c r="F11" s="196" t="e">
        <v>#REF!</v>
      </c>
      <c r="G11" s="196" t="e">
        <v>#REF!</v>
      </c>
      <c r="H11" s="196" t="e">
        <v>#REF!</v>
      </c>
      <c r="I11" s="188" t="e">
        <v>#REF!</v>
      </c>
    </row>
    <row r="12" spans="1:9" ht="37.5" customHeight="1" x14ac:dyDescent="0.25">
      <c r="A12" s="192" t="e">
        <v>#REF!</v>
      </c>
      <c r="B12" s="188" t="e">
        <v>#REF!</v>
      </c>
      <c r="C12" s="196" t="e">
        <v>#REF!</v>
      </c>
      <c r="D12" s="196" t="e">
        <v>#REF!</v>
      </c>
      <c r="E12" s="188" t="e">
        <v>#REF!</v>
      </c>
      <c r="F12" s="196" t="e">
        <v>#REF!</v>
      </c>
      <c r="G12" s="196" t="e">
        <v>#REF!</v>
      </c>
      <c r="H12" s="196" t="e">
        <v>#REF!</v>
      </c>
      <c r="I12" s="188" t="e">
        <v>#REF!</v>
      </c>
    </row>
    <row r="13" spans="1:9" ht="37.5" customHeight="1" x14ac:dyDescent="0.25">
      <c r="A13" s="192" t="e">
        <v>#REF!</v>
      </c>
      <c r="B13" s="188" t="e">
        <v>#REF!</v>
      </c>
      <c r="C13" s="196" t="e">
        <v>#REF!</v>
      </c>
      <c r="D13" s="188" t="e">
        <v>#REF!</v>
      </c>
      <c r="E13" s="169" t="e">
        <v>#REF!</v>
      </c>
      <c r="F13" s="196" t="e">
        <v>#REF!</v>
      </c>
      <c r="G13" s="189" t="e">
        <v>#REF!</v>
      </c>
      <c r="H13" s="188" t="e">
        <v>#REF!</v>
      </c>
      <c r="I13" s="188" t="e">
        <v>#REF!</v>
      </c>
    </row>
    <row r="14" spans="1:9" ht="37.5" customHeight="1" x14ac:dyDescent="0.25">
      <c r="A14" s="192" t="e">
        <v>#REF!</v>
      </c>
      <c r="B14" s="188" t="e">
        <v>#REF!</v>
      </c>
      <c r="C14" s="196" t="e">
        <v>#REF!</v>
      </c>
      <c r="D14" s="188" t="e">
        <v>#REF!</v>
      </c>
      <c r="E14" s="169" t="e">
        <v>#REF!</v>
      </c>
      <c r="F14" s="194" t="e">
        <v>#REF!</v>
      </c>
      <c r="G14" s="190" t="e">
        <v>#REF!</v>
      </c>
      <c r="H14" s="188" t="e">
        <v>#REF!</v>
      </c>
      <c r="I14" s="188" t="e">
        <v>#REF!</v>
      </c>
    </row>
    <row r="15" spans="1:9" ht="37.5" customHeight="1" x14ac:dyDescent="0.25">
      <c r="A15" s="192" t="e">
        <v>#REF!</v>
      </c>
      <c r="B15" s="188" t="e">
        <v>#REF!</v>
      </c>
      <c r="C15" s="188" t="e">
        <v>#REF!</v>
      </c>
      <c r="D15" s="188" t="e">
        <v>#REF!</v>
      </c>
      <c r="E15" s="196" t="e">
        <v>#REF!</v>
      </c>
      <c r="F15" s="196" t="e">
        <v>#REF!</v>
      </c>
      <c r="G15" s="190" t="e">
        <v>#REF!</v>
      </c>
      <c r="H15" s="188" t="e">
        <v>#REF!</v>
      </c>
      <c r="I15" s="188" t="e">
        <v>#REF!</v>
      </c>
    </row>
    <row r="16" spans="1:9" ht="37.5" customHeight="1" x14ac:dyDescent="0.25">
      <c r="A16" s="192" t="e">
        <v>#REF!</v>
      </c>
      <c r="B16" s="188" t="e">
        <v>#REF!</v>
      </c>
      <c r="C16" s="188" t="e">
        <v>#REF!</v>
      </c>
      <c r="D16" s="188" t="e">
        <v>#REF!</v>
      </c>
      <c r="E16" s="196" t="e">
        <v>#REF!</v>
      </c>
      <c r="F16" s="188" t="e">
        <v>#REF!</v>
      </c>
      <c r="G16" s="171" t="e">
        <v>#REF!</v>
      </c>
      <c r="H16" s="188" t="e">
        <v>#REF!</v>
      </c>
      <c r="I16" s="188" t="e">
        <v>#REF!</v>
      </c>
    </row>
  </sheetData>
  <mergeCells count="1">
    <mergeCell ref="A1:I1"/>
  </mergeCells>
  <pageMargins left="0.7" right="0.7" top="0.75" bottom="0.75" header="0.3" footer="0.3"/>
  <pageSetup fitToWidth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2054-0C68-41BE-A9E4-4DD7CEBA92B2}">
  <sheetPr codeName="Sheet2"/>
  <dimension ref="A1:Q36"/>
  <sheetViews>
    <sheetView workbookViewId="0">
      <selection activeCell="G29" sqref="G29"/>
    </sheetView>
  </sheetViews>
  <sheetFormatPr defaultRowHeight="15" x14ac:dyDescent="0.25"/>
  <cols>
    <col min="1" max="1" width="9.28515625" style="177" bestFit="1" customWidth="1"/>
    <col min="2" max="2" width="11.5703125" style="177" bestFit="1" customWidth="1"/>
    <col min="3" max="5" width="9.140625" style="177"/>
    <col min="6" max="6" width="10.7109375" style="177" bestFit="1" customWidth="1"/>
    <col min="7" max="7" width="9.7109375" style="177" bestFit="1" customWidth="1"/>
    <col min="8" max="16384" width="9.140625" style="177"/>
  </cols>
  <sheetData>
    <row r="1" spans="1:17" x14ac:dyDescent="0.25">
      <c r="A1" s="179" t="s">
        <v>262</v>
      </c>
      <c r="B1" s="182" t="s">
        <v>431</v>
      </c>
      <c r="C1" s="182" t="s">
        <v>264</v>
      </c>
    </row>
    <row r="2" spans="1:17" x14ac:dyDescent="0.25">
      <c r="A2" s="180">
        <v>27</v>
      </c>
      <c r="B2" s="181">
        <v>45698</v>
      </c>
      <c r="C2" s="183"/>
    </row>
    <row r="3" spans="1:17" x14ac:dyDescent="0.25">
      <c r="A3" s="180">
        <v>28</v>
      </c>
      <c r="B3" s="184">
        <f>B2+7</f>
        <v>45705</v>
      </c>
      <c r="C3" s="183"/>
    </row>
    <row r="4" spans="1:17" x14ac:dyDescent="0.25">
      <c r="A4" s="180">
        <v>29</v>
      </c>
      <c r="B4" s="184">
        <f t="shared" ref="B4:B27" si="0">B3+7</f>
        <v>45712</v>
      </c>
      <c r="C4" s="183"/>
    </row>
    <row r="5" spans="1:17" x14ac:dyDescent="0.25">
      <c r="A5" s="180">
        <v>30</v>
      </c>
      <c r="B5" s="184">
        <f t="shared" si="0"/>
        <v>45719</v>
      </c>
      <c r="C5" s="183"/>
      <c r="F5" s="177" t="e" cm="1" vm="2">
        <f t="array" aca="1" ref="F5" ca="1">_xlfn._xlws.FILTER(Setting!A2:C27, Setting!B2:B27 &lt;= TODAY(), Setting!B2:B27 + 6 &gt;= TODAY())</f>
        <v>#VALUE!</v>
      </c>
      <c r="G5" s="186"/>
    </row>
    <row r="6" spans="1:17" x14ac:dyDescent="0.25">
      <c r="A6" s="180">
        <v>31</v>
      </c>
      <c r="B6" s="184">
        <f t="shared" si="0"/>
        <v>45726</v>
      </c>
      <c r="C6" s="183"/>
      <c r="P6" s="177" t="e" cm="1">
        <f t="array" aca="1" ref="P6" ca="1">QUERY(INDIRECT("'Tuần " &amp; A1 &amp; "'!A1:I13"), "SELECT *")</f>
        <v>#NAME?</v>
      </c>
    </row>
    <row r="7" spans="1:17" x14ac:dyDescent="0.25">
      <c r="A7" s="180">
        <v>32</v>
      </c>
      <c r="B7" s="184">
        <f t="shared" si="0"/>
        <v>45733</v>
      </c>
      <c r="C7" s="183"/>
      <c r="F7" s="177" t="e" cm="1" vm="3">
        <f t="array" aca="1" ref="F7" ca="1">INDIRECT("'Tuần " &amp; F5 &amp; "'!A1:I13")</f>
        <v>#VALUE!</v>
      </c>
    </row>
    <row r="8" spans="1:17" x14ac:dyDescent="0.25">
      <c r="A8" s="180">
        <v>33</v>
      </c>
      <c r="B8" s="184">
        <f t="shared" si="0"/>
        <v>45740</v>
      </c>
      <c r="C8" s="183"/>
      <c r="Q8" s="177" t="e" cm="1">
        <f t="array" aca="1" ref="Q8" ca="1">ARRAYFORMULA(IF(INDIRECT("'Tuần " &amp; F5 &amp; "'!A1:I13") = 0, "", INDIRECT("'Tuần " &amp; F5 &amp; "'!A1:I13")))</f>
        <v>#NAME?</v>
      </c>
    </row>
    <row r="9" spans="1:17" x14ac:dyDescent="0.25">
      <c r="A9" s="180">
        <v>34</v>
      </c>
      <c r="B9" s="184">
        <f t="shared" si="0"/>
        <v>45747</v>
      </c>
      <c r="C9" s="183"/>
    </row>
    <row r="10" spans="1:17" x14ac:dyDescent="0.25">
      <c r="A10" s="180">
        <v>35</v>
      </c>
      <c r="B10" s="184">
        <f t="shared" si="0"/>
        <v>45754</v>
      </c>
      <c r="C10" s="183"/>
    </row>
    <row r="11" spans="1:17" x14ac:dyDescent="0.25">
      <c r="A11" s="180">
        <v>36</v>
      </c>
      <c r="B11" s="184">
        <f t="shared" si="0"/>
        <v>45761</v>
      </c>
      <c r="C11" s="183"/>
    </row>
    <row r="12" spans="1:17" x14ac:dyDescent="0.25">
      <c r="A12" s="180">
        <v>37</v>
      </c>
      <c r="B12" s="184">
        <f t="shared" si="0"/>
        <v>45768</v>
      </c>
      <c r="C12" s="183"/>
    </row>
    <row r="13" spans="1:17" x14ac:dyDescent="0.25">
      <c r="A13" s="180">
        <v>38</v>
      </c>
      <c r="B13" s="184">
        <f t="shared" si="0"/>
        <v>45775</v>
      </c>
      <c r="C13" s="183"/>
    </row>
    <row r="14" spans="1:17" x14ac:dyDescent="0.25">
      <c r="A14" s="180">
        <v>39</v>
      </c>
      <c r="B14" s="184">
        <f t="shared" si="0"/>
        <v>45782</v>
      </c>
      <c r="C14" s="183"/>
    </row>
    <row r="15" spans="1:17" x14ac:dyDescent="0.25">
      <c r="A15" s="180">
        <v>40</v>
      </c>
      <c r="B15" s="184">
        <f t="shared" si="0"/>
        <v>45789</v>
      </c>
      <c r="C15" s="183"/>
    </row>
    <row r="16" spans="1:17" x14ac:dyDescent="0.25">
      <c r="A16" s="180">
        <v>41</v>
      </c>
      <c r="B16" s="184">
        <f t="shared" si="0"/>
        <v>45796</v>
      </c>
      <c r="C16" s="183"/>
    </row>
    <row r="17" spans="1:14" x14ac:dyDescent="0.25">
      <c r="A17" s="180">
        <v>42</v>
      </c>
      <c r="B17" s="184">
        <f t="shared" si="0"/>
        <v>45803</v>
      </c>
      <c r="C17" s="183"/>
    </row>
    <row r="18" spans="1:14" x14ac:dyDescent="0.25">
      <c r="A18" s="180">
        <v>43</v>
      </c>
      <c r="B18" s="184">
        <f t="shared" si="0"/>
        <v>45810</v>
      </c>
      <c r="C18" s="183" t="s">
        <v>268</v>
      </c>
    </row>
    <row r="19" spans="1:14" x14ac:dyDescent="0.25">
      <c r="A19" s="180">
        <v>44</v>
      </c>
      <c r="B19" s="184">
        <f t="shared" si="0"/>
        <v>45817</v>
      </c>
      <c r="C19" s="183" t="s">
        <v>268</v>
      </c>
    </row>
    <row r="20" spans="1:14" x14ac:dyDescent="0.25">
      <c r="A20" s="180">
        <v>45</v>
      </c>
      <c r="B20" s="184">
        <f t="shared" si="0"/>
        <v>45824</v>
      </c>
      <c r="C20" s="183" t="s">
        <v>268</v>
      </c>
    </row>
    <row r="21" spans="1:14" x14ac:dyDescent="0.25">
      <c r="A21" s="180">
        <v>46</v>
      </c>
      <c r="B21" s="184">
        <f t="shared" si="0"/>
        <v>45831</v>
      </c>
      <c r="C21" s="183" t="s">
        <v>268</v>
      </c>
    </row>
    <row r="22" spans="1:14" x14ac:dyDescent="0.25">
      <c r="A22" s="180">
        <v>47</v>
      </c>
      <c r="B22" s="184">
        <f t="shared" si="0"/>
        <v>45838</v>
      </c>
      <c r="C22" s="183"/>
      <c r="F22" s="177" t="e" vm="3">
        <f ca="1">"Tuan " &amp; F5</f>
        <v>#VALUE!</v>
      </c>
    </row>
    <row r="23" spans="1:14" x14ac:dyDescent="0.25">
      <c r="A23" s="180">
        <v>48</v>
      </c>
      <c r="B23" s="184">
        <f t="shared" si="0"/>
        <v>45845</v>
      </c>
      <c r="C23" s="183"/>
    </row>
    <row r="24" spans="1:14" x14ac:dyDescent="0.25">
      <c r="A24" s="180">
        <v>49</v>
      </c>
      <c r="B24" s="184">
        <f t="shared" si="0"/>
        <v>45852</v>
      </c>
      <c r="C24" s="183"/>
      <c r="F24" s="177" t="str" cm="1">
        <f t="array" ref="F24:N36">'Tuần 27'!B2:J14</f>
        <v>Thời gian</v>
      </c>
      <c r="G24" s="177" t="str">
        <v>Tiết</v>
      </c>
      <c r="H24" s="177" t="str">
        <v>Thứ 2</v>
      </c>
      <c r="I24" s="177" t="str">
        <v>Thứ 3</v>
      </c>
      <c r="J24" s="177" t="str">
        <v>Thứ 4</v>
      </c>
      <c r="K24" s="177" t="str">
        <v>Thứ  5</v>
      </c>
      <c r="L24" s="177" t="str">
        <v>Thứ 6</v>
      </c>
      <c r="M24" s="177" t="str">
        <v>Thứ 7</v>
      </c>
      <c r="N24" s="177" t="str">
        <v>Chủ nhật</v>
      </c>
    </row>
    <row r="25" spans="1:14" x14ac:dyDescent="0.25">
      <c r="A25" s="180">
        <v>50</v>
      </c>
      <c r="B25" s="184">
        <f t="shared" si="0"/>
        <v>45859</v>
      </c>
      <c r="C25" s="183"/>
      <c r="F25" s="177" t="str">
        <v>07:00 - 07:50</v>
      </c>
      <c r="G25" s="177">
        <v>1</v>
      </c>
      <c r="H25" s="177">
        <v>0</v>
      </c>
      <c r="I25" s="177">
        <v>0</v>
      </c>
      <c r="J25" s="177">
        <v>0</v>
      </c>
      <c r="K25" s="177">
        <v>0</v>
      </c>
      <c r="L25" s="177">
        <v>0</v>
      </c>
      <c r="M25" s="177">
        <v>0</v>
      </c>
      <c r="N25" s="177">
        <v>0</v>
      </c>
    </row>
    <row r="26" spans="1:14" x14ac:dyDescent="0.25">
      <c r="A26" s="180">
        <v>51</v>
      </c>
      <c r="B26" s="184">
        <f t="shared" si="0"/>
        <v>45866</v>
      </c>
      <c r="C26" s="183" t="s">
        <v>268</v>
      </c>
      <c r="F26" s="177" t="str">
        <v>07:55 - 08:45</v>
      </c>
      <c r="G26" s="177">
        <v>2</v>
      </c>
      <c r="H26" s="177">
        <v>0</v>
      </c>
      <c r="I26" s="177">
        <v>0</v>
      </c>
      <c r="J26" s="177">
        <v>0</v>
      </c>
      <c r="K26" s="177">
        <v>0</v>
      </c>
      <c r="L26" s="177">
        <v>0</v>
      </c>
      <c r="M26" s="177">
        <v>0</v>
      </c>
      <c r="N26" s="177" t="str">
        <v>Đồ án 2
TT01 (Tuần 27-41)</v>
      </c>
    </row>
    <row r="27" spans="1:14" x14ac:dyDescent="0.25">
      <c r="A27" s="178">
        <v>52</v>
      </c>
      <c r="B27" s="185">
        <f t="shared" si="0"/>
        <v>45873</v>
      </c>
      <c r="C27" s="183" t="s">
        <v>268</v>
      </c>
      <c r="F27" s="177" t="str">
        <v>08:50 - 09:40</v>
      </c>
      <c r="G27" s="177">
        <v>3</v>
      </c>
      <c r="H27" s="177">
        <v>0</v>
      </c>
      <c r="I27" s="177">
        <v>0</v>
      </c>
      <c r="J27" s="177">
        <v>0</v>
      </c>
      <c r="K27" s="177">
        <v>0</v>
      </c>
      <c r="L27" s="177">
        <v>0</v>
      </c>
      <c r="M27" s="177">
        <v>0</v>
      </c>
      <c r="N27" s="177">
        <v>0</v>
      </c>
    </row>
    <row r="28" spans="1:14" x14ac:dyDescent="0.25">
      <c r="F28" s="177" t="str">
        <v>09:45 - 10:35</v>
      </c>
      <c r="G28" s="177">
        <v>4</v>
      </c>
      <c r="H28" s="177">
        <v>0</v>
      </c>
      <c r="I28" s="177">
        <v>0</v>
      </c>
      <c r="J28" s="177">
        <v>0</v>
      </c>
      <c r="K28" s="177">
        <v>0</v>
      </c>
      <c r="L28" s="177">
        <v>0</v>
      </c>
      <c r="M28" s="177">
        <v>0</v>
      </c>
      <c r="N28" s="177">
        <v>0</v>
      </c>
    </row>
    <row r="29" spans="1:14" x14ac:dyDescent="0.25">
      <c r="F29" s="177" t="str">
        <v>10:40 - 11:30</v>
      </c>
      <c r="G29" s="177">
        <v>5</v>
      </c>
      <c r="H29" s="177">
        <v>0</v>
      </c>
      <c r="I29" s="177">
        <v>0</v>
      </c>
      <c r="J29" s="177">
        <v>0</v>
      </c>
      <c r="K29" s="177">
        <v>0</v>
      </c>
      <c r="L29" s="177">
        <v>0</v>
      </c>
      <c r="M29" s="177">
        <v>0</v>
      </c>
      <c r="N29" s="177">
        <v>0</v>
      </c>
    </row>
    <row r="30" spans="1:14" x14ac:dyDescent="0.25">
      <c r="F30" s="177" t="str">
        <v>13:00 - 13:50</v>
      </c>
      <c r="G30" s="177">
        <v>6</v>
      </c>
      <c r="H30" s="177">
        <v>0</v>
      </c>
      <c r="I30" s="177" t="str">
        <v>Trí tuệ nhân tạo cơ bản
Nguyễn Đăng Trị
P.2.13 (Tuần 27-32)</v>
      </c>
      <c r="J30" s="177">
        <v>0</v>
      </c>
      <c r="K30" s="177" t="str">
        <v>Học sâu
Nguyễn Đăng Trị
P.2.12 (Tuần 27-35)</v>
      </c>
      <c r="L30" s="177" t="str">
        <v>Phân tích và thiết kế các hệ thống thông tin
Nguyễn Thị Hà Phương
P.2.13 (Tuần 27-37)</v>
      </c>
      <c r="M30" s="177" t="str">
        <v>Phân tích kinh doanh hỗ trợ ra quyết định
Nguyễn Thị Hải Lê
HT.4.1 (Tuần 27-41)</v>
      </c>
      <c r="N30" s="177">
        <v>0</v>
      </c>
    </row>
    <row r="31" spans="1:14" x14ac:dyDescent="0.25">
      <c r="F31" s="177" t="str">
        <v>13:55 - 14:45</v>
      </c>
      <c r="G31" s="177">
        <v>7</v>
      </c>
      <c r="H31" s="177" t="str">
        <v>Chủ nghĩa xã hội khoa học
Trần Thị Giang
P.2.13 (Tuần 27-34)</v>
      </c>
      <c r="I31" s="177">
        <v>0</v>
      </c>
      <c r="J31" s="177">
        <v>0</v>
      </c>
      <c r="K31" s="177">
        <v>0</v>
      </c>
      <c r="L31" s="177">
        <v>0</v>
      </c>
      <c r="M31" s="177">
        <v>0</v>
      </c>
      <c r="N31" s="177">
        <v>0</v>
      </c>
    </row>
    <row r="32" spans="1:14" x14ac:dyDescent="0.25">
      <c r="F32" s="177" t="str">
        <v>14:50 - 15:40</v>
      </c>
      <c r="G32" s="177">
        <v>8</v>
      </c>
      <c r="H32" s="177">
        <v>0</v>
      </c>
      <c r="I32" s="177">
        <v>0</v>
      </c>
      <c r="J32" s="177">
        <v>0</v>
      </c>
      <c r="K32" s="177">
        <v>0</v>
      </c>
      <c r="L32" s="177">
        <v>0</v>
      </c>
      <c r="M32" s="177">
        <v>0</v>
      </c>
      <c r="N32" s="177">
        <v>0</v>
      </c>
    </row>
    <row r="33" spans="6:14" x14ac:dyDescent="0.25">
      <c r="F33" s="177" t="str">
        <v>15:45 - 16:35</v>
      </c>
      <c r="G33" s="177">
        <v>9</v>
      </c>
      <c r="H33" s="177">
        <v>0</v>
      </c>
      <c r="I33" s="177">
        <v>0</v>
      </c>
      <c r="J33" s="177">
        <v>0</v>
      </c>
      <c r="K33" s="177">
        <v>0</v>
      </c>
      <c r="L33" s="177" t="str">
        <v>Trí tuệ nhân tạo cơ bản
Nguyễn Đăng Trị
P.2.12 (Tuần 27-31)</v>
      </c>
      <c r="M33" s="177">
        <v>0</v>
      </c>
      <c r="N33" s="177">
        <v>0</v>
      </c>
    </row>
    <row r="34" spans="6:14" x14ac:dyDescent="0.25">
      <c r="F34" s="177" t="str">
        <v>16:45 - 17:30</v>
      </c>
      <c r="G34" s="177">
        <v>10</v>
      </c>
      <c r="H34" s="177">
        <v>0</v>
      </c>
      <c r="I34" s="177">
        <v>0</v>
      </c>
      <c r="J34" s="177" t="str">
        <v>Phân tích dữ liệu lớn
Hồ Quốc Dũng
P.2.13 (Tuần 27-41)</v>
      </c>
      <c r="K34" s="177" t="str">
        <v>Trí tuệ nhân tạo cơ bản
Nguyễn Đăng Trị
P.2.12 (Tuần 27-32)</v>
      </c>
      <c r="L34" s="177">
        <v>0</v>
      </c>
      <c r="M34" s="177">
        <v>0</v>
      </c>
      <c r="N34" s="177">
        <v>0</v>
      </c>
    </row>
    <row r="35" spans="6:14" x14ac:dyDescent="0.25">
      <c r="F35" s="177" t="str">
        <v>17:45 - 18:25</v>
      </c>
      <c r="G35" s="177">
        <v>11</v>
      </c>
      <c r="H35" s="177">
        <v>0</v>
      </c>
      <c r="I35" s="177">
        <v>0</v>
      </c>
      <c r="J35" s="177">
        <v>0</v>
      </c>
      <c r="K35" s="177">
        <v>0</v>
      </c>
      <c r="L35" s="177">
        <v>0</v>
      </c>
      <c r="M35" s="177">
        <v>0</v>
      </c>
      <c r="N35" s="177">
        <v>0</v>
      </c>
    </row>
    <row r="36" spans="6:14" x14ac:dyDescent="0.25">
      <c r="F36" s="177" t="str">
        <v>18:30 - 19:20</v>
      </c>
      <c r="G36" s="177">
        <v>12</v>
      </c>
      <c r="H36" s="177">
        <v>0</v>
      </c>
      <c r="I36" s="177">
        <v>0</v>
      </c>
      <c r="J36" s="177">
        <v>0</v>
      </c>
      <c r="K36" s="177">
        <v>0</v>
      </c>
      <c r="L36" s="177">
        <v>0</v>
      </c>
      <c r="M36" s="177">
        <v>0</v>
      </c>
      <c r="N36" s="1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 filterMode="1"/>
  <dimension ref="A1:BE216"/>
  <sheetViews>
    <sheetView zoomScaleNormal="100" workbookViewId="0">
      <pane xSplit="2" ySplit="3" topLeftCell="C126" activePane="bottomRight" state="frozen"/>
      <selection pane="topRight" activeCell="C1" sqref="C1"/>
      <selection pane="bottomLeft" activeCell="A4" sqref="A4"/>
      <selection pane="bottomRight" activeCell="AZ131" sqref="AW131:AZ131"/>
    </sheetView>
  </sheetViews>
  <sheetFormatPr defaultColWidth="9.140625" defaultRowHeight="12.75" customHeight="1" x14ac:dyDescent="0.25"/>
  <cols>
    <col min="1" max="1" width="4.7109375" style="5" customWidth="1"/>
    <col min="2" max="2" width="8.7109375" style="6" customWidth="1"/>
    <col min="3" max="3" width="4.7109375" style="5" customWidth="1"/>
    <col min="4" max="4" width="29.5703125" style="6" customWidth="1"/>
    <col min="5" max="5" width="2.140625" style="5" hidden="1" customWidth="1"/>
    <col min="6" max="6" width="6.7109375" style="5" hidden="1" customWidth="1"/>
    <col min="7" max="7" width="6.7109375" style="5" customWidth="1"/>
    <col min="8" max="8" width="6.7109375" style="5" hidden="1" customWidth="1"/>
    <col min="9" max="9" width="6.28515625" style="5" customWidth="1"/>
    <col min="10" max="11" width="8.7109375" style="6" customWidth="1"/>
    <col min="12" max="12" width="4.7109375" style="5" hidden="1" customWidth="1"/>
    <col min="13" max="14" width="4.7109375" style="5" customWidth="1"/>
    <col min="15" max="15" width="6.85546875" style="5" customWidth="1"/>
    <col min="16" max="16" width="7.140625" style="6" customWidth="1"/>
    <col min="17" max="17" width="16.5703125" style="26" customWidth="1"/>
    <col min="18" max="18" width="7.7109375" style="1" customWidth="1"/>
    <col min="19" max="19" width="4.140625" style="1" customWidth="1"/>
    <col min="20" max="20" width="9.140625" style="1" hidden="1" customWidth="1"/>
    <col min="21" max="46" width="3.28515625" style="1" hidden="1" customWidth="1"/>
    <col min="47" max="47" width="4.140625" style="1" hidden="1" customWidth="1"/>
    <col min="48" max="48" width="9.140625" style="1" hidden="1" customWidth="1"/>
    <col min="49" max="49" width="7.28515625" style="1" customWidth="1"/>
    <col min="50" max="50" width="6.140625" style="1" customWidth="1"/>
    <col min="51" max="51" width="10.140625" style="6" customWidth="1"/>
    <col min="52" max="52" width="20.28515625" style="1" customWidth="1"/>
    <col min="53" max="16384" width="9.140625" style="1"/>
  </cols>
  <sheetData>
    <row r="1" spans="1:57" s="2" customFormat="1" ht="32.25" customHeight="1" x14ac:dyDescent="0.25">
      <c r="A1" s="204" t="s">
        <v>0</v>
      </c>
      <c r="B1" s="204"/>
      <c r="C1" s="204"/>
      <c r="D1" s="204"/>
      <c r="E1" s="204" t="s">
        <v>278</v>
      </c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1"/>
      <c r="T1" s="1"/>
      <c r="U1" s="1"/>
      <c r="V1" s="1"/>
      <c r="AY1" s="39"/>
    </row>
    <row r="2" spans="1:57" ht="33" customHeight="1" x14ac:dyDescent="0.25">
      <c r="A2" s="203" t="s">
        <v>1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U2" s="202" t="s">
        <v>262</v>
      </c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6"/>
      <c r="AV2" s="6"/>
      <c r="AW2" s="6"/>
      <c r="AX2" s="6"/>
      <c r="AZ2" s="6"/>
      <c r="BA2" s="6"/>
      <c r="BB2" s="6"/>
      <c r="BC2" s="6"/>
      <c r="BD2" s="6"/>
      <c r="BE2" s="6"/>
    </row>
    <row r="3" spans="1:57" ht="38.25" customHeight="1" x14ac:dyDescent="0.25">
      <c r="A3" s="3" t="s">
        <v>2</v>
      </c>
      <c r="B3" s="3" t="s">
        <v>3</v>
      </c>
      <c r="C3" s="3" t="s">
        <v>4</v>
      </c>
      <c r="D3" s="20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T3" s="25" t="s">
        <v>277</v>
      </c>
      <c r="U3" s="29">
        <v>27</v>
      </c>
      <c r="V3" s="29">
        <v>28</v>
      </c>
      <c r="W3" s="29">
        <v>29</v>
      </c>
      <c r="X3" s="29">
        <v>30</v>
      </c>
      <c r="Y3" s="29">
        <v>31</v>
      </c>
      <c r="Z3" s="29">
        <v>32</v>
      </c>
      <c r="AA3" s="29">
        <v>33</v>
      </c>
      <c r="AB3" s="29">
        <v>34</v>
      </c>
      <c r="AC3" s="29">
        <v>35</v>
      </c>
      <c r="AD3" s="29">
        <v>36</v>
      </c>
      <c r="AE3" s="29">
        <v>37</v>
      </c>
      <c r="AF3" s="29">
        <v>38</v>
      </c>
      <c r="AG3" s="29">
        <v>39</v>
      </c>
      <c r="AH3" s="29">
        <v>40</v>
      </c>
      <c r="AI3" s="29">
        <v>41</v>
      </c>
      <c r="AJ3" s="29">
        <v>42</v>
      </c>
      <c r="AK3" s="29">
        <v>43</v>
      </c>
      <c r="AL3" s="29">
        <v>44</v>
      </c>
      <c r="AM3" s="29">
        <v>45</v>
      </c>
      <c r="AN3" s="29">
        <v>46</v>
      </c>
      <c r="AO3" s="29">
        <v>47</v>
      </c>
      <c r="AP3" s="29">
        <v>48</v>
      </c>
      <c r="AQ3" s="29">
        <v>49</v>
      </c>
      <c r="AR3" s="29">
        <v>50</v>
      </c>
      <c r="AS3" s="29">
        <v>51</v>
      </c>
      <c r="AT3" s="29">
        <v>52</v>
      </c>
      <c r="AU3" s="6"/>
      <c r="AV3" s="6"/>
      <c r="AW3" s="20" t="s">
        <v>280</v>
      </c>
      <c r="AX3" s="3" t="s">
        <v>281</v>
      </c>
      <c r="AY3" s="3" t="s">
        <v>282</v>
      </c>
      <c r="AZ3" s="3" t="s">
        <v>283</v>
      </c>
      <c r="BA3" s="6"/>
      <c r="BB3" s="6"/>
      <c r="BC3" s="6"/>
      <c r="BD3" s="6"/>
      <c r="BE3" s="6"/>
    </row>
    <row r="4" spans="1:57" ht="15" hidden="1" customHeight="1" x14ac:dyDescent="0.25">
      <c r="A4" s="148">
        <v>1</v>
      </c>
      <c r="B4" s="105" t="s">
        <v>20</v>
      </c>
      <c r="C4" s="104">
        <v>3</v>
      </c>
      <c r="D4" s="118" t="s">
        <v>21</v>
      </c>
      <c r="E4" s="4" t="s">
        <v>22</v>
      </c>
      <c r="F4" s="7">
        <v>30</v>
      </c>
      <c r="G4" s="104">
        <v>26</v>
      </c>
      <c r="H4" s="7" t="s">
        <v>23</v>
      </c>
      <c r="I4" s="7" t="s">
        <v>24</v>
      </c>
      <c r="J4" s="8">
        <v>45699</v>
      </c>
      <c r="K4" s="8">
        <v>45783</v>
      </c>
      <c r="L4" s="7">
        <v>3</v>
      </c>
      <c r="M4" s="7">
        <v>3</v>
      </c>
      <c r="N4" s="7">
        <v>6</v>
      </c>
      <c r="O4" s="7">
        <v>3</v>
      </c>
      <c r="P4" s="43" t="s">
        <v>58</v>
      </c>
      <c r="Q4" s="4" t="s">
        <v>25</v>
      </c>
      <c r="R4" s="4" t="s">
        <v>26</v>
      </c>
      <c r="T4" s="1">
        <f t="shared" ref="T4:T20" si="0">COUNTA(U4:AT4)*O4</f>
        <v>39</v>
      </c>
      <c r="U4" s="97" t="s">
        <v>279</v>
      </c>
      <c r="V4" s="30" t="s">
        <v>279</v>
      </c>
      <c r="W4" s="30" t="s">
        <v>279</v>
      </c>
      <c r="X4" s="30" t="s">
        <v>279</v>
      </c>
      <c r="Y4" s="30" t="s">
        <v>279</v>
      </c>
      <c r="Z4" s="30" t="s">
        <v>279</v>
      </c>
      <c r="AA4" s="30" t="s">
        <v>279</v>
      </c>
      <c r="AB4" s="30" t="s">
        <v>279</v>
      </c>
      <c r="AC4" s="30" t="s">
        <v>279</v>
      </c>
      <c r="AD4" s="30" t="s">
        <v>279</v>
      </c>
      <c r="AE4" s="30" t="s">
        <v>279</v>
      </c>
      <c r="AF4" s="30" t="s">
        <v>279</v>
      </c>
      <c r="AG4" s="30" t="s">
        <v>279</v>
      </c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6">
        <f t="shared" ref="AU4:AU20" si="1">N4+O4-1</f>
        <v>8</v>
      </c>
      <c r="AV4" s="6" t="str">
        <f t="shared" ref="AV4:AV20" si="2">D4&amp;" "&amp;Q4&amp;" "&amp;P4&amp;" (Tuần "&amp;I4&amp;") Tiết "&amp;N4&amp;"-"&amp;AU4&amp;" Thứ "&amp;M4</f>
        <v>Toán và thống kê cho khoa học dữ liệu 2 (KHD5) Hoàng Trọng Lợi P.2.12 (Tuần 27 -&gt; 39) Tiết 6-8 Thứ 3</v>
      </c>
      <c r="AW4" s="32" t="s">
        <v>297</v>
      </c>
      <c r="AX4" s="22" t="s">
        <v>298</v>
      </c>
      <c r="AY4" s="38" t="s">
        <v>389</v>
      </c>
      <c r="AZ4" s="22"/>
      <c r="BA4" s="6"/>
      <c r="BB4" s="6"/>
      <c r="BC4" s="6"/>
      <c r="BD4" s="6"/>
      <c r="BE4" s="6"/>
    </row>
    <row r="5" spans="1:57" s="68" customFormat="1" ht="15" hidden="1" customHeight="1" x14ac:dyDescent="0.25">
      <c r="A5" s="148">
        <v>1</v>
      </c>
      <c r="B5" s="123" t="s">
        <v>20</v>
      </c>
      <c r="C5" s="124">
        <v>3</v>
      </c>
      <c r="D5" s="125" t="s">
        <v>21</v>
      </c>
      <c r="E5" s="75" t="s">
        <v>22</v>
      </c>
      <c r="F5" s="74">
        <v>30</v>
      </c>
      <c r="G5" s="124">
        <v>26</v>
      </c>
      <c r="H5" s="74" t="s">
        <v>23</v>
      </c>
      <c r="I5" s="58" t="s">
        <v>421</v>
      </c>
      <c r="J5" s="60">
        <v>45756</v>
      </c>
      <c r="K5" s="60">
        <v>45770</v>
      </c>
      <c r="L5" s="74">
        <v>3</v>
      </c>
      <c r="M5" s="58">
        <v>4</v>
      </c>
      <c r="N5" s="58">
        <v>1</v>
      </c>
      <c r="O5" s="58">
        <v>2</v>
      </c>
      <c r="P5" s="59" t="s">
        <v>88</v>
      </c>
      <c r="Q5" s="59" t="s">
        <v>25</v>
      </c>
      <c r="R5" s="59" t="s">
        <v>26</v>
      </c>
      <c r="T5" s="68">
        <f t="shared" si="0"/>
        <v>6</v>
      </c>
      <c r="U5" s="69"/>
      <c r="V5" s="69"/>
      <c r="W5" s="69"/>
      <c r="X5" s="69"/>
      <c r="Y5" s="69"/>
      <c r="Z5" s="69"/>
      <c r="AA5" s="69"/>
      <c r="AB5" s="69"/>
      <c r="AC5" s="69" t="s">
        <v>279</v>
      </c>
      <c r="AD5" s="69" t="s">
        <v>279</v>
      </c>
      <c r="AE5" s="69" t="s">
        <v>279</v>
      </c>
      <c r="AF5" s="77"/>
      <c r="AG5" s="77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70">
        <f t="shared" si="1"/>
        <v>2</v>
      </c>
      <c r="AV5" s="70" t="str">
        <f t="shared" si="2"/>
        <v>Toán và thống kê cho khoa học dữ liệu 2 (KHD5) Hoàng Trọng Lợi P.2.13 (Tuần 35, 36, 37) Tiết 1-2 Thứ 4</v>
      </c>
      <c r="AW5" s="71" t="s">
        <v>297</v>
      </c>
      <c r="AX5" s="69" t="s">
        <v>298</v>
      </c>
      <c r="AY5" s="73" t="s">
        <v>389</v>
      </c>
      <c r="AZ5" s="69"/>
      <c r="BA5" s="70"/>
      <c r="BB5" s="70"/>
      <c r="BC5" s="70"/>
      <c r="BD5" s="70"/>
      <c r="BE5" s="70"/>
    </row>
    <row r="6" spans="1:57" ht="15" hidden="1" customHeight="1" x14ac:dyDescent="0.25">
      <c r="A6" s="7">
        <v>3</v>
      </c>
      <c r="B6" s="105" t="s">
        <v>28</v>
      </c>
      <c r="C6" s="104">
        <v>3</v>
      </c>
      <c r="D6" s="118" t="s">
        <v>29</v>
      </c>
      <c r="E6" s="4" t="s">
        <v>22</v>
      </c>
      <c r="F6" s="7">
        <v>30</v>
      </c>
      <c r="G6" s="104">
        <v>24</v>
      </c>
      <c r="H6" s="7" t="s">
        <v>23</v>
      </c>
      <c r="I6" s="7" t="s">
        <v>24</v>
      </c>
      <c r="J6" s="8">
        <v>45702</v>
      </c>
      <c r="K6" s="8">
        <v>45786</v>
      </c>
      <c r="L6" s="7">
        <v>3</v>
      </c>
      <c r="M6" s="7">
        <v>6</v>
      </c>
      <c r="N6" s="7">
        <v>6</v>
      </c>
      <c r="O6" s="7">
        <v>3</v>
      </c>
      <c r="P6" s="43" t="s">
        <v>392</v>
      </c>
      <c r="Q6" s="4" t="s">
        <v>232</v>
      </c>
      <c r="R6" s="4" t="s">
        <v>26</v>
      </c>
      <c r="T6" s="1">
        <f t="shared" si="0"/>
        <v>39</v>
      </c>
      <c r="U6" s="30" t="s">
        <v>279</v>
      </c>
      <c r="V6" s="30" t="s">
        <v>279</v>
      </c>
      <c r="W6" s="30" t="s">
        <v>279</v>
      </c>
      <c r="X6" s="30" t="s">
        <v>279</v>
      </c>
      <c r="Y6" s="30" t="s">
        <v>279</v>
      </c>
      <c r="Z6" s="30" t="s">
        <v>279</v>
      </c>
      <c r="AA6" s="30" t="s">
        <v>279</v>
      </c>
      <c r="AB6" s="30" t="s">
        <v>279</v>
      </c>
      <c r="AC6" s="30" t="s">
        <v>279</v>
      </c>
      <c r="AD6" s="30" t="s">
        <v>279</v>
      </c>
      <c r="AE6" s="30" t="s">
        <v>279</v>
      </c>
      <c r="AF6" s="30" t="s">
        <v>279</v>
      </c>
      <c r="AG6" s="30" t="s">
        <v>279</v>
      </c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6">
        <f t="shared" si="1"/>
        <v>8</v>
      </c>
      <c r="AV6" s="6" t="str">
        <f t="shared" si="2"/>
        <v>Tiếng Anh chuyên ngành 2 (KHD5) Nguyễn Thị Hải Lê HT.4.1 (Tuần 27 -&gt; 39) Tiết 6-8 Thứ 6</v>
      </c>
      <c r="AW6" s="36" t="s">
        <v>341</v>
      </c>
      <c r="AX6" s="22" t="s">
        <v>342</v>
      </c>
      <c r="AY6" s="36" t="s">
        <v>359</v>
      </c>
      <c r="AZ6" s="22"/>
      <c r="BA6" s="6"/>
      <c r="BB6" s="6"/>
      <c r="BC6" s="6"/>
      <c r="BD6" s="6"/>
      <c r="BE6" s="6"/>
    </row>
    <row r="7" spans="1:57" ht="15" hidden="1" customHeight="1" x14ac:dyDescent="0.25">
      <c r="A7" s="7">
        <v>4</v>
      </c>
      <c r="B7" s="105" t="s">
        <v>28</v>
      </c>
      <c r="C7" s="104">
        <v>3</v>
      </c>
      <c r="D7" s="118" t="s">
        <v>29</v>
      </c>
      <c r="E7" s="4" t="s">
        <v>22</v>
      </c>
      <c r="F7" s="7">
        <v>30</v>
      </c>
      <c r="G7" s="104">
        <v>24</v>
      </c>
      <c r="H7" s="7" t="s">
        <v>23</v>
      </c>
      <c r="I7" s="7" t="s">
        <v>30</v>
      </c>
      <c r="J7" s="8">
        <v>45761</v>
      </c>
      <c r="K7" s="8">
        <v>45768</v>
      </c>
      <c r="L7" s="7">
        <v>3</v>
      </c>
      <c r="M7" s="7">
        <v>2</v>
      </c>
      <c r="N7" s="7">
        <v>3</v>
      </c>
      <c r="O7" s="7">
        <v>3</v>
      </c>
      <c r="P7" s="46" t="s">
        <v>88</v>
      </c>
      <c r="Q7" s="4" t="s">
        <v>232</v>
      </c>
      <c r="R7" s="4" t="s">
        <v>26</v>
      </c>
      <c r="T7" s="1">
        <f t="shared" si="0"/>
        <v>6</v>
      </c>
      <c r="U7" s="22"/>
      <c r="V7" s="22"/>
      <c r="W7" s="22"/>
      <c r="X7" s="22"/>
      <c r="Y7" s="22"/>
      <c r="Z7" s="22"/>
      <c r="AA7" s="22"/>
      <c r="AB7" s="22"/>
      <c r="AC7" s="22"/>
      <c r="AD7" s="30" t="s">
        <v>279</v>
      </c>
      <c r="AE7" s="30" t="s">
        <v>279</v>
      </c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6">
        <f t="shared" si="1"/>
        <v>5</v>
      </c>
      <c r="AV7" s="6" t="str">
        <f t="shared" si="2"/>
        <v>Tiếng Anh chuyên ngành 2 (KHD5) Nguyễn Thị Hải Lê P.2.13 (Tuần 36, 37) Tiết 3-5 Thứ 2</v>
      </c>
      <c r="AW7" s="36" t="s">
        <v>341</v>
      </c>
      <c r="AX7" s="22" t="s">
        <v>342</v>
      </c>
      <c r="AY7" s="38" t="s">
        <v>359</v>
      </c>
      <c r="AZ7" s="22"/>
      <c r="BA7" s="6"/>
      <c r="BB7" s="6"/>
      <c r="BC7" s="6"/>
      <c r="BD7" s="6"/>
      <c r="BE7" s="6"/>
    </row>
    <row r="8" spans="1:57" ht="15" hidden="1" customHeight="1" x14ac:dyDescent="0.25">
      <c r="A8" s="7">
        <v>5</v>
      </c>
      <c r="B8" s="105" t="s">
        <v>32</v>
      </c>
      <c r="C8" s="104">
        <v>4</v>
      </c>
      <c r="D8" s="118" t="s">
        <v>33</v>
      </c>
      <c r="E8" s="4" t="s">
        <v>22</v>
      </c>
      <c r="F8" s="7">
        <v>30</v>
      </c>
      <c r="G8" s="104">
        <v>27</v>
      </c>
      <c r="H8" s="7" t="s">
        <v>23</v>
      </c>
      <c r="I8" s="42" t="s">
        <v>24</v>
      </c>
      <c r="J8" s="8">
        <v>45699</v>
      </c>
      <c r="K8" s="50">
        <v>45783</v>
      </c>
      <c r="L8" s="7">
        <v>5</v>
      </c>
      <c r="M8" s="7">
        <v>3</v>
      </c>
      <c r="N8" s="7">
        <v>9</v>
      </c>
      <c r="O8" s="42">
        <v>4</v>
      </c>
      <c r="P8" s="43" t="s">
        <v>58</v>
      </c>
      <c r="Q8" s="4" t="s">
        <v>35</v>
      </c>
      <c r="R8" s="4" t="s">
        <v>26</v>
      </c>
      <c r="S8" s="49"/>
      <c r="T8" s="1">
        <f t="shared" si="0"/>
        <v>52</v>
      </c>
      <c r="U8" s="30" t="s">
        <v>279</v>
      </c>
      <c r="V8" s="30" t="s">
        <v>279</v>
      </c>
      <c r="W8" s="30" t="s">
        <v>279</v>
      </c>
      <c r="X8" s="30" t="s">
        <v>279</v>
      </c>
      <c r="Y8" s="30" t="s">
        <v>279</v>
      </c>
      <c r="Z8" s="30" t="s">
        <v>279</v>
      </c>
      <c r="AA8" s="30" t="s">
        <v>279</v>
      </c>
      <c r="AB8" s="30" t="s">
        <v>279</v>
      </c>
      <c r="AC8" s="30" t="s">
        <v>279</v>
      </c>
      <c r="AD8" s="152" t="s">
        <v>279</v>
      </c>
      <c r="AE8" s="152" t="s">
        <v>279</v>
      </c>
      <c r="AF8" s="152" t="s">
        <v>279</v>
      </c>
      <c r="AG8" s="102" t="s">
        <v>279</v>
      </c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6">
        <f t="shared" si="1"/>
        <v>12</v>
      </c>
      <c r="AV8" s="6" t="str">
        <f t="shared" si="2"/>
        <v>Ngôn ngữ lập trình R (KHD5) Hồ Quốc Dũng P.2.12 (Tuần 27 -&gt; 39) Tiết 9-12 Thứ 3</v>
      </c>
      <c r="AW8" s="32" t="s">
        <v>295</v>
      </c>
      <c r="AX8" s="35" t="s">
        <v>296</v>
      </c>
      <c r="AY8" s="36" t="s">
        <v>369</v>
      </c>
      <c r="AZ8" s="22" t="s">
        <v>370</v>
      </c>
      <c r="BA8" s="6"/>
      <c r="BB8" s="6"/>
      <c r="BC8" s="6"/>
      <c r="BD8" s="6"/>
      <c r="BE8" s="6"/>
    </row>
    <row r="9" spans="1:57" ht="15" hidden="1" customHeight="1" x14ac:dyDescent="0.25">
      <c r="A9" s="7">
        <v>6</v>
      </c>
      <c r="B9" s="105" t="s">
        <v>32</v>
      </c>
      <c r="C9" s="104">
        <v>4</v>
      </c>
      <c r="D9" s="118" t="s">
        <v>33</v>
      </c>
      <c r="E9" s="4" t="s">
        <v>22</v>
      </c>
      <c r="F9" s="7">
        <v>30</v>
      </c>
      <c r="G9" s="104">
        <v>27</v>
      </c>
      <c r="H9" s="7" t="s">
        <v>23</v>
      </c>
      <c r="I9" s="42" t="s">
        <v>423</v>
      </c>
      <c r="J9" s="50">
        <v>45764</v>
      </c>
      <c r="K9" s="50">
        <v>45785</v>
      </c>
      <c r="L9" s="7">
        <v>5</v>
      </c>
      <c r="M9" s="7">
        <v>5</v>
      </c>
      <c r="N9" s="42">
        <v>11</v>
      </c>
      <c r="O9" s="7">
        <v>2</v>
      </c>
      <c r="P9" s="43" t="s">
        <v>58</v>
      </c>
      <c r="Q9" s="4" t="s">
        <v>35</v>
      </c>
      <c r="R9" s="4" t="s">
        <v>26</v>
      </c>
      <c r="T9" s="1">
        <f t="shared" si="0"/>
        <v>8</v>
      </c>
      <c r="U9" s="30"/>
      <c r="V9" s="30"/>
      <c r="W9" s="30"/>
      <c r="X9" s="30"/>
      <c r="Y9" s="30"/>
      <c r="Z9" s="30"/>
      <c r="AA9" s="30"/>
      <c r="AB9" s="30"/>
      <c r="AC9" s="30"/>
      <c r="AD9" s="152" t="s">
        <v>279</v>
      </c>
      <c r="AE9" s="152" t="s">
        <v>279</v>
      </c>
      <c r="AF9" s="152" t="s">
        <v>279</v>
      </c>
      <c r="AG9" s="102" t="s">
        <v>279</v>
      </c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6">
        <f t="shared" si="1"/>
        <v>12</v>
      </c>
      <c r="AV9" s="6" t="str">
        <f t="shared" si="2"/>
        <v>Ngôn ngữ lập trình R (KHD5) Hồ Quốc Dũng P.2.12 (Tuần 36 -&gt; 39) Tiết 11-12 Thứ 5</v>
      </c>
      <c r="AW9" s="32" t="s">
        <v>295</v>
      </c>
      <c r="AX9" s="35" t="s">
        <v>296</v>
      </c>
      <c r="AY9" s="36" t="s">
        <v>369</v>
      </c>
      <c r="AZ9" s="22" t="s">
        <v>370</v>
      </c>
      <c r="BA9" s="6"/>
      <c r="BB9" s="6"/>
      <c r="BC9" s="6"/>
      <c r="BD9" s="6"/>
      <c r="BE9" s="6"/>
    </row>
    <row r="10" spans="1:57" ht="15" hidden="1" customHeight="1" x14ac:dyDescent="0.25">
      <c r="A10" s="7">
        <v>7</v>
      </c>
      <c r="B10" s="105" t="s">
        <v>36</v>
      </c>
      <c r="C10" s="104">
        <v>3</v>
      </c>
      <c r="D10" s="118" t="s">
        <v>37</v>
      </c>
      <c r="E10" s="4" t="s">
        <v>22</v>
      </c>
      <c r="F10" s="7">
        <v>30</v>
      </c>
      <c r="G10" s="153">
        <v>26</v>
      </c>
      <c r="H10" s="7" t="s">
        <v>23</v>
      </c>
      <c r="I10" s="42" t="s">
        <v>429</v>
      </c>
      <c r="J10" s="50">
        <v>45757</v>
      </c>
      <c r="K10" s="50">
        <v>45771</v>
      </c>
      <c r="L10" s="7">
        <v>4</v>
      </c>
      <c r="M10" s="7">
        <v>5</v>
      </c>
      <c r="N10" s="7">
        <v>9</v>
      </c>
      <c r="O10" s="7">
        <v>2</v>
      </c>
      <c r="P10" s="43" t="s">
        <v>392</v>
      </c>
      <c r="Q10" s="4" t="s">
        <v>234</v>
      </c>
      <c r="R10" s="4" t="s">
        <v>26</v>
      </c>
      <c r="T10" s="1">
        <f t="shared" si="0"/>
        <v>6</v>
      </c>
      <c r="U10" s="30"/>
      <c r="V10" s="30"/>
      <c r="W10" s="30"/>
      <c r="X10" s="30"/>
      <c r="Y10" s="30"/>
      <c r="Z10" s="30"/>
      <c r="AA10" s="30"/>
      <c r="AB10" s="30"/>
      <c r="AC10" s="30" t="s">
        <v>279</v>
      </c>
      <c r="AD10" s="30" t="s">
        <v>279</v>
      </c>
      <c r="AE10" s="30" t="s">
        <v>279</v>
      </c>
      <c r="AF10" s="30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6">
        <f t="shared" si="1"/>
        <v>10</v>
      </c>
      <c r="AV10" s="6" t="str">
        <f t="shared" si="2"/>
        <v>Cấu trúc dữ liệu và giải thuật (KHD5) Nguyễn Thị Hà Phương HT.4.1 (Tuần 35 -&gt; 37) Tiết 9-10 Thứ 5</v>
      </c>
      <c r="AW10" s="37" t="s">
        <v>339</v>
      </c>
      <c r="AX10" s="35" t="s">
        <v>340</v>
      </c>
      <c r="AY10" s="36" t="s">
        <v>367</v>
      </c>
      <c r="AZ10" s="22"/>
      <c r="BA10" s="6"/>
      <c r="BB10" s="6"/>
      <c r="BC10" s="6"/>
      <c r="BD10" s="6"/>
      <c r="BE10" s="6"/>
    </row>
    <row r="11" spans="1:57" ht="15" hidden="1" customHeight="1" x14ac:dyDescent="0.25">
      <c r="A11" s="7">
        <v>8</v>
      </c>
      <c r="B11" s="105" t="s">
        <v>36</v>
      </c>
      <c r="C11" s="104">
        <v>3</v>
      </c>
      <c r="D11" s="118" t="s">
        <v>37</v>
      </c>
      <c r="E11" s="4" t="s">
        <v>22</v>
      </c>
      <c r="F11" s="7">
        <v>30</v>
      </c>
      <c r="G11" s="153">
        <v>26</v>
      </c>
      <c r="H11" s="7" t="s">
        <v>23</v>
      </c>
      <c r="I11" s="42" t="s">
        <v>24</v>
      </c>
      <c r="J11" s="50">
        <v>45702</v>
      </c>
      <c r="K11" s="50">
        <v>45786</v>
      </c>
      <c r="L11" s="7">
        <v>4</v>
      </c>
      <c r="M11" s="7">
        <v>6</v>
      </c>
      <c r="N11" s="7">
        <v>9</v>
      </c>
      <c r="O11" s="42">
        <v>3</v>
      </c>
      <c r="P11" s="43" t="s">
        <v>392</v>
      </c>
      <c r="Q11" s="4" t="s">
        <v>234</v>
      </c>
      <c r="R11" s="4" t="s">
        <v>26</v>
      </c>
      <c r="T11" s="1">
        <f t="shared" si="0"/>
        <v>39</v>
      </c>
      <c r="U11" s="30" t="s">
        <v>279</v>
      </c>
      <c r="V11" s="30" t="s">
        <v>279</v>
      </c>
      <c r="W11" s="30" t="s">
        <v>279</v>
      </c>
      <c r="X11" s="30" t="s">
        <v>279</v>
      </c>
      <c r="Y11" s="30" t="s">
        <v>279</v>
      </c>
      <c r="Z11" s="30" t="s">
        <v>279</v>
      </c>
      <c r="AA11" s="30" t="s">
        <v>279</v>
      </c>
      <c r="AB11" s="30" t="s">
        <v>279</v>
      </c>
      <c r="AC11" s="30" t="s">
        <v>279</v>
      </c>
      <c r="AD11" s="30" t="s">
        <v>279</v>
      </c>
      <c r="AE11" s="30" t="s">
        <v>279</v>
      </c>
      <c r="AF11" s="30" t="s">
        <v>279</v>
      </c>
      <c r="AG11" s="22" t="s">
        <v>279</v>
      </c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6">
        <f t="shared" si="1"/>
        <v>11</v>
      </c>
      <c r="AV11" s="6" t="str">
        <f t="shared" si="2"/>
        <v>Cấu trúc dữ liệu và giải thuật (KHD5) Nguyễn Thị Hà Phương HT.4.1 (Tuần 27 -&gt; 39) Tiết 9-11 Thứ 6</v>
      </c>
      <c r="AW11" s="37" t="s">
        <v>339</v>
      </c>
      <c r="AX11" s="35" t="s">
        <v>340</v>
      </c>
      <c r="AY11" s="36" t="s">
        <v>367</v>
      </c>
      <c r="AZ11" s="22"/>
      <c r="BA11" s="6"/>
      <c r="BB11" s="6"/>
      <c r="BC11" s="6"/>
      <c r="BD11" s="6"/>
      <c r="BE11" s="6"/>
    </row>
    <row r="12" spans="1:57" ht="15" hidden="1" customHeight="1" x14ac:dyDescent="0.25">
      <c r="A12" s="7">
        <v>9</v>
      </c>
      <c r="B12" s="105" t="s">
        <v>38</v>
      </c>
      <c r="C12" s="104">
        <v>4</v>
      </c>
      <c r="D12" s="118" t="s">
        <v>39</v>
      </c>
      <c r="E12" s="4" t="s">
        <v>22</v>
      </c>
      <c r="F12" s="7">
        <v>30</v>
      </c>
      <c r="G12" s="104">
        <v>27</v>
      </c>
      <c r="H12" s="7" t="s">
        <v>23</v>
      </c>
      <c r="I12" s="7" t="s">
        <v>24</v>
      </c>
      <c r="J12" s="8">
        <v>45700</v>
      </c>
      <c r="K12" s="8">
        <v>45784</v>
      </c>
      <c r="L12" s="7">
        <v>4</v>
      </c>
      <c r="M12" s="7">
        <v>4</v>
      </c>
      <c r="N12" s="7">
        <v>6</v>
      </c>
      <c r="O12" s="7">
        <v>4</v>
      </c>
      <c r="P12" s="43" t="s">
        <v>88</v>
      </c>
      <c r="Q12" s="4" t="s">
        <v>40</v>
      </c>
      <c r="R12" s="4" t="s">
        <v>26</v>
      </c>
      <c r="T12" s="1">
        <f t="shared" si="0"/>
        <v>52</v>
      </c>
      <c r="U12" s="30" t="s">
        <v>279</v>
      </c>
      <c r="V12" s="30" t="s">
        <v>279</v>
      </c>
      <c r="W12" s="30" t="s">
        <v>279</v>
      </c>
      <c r="X12" s="30" t="s">
        <v>279</v>
      </c>
      <c r="Y12" s="30" t="s">
        <v>279</v>
      </c>
      <c r="Z12" s="30" t="s">
        <v>279</v>
      </c>
      <c r="AA12" s="30" t="s">
        <v>279</v>
      </c>
      <c r="AB12" s="30" t="s">
        <v>279</v>
      </c>
      <c r="AC12" s="30" t="s">
        <v>279</v>
      </c>
      <c r="AD12" s="30" t="s">
        <v>279</v>
      </c>
      <c r="AE12" s="30" t="s">
        <v>279</v>
      </c>
      <c r="AF12" s="30" t="s">
        <v>279</v>
      </c>
      <c r="AG12" s="30" t="s">
        <v>279</v>
      </c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6">
        <f t="shared" si="1"/>
        <v>9</v>
      </c>
      <c r="AV12" s="6" t="str">
        <f t="shared" si="2"/>
        <v>Phân tích dữ liệu với Python (KHD5) Nguyễn Thế Dũng P.2.13 (Tuần 27 -&gt; 39) Tiết 6-9 Thứ 4</v>
      </c>
      <c r="AW12" s="32" t="s">
        <v>336</v>
      </c>
      <c r="AX12" s="33" t="s">
        <v>337</v>
      </c>
      <c r="AY12" s="22" t="s">
        <v>338</v>
      </c>
      <c r="AZ12" s="22"/>
      <c r="BA12" s="6"/>
      <c r="BB12" s="6"/>
      <c r="BC12" s="6"/>
      <c r="BD12" s="6"/>
      <c r="BE12" s="6"/>
    </row>
    <row r="13" spans="1:57" ht="15" hidden="1" customHeight="1" x14ac:dyDescent="0.25">
      <c r="A13" s="7">
        <v>10</v>
      </c>
      <c r="B13" s="105" t="s">
        <v>38</v>
      </c>
      <c r="C13" s="104">
        <v>4</v>
      </c>
      <c r="D13" s="118" t="s">
        <v>39</v>
      </c>
      <c r="E13" s="4" t="s">
        <v>22</v>
      </c>
      <c r="F13" s="7">
        <v>30</v>
      </c>
      <c r="G13" s="104">
        <v>27</v>
      </c>
      <c r="H13" s="7" t="s">
        <v>23</v>
      </c>
      <c r="I13" s="7" t="s">
        <v>27</v>
      </c>
      <c r="J13" s="8">
        <v>45775</v>
      </c>
      <c r="K13" s="8">
        <v>45782</v>
      </c>
      <c r="L13" s="7">
        <v>4</v>
      </c>
      <c r="M13" s="7">
        <v>2</v>
      </c>
      <c r="N13" s="7">
        <v>6</v>
      </c>
      <c r="O13" s="7">
        <v>4</v>
      </c>
      <c r="P13" s="43" t="s">
        <v>88</v>
      </c>
      <c r="Q13" s="4" t="s">
        <v>40</v>
      </c>
      <c r="R13" s="4" t="s">
        <v>26</v>
      </c>
      <c r="T13" s="1">
        <f t="shared" si="0"/>
        <v>8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30" t="s">
        <v>279</v>
      </c>
      <c r="AG13" s="30" t="s">
        <v>279</v>
      </c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6">
        <f t="shared" si="1"/>
        <v>9</v>
      </c>
      <c r="AV13" s="6" t="str">
        <f t="shared" si="2"/>
        <v>Phân tích dữ liệu với Python (KHD5) Nguyễn Thế Dũng P.2.13 (Tuần 38, 39) Tiết 6-9 Thứ 2</v>
      </c>
      <c r="AW13" s="32" t="s">
        <v>336</v>
      </c>
      <c r="AX13" s="33" t="s">
        <v>337</v>
      </c>
      <c r="AY13" s="22"/>
      <c r="AZ13" s="22"/>
      <c r="BA13" s="6"/>
      <c r="BB13" s="6"/>
      <c r="BC13" s="6"/>
      <c r="BD13" s="6"/>
      <c r="BE13" s="6"/>
    </row>
    <row r="14" spans="1:57" ht="15" hidden="1" customHeight="1" x14ac:dyDescent="0.25">
      <c r="A14" s="7">
        <v>11</v>
      </c>
      <c r="B14" s="4" t="s">
        <v>41</v>
      </c>
      <c r="C14" s="7">
        <v>3</v>
      </c>
      <c r="D14" s="21" t="s">
        <v>42</v>
      </c>
      <c r="E14" s="4" t="s">
        <v>43</v>
      </c>
      <c r="F14" s="7">
        <v>30</v>
      </c>
      <c r="G14" s="7">
        <v>18</v>
      </c>
      <c r="H14" s="7" t="s">
        <v>44</v>
      </c>
      <c r="I14" s="7" t="s">
        <v>45</v>
      </c>
      <c r="J14" s="8">
        <v>45704</v>
      </c>
      <c r="K14" s="8">
        <v>45802</v>
      </c>
      <c r="L14" s="7">
        <v>1</v>
      </c>
      <c r="M14" s="9" t="s">
        <v>231</v>
      </c>
      <c r="N14" s="7"/>
      <c r="O14" s="7"/>
      <c r="P14" s="4" t="s">
        <v>46</v>
      </c>
      <c r="Q14" s="4" t="s">
        <v>47</v>
      </c>
      <c r="R14" s="4" t="s">
        <v>26</v>
      </c>
      <c r="T14" s="1">
        <f t="shared" si="0"/>
        <v>0</v>
      </c>
      <c r="U14" s="30" t="s">
        <v>279</v>
      </c>
      <c r="V14" s="30" t="s">
        <v>279</v>
      </c>
      <c r="W14" s="30" t="s">
        <v>279</v>
      </c>
      <c r="X14" s="30" t="s">
        <v>279</v>
      </c>
      <c r="Y14" s="30" t="s">
        <v>279</v>
      </c>
      <c r="Z14" s="30" t="s">
        <v>279</v>
      </c>
      <c r="AA14" s="30" t="s">
        <v>279</v>
      </c>
      <c r="AB14" s="30" t="s">
        <v>279</v>
      </c>
      <c r="AC14" s="30" t="s">
        <v>279</v>
      </c>
      <c r="AD14" s="30" t="s">
        <v>279</v>
      </c>
      <c r="AE14" s="30" t="s">
        <v>279</v>
      </c>
      <c r="AF14" s="30" t="s">
        <v>279</v>
      </c>
      <c r="AG14" s="30" t="s">
        <v>279</v>
      </c>
      <c r="AH14" s="30" t="s">
        <v>279</v>
      </c>
      <c r="AI14" s="30" t="s">
        <v>279</v>
      </c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6">
        <f t="shared" si="1"/>
        <v>-1</v>
      </c>
      <c r="AV14" s="6" t="str">
        <f t="shared" si="2"/>
        <v>Đồ án 1 (KHD4) Bộ môn KHDL&amp;TTNT TT01 (Tuần 27 -&gt; 41) Tiết --1 Thứ Theo kế hoạch riêng</v>
      </c>
      <c r="AW14" s="32" t="s">
        <v>295</v>
      </c>
      <c r="AX14" s="35" t="s">
        <v>296</v>
      </c>
      <c r="AY14" s="22"/>
      <c r="AZ14" s="22"/>
      <c r="BA14" s="6"/>
      <c r="BB14" s="6"/>
      <c r="BC14" s="6"/>
      <c r="BD14" s="6"/>
      <c r="BE14" s="6"/>
    </row>
    <row r="15" spans="1:57" ht="15" hidden="1" customHeight="1" x14ac:dyDescent="0.25">
      <c r="A15" s="7">
        <v>12</v>
      </c>
      <c r="B15" s="105" t="s">
        <v>48</v>
      </c>
      <c r="C15" s="104">
        <v>3</v>
      </c>
      <c r="D15" s="118" t="s">
        <v>49</v>
      </c>
      <c r="E15" s="4" t="s">
        <v>43</v>
      </c>
      <c r="F15" s="7">
        <v>30</v>
      </c>
      <c r="G15" s="104">
        <v>17</v>
      </c>
      <c r="H15" s="7" t="s">
        <v>23</v>
      </c>
      <c r="I15" s="7" t="s">
        <v>50</v>
      </c>
      <c r="J15" s="8">
        <v>45770</v>
      </c>
      <c r="K15" s="8">
        <v>45791</v>
      </c>
      <c r="L15" s="7">
        <v>4</v>
      </c>
      <c r="M15" s="7">
        <v>4</v>
      </c>
      <c r="N15" s="7">
        <v>2</v>
      </c>
      <c r="O15" s="7">
        <v>4</v>
      </c>
      <c r="P15" s="46" t="s">
        <v>58</v>
      </c>
      <c r="Q15" s="4" t="s">
        <v>51</v>
      </c>
      <c r="R15" s="4" t="s">
        <v>26</v>
      </c>
      <c r="T15" s="1">
        <f t="shared" si="0"/>
        <v>16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30" t="s">
        <v>279</v>
      </c>
      <c r="AF15" s="30" t="s">
        <v>279</v>
      </c>
      <c r="AG15" s="30" t="s">
        <v>279</v>
      </c>
      <c r="AH15" s="30" t="s">
        <v>279</v>
      </c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6">
        <f t="shared" si="1"/>
        <v>5</v>
      </c>
      <c r="AV15" s="6" t="str">
        <f t="shared" si="2"/>
        <v>Hệ quản trị cơ sở dữ liệu (KHD4) Nguyễn Công Hào P.2.12 (Tuần 37 -&gt; 40) Tiết 2-5 Thứ 4</v>
      </c>
      <c r="AW15" s="32" t="s">
        <v>316</v>
      </c>
      <c r="AX15" s="33" t="s">
        <v>317</v>
      </c>
      <c r="AY15" s="22"/>
      <c r="AZ15" s="22"/>
      <c r="BA15" s="6"/>
      <c r="BB15" s="6"/>
      <c r="BC15" s="6"/>
      <c r="BD15" s="6"/>
      <c r="BE15" s="6"/>
    </row>
    <row r="16" spans="1:57" ht="15" hidden="1" customHeight="1" x14ac:dyDescent="0.25">
      <c r="A16" s="7">
        <v>13</v>
      </c>
      <c r="B16" s="105" t="s">
        <v>48</v>
      </c>
      <c r="C16" s="104">
        <v>3</v>
      </c>
      <c r="D16" s="118" t="s">
        <v>49</v>
      </c>
      <c r="E16" s="4" t="s">
        <v>43</v>
      </c>
      <c r="F16" s="7">
        <v>30</v>
      </c>
      <c r="G16" s="104">
        <v>17</v>
      </c>
      <c r="H16" s="7" t="s">
        <v>23</v>
      </c>
      <c r="I16" s="7" t="s">
        <v>50</v>
      </c>
      <c r="J16" s="8">
        <v>45771</v>
      </c>
      <c r="K16" s="8">
        <v>45792</v>
      </c>
      <c r="L16" s="7">
        <v>4</v>
      </c>
      <c r="M16" s="7">
        <v>5</v>
      </c>
      <c r="N16" s="7">
        <v>2</v>
      </c>
      <c r="O16" s="7">
        <v>4</v>
      </c>
      <c r="P16" s="46" t="s">
        <v>88</v>
      </c>
      <c r="Q16" s="4" t="s">
        <v>51</v>
      </c>
      <c r="R16" s="4" t="s">
        <v>26</v>
      </c>
      <c r="T16" s="1">
        <f t="shared" si="0"/>
        <v>16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30" t="s">
        <v>279</v>
      </c>
      <c r="AF16" s="30" t="s">
        <v>279</v>
      </c>
      <c r="AG16" s="30" t="s">
        <v>279</v>
      </c>
      <c r="AH16" s="30" t="s">
        <v>279</v>
      </c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6">
        <f t="shared" si="1"/>
        <v>5</v>
      </c>
      <c r="AV16" s="6" t="str">
        <f t="shared" si="2"/>
        <v>Hệ quản trị cơ sở dữ liệu (KHD4) Nguyễn Công Hào P.2.13 (Tuần 37 -&gt; 40) Tiết 2-5 Thứ 5</v>
      </c>
      <c r="AW16" s="32" t="s">
        <v>316</v>
      </c>
      <c r="AX16" s="33" t="s">
        <v>317</v>
      </c>
      <c r="AY16" s="22"/>
      <c r="AZ16" s="22"/>
      <c r="BA16" s="6"/>
      <c r="BB16" s="6"/>
      <c r="BC16" s="6"/>
      <c r="BD16" s="6"/>
      <c r="BE16" s="6"/>
    </row>
    <row r="17" spans="1:57" ht="15" hidden="1" customHeight="1" x14ac:dyDescent="0.25">
      <c r="A17" s="7">
        <v>14</v>
      </c>
      <c r="B17" s="105" t="s">
        <v>48</v>
      </c>
      <c r="C17" s="104">
        <v>3</v>
      </c>
      <c r="D17" s="118" t="s">
        <v>49</v>
      </c>
      <c r="E17" s="4" t="s">
        <v>43</v>
      </c>
      <c r="F17" s="7">
        <v>30</v>
      </c>
      <c r="G17" s="104">
        <v>17</v>
      </c>
      <c r="H17" s="7" t="s">
        <v>23</v>
      </c>
      <c r="I17" s="7" t="s">
        <v>50</v>
      </c>
      <c r="J17" s="8">
        <v>45772</v>
      </c>
      <c r="K17" s="8">
        <v>45793</v>
      </c>
      <c r="L17" s="7">
        <v>4</v>
      </c>
      <c r="M17" s="7">
        <v>6</v>
      </c>
      <c r="N17" s="7">
        <v>2</v>
      </c>
      <c r="O17" s="7">
        <v>4</v>
      </c>
      <c r="P17" s="46" t="s">
        <v>88</v>
      </c>
      <c r="Q17" s="4" t="s">
        <v>51</v>
      </c>
      <c r="R17" s="4" t="s">
        <v>26</v>
      </c>
      <c r="T17" s="1">
        <f t="shared" si="0"/>
        <v>16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30" t="s">
        <v>279</v>
      </c>
      <c r="AF17" s="30" t="s">
        <v>279</v>
      </c>
      <c r="AG17" s="30" t="s">
        <v>279</v>
      </c>
      <c r="AH17" s="30" t="s">
        <v>279</v>
      </c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6">
        <f t="shared" si="1"/>
        <v>5</v>
      </c>
      <c r="AV17" s="6" t="str">
        <f t="shared" si="2"/>
        <v>Hệ quản trị cơ sở dữ liệu (KHD4) Nguyễn Công Hào P.2.13 (Tuần 37 -&gt; 40) Tiết 2-5 Thứ 6</v>
      </c>
      <c r="AW17" s="32" t="s">
        <v>316</v>
      </c>
      <c r="AX17" s="33" t="s">
        <v>317</v>
      </c>
      <c r="AY17" s="22"/>
      <c r="AZ17" s="22"/>
      <c r="BA17" s="6"/>
      <c r="BB17" s="6"/>
      <c r="BC17" s="6"/>
      <c r="BD17" s="6"/>
      <c r="BE17" s="6"/>
    </row>
    <row r="18" spans="1:57" ht="15" hidden="1" customHeight="1" x14ac:dyDescent="0.25">
      <c r="A18" s="7">
        <v>15</v>
      </c>
      <c r="B18" s="105" t="s">
        <v>52</v>
      </c>
      <c r="C18" s="104">
        <v>4</v>
      </c>
      <c r="D18" s="118" t="s">
        <v>53</v>
      </c>
      <c r="E18" s="4" t="s">
        <v>43</v>
      </c>
      <c r="F18" s="7">
        <v>30</v>
      </c>
      <c r="G18" s="104">
        <v>15</v>
      </c>
      <c r="H18" s="7" t="s">
        <v>23</v>
      </c>
      <c r="I18" s="7" t="s">
        <v>54</v>
      </c>
      <c r="J18" s="8">
        <v>45699</v>
      </c>
      <c r="K18" s="8">
        <v>45762</v>
      </c>
      <c r="L18" s="7">
        <v>6</v>
      </c>
      <c r="M18" s="7">
        <v>3</v>
      </c>
      <c r="N18" s="7">
        <v>3</v>
      </c>
      <c r="O18" s="7">
        <v>3</v>
      </c>
      <c r="P18" s="46" t="s">
        <v>88</v>
      </c>
      <c r="Q18" s="4" t="s">
        <v>236</v>
      </c>
      <c r="R18" s="4" t="s">
        <v>26</v>
      </c>
      <c r="T18" s="1">
        <f t="shared" si="0"/>
        <v>24</v>
      </c>
      <c r="U18" s="30" t="s">
        <v>279</v>
      </c>
      <c r="V18" s="30" t="s">
        <v>279</v>
      </c>
      <c r="W18" s="30" t="s">
        <v>279</v>
      </c>
      <c r="X18" s="30" t="s">
        <v>279</v>
      </c>
      <c r="Y18" s="30" t="s">
        <v>279</v>
      </c>
      <c r="Z18" s="30" t="s">
        <v>279</v>
      </c>
      <c r="AA18" s="30" t="s">
        <v>279</v>
      </c>
      <c r="AB18" s="30" t="s">
        <v>279</v>
      </c>
      <c r="AC18" s="30"/>
      <c r="AD18" s="30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6">
        <f t="shared" si="1"/>
        <v>5</v>
      </c>
      <c r="AV18" s="6" t="str">
        <f t="shared" si="2"/>
        <v>Học máy 2 (KHD4) Nguyễn Đăng Trị P.2.13 (Tuần 27 -&gt; 36) Tiết 3-5 Thứ 3</v>
      </c>
      <c r="AW18" s="32" t="s">
        <v>323</v>
      </c>
      <c r="AX18" s="35" t="s">
        <v>324</v>
      </c>
      <c r="AY18" s="22"/>
      <c r="AZ18" s="36" t="s">
        <v>325</v>
      </c>
      <c r="BA18"/>
      <c r="BB18" s="6"/>
      <c r="BC18" s="6"/>
      <c r="BD18" s="6"/>
      <c r="BE18" s="6"/>
    </row>
    <row r="19" spans="1:57" ht="15" hidden="1" customHeight="1" x14ac:dyDescent="0.25">
      <c r="A19" s="7">
        <v>16</v>
      </c>
      <c r="B19" s="105" t="s">
        <v>52</v>
      </c>
      <c r="C19" s="104">
        <v>4</v>
      </c>
      <c r="D19" s="118" t="s">
        <v>53</v>
      </c>
      <c r="E19" s="4" t="s">
        <v>43</v>
      </c>
      <c r="F19" s="7">
        <v>30</v>
      </c>
      <c r="G19" s="104">
        <v>15</v>
      </c>
      <c r="H19" s="7" t="s">
        <v>23</v>
      </c>
      <c r="I19" s="7" t="s">
        <v>54</v>
      </c>
      <c r="J19" s="8">
        <v>45702</v>
      </c>
      <c r="K19" s="8">
        <v>45765</v>
      </c>
      <c r="L19" s="7">
        <v>6</v>
      </c>
      <c r="M19" s="7">
        <v>6</v>
      </c>
      <c r="N19" s="7">
        <v>3</v>
      </c>
      <c r="O19" s="7">
        <v>3</v>
      </c>
      <c r="P19" s="46" t="s">
        <v>88</v>
      </c>
      <c r="Q19" s="4" t="s">
        <v>236</v>
      </c>
      <c r="R19" s="4" t="s">
        <v>26</v>
      </c>
      <c r="T19" s="1">
        <f t="shared" si="0"/>
        <v>24</v>
      </c>
      <c r="U19" s="30" t="s">
        <v>279</v>
      </c>
      <c r="V19" s="30" t="s">
        <v>279</v>
      </c>
      <c r="W19" s="30" t="s">
        <v>279</v>
      </c>
      <c r="X19" s="30" t="s">
        <v>279</v>
      </c>
      <c r="Y19" s="30" t="s">
        <v>279</v>
      </c>
      <c r="Z19" s="30" t="s">
        <v>279</v>
      </c>
      <c r="AA19" s="30" t="s">
        <v>279</v>
      </c>
      <c r="AB19" s="30" t="s">
        <v>279</v>
      </c>
      <c r="AC19" s="30"/>
      <c r="AD19" s="30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6">
        <f t="shared" si="1"/>
        <v>5</v>
      </c>
      <c r="AV19" s="6" t="str">
        <f t="shared" si="2"/>
        <v>Học máy 2 (KHD4) Nguyễn Đăng Trị P.2.13 (Tuần 27 -&gt; 36) Tiết 3-5 Thứ 6</v>
      </c>
      <c r="AW19" s="32" t="s">
        <v>323</v>
      </c>
      <c r="AX19" s="35" t="s">
        <v>324</v>
      </c>
      <c r="AY19" s="22"/>
      <c r="AZ19" s="36" t="s">
        <v>325</v>
      </c>
      <c r="BA19" s="6"/>
      <c r="BB19" s="6"/>
      <c r="BC19" s="6"/>
      <c r="BD19" s="6"/>
      <c r="BE19" s="6"/>
    </row>
    <row r="20" spans="1:57" s="61" customFormat="1" ht="15" hidden="1" customHeight="1" x14ac:dyDescent="0.25">
      <c r="A20" s="58">
        <v>16</v>
      </c>
      <c r="B20" s="123" t="s">
        <v>52</v>
      </c>
      <c r="C20" s="124">
        <v>4</v>
      </c>
      <c r="D20" s="125" t="s">
        <v>53</v>
      </c>
      <c r="E20" s="59" t="s">
        <v>43</v>
      </c>
      <c r="F20" s="58">
        <v>30</v>
      </c>
      <c r="G20" s="124">
        <v>15</v>
      </c>
      <c r="H20" s="58" t="s">
        <v>23</v>
      </c>
      <c r="I20" s="58" t="s">
        <v>54</v>
      </c>
      <c r="J20" s="60">
        <v>45702</v>
      </c>
      <c r="K20" s="60">
        <v>45765</v>
      </c>
      <c r="L20" s="58">
        <v>6</v>
      </c>
      <c r="M20" s="58">
        <v>4</v>
      </c>
      <c r="N20" s="58">
        <v>1</v>
      </c>
      <c r="O20" s="58">
        <v>2</v>
      </c>
      <c r="P20" s="59" t="s">
        <v>88</v>
      </c>
      <c r="Q20" s="59" t="s">
        <v>236</v>
      </c>
      <c r="R20" s="59" t="s">
        <v>26</v>
      </c>
      <c r="T20" s="61">
        <f t="shared" si="0"/>
        <v>14</v>
      </c>
      <c r="U20" s="62"/>
      <c r="V20" s="62" t="s">
        <v>279</v>
      </c>
      <c r="W20" s="62" t="s">
        <v>279</v>
      </c>
      <c r="X20" s="62" t="s">
        <v>279</v>
      </c>
      <c r="Y20" s="62" t="s">
        <v>279</v>
      </c>
      <c r="Z20" s="62" t="s">
        <v>279</v>
      </c>
      <c r="AA20" s="62" t="s">
        <v>279</v>
      </c>
      <c r="AB20" s="62" t="s">
        <v>279</v>
      </c>
      <c r="AC20" s="62"/>
      <c r="AD20" s="62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4">
        <f t="shared" si="1"/>
        <v>2</v>
      </c>
      <c r="AV20" s="64" t="str">
        <f t="shared" si="2"/>
        <v>Học máy 2 (KHD4) Nguyễn Đăng Trị P.2.13 (Tuần 27 -&gt; 36) Tiết 1-2 Thứ 4</v>
      </c>
      <c r="AW20" s="65" t="s">
        <v>323</v>
      </c>
      <c r="AX20" s="66" t="s">
        <v>324</v>
      </c>
      <c r="AY20" s="63"/>
      <c r="AZ20" s="67" t="s">
        <v>325</v>
      </c>
      <c r="BA20" s="64"/>
      <c r="BB20" s="64"/>
      <c r="BC20" s="64"/>
      <c r="BD20" s="64"/>
      <c r="BE20" s="64"/>
    </row>
    <row r="21" spans="1:57" ht="15" hidden="1" customHeight="1" x14ac:dyDescent="0.25">
      <c r="A21" s="7">
        <v>17</v>
      </c>
      <c r="B21" s="105" t="s">
        <v>55</v>
      </c>
      <c r="C21" s="104">
        <v>3</v>
      </c>
      <c r="D21" s="118" t="s">
        <v>56</v>
      </c>
      <c r="E21" s="4" t="s">
        <v>57</v>
      </c>
      <c r="F21" s="7">
        <v>40</v>
      </c>
      <c r="G21" s="104">
        <v>31</v>
      </c>
      <c r="H21" s="7" t="s">
        <v>23</v>
      </c>
      <c r="I21" s="42" t="s">
        <v>111</v>
      </c>
      <c r="J21" s="8">
        <v>45701</v>
      </c>
      <c r="K21" s="8">
        <v>45792</v>
      </c>
      <c r="L21" s="7">
        <v>4</v>
      </c>
      <c r="M21" s="7">
        <v>5</v>
      </c>
      <c r="N21" s="42">
        <v>3</v>
      </c>
      <c r="O21" s="42">
        <v>3</v>
      </c>
      <c r="P21" s="4" t="s">
        <v>58</v>
      </c>
      <c r="Q21" s="4" t="s">
        <v>59</v>
      </c>
      <c r="R21" s="4" t="s">
        <v>26</v>
      </c>
      <c r="T21" s="1">
        <f t="shared" ref="T21:T52" si="3">COUNTA(U21:AT21)*O21</f>
        <v>42</v>
      </c>
      <c r="U21" s="30" t="s">
        <v>279</v>
      </c>
      <c r="V21" s="30" t="s">
        <v>279</v>
      </c>
      <c r="W21" s="30" t="s">
        <v>279</v>
      </c>
      <c r="X21" s="30" t="s">
        <v>279</v>
      </c>
      <c r="Y21" s="30" t="s">
        <v>279</v>
      </c>
      <c r="Z21" s="30" t="s">
        <v>279</v>
      </c>
      <c r="AA21" s="30" t="s">
        <v>279</v>
      </c>
      <c r="AB21" s="30" t="s">
        <v>279</v>
      </c>
      <c r="AC21" s="30" t="s">
        <v>279</v>
      </c>
      <c r="AD21" s="30" t="s">
        <v>279</v>
      </c>
      <c r="AE21" s="30" t="s">
        <v>279</v>
      </c>
      <c r="AF21" s="30" t="s">
        <v>279</v>
      </c>
      <c r="AG21" s="22" t="s">
        <v>279</v>
      </c>
      <c r="AH21" s="22" t="s">
        <v>279</v>
      </c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6">
        <f t="shared" ref="AU21:AU52" si="4">N21+O21-1</f>
        <v>5</v>
      </c>
      <c r="AV21" s="6" t="str">
        <f t="shared" ref="AV21:AV52" si="5">D21&amp;" "&amp;Q21&amp;" "&amp;P21&amp;" (Tuần "&amp;I21&amp;") Tiết "&amp;N21&amp;"-"&amp;AU21&amp;" Thứ "&amp;M21</f>
        <v>Quản lý dự án (KTĐ3+TĐH3) Nguyễn Quang Lịch P.2.12 (Tuần 27 -&gt; 40) Tiết 3-5 Thứ 5</v>
      </c>
      <c r="AW21" s="32" t="s">
        <v>330</v>
      </c>
      <c r="AX21" s="22" t="s">
        <v>331</v>
      </c>
      <c r="AY21" s="36" t="s">
        <v>379</v>
      </c>
      <c r="AZ21" s="38" t="s">
        <v>378</v>
      </c>
      <c r="BA21" s="6"/>
      <c r="BB21" s="6"/>
      <c r="BC21" s="6"/>
      <c r="BD21" s="6"/>
      <c r="BE21" s="6"/>
    </row>
    <row r="22" spans="1:57" s="68" customFormat="1" ht="15" hidden="1" customHeight="1" x14ac:dyDescent="0.25">
      <c r="A22" s="74">
        <v>17</v>
      </c>
      <c r="B22" s="123" t="s">
        <v>55</v>
      </c>
      <c r="C22" s="124">
        <v>3</v>
      </c>
      <c r="D22" s="125" t="s">
        <v>56</v>
      </c>
      <c r="E22" s="75" t="s">
        <v>57</v>
      </c>
      <c r="F22" s="74">
        <v>40</v>
      </c>
      <c r="G22" s="124">
        <v>31</v>
      </c>
      <c r="H22" s="74" t="s">
        <v>23</v>
      </c>
      <c r="I22" s="58">
        <v>41</v>
      </c>
      <c r="J22" s="76">
        <v>45799</v>
      </c>
      <c r="K22" s="76">
        <v>45799</v>
      </c>
      <c r="L22" s="74">
        <v>4</v>
      </c>
      <c r="M22" s="74">
        <v>5</v>
      </c>
      <c r="N22" s="58">
        <v>3</v>
      </c>
      <c r="O22" s="58">
        <v>3</v>
      </c>
      <c r="P22" s="59" t="s">
        <v>392</v>
      </c>
      <c r="Q22" s="75" t="s">
        <v>59</v>
      </c>
      <c r="R22" s="75" t="s">
        <v>26</v>
      </c>
      <c r="T22" s="68">
        <f t="shared" si="3"/>
        <v>3</v>
      </c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69"/>
      <c r="AH22" s="69"/>
      <c r="AI22" s="63" t="s">
        <v>279</v>
      </c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70">
        <f t="shared" si="4"/>
        <v>5</v>
      </c>
      <c r="AV22" s="70" t="str">
        <f t="shared" si="5"/>
        <v>Quản lý dự án (KTĐ3+TĐH3) Nguyễn Quang Lịch HT.4.1 (Tuần 41) Tiết 3-5 Thứ 5</v>
      </c>
      <c r="AW22" s="71" t="s">
        <v>330</v>
      </c>
      <c r="AX22" s="69" t="s">
        <v>331</v>
      </c>
      <c r="AY22" s="78" t="s">
        <v>379</v>
      </c>
      <c r="AZ22" s="73" t="s">
        <v>378</v>
      </c>
      <c r="BA22" s="70"/>
      <c r="BB22" s="70"/>
      <c r="BC22" s="70"/>
      <c r="BD22" s="70"/>
      <c r="BE22" s="70"/>
    </row>
    <row r="23" spans="1:57" ht="15" hidden="1" customHeight="1" x14ac:dyDescent="0.25">
      <c r="A23" s="7">
        <v>18</v>
      </c>
      <c r="B23" s="105" t="s">
        <v>60</v>
      </c>
      <c r="C23" s="104">
        <v>3</v>
      </c>
      <c r="D23" s="118" t="s">
        <v>61</v>
      </c>
      <c r="E23" s="4" t="s">
        <v>57</v>
      </c>
      <c r="F23" s="7">
        <v>40</v>
      </c>
      <c r="G23" s="104">
        <v>37</v>
      </c>
      <c r="H23" s="7" t="s">
        <v>23</v>
      </c>
      <c r="I23" s="7" t="s">
        <v>45</v>
      </c>
      <c r="J23" s="8">
        <v>45703</v>
      </c>
      <c r="K23" s="8">
        <v>45801</v>
      </c>
      <c r="L23" s="7">
        <v>3</v>
      </c>
      <c r="M23" s="7">
        <v>7</v>
      </c>
      <c r="N23" s="7">
        <v>6</v>
      </c>
      <c r="O23" s="7">
        <v>3</v>
      </c>
      <c r="P23" s="53" t="s">
        <v>392</v>
      </c>
      <c r="Q23" s="4" t="s">
        <v>232</v>
      </c>
      <c r="R23" s="4" t="s">
        <v>26</v>
      </c>
      <c r="T23" s="1">
        <f t="shared" si="3"/>
        <v>45</v>
      </c>
      <c r="U23" s="30" t="s">
        <v>279</v>
      </c>
      <c r="V23" s="30" t="s">
        <v>279</v>
      </c>
      <c r="W23" s="30" t="s">
        <v>279</v>
      </c>
      <c r="X23" s="30" t="s">
        <v>279</v>
      </c>
      <c r="Y23" s="30" t="s">
        <v>279</v>
      </c>
      <c r="Z23" s="30" t="s">
        <v>279</v>
      </c>
      <c r="AA23" s="30" t="s">
        <v>279</v>
      </c>
      <c r="AB23" s="30" t="s">
        <v>279</v>
      </c>
      <c r="AC23" s="30" t="s">
        <v>279</v>
      </c>
      <c r="AD23" s="30" t="s">
        <v>279</v>
      </c>
      <c r="AE23" s="30" t="s">
        <v>279</v>
      </c>
      <c r="AF23" s="30" t="s">
        <v>279</v>
      </c>
      <c r="AG23" s="30" t="s">
        <v>279</v>
      </c>
      <c r="AH23" s="30" t="s">
        <v>279</v>
      </c>
      <c r="AI23" s="30" t="s">
        <v>279</v>
      </c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6">
        <f t="shared" si="4"/>
        <v>8</v>
      </c>
      <c r="AV23" s="6" t="str">
        <f t="shared" si="5"/>
        <v>Phân tích kinh doanh hỗ trợ ra quyết định (KHD3) Nguyễn Thị Hải Lê HT.4.1 (Tuần 27 -&gt; 41) Tiết 6-8 Thứ 7</v>
      </c>
      <c r="AW23" s="36" t="s">
        <v>341</v>
      </c>
      <c r="AX23" s="22" t="s">
        <v>342</v>
      </c>
      <c r="AY23" s="36" t="s">
        <v>359</v>
      </c>
      <c r="AZ23" s="22"/>
      <c r="BA23" s="6"/>
      <c r="BB23" s="6"/>
      <c r="BC23" s="6"/>
      <c r="BD23" s="6"/>
      <c r="BE23" s="6"/>
    </row>
    <row r="24" spans="1:57" ht="15" hidden="1" customHeight="1" x14ac:dyDescent="0.25">
      <c r="A24" s="7">
        <v>19</v>
      </c>
      <c r="B24" s="4" t="s">
        <v>62</v>
      </c>
      <c r="C24" s="7">
        <v>2</v>
      </c>
      <c r="D24" s="21" t="s">
        <v>63</v>
      </c>
      <c r="E24" s="4" t="s">
        <v>43</v>
      </c>
      <c r="F24" s="7">
        <v>60</v>
      </c>
      <c r="G24" s="7">
        <v>46</v>
      </c>
      <c r="H24" s="7" t="s">
        <v>23</v>
      </c>
      <c r="I24" s="7" t="s">
        <v>54</v>
      </c>
      <c r="J24" s="8">
        <v>45698</v>
      </c>
      <c r="K24" s="8">
        <v>45761</v>
      </c>
      <c r="L24" s="7">
        <v>3</v>
      </c>
      <c r="M24" s="7">
        <v>2</v>
      </c>
      <c r="N24" s="7">
        <v>3</v>
      </c>
      <c r="O24" s="7">
        <v>3</v>
      </c>
      <c r="P24" s="4" t="s">
        <v>58</v>
      </c>
      <c r="Q24" s="4" t="s">
        <v>233</v>
      </c>
      <c r="R24" s="4" t="s">
        <v>26</v>
      </c>
      <c r="T24" s="1">
        <f t="shared" si="3"/>
        <v>30</v>
      </c>
      <c r="U24" s="30" t="s">
        <v>279</v>
      </c>
      <c r="V24" s="30" t="s">
        <v>279</v>
      </c>
      <c r="W24" s="30" t="s">
        <v>279</v>
      </c>
      <c r="X24" s="30" t="s">
        <v>279</v>
      </c>
      <c r="Y24" s="30" t="s">
        <v>279</v>
      </c>
      <c r="Z24" s="30" t="s">
        <v>279</v>
      </c>
      <c r="AA24" s="30" t="s">
        <v>279</v>
      </c>
      <c r="AB24" s="30" t="s">
        <v>279</v>
      </c>
      <c r="AC24" s="30" t="s">
        <v>279</v>
      </c>
      <c r="AD24" s="30" t="s">
        <v>279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6">
        <f t="shared" si="4"/>
        <v>5</v>
      </c>
      <c r="AV24" s="6" t="str">
        <f t="shared" si="5"/>
        <v>Phương pháp nghiên cứu khoa học (KTĐ3+TĐH3 +KHD4) Nguyễn Đăng Nhật P.2.12 (Tuần 27 -&gt; 36) Tiết 3-5 Thứ 2</v>
      </c>
      <c r="AW24" s="32" t="s">
        <v>318</v>
      </c>
      <c r="AX24" s="22" t="s">
        <v>319</v>
      </c>
      <c r="AY24" s="36" t="s">
        <v>320</v>
      </c>
      <c r="AZ24" s="22"/>
      <c r="BA24" s="6"/>
      <c r="BB24" s="6"/>
      <c r="BC24" s="6"/>
      <c r="BD24" s="6"/>
      <c r="BE24" s="6"/>
    </row>
    <row r="25" spans="1:57" ht="15" hidden="1" customHeight="1" x14ac:dyDescent="0.25">
      <c r="A25" s="7">
        <v>20</v>
      </c>
      <c r="B25" s="105" t="s">
        <v>64</v>
      </c>
      <c r="C25" s="104">
        <v>3</v>
      </c>
      <c r="D25" s="118" t="s">
        <v>65</v>
      </c>
      <c r="E25" s="4" t="s">
        <v>66</v>
      </c>
      <c r="F25" s="7">
        <v>30</v>
      </c>
      <c r="G25" s="104">
        <v>20</v>
      </c>
      <c r="H25" s="7" t="s">
        <v>23</v>
      </c>
      <c r="I25" s="7" t="s">
        <v>67</v>
      </c>
      <c r="J25" s="8">
        <v>45724</v>
      </c>
      <c r="K25" s="8">
        <v>45801</v>
      </c>
      <c r="L25" s="7">
        <v>4</v>
      </c>
      <c r="M25" s="7">
        <v>7</v>
      </c>
      <c r="N25" s="7">
        <v>1</v>
      </c>
      <c r="O25" s="7">
        <v>4</v>
      </c>
      <c r="P25" s="53" t="s">
        <v>58</v>
      </c>
      <c r="Q25" s="4" t="s">
        <v>68</v>
      </c>
      <c r="R25" s="4" t="s">
        <v>26</v>
      </c>
      <c r="T25" s="1">
        <f t="shared" si="3"/>
        <v>48</v>
      </c>
      <c r="U25" s="22"/>
      <c r="V25" s="22"/>
      <c r="W25" s="22"/>
      <c r="X25" s="30" t="s">
        <v>279</v>
      </c>
      <c r="Y25" s="30" t="s">
        <v>279</v>
      </c>
      <c r="Z25" s="30" t="s">
        <v>279</v>
      </c>
      <c r="AA25" s="30" t="s">
        <v>279</v>
      </c>
      <c r="AB25" s="30" t="s">
        <v>279</v>
      </c>
      <c r="AC25" s="30" t="s">
        <v>279</v>
      </c>
      <c r="AD25" s="30" t="s">
        <v>279</v>
      </c>
      <c r="AE25" s="30" t="s">
        <v>279</v>
      </c>
      <c r="AF25" s="30" t="s">
        <v>279</v>
      </c>
      <c r="AG25" s="30" t="s">
        <v>279</v>
      </c>
      <c r="AH25" s="30" t="s">
        <v>279</v>
      </c>
      <c r="AI25" s="30" t="s">
        <v>279</v>
      </c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6">
        <f t="shared" si="4"/>
        <v>4</v>
      </c>
      <c r="AV25" s="6" t="str">
        <f t="shared" si="5"/>
        <v>Xử lý ngôn ngữ tự nhiên (KHD2) Đoàn Thị Hồng Phước P.2.12 (Tuần 30 -&gt; 41) Tiết 1-4 Thứ 7</v>
      </c>
      <c r="AW25" s="32" t="s">
        <v>291</v>
      </c>
      <c r="AX25" s="33" t="s">
        <v>292</v>
      </c>
      <c r="AY25" s="22"/>
      <c r="AZ25" s="22"/>
      <c r="BA25" s="6"/>
      <c r="BB25" s="6"/>
      <c r="BC25" s="6"/>
      <c r="BD25" s="6"/>
      <c r="BE25" s="6"/>
    </row>
    <row r="26" spans="1:57" ht="15" hidden="1" customHeight="1" x14ac:dyDescent="0.25">
      <c r="A26" s="7">
        <v>21</v>
      </c>
      <c r="B26" s="105" t="s">
        <v>69</v>
      </c>
      <c r="C26" s="104">
        <v>3</v>
      </c>
      <c r="D26" s="118" t="s">
        <v>70</v>
      </c>
      <c r="E26" s="4" t="s">
        <v>71</v>
      </c>
      <c r="F26" s="7">
        <v>40</v>
      </c>
      <c r="G26" s="104">
        <v>0</v>
      </c>
      <c r="H26" s="7" t="s">
        <v>23</v>
      </c>
      <c r="I26" s="42" t="s">
        <v>419</v>
      </c>
      <c r="J26" s="8">
        <v>45699</v>
      </c>
      <c r="K26" s="8">
        <v>45734</v>
      </c>
      <c r="L26" s="7">
        <v>9</v>
      </c>
      <c r="M26" s="7">
        <v>3</v>
      </c>
      <c r="N26" s="42">
        <v>6</v>
      </c>
      <c r="O26" s="42">
        <v>3</v>
      </c>
      <c r="P26" s="48" t="s">
        <v>88</v>
      </c>
      <c r="Q26" s="4" t="s">
        <v>236</v>
      </c>
      <c r="R26" s="4" t="s">
        <v>26</v>
      </c>
      <c r="T26" s="1">
        <f t="shared" si="3"/>
        <v>18</v>
      </c>
      <c r="U26" s="30" t="s">
        <v>279</v>
      </c>
      <c r="V26" s="30" t="s">
        <v>279</v>
      </c>
      <c r="W26" s="30" t="s">
        <v>279</v>
      </c>
      <c r="X26" s="30" t="s">
        <v>279</v>
      </c>
      <c r="Y26" s="30" t="s">
        <v>279</v>
      </c>
      <c r="Z26" s="129" t="s">
        <v>279</v>
      </c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6">
        <f t="shared" si="4"/>
        <v>8</v>
      </c>
      <c r="AV26" s="6" t="str">
        <f t="shared" si="5"/>
        <v>Trí tuệ nhân tạo cơ bản (KHD3) Nguyễn Đăng Trị P.2.13 (Tuần 27 -&gt; 32) Tiết 6-8 Thứ 3</v>
      </c>
      <c r="AW26" s="32" t="s">
        <v>323</v>
      </c>
      <c r="AX26" s="35" t="s">
        <v>324</v>
      </c>
      <c r="AY26" s="22"/>
      <c r="AZ26" s="36" t="s">
        <v>327</v>
      </c>
      <c r="BA26"/>
      <c r="BB26" s="6"/>
      <c r="BC26" s="6"/>
      <c r="BD26" s="6"/>
      <c r="BE26" s="6"/>
    </row>
    <row r="27" spans="1:57" ht="15" hidden="1" customHeight="1" x14ac:dyDescent="0.25">
      <c r="A27" s="7">
        <v>22</v>
      </c>
      <c r="B27" s="105" t="s">
        <v>69</v>
      </c>
      <c r="C27" s="104">
        <v>3</v>
      </c>
      <c r="D27" s="118" t="s">
        <v>70</v>
      </c>
      <c r="E27" s="4" t="s">
        <v>71</v>
      </c>
      <c r="F27" s="7">
        <v>40</v>
      </c>
      <c r="G27" s="104">
        <v>0</v>
      </c>
      <c r="H27" s="7" t="s">
        <v>23</v>
      </c>
      <c r="I27" s="42" t="s">
        <v>419</v>
      </c>
      <c r="J27" s="8">
        <v>45701</v>
      </c>
      <c r="K27" s="8">
        <v>45736</v>
      </c>
      <c r="L27" s="7">
        <v>9</v>
      </c>
      <c r="M27" s="7">
        <v>5</v>
      </c>
      <c r="N27" s="7">
        <v>10</v>
      </c>
      <c r="O27" s="7">
        <v>2</v>
      </c>
      <c r="P27" s="4" t="s">
        <v>58</v>
      </c>
      <c r="Q27" s="4" t="s">
        <v>236</v>
      </c>
      <c r="R27" s="4" t="s">
        <v>26</v>
      </c>
      <c r="T27" s="1">
        <f t="shared" si="3"/>
        <v>12</v>
      </c>
      <c r="U27" s="30" t="s">
        <v>279</v>
      </c>
      <c r="V27" s="30" t="s">
        <v>279</v>
      </c>
      <c r="W27" s="30" t="s">
        <v>279</v>
      </c>
      <c r="X27" s="30" t="s">
        <v>279</v>
      </c>
      <c r="Y27" s="30" t="s">
        <v>279</v>
      </c>
      <c r="Z27" s="129" t="s">
        <v>279</v>
      </c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6">
        <f t="shared" si="4"/>
        <v>11</v>
      </c>
      <c r="AV27" s="6" t="str">
        <f t="shared" si="5"/>
        <v>Trí tuệ nhân tạo cơ bản (KHD3) Nguyễn Đăng Trị P.2.12 (Tuần 27 -&gt; 32) Tiết 10-11 Thứ 5</v>
      </c>
      <c r="AW27" s="32" t="s">
        <v>323</v>
      </c>
      <c r="AX27" s="35" t="s">
        <v>324</v>
      </c>
      <c r="AY27" s="22"/>
      <c r="AZ27" s="36" t="s">
        <v>327</v>
      </c>
      <c r="BA27" s="6"/>
      <c r="BB27" s="6"/>
      <c r="BC27" s="6"/>
      <c r="BD27" s="6"/>
      <c r="BE27" s="6"/>
    </row>
    <row r="28" spans="1:57" ht="15" hidden="1" customHeight="1" x14ac:dyDescent="0.25">
      <c r="A28" s="7">
        <v>23</v>
      </c>
      <c r="B28" s="105" t="s">
        <v>69</v>
      </c>
      <c r="C28" s="104">
        <v>3</v>
      </c>
      <c r="D28" s="118" t="s">
        <v>70</v>
      </c>
      <c r="E28" s="4" t="s">
        <v>71</v>
      </c>
      <c r="F28" s="7">
        <v>40</v>
      </c>
      <c r="G28" s="104">
        <v>0</v>
      </c>
      <c r="H28" s="7" t="s">
        <v>23</v>
      </c>
      <c r="I28" s="7" t="s">
        <v>72</v>
      </c>
      <c r="J28" s="8">
        <v>45702</v>
      </c>
      <c r="K28" s="8">
        <v>45730</v>
      </c>
      <c r="L28" s="7">
        <v>9</v>
      </c>
      <c r="M28" s="7">
        <v>6</v>
      </c>
      <c r="N28" s="7">
        <v>9</v>
      </c>
      <c r="O28" s="7">
        <v>3</v>
      </c>
      <c r="P28" s="4" t="s">
        <v>58</v>
      </c>
      <c r="Q28" s="4" t="s">
        <v>236</v>
      </c>
      <c r="R28" s="4" t="s">
        <v>26</v>
      </c>
      <c r="T28" s="1">
        <f t="shared" si="3"/>
        <v>15</v>
      </c>
      <c r="U28" s="30" t="s">
        <v>279</v>
      </c>
      <c r="V28" s="30" t="s">
        <v>279</v>
      </c>
      <c r="W28" s="30" t="s">
        <v>279</v>
      </c>
      <c r="X28" s="30" t="s">
        <v>279</v>
      </c>
      <c r="Y28" s="30" t="s">
        <v>279</v>
      </c>
      <c r="Z28" s="55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6">
        <f t="shared" si="4"/>
        <v>11</v>
      </c>
      <c r="AV28" s="6" t="str">
        <f t="shared" si="5"/>
        <v>Trí tuệ nhân tạo cơ bản (KHD3) Nguyễn Đăng Trị P.2.12 (Tuần 27 -&gt; 31) Tiết 9-11 Thứ 6</v>
      </c>
      <c r="AW28" s="32" t="s">
        <v>323</v>
      </c>
      <c r="AX28" s="35" t="s">
        <v>324</v>
      </c>
      <c r="AY28" s="22"/>
      <c r="AZ28" s="36" t="s">
        <v>327</v>
      </c>
      <c r="BA28" s="6"/>
      <c r="BB28" s="6"/>
      <c r="BC28" s="6"/>
      <c r="BD28" s="6"/>
      <c r="BE28" s="6"/>
    </row>
    <row r="29" spans="1:57" ht="15" hidden="1" customHeight="1" x14ac:dyDescent="0.25">
      <c r="A29" s="7">
        <v>24</v>
      </c>
      <c r="B29" s="105" t="s">
        <v>73</v>
      </c>
      <c r="C29" s="104">
        <v>3</v>
      </c>
      <c r="D29" s="118" t="s">
        <v>74</v>
      </c>
      <c r="E29" s="4" t="s">
        <v>57</v>
      </c>
      <c r="F29" s="7">
        <v>60</v>
      </c>
      <c r="G29" s="104">
        <v>58</v>
      </c>
      <c r="H29" s="126" t="s">
        <v>23</v>
      </c>
      <c r="I29" s="42" t="s">
        <v>54</v>
      </c>
      <c r="J29" s="127">
        <v>45701</v>
      </c>
      <c r="K29" s="50">
        <v>45757</v>
      </c>
      <c r="L29" s="126">
        <v>5</v>
      </c>
      <c r="M29" s="126">
        <v>5</v>
      </c>
      <c r="N29" s="126">
        <v>6</v>
      </c>
      <c r="O29" s="126">
        <v>4</v>
      </c>
      <c r="P29" s="128" t="s">
        <v>58</v>
      </c>
      <c r="Q29" s="128" t="s">
        <v>236</v>
      </c>
      <c r="R29" s="4" t="s">
        <v>26</v>
      </c>
      <c r="T29" s="1">
        <f t="shared" si="3"/>
        <v>36</v>
      </c>
      <c r="U29" s="30" t="s">
        <v>279</v>
      </c>
      <c r="V29" s="30" t="s">
        <v>279</v>
      </c>
      <c r="W29" s="30" t="s">
        <v>279</v>
      </c>
      <c r="X29" s="30" t="s">
        <v>279</v>
      </c>
      <c r="Y29" s="30" t="s">
        <v>279</v>
      </c>
      <c r="Z29" s="30" t="s">
        <v>279</v>
      </c>
      <c r="AA29" s="30" t="s">
        <v>279</v>
      </c>
      <c r="AB29" s="30" t="s">
        <v>279</v>
      </c>
      <c r="AC29" s="30" t="s">
        <v>279</v>
      </c>
      <c r="AD29" s="30"/>
      <c r="AE29" s="30"/>
      <c r="AF29" s="30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6">
        <f t="shared" si="4"/>
        <v>9</v>
      </c>
      <c r="AV29" s="6" t="str">
        <f t="shared" si="5"/>
        <v>Học sâu (KHD2+KHD3) Nguyễn Đăng Trị P.2.12 (Tuần 27 -&gt; 36) Tiết 6-9 Thứ 5</v>
      </c>
      <c r="AW29" s="32" t="s">
        <v>323</v>
      </c>
      <c r="AX29" s="35" t="s">
        <v>324</v>
      </c>
      <c r="AY29" s="22"/>
      <c r="AZ29" s="36" t="s">
        <v>326</v>
      </c>
      <c r="BA29"/>
      <c r="BB29" s="6"/>
      <c r="BC29" s="6"/>
      <c r="BD29" s="6"/>
      <c r="BE29" s="6"/>
    </row>
    <row r="30" spans="1:57" s="47" customFormat="1" ht="15" hidden="1" customHeight="1" x14ac:dyDescent="0.25">
      <c r="A30" s="42">
        <v>24</v>
      </c>
      <c r="B30" s="105" t="s">
        <v>73</v>
      </c>
      <c r="C30" s="104">
        <v>3</v>
      </c>
      <c r="D30" s="118" t="s">
        <v>74</v>
      </c>
      <c r="E30" s="48" t="s">
        <v>57</v>
      </c>
      <c r="F30" s="42">
        <v>60</v>
      </c>
      <c r="G30" s="104">
        <v>58</v>
      </c>
      <c r="H30" s="42" t="s">
        <v>23</v>
      </c>
      <c r="I30" s="42" t="s">
        <v>428</v>
      </c>
      <c r="J30" s="50">
        <v>45737</v>
      </c>
      <c r="K30" s="50">
        <v>45744</v>
      </c>
      <c r="L30" s="42">
        <v>5</v>
      </c>
      <c r="M30" s="42">
        <v>6</v>
      </c>
      <c r="N30" s="42">
        <v>9</v>
      </c>
      <c r="O30" s="42">
        <v>4</v>
      </c>
      <c r="P30" s="48" t="s">
        <v>58</v>
      </c>
      <c r="Q30" s="48" t="s">
        <v>236</v>
      </c>
      <c r="R30" s="48" t="s">
        <v>26</v>
      </c>
      <c r="T30" s="47">
        <f t="shared" si="3"/>
        <v>8</v>
      </c>
      <c r="U30" s="54"/>
      <c r="V30" s="54"/>
      <c r="W30" s="54"/>
      <c r="X30" s="54"/>
      <c r="Y30" s="54"/>
      <c r="Z30" s="54" t="s">
        <v>279</v>
      </c>
      <c r="AA30" s="54" t="s">
        <v>279</v>
      </c>
      <c r="AB30" s="54"/>
      <c r="AC30" s="54"/>
      <c r="AD30" s="54"/>
      <c r="AE30" s="54"/>
      <c r="AF30" s="54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149">
        <f t="shared" si="4"/>
        <v>12</v>
      </c>
      <c r="AV30" s="149" t="str">
        <f t="shared" si="5"/>
        <v>Học sâu (KHD2+KHD3) Nguyễn Đăng Trị P.2.12 (Tuần 32, 33) Tiết 9-12 Thứ 6</v>
      </c>
      <c r="AW30" s="154" t="s">
        <v>323</v>
      </c>
      <c r="AX30" s="150" t="s">
        <v>324</v>
      </c>
      <c r="AY30" s="55"/>
      <c r="AZ30" s="151" t="s">
        <v>326</v>
      </c>
      <c r="BA30" s="155"/>
      <c r="BB30" s="149"/>
      <c r="BC30" s="149"/>
      <c r="BD30" s="149"/>
      <c r="BE30" s="149"/>
    </row>
    <row r="31" spans="1:57" s="47" customFormat="1" ht="15" hidden="1" customHeight="1" x14ac:dyDescent="0.25">
      <c r="A31" s="42">
        <v>24</v>
      </c>
      <c r="B31" s="105" t="s">
        <v>73</v>
      </c>
      <c r="C31" s="104">
        <v>3</v>
      </c>
      <c r="D31" s="118" t="s">
        <v>74</v>
      </c>
      <c r="E31" s="48" t="s">
        <v>57</v>
      </c>
      <c r="F31" s="42">
        <v>60</v>
      </c>
      <c r="G31" s="104">
        <v>58</v>
      </c>
      <c r="H31" s="42" t="s">
        <v>23</v>
      </c>
      <c r="I31" s="42">
        <v>34</v>
      </c>
      <c r="J31" s="50">
        <v>45751</v>
      </c>
      <c r="K31" s="50">
        <v>45751</v>
      </c>
      <c r="L31" s="42">
        <v>5</v>
      </c>
      <c r="M31" s="42">
        <v>6</v>
      </c>
      <c r="N31" s="42">
        <v>9</v>
      </c>
      <c r="O31" s="42">
        <v>2</v>
      </c>
      <c r="P31" s="48" t="s">
        <v>58</v>
      </c>
      <c r="Q31" s="48" t="s">
        <v>236</v>
      </c>
      <c r="R31" s="48" t="s">
        <v>26</v>
      </c>
      <c r="T31" s="47">
        <f t="shared" si="3"/>
        <v>2</v>
      </c>
      <c r="U31" s="54"/>
      <c r="V31" s="54"/>
      <c r="W31" s="54"/>
      <c r="X31" s="54"/>
      <c r="Y31" s="54"/>
      <c r="Z31" s="54"/>
      <c r="AA31" s="54"/>
      <c r="AB31" s="54" t="s">
        <v>279</v>
      </c>
      <c r="AC31" s="54"/>
      <c r="AD31" s="54"/>
      <c r="AE31" s="54"/>
      <c r="AF31" s="54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149">
        <f t="shared" si="4"/>
        <v>10</v>
      </c>
      <c r="AV31" s="149" t="str">
        <f t="shared" si="5"/>
        <v>Học sâu (KHD2+KHD3) Nguyễn Đăng Trị P.2.12 (Tuần 34) Tiết 9-10 Thứ 6</v>
      </c>
      <c r="AW31" s="154" t="s">
        <v>323</v>
      </c>
      <c r="AX31" s="150" t="s">
        <v>324</v>
      </c>
      <c r="AY31" s="55"/>
      <c r="AZ31" s="151" t="s">
        <v>326</v>
      </c>
      <c r="BA31" s="155"/>
      <c r="BB31" s="149"/>
      <c r="BC31" s="149"/>
      <c r="BD31" s="149"/>
      <c r="BE31" s="149"/>
    </row>
    <row r="32" spans="1:57" ht="15" hidden="1" customHeight="1" x14ac:dyDescent="0.25">
      <c r="A32" s="7">
        <v>25</v>
      </c>
      <c r="B32" s="105" t="s">
        <v>75</v>
      </c>
      <c r="C32" s="104">
        <v>3</v>
      </c>
      <c r="D32" s="118" t="s">
        <v>76</v>
      </c>
      <c r="E32" s="4" t="s">
        <v>66</v>
      </c>
      <c r="F32" s="7">
        <v>30</v>
      </c>
      <c r="G32" s="104">
        <v>21</v>
      </c>
      <c r="H32" s="7" t="s">
        <v>23</v>
      </c>
      <c r="I32" s="7" t="s">
        <v>34</v>
      </c>
      <c r="J32" s="8">
        <v>45703</v>
      </c>
      <c r="K32" s="8">
        <v>45780</v>
      </c>
      <c r="L32" s="7">
        <v>4</v>
      </c>
      <c r="M32" s="7">
        <v>7</v>
      </c>
      <c r="N32" s="7">
        <v>6</v>
      </c>
      <c r="O32" s="7">
        <v>4</v>
      </c>
      <c r="P32" s="46" t="s">
        <v>58</v>
      </c>
      <c r="Q32" s="4" t="s">
        <v>77</v>
      </c>
      <c r="R32" s="4" t="s">
        <v>26</v>
      </c>
      <c r="T32" s="1">
        <f t="shared" si="3"/>
        <v>48</v>
      </c>
      <c r="U32" s="30" t="s">
        <v>279</v>
      </c>
      <c r="V32" s="30" t="s">
        <v>279</v>
      </c>
      <c r="W32" s="30" t="s">
        <v>279</v>
      </c>
      <c r="X32" s="30" t="s">
        <v>279</v>
      </c>
      <c r="Y32" s="30" t="s">
        <v>279</v>
      </c>
      <c r="Z32" s="30" t="s">
        <v>279</v>
      </c>
      <c r="AA32" s="30" t="s">
        <v>279</v>
      </c>
      <c r="AB32" s="30" t="s">
        <v>279</v>
      </c>
      <c r="AC32" s="30" t="s">
        <v>279</v>
      </c>
      <c r="AD32" s="30" t="s">
        <v>279</v>
      </c>
      <c r="AE32" s="30" t="s">
        <v>279</v>
      </c>
      <c r="AF32" s="30" t="s">
        <v>279</v>
      </c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6">
        <f t="shared" si="4"/>
        <v>9</v>
      </c>
      <c r="AV32" s="6" t="str">
        <f t="shared" si="5"/>
        <v>Lập trình nhúng (KHD2) Hà Xuân Vinh P.2.12 (Tuần 27 -&gt; 38) Tiết 6-9 Thứ 7</v>
      </c>
      <c r="AW32" s="32" t="s">
        <v>293</v>
      </c>
      <c r="AX32" s="33" t="s">
        <v>294</v>
      </c>
      <c r="AY32" s="36" t="s">
        <v>384</v>
      </c>
      <c r="AZ32" s="22"/>
      <c r="BA32" s="6"/>
      <c r="BB32" s="6"/>
      <c r="BC32" s="6"/>
      <c r="BD32" s="6"/>
      <c r="BE32" s="6"/>
    </row>
    <row r="33" spans="1:57" s="68" customFormat="1" ht="15" hidden="1" customHeight="1" x14ac:dyDescent="0.25">
      <c r="A33" s="74">
        <v>26</v>
      </c>
      <c r="B33" s="123" t="s">
        <v>78</v>
      </c>
      <c r="C33" s="124">
        <v>3</v>
      </c>
      <c r="D33" s="125" t="s">
        <v>79</v>
      </c>
      <c r="E33" s="123" t="s">
        <v>57</v>
      </c>
      <c r="F33" s="124">
        <v>40</v>
      </c>
      <c r="G33" s="124">
        <v>37</v>
      </c>
      <c r="H33" s="74" t="s">
        <v>23</v>
      </c>
      <c r="I33" s="74" t="s">
        <v>45</v>
      </c>
      <c r="J33" s="76">
        <v>45700</v>
      </c>
      <c r="K33" s="76">
        <v>45798</v>
      </c>
      <c r="L33" s="74">
        <v>3</v>
      </c>
      <c r="M33" s="74">
        <v>4</v>
      </c>
      <c r="N33" s="74">
        <v>6</v>
      </c>
      <c r="O33" s="74">
        <v>3</v>
      </c>
      <c r="P33" s="48" t="s">
        <v>424</v>
      </c>
      <c r="Q33" s="75" t="s">
        <v>35</v>
      </c>
      <c r="R33" s="75" t="s">
        <v>26</v>
      </c>
      <c r="S33" s="1"/>
      <c r="T33" s="68">
        <f t="shared" si="3"/>
        <v>45</v>
      </c>
      <c r="U33" s="77" t="s">
        <v>279</v>
      </c>
      <c r="V33" s="77" t="s">
        <v>279</v>
      </c>
      <c r="W33" s="77" t="s">
        <v>279</v>
      </c>
      <c r="X33" s="77" t="s">
        <v>279</v>
      </c>
      <c r="Y33" s="77" t="s">
        <v>279</v>
      </c>
      <c r="Z33" s="77" t="s">
        <v>279</v>
      </c>
      <c r="AA33" s="77" t="s">
        <v>279</v>
      </c>
      <c r="AB33" s="77" t="s">
        <v>279</v>
      </c>
      <c r="AC33" s="77" t="s">
        <v>279</v>
      </c>
      <c r="AD33" s="77" t="s">
        <v>279</v>
      </c>
      <c r="AE33" s="77" t="s">
        <v>279</v>
      </c>
      <c r="AF33" s="77" t="s">
        <v>279</v>
      </c>
      <c r="AG33" s="77" t="s">
        <v>279</v>
      </c>
      <c r="AH33" s="77" t="s">
        <v>279</v>
      </c>
      <c r="AI33" s="77" t="s">
        <v>279</v>
      </c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70">
        <f t="shared" si="4"/>
        <v>8</v>
      </c>
      <c r="AV33" s="70" t="str">
        <f t="shared" si="5"/>
        <v>Phân tích dữ liệu lớn (KHD3) Hồ Quốc Dũng P2.13 (Tuần 27 -&gt; 41) Tiết 6-8 Thứ 4</v>
      </c>
      <c r="AW33" s="71" t="s">
        <v>295</v>
      </c>
      <c r="AX33" s="72" t="s">
        <v>296</v>
      </c>
      <c r="AY33" s="78" t="s">
        <v>372</v>
      </c>
      <c r="AZ33" s="69" t="s">
        <v>371</v>
      </c>
      <c r="BA33" s="70"/>
      <c r="BB33" s="70"/>
      <c r="BC33" s="70"/>
      <c r="BD33" s="70"/>
      <c r="BE33" s="70"/>
    </row>
    <row r="34" spans="1:57" ht="15" hidden="1" customHeight="1" x14ac:dyDescent="0.25">
      <c r="A34" s="7">
        <v>27</v>
      </c>
      <c r="B34" s="105" t="s">
        <v>80</v>
      </c>
      <c r="C34" s="104">
        <v>3</v>
      </c>
      <c r="D34" s="118" t="s">
        <v>81</v>
      </c>
      <c r="E34" s="105" t="s">
        <v>66</v>
      </c>
      <c r="F34" s="104">
        <v>30</v>
      </c>
      <c r="G34" s="104">
        <v>25</v>
      </c>
      <c r="H34" s="7" t="s">
        <v>23</v>
      </c>
      <c r="I34" s="7" t="s">
        <v>45</v>
      </c>
      <c r="J34" s="8">
        <v>45698</v>
      </c>
      <c r="K34" s="8">
        <v>45796</v>
      </c>
      <c r="L34" s="7">
        <v>3</v>
      </c>
      <c r="M34" s="7">
        <v>2</v>
      </c>
      <c r="N34" s="7">
        <v>3</v>
      </c>
      <c r="O34" s="7">
        <v>3</v>
      </c>
      <c r="P34" s="43" t="s">
        <v>396</v>
      </c>
      <c r="Q34" s="4" t="s">
        <v>35</v>
      </c>
      <c r="R34" s="4" t="s">
        <v>26</v>
      </c>
      <c r="T34" s="1">
        <f t="shared" si="3"/>
        <v>45</v>
      </c>
      <c r="U34" s="30" t="s">
        <v>279</v>
      </c>
      <c r="V34" s="30" t="s">
        <v>279</v>
      </c>
      <c r="W34" s="30" t="s">
        <v>279</v>
      </c>
      <c r="X34" s="30" t="s">
        <v>279</v>
      </c>
      <c r="Y34" s="30" t="s">
        <v>279</v>
      </c>
      <c r="Z34" s="30" t="s">
        <v>279</v>
      </c>
      <c r="AA34" s="30" t="s">
        <v>279</v>
      </c>
      <c r="AB34" s="30" t="s">
        <v>279</v>
      </c>
      <c r="AC34" s="30" t="s">
        <v>279</v>
      </c>
      <c r="AD34" s="30" t="s">
        <v>279</v>
      </c>
      <c r="AE34" s="30" t="s">
        <v>279</v>
      </c>
      <c r="AF34" s="30" t="s">
        <v>279</v>
      </c>
      <c r="AG34" s="30" t="s">
        <v>279</v>
      </c>
      <c r="AH34" s="30" t="s">
        <v>279</v>
      </c>
      <c r="AI34" s="30" t="s">
        <v>279</v>
      </c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6">
        <f t="shared" si="4"/>
        <v>5</v>
      </c>
      <c r="AV34" s="6" t="str">
        <f t="shared" si="5"/>
        <v>Khai phá dữ liệu lớn (KHD2) Hồ Quốc Dũng P.2.3 (Tuần 27 -&gt; 41) Tiết 3-5 Thứ 2</v>
      </c>
      <c r="AW34" s="32" t="s">
        <v>295</v>
      </c>
      <c r="AX34" s="35" t="s">
        <v>296</v>
      </c>
      <c r="AY34" s="36" t="s">
        <v>373</v>
      </c>
      <c r="AZ34" s="22" t="s">
        <v>374</v>
      </c>
      <c r="BA34" s="6"/>
      <c r="BB34" s="6"/>
      <c r="BC34" s="6"/>
      <c r="BD34" s="6"/>
      <c r="BE34" s="6"/>
    </row>
    <row r="35" spans="1:57" ht="15" hidden="1" customHeight="1" x14ac:dyDescent="0.25">
      <c r="A35" s="7">
        <v>28</v>
      </c>
      <c r="B35" s="4" t="s">
        <v>82</v>
      </c>
      <c r="C35" s="7">
        <v>2</v>
      </c>
      <c r="D35" s="21" t="s">
        <v>83</v>
      </c>
      <c r="E35" s="4" t="s">
        <v>57</v>
      </c>
      <c r="F35" s="7">
        <v>40</v>
      </c>
      <c r="G35" s="7">
        <v>37</v>
      </c>
      <c r="H35" s="7" t="s">
        <v>44</v>
      </c>
      <c r="I35" s="7" t="s">
        <v>45</v>
      </c>
      <c r="J35" s="8">
        <v>45704</v>
      </c>
      <c r="K35" s="8">
        <v>45802</v>
      </c>
      <c r="L35" s="7">
        <v>1</v>
      </c>
      <c r="M35" s="9" t="s">
        <v>231</v>
      </c>
      <c r="N35" s="7"/>
      <c r="O35" s="7"/>
      <c r="P35" s="4" t="s">
        <v>46</v>
      </c>
      <c r="Q35" s="4" t="s">
        <v>47</v>
      </c>
      <c r="R35" s="4" t="s">
        <v>26</v>
      </c>
      <c r="T35" s="1">
        <f t="shared" si="3"/>
        <v>0</v>
      </c>
      <c r="U35" s="30" t="s">
        <v>279</v>
      </c>
      <c r="V35" s="30" t="s">
        <v>279</v>
      </c>
      <c r="W35" s="30" t="s">
        <v>279</v>
      </c>
      <c r="X35" s="30" t="s">
        <v>279</v>
      </c>
      <c r="Y35" s="30" t="s">
        <v>279</v>
      </c>
      <c r="Z35" s="30" t="s">
        <v>279</v>
      </c>
      <c r="AA35" s="30" t="s">
        <v>279</v>
      </c>
      <c r="AB35" s="30" t="s">
        <v>279</v>
      </c>
      <c r="AC35" s="30" t="s">
        <v>279</v>
      </c>
      <c r="AD35" s="30" t="s">
        <v>279</v>
      </c>
      <c r="AE35" s="30" t="s">
        <v>279</v>
      </c>
      <c r="AF35" s="30" t="s">
        <v>279</v>
      </c>
      <c r="AG35" s="30" t="s">
        <v>279</v>
      </c>
      <c r="AH35" s="30" t="s">
        <v>279</v>
      </c>
      <c r="AI35" s="30" t="s">
        <v>279</v>
      </c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6">
        <f t="shared" si="4"/>
        <v>-1</v>
      </c>
      <c r="AV35" s="6" t="str">
        <f t="shared" si="5"/>
        <v>Đồ án 2 (KHD3) Bộ môn KHDL&amp;TTNT TT01 (Tuần 27 -&gt; 41) Tiết --1 Thứ Theo kế hoạch riêng</v>
      </c>
      <c r="AW35" s="32" t="s">
        <v>295</v>
      </c>
      <c r="AX35" s="35" t="s">
        <v>296</v>
      </c>
      <c r="AY35" s="22"/>
      <c r="AZ35" s="22"/>
      <c r="BA35" s="6"/>
      <c r="BB35" s="6"/>
      <c r="BC35" s="6"/>
      <c r="BD35" s="6"/>
      <c r="BE35" s="6"/>
    </row>
    <row r="36" spans="1:57" ht="15" hidden="1" customHeight="1" x14ac:dyDescent="0.25">
      <c r="A36" s="7">
        <v>29</v>
      </c>
      <c r="B36" s="4" t="s">
        <v>84</v>
      </c>
      <c r="C36" s="7">
        <v>2</v>
      </c>
      <c r="D36" s="21" t="s">
        <v>85</v>
      </c>
      <c r="E36" s="4" t="s">
        <v>66</v>
      </c>
      <c r="F36" s="7">
        <v>30</v>
      </c>
      <c r="G36" s="7">
        <v>23</v>
      </c>
      <c r="H36" s="7" t="s">
        <v>44</v>
      </c>
      <c r="I36" s="7" t="s">
        <v>45</v>
      </c>
      <c r="J36" s="8">
        <v>45704</v>
      </c>
      <c r="K36" s="8">
        <v>45802</v>
      </c>
      <c r="L36" s="7">
        <v>1</v>
      </c>
      <c r="M36" s="9" t="s">
        <v>231</v>
      </c>
      <c r="N36" s="7"/>
      <c r="O36" s="7"/>
      <c r="P36" s="4" t="s">
        <v>46</v>
      </c>
      <c r="Q36" s="4" t="s">
        <v>47</v>
      </c>
      <c r="R36" s="4" t="s">
        <v>26</v>
      </c>
      <c r="T36" s="1">
        <f t="shared" si="3"/>
        <v>0</v>
      </c>
      <c r="U36" s="30" t="s">
        <v>279</v>
      </c>
      <c r="V36" s="30" t="s">
        <v>279</v>
      </c>
      <c r="W36" s="30" t="s">
        <v>279</v>
      </c>
      <c r="X36" s="30" t="s">
        <v>279</v>
      </c>
      <c r="Y36" s="30" t="s">
        <v>279</v>
      </c>
      <c r="Z36" s="30" t="s">
        <v>279</v>
      </c>
      <c r="AA36" s="30" t="s">
        <v>279</v>
      </c>
      <c r="AB36" s="30" t="s">
        <v>279</v>
      </c>
      <c r="AC36" s="30" t="s">
        <v>279</v>
      </c>
      <c r="AD36" s="30" t="s">
        <v>279</v>
      </c>
      <c r="AE36" s="30" t="s">
        <v>279</v>
      </c>
      <c r="AF36" s="30" t="s">
        <v>279</v>
      </c>
      <c r="AG36" s="30" t="s">
        <v>279</v>
      </c>
      <c r="AH36" s="30" t="s">
        <v>279</v>
      </c>
      <c r="AI36" s="30" t="s">
        <v>279</v>
      </c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6">
        <f t="shared" si="4"/>
        <v>-1</v>
      </c>
      <c r="AV36" s="6" t="str">
        <f t="shared" si="5"/>
        <v>Đồ án 3 (KHD2) Bộ môn KHDL&amp;TTNT TT01 (Tuần 27 -&gt; 41) Tiết --1 Thứ Theo kế hoạch riêng</v>
      </c>
      <c r="AW36" s="32" t="s">
        <v>295</v>
      </c>
      <c r="AX36" s="35" t="s">
        <v>296</v>
      </c>
      <c r="AY36" s="22"/>
      <c r="AZ36" s="22"/>
      <c r="BA36" s="6"/>
      <c r="BB36" s="6"/>
      <c r="BC36" s="6"/>
      <c r="BD36" s="6"/>
      <c r="BE36" s="6"/>
    </row>
    <row r="37" spans="1:57" ht="15" hidden="1" customHeight="1" x14ac:dyDescent="0.25">
      <c r="A37" s="7">
        <v>30</v>
      </c>
      <c r="B37" s="105" t="s">
        <v>86</v>
      </c>
      <c r="C37" s="104">
        <v>2</v>
      </c>
      <c r="D37" s="118" t="s">
        <v>87</v>
      </c>
      <c r="E37" s="4" t="s">
        <v>22</v>
      </c>
      <c r="F37" s="7">
        <v>80</v>
      </c>
      <c r="G37" s="104">
        <v>82</v>
      </c>
      <c r="H37" s="7" t="s">
        <v>23</v>
      </c>
      <c r="I37" s="7" t="s">
        <v>24</v>
      </c>
      <c r="J37" s="8">
        <v>45702</v>
      </c>
      <c r="K37" s="8">
        <v>45786</v>
      </c>
      <c r="L37" s="7">
        <v>2</v>
      </c>
      <c r="M37" s="7">
        <v>6</v>
      </c>
      <c r="N37" s="7">
        <v>1</v>
      </c>
      <c r="O37" s="7">
        <v>2</v>
      </c>
      <c r="P37" s="48" t="s">
        <v>392</v>
      </c>
      <c r="Q37" s="4" t="s">
        <v>59</v>
      </c>
      <c r="R37" s="4" t="s">
        <v>26</v>
      </c>
      <c r="T37" s="1">
        <f t="shared" si="3"/>
        <v>26</v>
      </c>
      <c r="U37" s="30" t="s">
        <v>279</v>
      </c>
      <c r="V37" s="30" t="s">
        <v>279</v>
      </c>
      <c r="W37" s="30" t="s">
        <v>279</v>
      </c>
      <c r="X37" s="30" t="s">
        <v>279</v>
      </c>
      <c r="Y37" s="30" t="s">
        <v>279</v>
      </c>
      <c r="Z37" s="30" t="s">
        <v>279</v>
      </c>
      <c r="AA37" s="30" t="s">
        <v>279</v>
      </c>
      <c r="AB37" s="30" t="s">
        <v>279</v>
      </c>
      <c r="AC37" s="30" t="s">
        <v>279</v>
      </c>
      <c r="AD37" s="30" t="s">
        <v>279</v>
      </c>
      <c r="AE37" s="30" t="s">
        <v>279</v>
      </c>
      <c r="AF37" s="30" t="s">
        <v>279</v>
      </c>
      <c r="AG37" s="30" t="s">
        <v>279</v>
      </c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6">
        <f t="shared" si="4"/>
        <v>2</v>
      </c>
      <c r="AV37" s="6" t="str">
        <f t="shared" si="5"/>
        <v>Kỹ năng thuyết trình (KTĐ5+TĐH5+KTX5) Nguyễn Quang Lịch HT.4.1 (Tuần 27 -&gt; 39) Tiết 1-2 Thứ 6</v>
      </c>
      <c r="AW37" s="32" t="s">
        <v>330</v>
      </c>
      <c r="AX37" s="22" t="s">
        <v>331</v>
      </c>
      <c r="AY37" s="36" t="s">
        <v>383</v>
      </c>
      <c r="AZ37" s="38" t="s">
        <v>382</v>
      </c>
      <c r="BA37" s="6"/>
      <c r="BB37" s="6"/>
      <c r="BC37" s="6"/>
      <c r="BD37" s="6"/>
      <c r="BE37" s="6"/>
    </row>
    <row r="38" spans="1:57" ht="15" hidden="1" customHeight="1" x14ac:dyDescent="0.25">
      <c r="A38" s="7">
        <v>31</v>
      </c>
      <c r="B38" s="105" t="s">
        <v>86</v>
      </c>
      <c r="C38" s="104">
        <v>2</v>
      </c>
      <c r="D38" s="118" t="s">
        <v>87</v>
      </c>
      <c r="E38" s="4" t="s">
        <v>22</v>
      </c>
      <c r="F38" s="7">
        <v>80</v>
      </c>
      <c r="G38" s="104">
        <v>82</v>
      </c>
      <c r="H38" s="7" t="s">
        <v>23</v>
      </c>
      <c r="I38" s="42">
        <v>39</v>
      </c>
      <c r="J38" s="8">
        <v>45778</v>
      </c>
      <c r="K38" s="8">
        <v>45785</v>
      </c>
      <c r="L38" s="7">
        <v>2</v>
      </c>
      <c r="M38" s="7">
        <v>5</v>
      </c>
      <c r="N38" s="7">
        <v>6</v>
      </c>
      <c r="O38" s="42">
        <v>4</v>
      </c>
      <c r="P38" s="4" t="s">
        <v>88</v>
      </c>
      <c r="Q38" s="4" t="s">
        <v>59</v>
      </c>
      <c r="R38" s="4" t="s">
        <v>26</v>
      </c>
      <c r="T38" s="1">
        <f t="shared" si="3"/>
        <v>4</v>
      </c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30"/>
      <c r="AG38" s="30" t="s">
        <v>279</v>
      </c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6">
        <f t="shared" si="4"/>
        <v>9</v>
      </c>
      <c r="AV38" s="6" t="str">
        <f t="shared" si="5"/>
        <v>Kỹ năng thuyết trình (KTĐ5+TĐH5+KTX5) Nguyễn Quang Lịch P.2.13 (Tuần 39) Tiết 6-9 Thứ 5</v>
      </c>
      <c r="AW38" s="32" t="s">
        <v>330</v>
      </c>
      <c r="AX38" s="22" t="s">
        <v>331</v>
      </c>
      <c r="AY38" s="38" t="s">
        <v>383</v>
      </c>
      <c r="AZ38" s="38" t="s">
        <v>382</v>
      </c>
      <c r="BA38" s="6"/>
      <c r="BB38" s="6"/>
      <c r="BC38" s="6"/>
      <c r="BD38" s="6"/>
      <c r="BE38" s="6"/>
    </row>
    <row r="39" spans="1:57" ht="15" hidden="1" customHeight="1" x14ac:dyDescent="0.25">
      <c r="A39" s="104">
        <v>32</v>
      </c>
      <c r="B39" s="105" t="s">
        <v>86</v>
      </c>
      <c r="C39" s="7">
        <v>2</v>
      </c>
      <c r="D39" s="118" t="s">
        <v>89</v>
      </c>
      <c r="E39" s="4" t="s">
        <v>90</v>
      </c>
      <c r="F39" s="7">
        <v>30</v>
      </c>
      <c r="G39" s="7">
        <v>0</v>
      </c>
      <c r="H39" s="7" t="s">
        <v>23</v>
      </c>
      <c r="I39" s="42" t="s">
        <v>45</v>
      </c>
      <c r="J39" s="8">
        <v>45698</v>
      </c>
      <c r="K39" s="50">
        <v>45796</v>
      </c>
      <c r="L39" s="7">
        <v>4</v>
      </c>
      <c r="M39" s="7">
        <v>2</v>
      </c>
      <c r="N39" s="42">
        <v>11</v>
      </c>
      <c r="O39" s="42">
        <v>2</v>
      </c>
      <c r="P39" s="48" t="s">
        <v>31</v>
      </c>
      <c r="Q39" s="4" t="s">
        <v>59</v>
      </c>
      <c r="R39" s="4" t="s">
        <v>26</v>
      </c>
      <c r="S39" s="1">
        <v>0</v>
      </c>
      <c r="T39" s="1">
        <f t="shared" si="3"/>
        <v>30</v>
      </c>
      <c r="U39" s="30" t="s">
        <v>279</v>
      </c>
      <c r="V39" s="30" t="s">
        <v>279</v>
      </c>
      <c r="W39" s="30" t="s">
        <v>279</v>
      </c>
      <c r="X39" s="30" t="s">
        <v>279</v>
      </c>
      <c r="Y39" s="30" t="s">
        <v>279</v>
      </c>
      <c r="Z39" s="30" t="s">
        <v>279</v>
      </c>
      <c r="AA39" s="30" t="s">
        <v>279</v>
      </c>
      <c r="AB39" s="30" t="s">
        <v>279</v>
      </c>
      <c r="AC39" s="22" t="s">
        <v>279</v>
      </c>
      <c r="AD39" s="22" t="s">
        <v>279</v>
      </c>
      <c r="AE39" s="22" t="s">
        <v>279</v>
      </c>
      <c r="AF39" s="22" t="s">
        <v>279</v>
      </c>
      <c r="AG39" s="22" t="s">
        <v>279</v>
      </c>
      <c r="AH39" s="22" t="s">
        <v>279</v>
      </c>
      <c r="AI39" s="22" t="s">
        <v>279</v>
      </c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6">
        <f t="shared" si="4"/>
        <v>12</v>
      </c>
      <c r="AV39" s="6" t="str">
        <f t="shared" si="5"/>
        <v>Kỹ năng thuyết trình (KTX4LT + KTX5LT + KTĐ5LT) Nguyễn Quang Lịch P.2.11 (Tuần 27 -&gt; 41) Tiết 11-12 Thứ 2</v>
      </c>
      <c r="AW39" s="32" t="s">
        <v>330</v>
      </c>
      <c r="AX39" s="22" t="s">
        <v>331</v>
      </c>
      <c r="AY39" s="36" t="s">
        <v>376</v>
      </c>
      <c r="AZ39" s="22" t="s">
        <v>377</v>
      </c>
      <c r="BA39" s="6"/>
      <c r="BB39" s="6"/>
      <c r="BC39" s="6"/>
      <c r="BD39" s="6"/>
      <c r="BE39" s="6"/>
    </row>
    <row r="40" spans="1:57" ht="15" hidden="1" customHeight="1" x14ac:dyDescent="0.25">
      <c r="A40" s="7">
        <v>33</v>
      </c>
      <c r="B40" s="4" t="s">
        <v>86</v>
      </c>
      <c r="C40" s="7">
        <v>2</v>
      </c>
      <c r="D40" s="21" t="s">
        <v>92</v>
      </c>
      <c r="E40" s="4" t="s">
        <v>22</v>
      </c>
      <c r="F40" s="7">
        <v>110</v>
      </c>
      <c r="G40" s="7">
        <v>91</v>
      </c>
      <c r="H40" s="7" t="s">
        <v>23</v>
      </c>
      <c r="I40" s="7" t="s">
        <v>24</v>
      </c>
      <c r="J40" s="8">
        <v>45698</v>
      </c>
      <c r="K40" s="8">
        <v>45782</v>
      </c>
      <c r="L40" s="7">
        <v>2</v>
      </c>
      <c r="M40" s="7">
        <v>2</v>
      </c>
      <c r="N40" s="7">
        <v>1</v>
      </c>
      <c r="O40" s="7">
        <v>2</v>
      </c>
      <c r="P40" s="4" t="s">
        <v>93</v>
      </c>
      <c r="Q40" s="4" t="s">
        <v>59</v>
      </c>
      <c r="R40" s="4" t="s">
        <v>26</v>
      </c>
      <c r="T40" s="1">
        <f t="shared" si="3"/>
        <v>26</v>
      </c>
      <c r="U40" s="30" t="s">
        <v>279</v>
      </c>
      <c r="V40" s="30" t="s">
        <v>279</v>
      </c>
      <c r="W40" s="30" t="s">
        <v>279</v>
      </c>
      <c r="X40" s="30" t="s">
        <v>279</v>
      </c>
      <c r="Y40" s="30" t="s">
        <v>279</v>
      </c>
      <c r="Z40" s="30" t="s">
        <v>279</v>
      </c>
      <c r="AA40" s="30" t="s">
        <v>279</v>
      </c>
      <c r="AB40" s="30" t="s">
        <v>279</v>
      </c>
      <c r="AC40" s="30" t="s">
        <v>279</v>
      </c>
      <c r="AD40" s="30" t="s">
        <v>279</v>
      </c>
      <c r="AE40" s="30" t="s">
        <v>279</v>
      </c>
      <c r="AF40" s="30" t="s">
        <v>279</v>
      </c>
      <c r="AG40" s="30" t="s">
        <v>279</v>
      </c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6">
        <f t="shared" si="4"/>
        <v>2</v>
      </c>
      <c r="AV40" s="6" t="str">
        <f t="shared" si="5"/>
        <v>Kỹ năng thuyết trình (OTO5+KHD5) Nguyễn Quang Lịch P.2.1 (Tuần 27 -&gt; 39) Tiết 1-2 Thứ 2</v>
      </c>
      <c r="AW40" s="32" t="s">
        <v>330</v>
      </c>
      <c r="AX40" s="22" t="s">
        <v>331</v>
      </c>
      <c r="AY40" s="36" t="s">
        <v>383</v>
      </c>
      <c r="AZ40" s="38" t="s">
        <v>382</v>
      </c>
      <c r="BA40" s="6"/>
      <c r="BB40" s="6"/>
      <c r="BC40" s="6"/>
      <c r="BD40" s="6"/>
      <c r="BE40" s="6"/>
    </row>
    <row r="41" spans="1:57" ht="15" hidden="1" customHeight="1" x14ac:dyDescent="0.25">
      <c r="A41" s="7">
        <v>34</v>
      </c>
      <c r="B41" s="4" t="s">
        <v>86</v>
      </c>
      <c r="C41" s="7">
        <v>2</v>
      </c>
      <c r="D41" s="21" t="s">
        <v>92</v>
      </c>
      <c r="E41" s="4" t="s">
        <v>22</v>
      </c>
      <c r="F41" s="7">
        <v>110</v>
      </c>
      <c r="G41" s="7">
        <v>91</v>
      </c>
      <c r="H41" s="7" t="s">
        <v>23</v>
      </c>
      <c r="I41" s="7" t="s">
        <v>27</v>
      </c>
      <c r="J41" s="8">
        <v>45776</v>
      </c>
      <c r="K41" s="8">
        <v>45783</v>
      </c>
      <c r="L41" s="7">
        <v>2</v>
      </c>
      <c r="M41" s="7">
        <v>3</v>
      </c>
      <c r="N41" s="7">
        <v>1</v>
      </c>
      <c r="O41" s="7">
        <v>2</v>
      </c>
      <c r="P41" s="4" t="s">
        <v>88</v>
      </c>
      <c r="Q41" s="4" t="s">
        <v>59</v>
      </c>
      <c r="R41" s="4" t="s">
        <v>26</v>
      </c>
      <c r="T41" s="1">
        <f t="shared" si="3"/>
        <v>4</v>
      </c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30" t="s">
        <v>279</v>
      </c>
      <c r="AG41" s="30" t="s">
        <v>279</v>
      </c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6">
        <f t="shared" si="4"/>
        <v>2</v>
      </c>
      <c r="AV41" s="6" t="str">
        <f t="shared" si="5"/>
        <v>Kỹ năng thuyết trình (OTO5+KHD5) Nguyễn Quang Lịch P.2.13 (Tuần 38, 39) Tiết 1-2 Thứ 3</v>
      </c>
      <c r="AW41" s="32" t="s">
        <v>330</v>
      </c>
      <c r="AX41" s="22" t="s">
        <v>331</v>
      </c>
      <c r="AY41" s="38" t="s">
        <v>383</v>
      </c>
      <c r="AZ41" s="38" t="s">
        <v>382</v>
      </c>
      <c r="BA41" s="6"/>
      <c r="BB41" s="6"/>
      <c r="BC41" s="6"/>
      <c r="BD41" s="6"/>
      <c r="BE41" s="6"/>
    </row>
    <row r="42" spans="1:57" s="68" customFormat="1" ht="15" hidden="1" customHeight="1" x14ac:dyDescent="0.25">
      <c r="A42" s="74">
        <v>35</v>
      </c>
      <c r="B42" s="123" t="s">
        <v>94</v>
      </c>
      <c r="C42" s="124">
        <v>3</v>
      </c>
      <c r="D42" s="125" t="s">
        <v>95</v>
      </c>
      <c r="E42" s="75" t="s">
        <v>57</v>
      </c>
      <c r="F42" s="74">
        <v>40</v>
      </c>
      <c r="G42" s="124">
        <v>35</v>
      </c>
      <c r="H42" s="74" t="s">
        <v>23</v>
      </c>
      <c r="I42" s="58">
        <v>27</v>
      </c>
      <c r="J42" s="76">
        <v>45698</v>
      </c>
      <c r="K42" s="76">
        <v>45698</v>
      </c>
      <c r="L42" s="74">
        <v>5</v>
      </c>
      <c r="M42" s="58">
        <v>2</v>
      </c>
      <c r="N42" s="58">
        <v>11</v>
      </c>
      <c r="O42" s="74">
        <v>2</v>
      </c>
      <c r="P42" s="59" t="s">
        <v>88</v>
      </c>
      <c r="Q42" s="75" t="s">
        <v>234</v>
      </c>
      <c r="R42" s="75" t="s">
        <v>26</v>
      </c>
      <c r="S42" s="1"/>
      <c r="T42" s="68">
        <f t="shared" si="3"/>
        <v>2</v>
      </c>
      <c r="U42" s="77" t="s">
        <v>279</v>
      </c>
      <c r="V42" s="77"/>
      <c r="W42" s="77"/>
      <c r="X42" s="77"/>
      <c r="Y42" s="77"/>
      <c r="Z42" s="77"/>
      <c r="AA42" s="77"/>
      <c r="AB42" s="77"/>
      <c r="AC42" s="77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70">
        <f t="shared" si="4"/>
        <v>12</v>
      </c>
      <c r="AV42" s="70" t="str">
        <f t="shared" si="5"/>
        <v>Phân tích và thiết kế các hệ thống thông tin (KHD3) Nguyễn Thị Hà Phương P.2.13 (Tuần 27) Tiết 11-12 Thứ 2</v>
      </c>
      <c r="AW42" s="79" t="s">
        <v>339</v>
      </c>
      <c r="AX42" s="72" t="s">
        <v>340</v>
      </c>
      <c r="AY42" s="78" t="s">
        <v>368</v>
      </c>
      <c r="AZ42" s="69"/>
      <c r="BA42" s="70"/>
      <c r="BB42" s="70"/>
      <c r="BC42" s="70"/>
      <c r="BD42" s="70"/>
      <c r="BE42" s="70"/>
    </row>
    <row r="43" spans="1:57" s="68" customFormat="1" ht="15" hidden="1" customHeight="1" x14ac:dyDescent="0.25">
      <c r="A43" s="74">
        <v>35</v>
      </c>
      <c r="B43" s="123" t="s">
        <v>94</v>
      </c>
      <c r="C43" s="124">
        <v>3</v>
      </c>
      <c r="D43" s="125" t="s">
        <v>95</v>
      </c>
      <c r="E43" s="75" t="s">
        <v>57</v>
      </c>
      <c r="F43" s="74">
        <v>40</v>
      </c>
      <c r="G43" s="124">
        <v>35</v>
      </c>
      <c r="H43" s="74" t="s">
        <v>23</v>
      </c>
      <c r="I43" s="58" t="s">
        <v>425</v>
      </c>
      <c r="J43" s="76">
        <v>45768</v>
      </c>
      <c r="K43" s="76">
        <v>45796</v>
      </c>
      <c r="L43" s="74">
        <v>5</v>
      </c>
      <c r="M43" s="58">
        <v>2</v>
      </c>
      <c r="N43" s="58">
        <v>11</v>
      </c>
      <c r="O43" s="74">
        <v>2</v>
      </c>
      <c r="P43" s="59" t="s">
        <v>88</v>
      </c>
      <c r="Q43" s="75" t="s">
        <v>234</v>
      </c>
      <c r="R43" s="75" t="s">
        <v>26</v>
      </c>
      <c r="S43" s="1"/>
      <c r="T43" s="68">
        <f t="shared" si="3"/>
        <v>10</v>
      </c>
      <c r="U43" s="77"/>
      <c r="V43" s="77"/>
      <c r="W43" s="77"/>
      <c r="X43" s="77"/>
      <c r="Y43" s="77"/>
      <c r="Z43" s="77"/>
      <c r="AA43" s="77"/>
      <c r="AB43" s="77"/>
      <c r="AC43" s="77"/>
      <c r="AD43" s="69"/>
      <c r="AE43" s="69" t="s">
        <v>279</v>
      </c>
      <c r="AF43" s="69" t="s">
        <v>279</v>
      </c>
      <c r="AG43" s="69" t="s">
        <v>279</v>
      </c>
      <c r="AH43" s="69" t="s">
        <v>279</v>
      </c>
      <c r="AI43" s="69" t="s">
        <v>279</v>
      </c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70">
        <f t="shared" si="4"/>
        <v>12</v>
      </c>
      <c r="AV43" s="70" t="str">
        <f t="shared" si="5"/>
        <v>Phân tích và thiết kế các hệ thống thông tin (KHD3) Nguyễn Thị Hà Phương P.2.13 (Tuần 37 -&gt; 41) Tiết 11-12 Thứ 2</v>
      </c>
      <c r="AW43" s="79" t="s">
        <v>339</v>
      </c>
      <c r="AX43" s="72" t="s">
        <v>340</v>
      </c>
      <c r="AY43" s="78" t="s">
        <v>368</v>
      </c>
      <c r="AZ43" s="69"/>
      <c r="BA43" s="70"/>
      <c r="BB43" s="70"/>
      <c r="BC43" s="70"/>
      <c r="BD43" s="70"/>
      <c r="BE43" s="70"/>
    </row>
    <row r="44" spans="1:57" ht="15" hidden="1" customHeight="1" x14ac:dyDescent="0.25">
      <c r="A44" s="7">
        <v>36</v>
      </c>
      <c r="B44" s="105" t="s">
        <v>94</v>
      </c>
      <c r="C44" s="104">
        <v>3</v>
      </c>
      <c r="D44" s="118" t="s">
        <v>95</v>
      </c>
      <c r="E44" s="4" t="s">
        <v>57</v>
      </c>
      <c r="F44" s="7">
        <v>40</v>
      </c>
      <c r="G44" s="104">
        <v>35</v>
      </c>
      <c r="H44" s="7" t="s">
        <v>23</v>
      </c>
      <c r="I44" s="42" t="s">
        <v>399</v>
      </c>
      <c r="J44" s="8">
        <v>45702</v>
      </c>
      <c r="K44" s="8">
        <v>45758</v>
      </c>
      <c r="L44" s="7">
        <v>5</v>
      </c>
      <c r="M44" s="7">
        <v>6</v>
      </c>
      <c r="N44" s="7">
        <v>6</v>
      </c>
      <c r="O44" s="7">
        <v>3</v>
      </c>
      <c r="P44" s="53" t="s">
        <v>88</v>
      </c>
      <c r="Q44" s="4" t="s">
        <v>234</v>
      </c>
      <c r="R44" s="4" t="s">
        <v>26</v>
      </c>
      <c r="T44" s="1">
        <f t="shared" si="3"/>
        <v>33</v>
      </c>
      <c r="U44" s="30" t="s">
        <v>279</v>
      </c>
      <c r="V44" s="30" t="s">
        <v>279</v>
      </c>
      <c r="W44" s="30" t="s">
        <v>279</v>
      </c>
      <c r="X44" s="30" t="s">
        <v>279</v>
      </c>
      <c r="Y44" s="30" t="s">
        <v>279</v>
      </c>
      <c r="Z44" s="30" t="s">
        <v>279</v>
      </c>
      <c r="AA44" s="30" t="s">
        <v>279</v>
      </c>
      <c r="AB44" s="30" t="s">
        <v>279</v>
      </c>
      <c r="AC44" s="30" t="s">
        <v>279</v>
      </c>
      <c r="AD44" s="22" t="s">
        <v>279</v>
      </c>
      <c r="AE44" s="22" t="s">
        <v>279</v>
      </c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6">
        <f t="shared" si="4"/>
        <v>8</v>
      </c>
      <c r="AV44" s="6" t="str">
        <f t="shared" si="5"/>
        <v>Phân tích và thiết kế các hệ thống thông tin (KHD3) Nguyễn Thị Hà Phương P.2.13 (Tuần 27 -&gt; 37) Tiết 6-8 Thứ 6</v>
      </c>
      <c r="AW44" s="37" t="s">
        <v>339</v>
      </c>
      <c r="AX44" s="35" t="s">
        <v>340</v>
      </c>
      <c r="AY44" s="36" t="s">
        <v>368</v>
      </c>
      <c r="AZ44" s="22"/>
      <c r="BA44" s="6"/>
      <c r="BB44" s="6"/>
      <c r="BC44" s="6"/>
      <c r="BD44" s="6"/>
      <c r="BE44" s="6"/>
    </row>
    <row r="45" spans="1:57" ht="15" hidden="1" customHeight="1" x14ac:dyDescent="0.25">
      <c r="A45" s="104">
        <v>37</v>
      </c>
      <c r="B45" s="105" t="s">
        <v>97</v>
      </c>
      <c r="C45" s="104">
        <v>3</v>
      </c>
      <c r="D45" s="118" t="s">
        <v>98</v>
      </c>
      <c r="E45" s="4" t="s">
        <v>99</v>
      </c>
      <c r="F45" s="7">
        <v>20</v>
      </c>
      <c r="G45" s="7">
        <v>0</v>
      </c>
      <c r="H45" s="7" t="s">
        <v>23</v>
      </c>
      <c r="I45" s="7" t="s">
        <v>34</v>
      </c>
      <c r="J45" s="8">
        <v>45700</v>
      </c>
      <c r="K45" s="8">
        <v>45777</v>
      </c>
      <c r="L45" s="7">
        <v>4</v>
      </c>
      <c r="M45" s="7">
        <v>4</v>
      </c>
      <c r="N45" s="7">
        <v>9</v>
      </c>
      <c r="O45" s="7">
        <v>4</v>
      </c>
      <c r="P45" s="45" t="s">
        <v>31</v>
      </c>
      <c r="Q45" s="4" t="s">
        <v>25</v>
      </c>
      <c r="R45" s="4" t="s">
        <v>26</v>
      </c>
      <c r="S45" s="1">
        <v>0</v>
      </c>
      <c r="T45" s="1">
        <f t="shared" si="3"/>
        <v>48</v>
      </c>
      <c r="U45" s="30" t="s">
        <v>279</v>
      </c>
      <c r="V45" s="30" t="s">
        <v>279</v>
      </c>
      <c r="W45" s="30" t="s">
        <v>279</v>
      </c>
      <c r="X45" s="30" t="s">
        <v>279</v>
      </c>
      <c r="Y45" s="30" t="s">
        <v>279</v>
      </c>
      <c r="Z45" s="30" t="s">
        <v>279</v>
      </c>
      <c r="AA45" s="30" t="s">
        <v>279</v>
      </c>
      <c r="AB45" s="30" t="s">
        <v>279</v>
      </c>
      <c r="AC45" s="30" t="s">
        <v>279</v>
      </c>
      <c r="AD45" s="30" t="s">
        <v>279</v>
      </c>
      <c r="AE45" s="30" t="s">
        <v>279</v>
      </c>
      <c r="AF45" s="30" t="s">
        <v>279</v>
      </c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6">
        <f t="shared" si="4"/>
        <v>12</v>
      </c>
      <c r="AV45" s="6" t="str">
        <f t="shared" si="5"/>
        <v>Toán (KTĐ5LT) Hoàng Trọng Lợi P.2.11 (Tuần 27 -&gt; 38) Tiết 9-12 Thứ 4</v>
      </c>
      <c r="AW45" s="32" t="s">
        <v>297</v>
      </c>
      <c r="AX45" s="22" t="s">
        <v>298</v>
      </c>
      <c r="AY45" s="38" t="s">
        <v>389</v>
      </c>
      <c r="AZ45" s="22"/>
      <c r="BA45" s="6"/>
      <c r="BB45" s="6"/>
      <c r="BC45" s="6"/>
      <c r="BD45" s="6"/>
      <c r="BE45" s="6"/>
    </row>
    <row r="46" spans="1:57" ht="15" hidden="1" customHeight="1" x14ac:dyDescent="0.25">
      <c r="A46" s="7">
        <v>38</v>
      </c>
      <c r="B46" s="105" t="s">
        <v>100</v>
      </c>
      <c r="C46" s="104">
        <v>2</v>
      </c>
      <c r="D46" s="118" t="s">
        <v>101</v>
      </c>
      <c r="E46" s="4" t="s">
        <v>102</v>
      </c>
      <c r="F46" s="7">
        <v>70</v>
      </c>
      <c r="G46" s="104">
        <v>71</v>
      </c>
      <c r="H46" s="7" t="s">
        <v>23</v>
      </c>
      <c r="I46" s="7" t="s">
        <v>54</v>
      </c>
      <c r="J46" s="8">
        <v>45702</v>
      </c>
      <c r="K46" s="8">
        <v>45765</v>
      </c>
      <c r="L46" s="7">
        <v>3</v>
      </c>
      <c r="M46" s="7">
        <v>6</v>
      </c>
      <c r="N46" s="7">
        <v>3</v>
      </c>
      <c r="O46" s="7">
        <v>3</v>
      </c>
      <c r="P46" s="48" t="s">
        <v>392</v>
      </c>
      <c r="Q46" s="4" t="s">
        <v>235</v>
      </c>
      <c r="R46" s="4" t="s">
        <v>26</v>
      </c>
      <c r="T46" s="1">
        <f t="shared" si="3"/>
        <v>30</v>
      </c>
      <c r="U46" s="30" t="s">
        <v>279</v>
      </c>
      <c r="V46" s="30" t="s">
        <v>279</v>
      </c>
      <c r="W46" s="30" t="s">
        <v>279</v>
      </c>
      <c r="X46" s="30" t="s">
        <v>279</v>
      </c>
      <c r="Y46" s="30" t="s">
        <v>279</v>
      </c>
      <c r="Z46" s="30" t="s">
        <v>279</v>
      </c>
      <c r="AA46" s="30" t="s">
        <v>279</v>
      </c>
      <c r="AB46" s="30" t="s">
        <v>279</v>
      </c>
      <c r="AC46" s="30" t="s">
        <v>279</v>
      </c>
      <c r="AD46" s="30" t="s">
        <v>279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6">
        <f t="shared" si="4"/>
        <v>5</v>
      </c>
      <c r="AV46" s="6" t="str">
        <f t="shared" si="5"/>
        <v>Toán ứng dụng (KTĐ5+TĐH5) Nguyễn Quang San HT.4.1 (Tuần 27 -&gt; 36) Tiết 3-5 Thứ 6</v>
      </c>
      <c r="AW46" s="32" t="s">
        <v>332</v>
      </c>
      <c r="AX46" s="22" t="s">
        <v>333</v>
      </c>
      <c r="AY46" s="36" t="s">
        <v>365</v>
      </c>
      <c r="AZ46" s="22"/>
      <c r="BA46" s="6"/>
      <c r="BB46" s="6"/>
      <c r="BC46" s="6"/>
      <c r="BD46" s="6"/>
      <c r="BE46" s="6"/>
    </row>
    <row r="47" spans="1:57" ht="15" hidden="1" customHeight="1" x14ac:dyDescent="0.25">
      <c r="A47" s="7">
        <v>39</v>
      </c>
      <c r="B47" s="105" t="s">
        <v>100</v>
      </c>
      <c r="C47" s="104">
        <v>2</v>
      </c>
      <c r="D47" s="118" t="s">
        <v>103</v>
      </c>
      <c r="E47" s="4" t="s">
        <v>102</v>
      </c>
      <c r="F47" s="7">
        <v>80</v>
      </c>
      <c r="G47" s="104">
        <v>75</v>
      </c>
      <c r="H47" s="7" t="s">
        <v>23</v>
      </c>
      <c r="I47" s="7" t="s">
        <v>24</v>
      </c>
      <c r="J47" s="8">
        <v>45700</v>
      </c>
      <c r="K47" s="8">
        <v>45784</v>
      </c>
      <c r="L47" s="7">
        <v>2</v>
      </c>
      <c r="M47" s="7">
        <v>4</v>
      </c>
      <c r="N47" s="7">
        <v>9</v>
      </c>
      <c r="O47" s="7">
        <v>2</v>
      </c>
      <c r="P47" s="48" t="s">
        <v>392</v>
      </c>
      <c r="Q47" s="4" t="s">
        <v>235</v>
      </c>
      <c r="R47" s="4" t="s">
        <v>26</v>
      </c>
      <c r="T47" s="1">
        <f t="shared" si="3"/>
        <v>26</v>
      </c>
      <c r="U47" s="30" t="s">
        <v>279</v>
      </c>
      <c r="V47" s="30" t="s">
        <v>279</v>
      </c>
      <c r="W47" s="30" t="s">
        <v>279</v>
      </c>
      <c r="X47" s="30" t="s">
        <v>279</v>
      </c>
      <c r="Y47" s="30" t="s">
        <v>279</v>
      </c>
      <c r="Z47" s="30" t="s">
        <v>279</v>
      </c>
      <c r="AA47" s="30" t="s">
        <v>279</v>
      </c>
      <c r="AB47" s="30" t="s">
        <v>279</v>
      </c>
      <c r="AC47" s="30" t="s">
        <v>279</v>
      </c>
      <c r="AD47" s="30" t="s">
        <v>279</v>
      </c>
      <c r="AE47" s="30" t="s">
        <v>279</v>
      </c>
      <c r="AF47" s="30" t="s">
        <v>279</v>
      </c>
      <c r="AG47" s="30" t="s">
        <v>279</v>
      </c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6">
        <f t="shared" si="4"/>
        <v>10</v>
      </c>
      <c r="AV47" s="6" t="str">
        <f t="shared" si="5"/>
        <v>Toán ứng dụng (OTO5) Nguyễn Quang San HT.4.1 (Tuần 27 -&gt; 39) Tiết 9-10 Thứ 4</v>
      </c>
      <c r="AW47" s="32" t="s">
        <v>332</v>
      </c>
      <c r="AX47" s="22" t="s">
        <v>333</v>
      </c>
      <c r="AY47" s="36" t="s">
        <v>364</v>
      </c>
      <c r="AZ47" s="22"/>
      <c r="BA47" s="6"/>
      <c r="BB47" s="6"/>
      <c r="BC47" s="6"/>
      <c r="BD47" s="6"/>
      <c r="BE47" s="6"/>
    </row>
    <row r="48" spans="1:57" ht="15" hidden="1" customHeight="1" x14ac:dyDescent="0.25">
      <c r="A48" s="7">
        <v>40</v>
      </c>
      <c r="B48" s="4" t="s">
        <v>100</v>
      </c>
      <c r="C48" s="7">
        <v>2</v>
      </c>
      <c r="D48" s="21" t="s">
        <v>103</v>
      </c>
      <c r="E48" s="4" t="s">
        <v>102</v>
      </c>
      <c r="F48" s="7">
        <v>80</v>
      </c>
      <c r="G48" s="7">
        <v>75</v>
      </c>
      <c r="H48" s="7" t="s">
        <v>23</v>
      </c>
      <c r="I48" s="7" t="s">
        <v>30</v>
      </c>
      <c r="J48" s="8">
        <v>45762</v>
      </c>
      <c r="K48" s="8">
        <v>45769</v>
      </c>
      <c r="L48" s="7">
        <v>2</v>
      </c>
      <c r="M48" s="7">
        <v>3</v>
      </c>
      <c r="N48" s="7">
        <v>9</v>
      </c>
      <c r="O48" s="7">
        <v>2</v>
      </c>
      <c r="P48" s="4" t="s">
        <v>88</v>
      </c>
      <c r="Q48" s="4" t="s">
        <v>235</v>
      </c>
      <c r="R48" s="4" t="s">
        <v>26</v>
      </c>
      <c r="T48" s="1">
        <f t="shared" si="3"/>
        <v>4</v>
      </c>
      <c r="U48" s="22"/>
      <c r="V48" s="22"/>
      <c r="W48" s="22"/>
      <c r="X48" s="22"/>
      <c r="Y48" s="22"/>
      <c r="Z48" s="22"/>
      <c r="AA48" s="22"/>
      <c r="AB48" s="22"/>
      <c r="AC48" s="22"/>
      <c r="AD48" s="30" t="s">
        <v>279</v>
      </c>
      <c r="AE48" s="30" t="s">
        <v>279</v>
      </c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6">
        <f t="shared" si="4"/>
        <v>10</v>
      </c>
      <c r="AV48" s="6" t="str">
        <f t="shared" si="5"/>
        <v>Toán ứng dụng (OTO5) Nguyễn Quang San P.2.13 (Tuần 36, 37) Tiết 9-10 Thứ 3</v>
      </c>
      <c r="AW48" s="32" t="s">
        <v>332</v>
      </c>
      <c r="AX48" s="22" t="s">
        <v>333</v>
      </c>
      <c r="AY48" s="38" t="s">
        <v>364</v>
      </c>
      <c r="AZ48" s="22"/>
      <c r="BA48" s="6"/>
      <c r="BB48" s="6"/>
      <c r="BC48" s="6"/>
      <c r="BD48" s="6"/>
      <c r="BE48" s="6"/>
    </row>
    <row r="49" spans="1:57" ht="15" hidden="1" customHeight="1" x14ac:dyDescent="0.25">
      <c r="A49" s="7">
        <v>41</v>
      </c>
      <c r="B49" s="105" t="s">
        <v>104</v>
      </c>
      <c r="C49" s="104">
        <v>2</v>
      </c>
      <c r="D49" s="118" t="s">
        <v>105</v>
      </c>
      <c r="E49" s="4" t="s">
        <v>102</v>
      </c>
      <c r="F49" s="7">
        <v>70</v>
      </c>
      <c r="G49" s="104">
        <v>74</v>
      </c>
      <c r="H49" s="7" t="s">
        <v>23</v>
      </c>
      <c r="I49" s="7" t="s">
        <v>24</v>
      </c>
      <c r="J49" s="8">
        <v>45700</v>
      </c>
      <c r="K49" s="8">
        <v>45784</v>
      </c>
      <c r="L49" s="7">
        <v>2</v>
      </c>
      <c r="M49" s="7">
        <v>4</v>
      </c>
      <c r="N49" s="7">
        <v>1</v>
      </c>
      <c r="O49" s="7">
        <v>2</v>
      </c>
      <c r="P49" s="48" t="s">
        <v>392</v>
      </c>
      <c r="Q49" s="4" t="s">
        <v>235</v>
      </c>
      <c r="R49" s="4" t="s">
        <v>26</v>
      </c>
      <c r="T49" s="1">
        <f t="shared" si="3"/>
        <v>26</v>
      </c>
      <c r="U49" s="30" t="s">
        <v>279</v>
      </c>
      <c r="V49" s="30" t="s">
        <v>279</v>
      </c>
      <c r="W49" s="30" t="s">
        <v>279</v>
      </c>
      <c r="X49" s="30" t="s">
        <v>279</v>
      </c>
      <c r="Y49" s="30" t="s">
        <v>279</v>
      </c>
      <c r="Z49" s="30" t="s">
        <v>279</v>
      </c>
      <c r="AA49" s="30" t="s">
        <v>279</v>
      </c>
      <c r="AB49" s="30" t="s">
        <v>279</v>
      </c>
      <c r="AC49" s="30" t="s">
        <v>279</v>
      </c>
      <c r="AD49" s="30" t="s">
        <v>279</v>
      </c>
      <c r="AE49" s="30" t="s">
        <v>279</v>
      </c>
      <c r="AF49" s="30" t="s">
        <v>279</v>
      </c>
      <c r="AG49" s="30" t="s">
        <v>279</v>
      </c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6">
        <f t="shared" si="4"/>
        <v>2</v>
      </c>
      <c r="AV49" s="6" t="str">
        <f t="shared" si="5"/>
        <v>Phương pháp tính (KTĐ5+TĐH5) Nguyễn Quang San HT.4.1 (Tuần 27 -&gt; 39) Tiết 1-2 Thứ 4</v>
      </c>
      <c r="AW49" s="32" t="s">
        <v>332</v>
      </c>
      <c r="AX49" s="22" t="s">
        <v>333</v>
      </c>
      <c r="AY49" s="36" t="s">
        <v>363</v>
      </c>
      <c r="AZ49" s="22"/>
      <c r="BA49" s="6"/>
      <c r="BB49" s="6"/>
      <c r="BC49" s="6"/>
      <c r="BD49" s="6"/>
      <c r="BE49" s="6"/>
    </row>
    <row r="50" spans="1:57" ht="15" hidden="1" customHeight="1" x14ac:dyDescent="0.25">
      <c r="A50" s="7">
        <v>42</v>
      </c>
      <c r="B50" s="105" t="s">
        <v>104</v>
      </c>
      <c r="C50" s="104">
        <v>2</v>
      </c>
      <c r="D50" s="118" t="s">
        <v>105</v>
      </c>
      <c r="E50" s="4" t="s">
        <v>102</v>
      </c>
      <c r="F50" s="7">
        <v>70</v>
      </c>
      <c r="G50" s="104">
        <v>74</v>
      </c>
      <c r="H50" s="7" t="s">
        <v>23</v>
      </c>
      <c r="I50" s="7" t="s">
        <v>27</v>
      </c>
      <c r="J50" s="8">
        <v>45779</v>
      </c>
      <c r="K50" s="8">
        <v>45786</v>
      </c>
      <c r="L50" s="7">
        <v>2</v>
      </c>
      <c r="M50" s="7">
        <v>6</v>
      </c>
      <c r="N50" s="7">
        <v>6</v>
      </c>
      <c r="O50" s="7">
        <v>2</v>
      </c>
      <c r="P50" s="4" t="s">
        <v>88</v>
      </c>
      <c r="Q50" s="4" t="s">
        <v>235</v>
      </c>
      <c r="R50" s="4" t="s">
        <v>26</v>
      </c>
      <c r="T50" s="1">
        <f t="shared" si="3"/>
        <v>4</v>
      </c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30" t="s">
        <v>279</v>
      </c>
      <c r="AG50" s="30" t="s">
        <v>279</v>
      </c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6">
        <f t="shared" si="4"/>
        <v>7</v>
      </c>
      <c r="AV50" s="6" t="str">
        <f t="shared" si="5"/>
        <v>Phương pháp tính (KTĐ5+TĐH5) Nguyễn Quang San P.2.13 (Tuần 38, 39) Tiết 6-7 Thứ 6</v>
      </c>
      <c r="AW50" s="32" t="s">
        <v>332</v>
      </c>
      <c r="AX50" s="22" t="s">
        <v>333</v>
      </c>
      <c r="AY50" s="38" t="s">
        <v>363</v>
      </c>
      <c r="AZ50" s="22"/>
      <c r="BA50" s="6"/>
      <c r="BB50" s="6"/>
      <c r="BC50" s="6"/>
      <c r="BD50" s="6"/>
      <c r="BE50" s="6"/>
    </row>
    <row r="51" spans="1:57" ht="15" hidden="1" customHeight="1" x14ac:dyDescent="0.25">
      <c r="A51" s="7">
        <v>43</v>
      </c>
      <c r="B51" s="105" t="s">
        <v>104</v>
      </c>
      <c r="C51" s="104">
        <v>2</v>
      </c>
      <c r="D51" s="118" t="s">
        <v>106</v>
      </c>
      <c r="E51" s="4" t="s">
        <v>99</v>
      </c>
      <c r="F51" s="7">
        <v>20</v>
      </c>
      <c r="G51" s="104">
        <v>0</v>
      </c>
      <c r="H51" s="7" t="s">
        <v>23</v>
      </c>
      <c r="I51" s="42" t="s">
        <v>45</v>
      </c>
      <c r="J51" s="50">
        <v>45703</v>
      </c>
      <c r="K51" s="50"/>
      <c r="L51" s="7">
        <v>3</v>
      </c>
      <c r="M51" s="42">
        <v>7</v>
      </c>
      <c r="N51" s="42">
        <v>11</v>
      </c>
      <c r="O51" s="42">
        <v>2</v>
      </c>
      <c r="P51" s="46" t="s">
        <v>31</v>
      </c>
      <c r="Q51" s="4" t="s">
        <v>235</v>
      </c>
      <c r="R51" s="4" t="s">
        <v>26</v>
      </c>
      <c r="S51" s="1">
        <v>0</v>
      </c>
      <c r="T51" s="1">
        <f t="shared" si="3"/>
        <v>30</v>
      </c>
      <c r="U51" s="30" t="s">
        <v>279</v>
      </c>
      <c r="V51" s="30" t="s">
        <v>279</v>
      </c>
      <c r="W51" s="30" t="s">
        <v>279</v>
      </c>
      <c r="X51" s="30" t="s">
        <v>279</v>
      </c>
      <c r="Y51" s="30" t="s">
        <v>279</v>
      </c>
      <c r="Z51" s="30" t="s">
        <v>279</v>
      </c>
      <c r="AA51" s="30" t="s">
        <v>279</v>
      </c>
      <c r="AB51" s="30" t="s">
        <v>279</v>
      </c>
      <c r="AC51" s="30" t="s">
        <v>279</v>
      </c>
      <c r="AD51" s="30" t="s">
        <v>279</v>
      </c>
      <c r="AE51" s="22" t="s">
        <v>279</v>
      </c>
      <c r="AF51" s="22" t="s">
        <v>279</v>
      </c>
      <c r="AG51" s="22" t="s">
        <v>279</v>
      </c>
      <c r="AH51" s="22" t="s">
        <v>279</v>
      </c>
      <c r="AI51" s="22" t="s">
        <v>279</v>
      </c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6">
        <f t="shared" si="4"/>
        <v>12</v>
      </c>
      <c r="AV51" s="6" t="str">
        <f t="shared" si="5"/>
        <v>Phương pháp tính (KTĐ5LT) Nguyễn Quang San P.2.11 (Tuần 27 -&gt; 41) Tiết 11-12 Thứ 7</v>
      </c>
      <c r="AW51" s="32" t="s">
        <v>332</v>
      </c>
      <c r="AX51" s="22" t="s">
        <v>333</v>
      </c>
      <c r="AY51" s="36" t="s">
        <v>361</v>
      </c>
      <c r="AZ51" s="22"/>
      <c r="BA51" s="6"/>
      <c r="BB51" s="6"/>
      <c r="BC51" s="6"/>
      <c r="BD51" s="6"/>
      <c r="BE51" s="6"/>
    </row>
    <row r="52" spans="1:57" ht="15" hidden="1" customHeight="1" x14ac:dyDescent="0.25">
      <c r="A52" s="7">
        <v>44</v>
      </c>
      <c r="B52" s="105" t="s">
        <v>104</v>
      </c>
      <c r="C52" s="104">
        <v>2</v>
      </c>
      <c r="D52" s="118" t="s">
        <v>107</v>
      </c>
      <c r="E52" s="4" t="s">
        <v>108</v>
      </c>
      <c r="F52" s="7">
        <v>80</v>
      </c>
      <c r="G52" s="104">
        <v>70</v>
      </c>
      <c r="H52" s="7" t="s">
        <v>23</v>
      </c>
      <c r="I52" s="42" t="s">
        <v>27</v>
      </c>
      <c r="J52" s="8">
        <v>45779</v>
      </c>
      <c r="K52" s="8">
        <v>45786</v>
      </c>
      <c r="L52" s="7">
        <v>2</v>
      </c>
      <c r="M52" s="42">
        <v>6</v>
      </c>
      <c r="N52" s="7">
        <v>9</v>
      </c>
      <c r="O52" s="42">
        <v>4</v>
      </c>
      <c r="P52" s="48" t="s">
        <v>88</v>
      </c>
      <c r="Q52" s="4" t="s">
        <v>235</v>
      </c>
      <c r="R52" s="4" t="s">
        <v>26</v>
      </c>
      <c r="T52" s="1">
        <f t="shared" si="3"/>
        <v>8</v>
      </c>
      <c r="U52" s="22"/>
      <c r="V52" s="22"/>
      <c r="W52" s="22"/>
      <c r="X52" s="22"/>
      <c r="Y52" s="22"/>
      <c r="Z52" s="22"/>
      <c r="AA52" s="22"/>
      <c r="AB52" s="22"/>
      <c r="AC52" s="30"/>
      <c r="AD52" s="30"/>
      <c r="AE52" s="22"/>
      <c r="AF52" s="22" t="s">
        <v>279</v>
      </c>
      <c r="AG52" s="22" t="s">
        <v>279</v>
      </c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6">
        <f t="shared" si="4"/>
        <v>12</v>
      </c>
      <c r="AV52" s="6" t="str">
        <f t="shared" si="5"/>
        <v>Phương pháp tính (OTO5) Nguyễn Quang San P.2.13 (Tuần 38, 39) Tiết 9-12 Thứ 6</v>
      </c>
      <c r="AW52" s="32" t="s">
        <v>332</v>
      </c>
      <c r="AX52" s="22" t="s">
        <v>333</v>
      </c>
      <c r="AY52" s="38" t="s">
        <v>362</v>
      </c>
      <c r="AZ52" s="22"/>
      <c r="BA52" s="6"/>
      <c r="BB52" s="6"/>
      <c r="BC52" s="6"/>
      <c r="BD52" s="6"/>
      <c r="BE52" s="6"/>
    </row>
    <row r="53" spans="1:57" ht="15" hidden="1" customHeight="1" x14ac:dyDescent="0.25">
      <c r="A53" s="7">
        <v>45</v>
      </c>
      <c r="B53" s="105" t="s">
        <v>104</v>
      </c>
      <c r="C53" s="104">
        <v>2</v>
      </c>
      <c r="D53" s="118" t="s">
        <v>107</v>
      </c>
      <c r="E53" s="4" t="s">
        <v>108</v>
      </c>
      <c r="F53" s="7">
        <v>80</v>
      </c>
      <c r="G53" s="104">
        <v>70</v>
      </c>
      <c r="H53" s="7" t="s">
        <v>23</v>
      </c>
      <c r="I53" s="42" t="s">
        <v>399</v>
      </c>
      <c r="J53" s="8">
        <v>45702</v>
      </c>
      <c r="K53" s="8">
        <v>45772</v>
      </c>
      <c r="L53" s="7">
        <v>2</v>
      </c>
      <c r="M53" s="7">
        <v>6</v>
      </c>
      <c r="N53" s="7">
        <v>9</v>
      </c>
      <c r="O53" s="7">
        <v>2</v>
      </c>
      <c r="P53" s="4" t="s">
        <v>88</v>
      </c>
      <c r="Q53" s="4" t="s">
        <v>235</v>
      </c>
      <c r="R53" s="4" t="s">
        <v>26</v>
      </c>
      <c r="T53" s="1">
        <f t="shared" ref="T53:T84" si="6">COUNTA(U53:AT53)*O53</f>
        <v>22</v>
      </c>
      <c r="U53" s="30" t="s">
        <v>279</v>
      </c>
      <c r="V53" s="30" t="s">
        <v>279</v>
      </c>
      <c r="W53" s="30" t="s">
        <v>279</v>
      </c>
      <c r="X53" s="30" t="s">
        <v>279</v>
      </c>
      <c r="Y53" s="30" t="s">
        <v>279</v>
      </c>
      <c r="Z53" s="30" t="s">
        <v>279</v>
      </c>
      <c r="AA53" s="30" t="s">
        <v>279</v>
      </c>
      <c r="AB53" s="30" t="s">
        <v>279</v>
      </c>
      <c r="AC53" s="30" t="s">
        <v>279</v>
      </c>
      <c r="AD53" s="30" t="s">
        <v>279</v>
      </c>
      <c r="AE53" s="30" t="s">
        <v>279</v>
      </c>
      <c r="AF53" s="30"/>
      <c r="AG53" s="30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6">
        <f t="shared" ref="AU53:AU84" si="7">N53+O53-1</f>
        <v>10</v>
      </c>
      <c r="AV53" s="6" t="str">
        <f t="shared" ref="AV53:AV84" si="8">D53&amp;" "&amp;Q53&amp;" "&amp;P53&amp;" (Tuần "&amp;I53&amp;") Tiết "&amp;N53&amp;"-"&amp;AU53&amp;" Thứ "&amp;M53</f>
        <v>Phương pháp tính (OTO5) Nguyễn Quang San P.2.13 (Tuần 27 -&gt; 37) Tiết 9-10 Thứ 6</v>
      </c>
      <c r="AW53" s="32" t="s">
        <v>332</v>
      </c>
      <c r="AX53" s="22" t="s">
        <v>333</v>
      </c>
      <c r="AY53" s="36" t="s">
        <v>362</v>
      </c>
      <c r="AZ53" s="22"/>
      <c r="BA53" s="6"/>
      <c r="BB53" s="6"/>
      <c r="BC53" s="6"/>
      <c r="BD53" s="6"/>
      <c r="BE53" s="6"/>
    </row>
    <row r="54" spans="1:57" ht="15" hidden="1" customHeight="1" x14ac:dyDescent="0.25">
      <c r="A54" s="7">
        <v>46</v>
      </c>
      <c r="B54" s="105" t="s">
        <v>109</v>
      </c>
      <c r="C54" s="104">
        <v>4</v>
      </c>
      <c r="D54" s="118" t="s">
        <v>110</v>
      </c>
      <c r="E54" s="4" t="s">
        <v>99</v>
      </c>
      <c r="F54" s="7">
        <v>20</v>
      </c>
      <c r="G54" s="7">
        <v>0</v>
      </c>
      <c r="H54" s="7" t="s">
        <v>23</v>
      </c>
      <c r="I54" s="7" t="s">
        <v>111</v>
      </c>
      <c r="J54" s="8">
        <v>45703</v>
      </c>
      <c r="K54" s="8">
        <v>45794</v>
      </c>
      <c r="L54" s="7">
        <v>4</v>
      </c>
      <c r="M54" s="7">
        <v>7</v>
      </c>
      <c r="N54" s="7">
        <v>6</v>
      </c>
      <c r="O54" s="7">
        <v>4</v>
      </c>
      <c r="P54" s="48" t="s">
        <v>31</v>
      </c>
      <c r="Q54" s="4" t="s">
        <v>233</v>
      </c>
      <c r="R54" s="4" t="s">
        <v>26</v>
      </c>
      <c r="S54" s="1">
        <v>0</v>
      </c>
      <c r="T54" s="1">
        <f t="shared" si="6"/>
        <v>56</v>
      </c>
      <c r="U54" s="30" t="s">
        <v>279</v>
      </c>
      <c r="V54" s="30" t="s">
        <v>279</v>
      </c>
      <c r="W54" s="30" t="s">
        <v>279</v>
      </c>
      <c r="X54" s="30" t="s">
        <v>279</v>
      </c>
      <c r="Y54" s="30" t="s">
        <v>279</v>
      </c>
      <c r="Z54" s="30" t="s">
        <v>279</v>
      </c>
      <c r="AA54" s="30" t="s">
        <v>279</v>
      </c>
      <c r="AB54" s="30" t="s">
        <v>279</v>
      </c>
      <c r="AC54" s="30" t="s">
        <v>279</v>
      </c>
      <c r="AD54" s="30" t="s">
        <v>279</v>
      </c>
      <c r="AE54" s="30" t="s">
        <v>279</v>
      </c>
      <c r="AF54" s="30" t="s">
        <v>279</v>
      </c>
      <c r="AG54" s="30" t="s">
        <v>279</v>
      </c>
      <c r="AH54" s="30" t="s">
        <v>279</v>
      </c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6">
        <f t="shared" si="7"/>
        <v>9</v>
      </c>
      <c r="AV54" s="6" t="str">
        <f t="shared" si="8"/>
        <v>Vật lý (KTĐ5LT) Nguyễn Đăng Nhật P.2.11 (Tuần 27 -&gt; 40) Tiết 6-9 Thứ 7</v>
      </c>
      <c r="AW54" s="32" t="s">
        <v>318</v>
      </c>
      <c r="AX54" s="22" t="s">
        <v>319</v>
      </c>
      <c r="AY54" s="36" t="s">
        <v>321</v>
      </c>
      <c r="AZ54" s="22"/>
      <c r="BA54" s="6"/>
      <c r="BB54" s="6"/>
      <c r="BC54" s="6"/>
      <c r="BD54" s="6"/>
      <c r="BE54" s="6"/>
    </row>
    <row r="55" spans="1:57" ht="15" hidden="1" customHeight="1" x14ac:dyDescent="0.25">
      <c r="A55" s="7">
        <v>47</v>
      </c>
      <c r="B55" s="105" t="s">
        <v>109</v>
      </c>
      <c r="C55" s="104">
        <v>4</v>
      </c>
      <c r="D55" s="118" t="s">
        <v>110</v>
      </c>
      <c r="E55" s="4" t="s">
        <v>99</v>
      </c>
      <c r="F55" s="7">
        <v>20</v>
      </c>
      <c r="G55" s="7">
        <v>0</v>
      </c>
      <c r="H55" s="7" t="s">
        <v>23</v>
      </c>
      <c r="I55" s="7">
        <v>40</v>
      </c>
      <c r="J55" s="8">
        <v>45792</v>
      </c>
      <c r="K55" s="8">
        <v>45792</v>
      </c>
      <c r="L55" s="7">
        <v>4</v>
      </c>
      <c r="M55" s="7">
        <v>5</v>
      </c>
      <c r="N55" s="7">
        <v>9</v>
      </c>
      <c r="O55" s="7">
        <v>4</v>
      </c>
      <c r="P55" s="44" t="s">
        <v>31</v>
      </c>
      <c r="Q55" s="4" t="s">
        <v>233</v>
      </c>
      <c r="R55" s="4" t="s">
        <v>26</v>
      </c>
      <c r="S55" s="1">
        <v>0</v>
      </c>
      <c r="T55" s="1">
        <f t="shared" si="6"/>
        <v>4</v>
      </c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30" t="s">
        <v>279</v>
      </c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6">
        <f t="shared" si="7"/>
        <v>12</v>
      </c>
      <c r="AV55" s="6" t="str">
        <f t="shared" si="8"/>
        <v>Vật lý (KTĐ5LT) Nguyễn Đăng Nhật P.2.11 (Tuần 40) Tiết 9-12 Thứ 5</v>
      </c>
      <c r="AW55" s="32" t="s">
        <v>318</v>
      </c>
      <c r="AX55" s="22" t="s">
        <v>319</v>
      </c>
      <c r="AY55" s="36" t="s">
        <v>321</v>
      </c>
      <c r="AZ55" s="22"/>
      <c r="BA55" s="6"/>
      <c r="BB55" s="6"/>
      <c r="BC55" s="6"/>
      <c r="BD55" s="6"/>
      <c r="BE55" s="6"/>
    </row>
    <row r="56" spans="1:57" ht="15" hidden="1" customHeight="1" x14ac:dyDescent="0.25">
      <c r="A56" s="7">
        <v>48</v>
      </c>
      <c r="B56" s="105" t="s">
        <v>112</v>
      </c>
      <c r="C56" s="104">
        <v>2</v>
      </c>
      <c r="D56" s="118" t="s">
        <v>113</v>
      </c>
      <c r="E56" s="4" t="s">
        <v>22</v>
      </c>
      <c r="F56" s="7">
        <v>80</v>
      </c>
      <c r="G56" s="104">
        <v>87</v>
      </c>
      <c r="H56" s="7" t="s">
        <v>23</v>
      </c>
      <c r="I56" s="7" t="s">
        <v>91</v>
      </c>
      <c r="J56" s="8">
        <v>45699</v>
      </c>
      <c r="K56" s="8">
        <v>45748</v>
      </c>
      <c r="L56" s="7">
        <v>4</v>
      </c>
      <c r="M56" s="7">
        <v>3</v>
      </c>
      <c r="N56" s="7">
        <v>6</v>
      </c>
      <c r="O56" s="7">
        <v>4</v>
      </c>
      <c r="P56" s="48" t="s">
        <v>392</v>
      </c>
      <c r="Q56" s="4" t="s">
        <v>114</v>
      </c>
      <c r="R56" s="4" t="s">
        <v>26</v>
      </c>
      <c r="T56" s="1">
        <f t="shared" si="6"/>
        <v>32</v>
      </c>
      <c r="U56" s="30" t="s">
        <v>279</v>
      </c>
      <c r="V56" s="30" t="s">
        <v>279</v>
      </c>
      <c r="W56" s="30" t="s">
        <v>279</v>
      </c>
      <c r="X56" s="30" t="s">
        <v>279</v>
      </c>
      <c r="Y56" s="30" t="s">
        <v>279</v>
      </c>
      <c r="Z56" s="30" t="s">
        <v>279</v>
      </c>
      <c r="AA56" s="30" t="s">
        <v>279</v>
      </c>
      <c r="AB56" s="30" t="s">
        <v>279</v>
      </c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6">
        <f t="shared" si="7"/>
        <v>9</v>
      </c>
      <c r="AV56" s="6" t="str">
        <f t="shared" si="8"/>
        <v>Vẽ kỹ thuật (KTĐ5+TĐH5 +KTX5) Nguyễn Thanh Cường HT.4.1 (Tuần 27 -&gt; 34) Tiết 6-9 Thứ 3</v>
      </c>
      <c r="AW56" s="32" t="s">
        <v>334</v>
      </c>
      <c r="AX56" s="33" t="s">
        <v>335</v>
      </c>
      <c r="AY56" s="22"/>
      <c r="AZ56" s="6" t="s">
        <v>356</v>
      </c>
      <c r="BA56" s="6"/>
      <c r="BB56" s="6"/>
      <c r="BC56" s="6"/>
      <c r="BD56" s="6"/>
      <c r="BE56" s="6"/>
    </row>
    <row r="57" spans="1:57" ht="15" hidden="1" customHeight="1" x14ac:dyDescent="0.25">
      <c r="A57" s="104">
        <v>49</v>
      </c>
      <c r="B57" s="105" t="s">
        <v>112</v>
      </c>
      <c r="C57" s="7">
        <v>2</v>
      </c>
      <c r="D57" s="118" t="s">
        <v>115</v>
      </c>
      <c r="E57" s="4" t="s">
        <v>116</v>
      </c>
      <c r="F57" s="7">
        <v>20</v>
      </c>
      <c r="G57" s="104">
        <v>2</v>
      </c>
      <c r="H57" s="7" t="s">
        <v>23</v>
      </c>
      <c r="I57" s="7" t="s">
        <v>91</v>
      </c>
      <c r="J57" s="8">
        <v>45702</v>
      </c>
      <c r="K57" s="8">
        <v>45751</v>
      </c>
      <c r="L57" s="7">
        <v>4</v>
      </c>
      <c r="M57" s="7">
        <v>6</v>
      </c>
      <c r="N57" s="7">
        <v>9</v>
      </c>
      <c r="O57" s="7">
        <v>4</v>
      </c>
      <c r="P57" s="45" t="s">
        <v>31</v>
      </c>
      <c r="Q57" s="4" t="s">
        <v>114</v>
      </c>
      <c r="R57" s="4" t="s">
        <v>26</v>
      </c>
      <c r="S57" s="1">
        <v>0</v>
      </c>
      <c r="T57" s="1">
        <f t="shared" si="6"/>
        <v>32</v>
      </c>
      <c r="U57" s="30" t="s">
        <v>279</v>
      </c>
      <c r="V57" s="30" t="s">
        <v>279</v>
      </c>
      <c r="W57" s="30" t="s">
        <v>279</v>
      </c>
      <c r="X57" s="30" t="s">
        <v>279</v>
      </c>
      <c r="Y57" s="30" t="s">
        <v>279</v>
      </c>
      <c r="Z57" s="30" t="s">
        <v>279</v>
      </c>
      <c r="AA57" s="30" t="s">
        <v>279</v>
      </c>
      <c r="AB57" s="30" t="s">
        <v>279</v>
      </c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6">
        <f t="shared" si="7"/>
        <v>12</v>
      </c>
      <c r="AV57" s="6" t="str">
        <f t="shared" si="8"/>
        <v>Vẽ kỹ thuật (KTX5LT + KTĐ5LT) Nguyễn Thanh Cường P.2.11 (Tuần 27 -&gt; 34) Tiết 9-12 Thứ 6</v>
      </c>
      <c r="AW57" s="32" t="s">
        <v>334</v>
      </c>
      <c r="AX57" s="33" t="s">
        <v>335</v>
      </c>
      <c r="AY57" s="22"/>
      <c r="AZ57" s="22" t="s">
        <v>357</v>
      </c>
      <c r="BA57" s="6"/>
      <c r="BB57" s="6"/>
      <c r="BC57" s="6"/>
      <c r="BD57" s="6"/>
      <c r="BE57" s="6"/>
    </row>
    <row r="58" spans="1:57" ht="15" hidden="1" customHeight="1" x14ac:dyDescent="0.25">
      <c r="A58" s="7">
        <v>50</v>
      </c>
      <c r="B58" s="105" t="s">
        <v>112</v>
      </c>
      <c r="C58" s="104">
        <v>2</v>
      </c>
      <c r="D58" s="118" t="s">
        <v>117</v>
      </c>
      <c r="E58" s="4" t="s">
        <v>108</v>
      </c>
      <c r="F58" s="7">
        <v>80</v>
      </c>
      <c r="G58" s="104">
        <v>72</v>
      </c>
      <c r="H58" s="7" t="s">
        <v>23</v>
      </c>
      <c r="I58" s="7" t="s">
        <v>91</v>
      </c>
      <c r="J58" s="8">
        <v>45701</v>
      </c>
      <c r="K58" s="8">
        <v>45750</v>
      </c>
      <c r="L58" s="7">
        <v>4</v>
      </c>
      <c r="M58" s="7">
        <v>5</v>
      </c>
      <c r="N58" s="7">
        <v>6</v>
      </c>
      <c r="O58" s="7">
        <v>4</v>
      </c>
      <c r="P58" s="48" t="s">
        <v>392</v>
      </c>
      <c r="Q58" s="4" t="s">
        <v>114</v>
      </c>
      <c r="R58" s="4" t="s">
        <v>26</v>
      </c>
      <c r="T58" s="1">
        <f t="shared" si="6"/>
        <v>32</v>
      </c>
      <c r="U58" s="30" t="s">
        <v>279</v>
      </c>
      <c r="V58" s="30" t="s">
        <v>279</v>
      </c>
      <c r="W58" s="30" t="s">
        <v>279</v>
      </c>
      <c r="X58" s="30" t="s">
        <v>279</v>
      </c>
      <c r="Y58" s="30" t="s">
        <v>279</v>
      </c>
      <c r="Z58" s="30" t="s">
        <v>279</v>
      </c>
      <c r="AA58" s="30" t="s">
        <v>279</v>
      </c>
      <c r="AB58" s="30" t="s">
        <v>279</v>
      </c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6">
        <f t="shared" si="7"/>
        <v>9</v>
      </c>
      <c r="AV58" s="6" t="str">
        <f t="shared" si="8"/>
        <v>Vẽ kỹ thuật (OTO5) Nguyễn Thanh Cường HT.4.1 (Tuần 27 -&gt; 34) Tiết 6-9 Thứ 5</v>
      </c>
      <c r="AW58" s="32" t="s">
        <v>334</v>
      </c>
      <c r="AX58" s="33" t="s">
        <v>335</v>
      </c>
      <c r="AY58" s="22"/>
      <c r="AZ58" s="22" t="s">
        <v>358</v>
      </c>
      <c r="BA58" s="6"/>
      <c r="BB58" s="6"/>
      <c r="BC58" s="6"/>
      <c r="BD58" s="6"/>
      <c r="BE58" s="6"/>
    </row>
    <row r="59" spans="1:57" ht="15" hidden="1" customHeight="1" x14ac:dyDescent="0.25">
      <c r="A59" s="7">
        <v>51</v>
      </c>
      <c r="B59" s="105" t="s">
        <v>118</v>
      </c>
      <c r="C59" s="104">
        <v>3</v>
      </c>
      <c r="D59" s="118" t="s">
        <v>119</v>
      </c>
      <c r="E59" s="4" t="s">
        <v>102</v>
      </c>
      <c r="F59" s="7">
        <v>70</v>
      </c>
      <c r="G59" s="104">
        <v>72</v>
      </c>
      <c r="H59" s="7" t="s">
        <v>23</v>
      </c>
      <c r="I59" s="7" t="s">
        <v>91</v>
      </c>
      <c r="J59" s="8">
        <v>45698</v>
      </c>
      <c r="K59" s="8">
        <v>45747</v>
      </c>
      <c r="L59" s="7">
        <v>6</v>
      </c>
      <c r="M59" s="7">
        <v>2</v>
      </c>
      <c r="N59" s="7">
        <v>3</v>
      </c>
      <c r="O59" s="7">
        <v>3</v>
      </c>
      <c r="P59" s="48" t="s">
        <v>392</v>
      </c>
      <c r="Q59" s="4" t="s">
        <v>120</v>
      </c>
      <c r="R59" s="4" t="s">
        <v>26</v>
      </c>
      <c r="T59" s="1">
        <f t="shared" si="6"/>
        <v>24</v>
      </c>
      <c r="U59" s="30" t="s">
        <v>279</v>
      </c>
      <c r="V59" s="30" t="s">
        <v>279</v>
      </c>
      <c r="W59" s="30" t="s">
        <v>279</v>
      </c>
      <c r="X59" s="30" t="s">
        <v>279</v>
      </c>
      <c r="Y59" s="30" t="s">
        <v>279</v>
      </c>
      <c r="Z59" s="30" t="s">
        <v>279</v>
      </c>
      <c r="AA59" s="30" t="s">
        <v>279</v>
      </c>
      <c r="AB59" s="30" t="s">
        <v>279</v>
      </c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6">
        <f t="shared" si="7"/>
        <v>5</v>
      </c>
      <c r="AV59" s="6" t="str">
        <f t="shared" si="8"/>
        <v>Lý thuyết điều khiển tự động (KTĐ5+TĐH5) Huỳnh Thị Thùy Linh HT.4.1 (Tuần 27 -&gt; 34) Tiết 3-5 Thứ 2</v>
      </c>
      <c r="AW59" s="32" t="s">
        <v>299</v>
      </c>
      <c r="AX59" s="22" t="s">
        <v>300</v>
      </c>
      <c r="AY59" s="36" t="s">
        <v>301</v>
      </c>
      <c r="AZ59" s="22"/>
      <c r="BA59" s="6"/>
      <c r="BB59" s="6"/>
      <c r="BC59" s="6"/>
      <c r="BD59" s="6"/>
      <c r="BE59" s="6"/>
    </row>
    <row r="60" spans="1:57" ht="15" hidden="1" customHeight="1" x14ac:dyDescent="0.25">
      <c r="A60" s="7">
        <v>52</v>
      </c>
      <c r="B60" s="105" t="s">
        <v>118</v>
      </c>
      <c r="C60" s="104">
        <v>3</v>
      </c>
      <c r="D60" s="118" t="s">
        <v>119</v>
      </c>
      <c r="E60" s="4" t="s">
        <v>102</v>
      </c>
      <c r="F60" s="7">
        <v>70</v>
      </c>
      <c r="G60" s="104">
        <v>72</v>
      </c>
      <c r="H60" s="7" t="s">
        <v>23</v>
      </c>
      <c r="I60" s="7" t="s">
        <v>91</v>
      </c>
      <c r="J60" s="8">
        <v>45700</v>
      </c>
      <c r="K60" s="8">
        <v>45749</v>
      </c>
      <c r="L60" s="7">
        <v>6</v>
      </c>
      <c r="M60" s="7">
        <v>4</v>
      </c>
      <c r="N60" s="7">
        <v>3</v>
      </c>
      <c r="O60" s="7">
        <v>3</v>
      </c>
      <c r="P60" s="48" t="s">
        <v>392</v>
      </c>
      <c r="Q60" s="4" t="s">
        <v>120</v>
      </c>
      <c r="R60" s="4" t="s">
        <v>26</v>
      </c>
      <c r="T60" s="1">
        <f t="shared" si="6"/>
        <v>24</v>
      </c>
      <c r="U60" s="30" t="s">
        <v>279</v>
      </c>
      <c r="V60" s="30" t="s">
        <v>279</v>
      </c>
      <c r="W60" s="30" t="s">
        <v>279</v>
      </c>
      <c r="X60" s="30" t="s">
        <v>279</v>
      </c>
      <c r="Y60" s="30" t="s">
        <v>279</v>
      </c>
      <c r="Z60" s="30" t="s">
        <v>279</v>
      </c>
      <c r="AA60" s="30" t="s">
        <v>279</v>
      </c>
      <c r="AB60" s="30" t="s">
        <v>279</v>
      </c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6">
        <f t="shared" si="7"/>
        <v>5</v>
      </c>
      <c r="AV60" s="6" t="str">
        <f t="shared" si="8"/>
        <v>Lý thuyết điều khiển tự động (KTĐ5+TĐH5) Huỳnh Thị Thùy Linh HT.4.1 (Tuần 27 -&gt; 34) Tiết 3-5 Thứ 4</v>
      </c>
      <c r="AW60" s="32" t="s">
        <v>299</v>
      </c>
      <c r="AX60" s="22" t="s">
        <v>300</v>
      </c>
      <c r="AY60" s="36" t="s">
        <v>301</v>
      </c>
      <c r="AZ60" s="22"/>
      <c r="BA60" s="6"/>
      <c r="BB60" s="6"/>
      <c r="BC60" s="6"/>
      <c r="BD60" s="6"/>
      <c r="BE60" s="6"/>
    </row>
    <row r="61" spans="1:57" ht="15" hidden="1" customHeight="1" x14ac:dyDescent="0.25">
      <c r="A61" s="7">
        <v>53</v>
      </c>
      <c r="B61" s="105" t="s">
        <v>121</v>
      </c>
      <c r="C61" s="104">
        <v>4</v>
      </c>
      <c r="D61" s="118" t="s">
        <v>122</v>
      </c>
      <c r="E61" s="4" t="s">
        <v>123</v>
      </c>
      <c r="F61" s="7">
        <v>70</v>
      </c>
      <c r="G61" s="104">
        <v>73</v>
      </c>
      <c r="H61" s="7" t="s">
        <v>23</v>
      </c>
      <c r="I61" s="7" t="s">
        <v>24</v>
      </c>
      <c r="J61" s="8">
        <v>45703</v>
      </c>
      <c r="K61" s="8">
        <v>45787</v>
      </c>
      <c r="L61" s="7">
        <v>4</v>
      </c>
      <c r="M61" s="7">
        <v>7</v>
      </c>
      <c r="N61" s="7">
        <v>2</v>
      </c>
      <c r="O61" s="7">
        <v>4</v>
      </c>
      <c r="P61" s="4" t="s">
        <v>88</v>
      </c>
      <c r="Q61" s="4" t="s">
        <v>124</v>
      </c>
      <c r="R61" s="4" t="s">
        <v>26</v>
      </c>
      <c r="T61" s="1">
        <f t="shared" si="6"/>
        <v>52</v>
      </c>
      <c r="U61" s="30" t="s">
        <v>279</v>
      </c>
      <c r="V61" s="30" t="s">
        <v>279</v>
      </c>
      <c r="W61" s="30" t="s">
        <v>279</v>
      </c>
      <c r="X61" s="30" t="s">
        <v>279</v>
      </c>
      <c r="Y61" s="30" t="s">
        <v>279</v>
      </c>
      <c r="Z61" s="30" t="s">
        <v>279</v>
      </c>
      <c r="AA61" s="30" t="s">
        <v>279</v>
      </c>
      <c r="AB61" s="30" t="s">
        <v>279</v>
      </c>
      <c r="AC61" s="30" t="s">
        <v>279</v>
      </c>
      <c r="AD61" s="30" t="s">
        <v>279</v>
      </c>
      <c r="AE61" s="30" t="s">
        <v>279</v>
      </c>
      <c r="AF61" s="30" t="s">
        <v>279</v>
      </c>
      <c r="AG61" s="30" t="s">
        <v>279</v>
      </c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6">
        <f t="shared" si="7"/>
        <v>5</v>
      </c>
      <c r="AV61" s="6" t="str">
        <f t="shared" si="8"/>
        <v>Máy điện (KTĐ5+TĐH5 +KTĐ5LT) Ngô Xuân Cường P.2.13 (Tuần 27 -&gt; 39) Tiết 2-5 Thứ 7</v>
      </c>
      <c r="AW61" s="32" t="s">
        <v>306</v>
      </c>
      <c r="AX61" s="33" t="s">
        <v>307</v>
      </c>
      <c r="AY61" s="36" t="s">
        <v>308</v>
      </c>
      <c r="AZ61" s="36" t="s">
        <v>309</v>
      </c>
      <c r="BA61"/>
      <c r="BB61" s="6"/>
      <c r="BC61" s="6"/>
      <c r="BD61" s="6"/>
      <c r="BE61" s="6"/>
    </row>
    <row r="62" spans="1:57" ht="15" hidden="1" customHeight="1" x14ac:dyDescent="0.25">
      <c r="A62" s="7">
        <v>54</v>
      </c>
      <c r="B62" s="105" t="s">
        <v>121</v>
      </c>
      <c r="C62" s="104">
        <v>4</v>
      </c>
      <c r="D62" s="118" t="s">
        <v>122</v>
      </c>
      <c r="E62" s="4" t="s">
        <v>123</v>
      </c>
      <c r="F62" s="7">
        <v>70</v>
      </c>
      <c r="G62" s="104">
        <v>73</v>
      </c>
      <c r="H62" s="7" t="s">
        <v>23</v>
      </c>
      <c r="I62" s="7" t="s">
        <v>27</v>
      </c>
      <c r="J62" s="8">
        <v>45778</v>
      </c>
      <c r="K62" s="8">
        <v>45785</v>
      </c>
      <c r="L62" s="7">
        <v>4</v>
      </c>
      <c r="M62" s="7">
        <v>5</v>
      </c>
      <c r="N62" s="7">
        <v>2</v>
      </c>
      <c r="O62" s="7">
        <v>4</v>
      </c>
      <c r="P62" s="48" t="s">
        <v>392</v>
      </c>
      <c r="Q62" s="4" t="s">
        <v>124</v>
      </c>
      <c r="R62" s="4" t="s">
        <v>26</v>
      </c>
      <c r="T62" s="1">
        <f t="shared" si="6"/>
        <v>8</v>
      </c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30" t="s">
        <v>279</v>
      </c>
      <c r="AG62" s="30" t="s">
        <v>279</v>
      </c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6">
        <f t="shared" si="7"/>
        <v>5</v>
      </c>
      <c r="AV62" s="6" t="str">
        <f t="shared" si="8"/>
        <v>Máy điện (KTĐ5+TĐH5 +KTĐ5LT) Ngô Xuân Cường HT.4.1 (Tuần 38, 39) Tiết 2-5 Thứ 5</v>
      </c>
      <c r="AW62" s="32" t="s">
        <v>306</v>
      </c>
      <c r="AX62" s="33" t="s">
        <v>307</v>
      </c>
      <c r="AY62" s="36" t="s">
        <v>308</v>
      </c>
      <c r="AZ62" s="36" t="s">
        <v>309</v>
      </c>
      <c r="BA62" s="6"/>
      <c r="BB62" s="6"/>
      <c r="BC62" s="6"/>
      <c r="BD62" s="6"/>
      <c r="BE62" s="6"/>
    </row>
    <row r="63" spans="1:57" ht="15" hidden="1" customHeight="1" x14ac:dyDescent="0.25">
      <c r="A63" s="7">
        <v>55</v>
      </c>
      <c r="B63" s="4" t="s">
        <v>125</v>
      </c>
      <c r="C63" s="7">
        <v>4</v>
      </c>
      <c r="D63" s="21" t="s">
        <v>126</v>
      </c>
      <c r="E63" s="4" t="s">
        <v>43</v>
      </c>
      <c r="F63" s="7">
        <v>50</v>
      </c>
      <c r="G63" s="7">
        <v>38</v>
      </c>
      <c r="H63" s="7" t="s">
        <v>23</v>
      </c>
      <c r="I63" s="7" t="s">
        <v>127</v>
      </c>
      <c r="J63" s="8">
        <v>45834</v>
      </c>
      <c r="K63" s="8">
        <v>45862</v>
      </c>
      <c r="L63" s="7">
        <v>10</v>
      </c>
      <c r="M63" s="7">
        <v>5</v>
      </c>
      <c r="N63" s="7">
        <v>7</v>
      </c>
      <c r="O63" s="7">
        <v>4</v>
      </c>
      <c r="P63" s="4" t="s">
        <v>58</v>
      </c>
      <c r="Q63" s="4" t="s">
        <v>124</v>
      </c>
      <c r="R63" s="4" t="s">
        <v>26</v>
      </c>
      <c r="T63" s="1">
        <f t="shared" si="6"/>
        <v>20</v>
      </c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30" t="s">
        <v>279</v>
      </c>
      <c r="AO63" s="30" t="s">
        <v>279</v>
      </c>
      <c r="AP63" s="30" t="s">
        <v>279</v>
      </c>
      <c r="AQ63" s="30" t="s">
        <v>279</v>
      </c>
      <c r="AR63" s="30" t="s">
        <v>279</v>
      </c>
      <c r="AS63" s="22"/>
      <c r="AT63" s="22"/>
      <c r="AU63" s="6">
        <f t="shared" si="7"/>
        <v>10</v>
      </c>
      <c r="AV63" s="31" t="str">
        <f t="shared" si="8"/>
        <v>Điện tử công suất (KTĐ4+TĐH4) Ngô Xuân Cường P.2.12 (Tuần 46 -&gt; 50) Tiết 7-10 Thứ 5</v>
      </c>
      <c r="AW63" s="32" t="s">
        <v>306</v>
      </c>
      <c r="AX63" s="33" t="s">
        <v>307</v>
      </c>
      <c r="AY63" s="36" t="s">
        <v>310</v>
      </c>
      <c r="AZ63" s="36" t="s">
        <v>311</v>
      </c>
      <c r="BA63"/>
      <c r="BB63" s="6"/>
      <c r="BC63" s="6"/>
      <c r="BD63" s="6"/>
      <c r="BE63" s="6"/>
    </row>
    <row r="64" spans="1:57" ht="15" hidden="1" customHeight="1" x14ac:dyDescent="0.25">
      <c r="A64" s="7">
        <v>56</v>
      </c>
      <c r="B64" s="4" t="s">
        <v>125</v>
      </c>
      <c r="C64" s="7">
        <v>4</v>
      </c>
      <c r="D64" s="21" t="s">
        <v>126</v>
      </c>
      <c r="E64" s="4" t="s">
        <v>43</v>
      </c>
      <c r="F64" s="7">
        <v>50</v>
      </c>
      <c r="G64" s="7">
        <v>38</v>
      </c>
      <c r="H64" s="7" t="s">
        <v>23</v>
      </c>
      <c r="I64" s="7" t="s">
        <v>127</v>
      </c>
      <c r="J64" s="8">
        <v>45835</v>
      </c>
      <c r="K64" s="8">
        <v>45863</v>
      </c>
      <c r="L64" s="7">
        <v>10</v>
      </c>
      <c r="M64" s="7">
        <v>6</v>
      </c>
      <c r="N64" s="7">
        <v>2</v>
      </c>
      <c r="O64" s="7">
        <v>4</v>
      </c>
      <c r="P64" s="4" t="s">
        <v>58</v>
      </c>
      <c r="Q64" s="4" t="s">
        <v>124</v>
      </c>
      <c r="R64" s="4" t="s">
        <v>26</v>
      </c>
      <c r="T64" s="1">
        <f t="shared" si="6"/>
        <v>20</v>
      </c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30" t="s">
        <v>279</v>
      </c>
      <c r="AO64" s="30" t="s">
        <v>279</v>
      </c>
      <c r="AP64" s="30" t="s">
        <v>279</v>
      </c>
      <c r="AQ64" s="30" t="s">
        <v>279</v>
      </c>
      <c r="AR64" s="30" t="s">
        <v>279</v>
      </c>
      <c r="AS64" s="22"/>
      <c r="AT64" s="22"/>
      <c r="AU64" s="6">
        <f t="shared" si="7"/>
        <v>5</v>
      </c>
      <c r="AV64" s="6" t="str">
        <f t="shared" si="8"/>
        <v>Điện tử công suất (KTĐ4+TĐH4) Ngô Xuân Cường P.2.12 (Tuần 46 -&gt; 50) Tiết 2-5 Thứ 6</v>
      </c>
      <c r="AW64" s="32" t="s">
        <v>306</v>
      </c>
      <c r="AX64" s="33" t="s">
        <v>307</v>
      </c>
      <c r="AY64" s="36" t="s">
        <v>310</v>
      </c>
      <c r="AZ64" s="36" t="s">
        <v>311</v>
      </c>
      <c r="BA64" s="6"/>
      <c r="BB64" s="6"/>
      <c r="BC64" s="6"/>
      <c r="BD64" s="6"/>
      <c r="BE64" s="6"/>
    </row>
    <row r="65" spans="1:57" ht="15" hidden="1" customHeight="1" x14ac:dyDescent="0.25">
      <c r="A65" s="7">
        <v>57</v>
      </c>
      <c r="B65" s="4" t="s">
        <v>125</v>
      </c>
      <c r="C65" s="7">
        <v>4</v>
      </c>
      <c r="D65" s="21" t="s">
        <v>126</v>
      </c>
      <c r="E65" s="4" t="s">
        <v>43</v>
      </c>
      <c r="F65" s="7">
        <v>50</v>
      </c>
      <c r="G65" s="7">
        <v>38</v>
      </c>
      <c r="H65" s="7" t="s">
        <v>23</v>
      </c>
      <c r="I65" s="7" t="s">
        <v>127</v>
      </c>
      <c r="J65" s="8">
        <v>45836</v>
      </c>
      <c r="K65" s="8">
        <v>45864</v>
      </c>
      <c r="L65" s="7">
        <v>10</v>
      </c>
      <c r="M65" s="7">
        <v>7</v>
      </c>
      <c r="N65" s="7">
        <v>2</v>
      </c>
      <c r="O65" s="7">
        <v>4</v>
      </c>
      <c r="P65" s="4" t="s">
        <v>58</v>
      </c>
      <c r="Q65" s="4" t="s">
        <v>124</v>
      </c>
      <c r="R65" s="4" t="s">
        <v>26</v>
      </c>
      <c r="T65" s="1">
        <f t="shared" si="6"/>
        <v>20</v>
      </c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30" t="s">
        <v>279</v>
      </c>
      <c r="AO65" s="30" t="s">
        <v>279</v>
      </c>
      <c r="AP65" s="30" t="s">
        <v>279</v>
      </c>
      <c r="AQ65" s="30" t="s">
        <v>279</v>
      </c>
      <c r="AR65" s="30" t="s">
        <v>279</v>
      </c>
      <c r="AS65" s="22"/>
      <c r="AT65" s="22"/>
      <c r="AU65" s="6">
        <f t="shared" si="7"/>
        <v>5</v>
      </c>
      <c r="AV65" s="6" t="str">
        <f t="shared" si="8"/>
        <v>Điện tử công suất (KTĐ4+TĐH4) Ngô Xuân Cường P.2.12 (Tuần 46 -&gt; 50) Tiết 2-5 Thứ 7</v>
      </c>
      <c r="AW65" s="32" t="s">
        <v>306</v>
      </c>
      <c r="AX65" s="33" t="s">
        <v>307</v>
      </c>
      <c r="AY65" s="36" t="s">
        <v>310</v>
      </c>
      <c r="AZ65" s="36" t="s">
        <v>311</v>
      </c>
      <c r="BA65" s="6"/>
      <c r="BB65" s="6"/>
      <c r="BC65" s="6"/>
      <c r="BD65" s="6"/>
      <c r="BE65" s="6"/>
    </row>
    <row r="66" spans="1:57" ht="15" hidden="1" customHeight="1" x14ac:dyDescent="0.25">
      <c r="A66" s="7">
        <v>58</v>
      </c>
      <c r="B66" s="105" t="s">
        <v>128</v>
      </c>
      <c r="C66" s="104">
        <v>2</v>
      </c>
      <c r="D66" s="118" t="s">
        <v>129</v>
      </c>
      <c r="E66" s="4" t="s">
        <v>102</v>
      </c>
      <c r="F66" s="7">
        <v>50</v>
      </c>
      <c r="G66" s="104">
        <v>36</v>
      </c>
      <c r="H66" s="7" t="s">
        <v>23</v>
      </c>
      <c r="I66" s="7" t="s">
        <v>130</v>
      </c>
      <c r="J66" s="8">
        <v>45799</v>
      </c>
      <c r="K66" s="8">
        <v>45813</v>
      </c>
      <c r="L66" s="7">
        <v>10</v>
      </c>
      <c r="M66" s="7">
        <v>5</v>
      </c>
      <c r="N66" s="7">
        <v>4</v>
      </c>
      <c r="O66" s="7">
        <v>2</v>
      </c>
      <c r="P66" s="4" t="s">
        <v>88</v>
      </c>
      <c r="Q66" s="4" t="s">
        <v>237</v>
      </c>
      <c r="R66" s="4" t="s">
        <v>26</v>
      </c>
      <c r="T66" s="1">
        <f t="shared" si="6"/>
        <v>6</v>
      </c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30" t="s">
        <v>279</v>
      </c>
      <c r="AJ66" s="30" t="s">
        <v>279</v>
      </c>
      <c r="AK66" s="30" t="s">
        <v>279</v>
      </c>
      <c r="AL66" s="22"/>
      <c r="AM66" s="22"/>
      <c r="AN66" s="22"/>
      <c r="AO66" s="22"/>
      <c r="AP66" s="22"/>
      <c r="AQ66" s="22"/>
      <c r="AR66" s="22"/>
      <c r="AS66" s="22"/>
      <c r="AT66" s="22"/>
      <c r="AU66" s="6">
        <f t="shared" si="7"/>
        <v>5</v>
      </c>
      <c r="AV66" s="6" t="str">
        <f t="shared" si="8"/>
        <v>Vật liệu điện (KTĐ4+TĐH4) Lê Đại Vương P.2.13 (Tuần 41 -&gt; 43) Tiết 4-5 Thứ 5</v>
      </c>
      <c r="AW66" s="32" t="s">
        <v>302</v>
      </c>
      <c r="AX66" s="22" t="s">
        <v>303</v>
      </c>
      <c r="AY66" s="22"/>
      <c r="AZ66" s="22"/>
      <c r="BA66" s="6"/>
      <c r="BB66" s="6"/>
      <c r="BC66" s="6"/>
      <c r="BD66" s="6"/>
      <c r="BE66" s="6"/>
    </row>
    <row r="67" spans="1:57" ht="15" hidden="1" customHeight="1" x14ac:dyDescent="0.25">
      <c r="A67" s="7">
        <v>59</v>
      </c>
      <c r="B67" s="105" t="s">
        <v>128</v>
      </c>
      <c r="C67" s="104">
        <v>2</v>
      </c>
      <c r="D67" s="118" t="s">
        <v>129</v>
      </c>
      <c r="E67" s="4" t="s">
        <v>102</v>
      </c>
      <c r="F67" s="7">
        <v>50</v>
      </c>
      <c r="G67" s="104">
        <v>36</v>
      </c>
      <c r="H67" s="7" t="s">
        <v>23</v>
      </c>
      <c r="I67" s="7" t="s">
        <v>130</v>
      </c>
      <c r="J67" s="8">
        <v>45800</v>
      </c>
      <c r="K67" s="8">
        <v>45814</v>
      </c>
      <c r="L67" s="7">
        <v>10</v>
      </c>
      <c r="M67" s="7">
        <v>6</v>
      </c>
      <c r="N67" s="7">
        <v>3</v>
      </c>
      <c r="O67" s="7">
        <v>3</v>
      </c>
      <c r="P67" s="4" t="s">
        <v>88</v>
      </c>
      <c r="Q67" s="4" t="s">
        <v>237</v>
      </c>
      <c r="R67" s="4" t="s">
        <v>26</v>
      </c>
      <c r="T67" s="1">
        <f t="shared" si="6"/>
        <v>9</v>
      </c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30" t="s">
        <v>279</v>
      </c>
      <c r="AJ67" s="30" t="s">
        <v>279</v>
      </c>
      <c r="AK67" s="30" t="s">
        <v>279</v>
      </c>
      <c r="AL67" s="22"/>
      <c r="AM67" s="22"/>
      <c r="AN67" s="22"/>
      <c r="AO67" s="22"/>
      <c r="AP67" s="22"/>
      <c r="AQ67" s="22"/>
      <c r="AR67" s="22"/>
      <c r="AS67" s="22"/>
      <c r="AT67" s="22"/>
      <c r="AU67" s="6">
        <f t="shared" si="7"/>
        <v>5</v>
      </c>
      <c r="AV67" s="6" t="str">
        <f t="shared" si="8"/>
        <v>Vật liệu điện (KTĐ4+TĐH4) Lê Đại Vương P.2.13 (Tuần 41 -&gt; 43) Tiết 3-5 Thứ 6</v>
      </c>
      <c r="AW67" s="32" t="s">
        <v>302</v>
      </c>
      <c r="AX67" s="22" t="s">
        <v>303</v>
      </c>
      <c r="AY67" s="22"/>
      <c r="AZ67" s="22"/>
      <c r="BA67" s="6"/>
      <c r="BB67" s="6"/>
      <c r="BC67" s="6"/>
      <c r="BD67" s="6"/>
      <c r="BE67" s="6"/>
    </row>
    <row r="68" spans="1:57" ht="15" hidden="1" customHeight="1" x14ac:dyDescent="0.25">
      <c r="A68" s="7">
        <v>60</v>
      </c>
      <c r="B68" s="105" t="s">
        <v>128</v>
      </c>
      <c r="C68" s="104">
        <v>2</v>
      </c>
      <c r="D68" s="118" t="s">
        <v>129</v>
      </c>
      <c r="E68" s="4" t="s">
        <v>102</v>
      </c>
      <c r="F68" s="7">
        <v>50</v>
      </c>
      <c r="G68" s="104">
        <v>36</v>
      </c>
      <c r="H68" s="7" t="s">
        <v>23</v>
      </c>
      <c r="I68" s="7" t="s">
        <v>131</v>
      </c>
      <c r="J68" s="8">
        <v>45808</v>
      </c>
      <c r="K68" s="8">
        <v>45815</v>
      </c>
      <c r="L68" s="7">
        <v>10</v>
      </c>
      <c r="M68" s="7">
        <v>7</v>
      </c>
      <c r="N68" s="7">
        <v>1</v>
      </c>
      <c r="O68" s="7">
        <v>4</v>
      </c>
      <c r="P68" s="48" t="s">
        <v>58</v>
      </c>
      <c r="Q68" s="4" t="s">
        <v>237</v>
      </c>
      <c r="R68" s="4" t="s">
        <v>26</v>
      </c>
      <c r="T68" s="1">
        <f t="shared" si="6"/>
        <v>8</v>
      </c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30" t="s">
        <v>279</v>
      </c>
      <c r="AK68" s="30" t="s">
        <v>279</v>
      </c>
      <c r="AL68" s="22"/>
      <c r="AM68" s="22"/>
      <c r="AN68" s="22"/>
      <c r="AO68" s="22"/>
      <c r="AP68" s="22"/>
      <c r="AQ68" s="22"/>
      <c r="AR68" s="22"/>
      <c r="AS68" s="22"/>
      <c r="AT68" s="22"/>
      <c r="AU68" s="6">
        <f t="shared" si="7"/>
        <v>4</v>
      </c>
      <c r="AV68" s="6" t="str">
        <f t="shared" si="8"/>
        <v>Vật liệu điện (KTĐ4+TĐH4) Lê Đại Vương P.2.12 (Tuần 42, 43) Tiết 1-4 Thứ 7</v>
      </c>
      <c r="AW68" s="32" t="s">
        <v>302</v>
      </c>
      <c r="AX68" s="22" t="s">
        <v>303</v>
      </c>
      <c r="AY68" s="22"/>
      <c r="AZ68" s="22"/>
      <c r="BA68" s="6"/>
      <c r="BB68" s="6"/>
      <c r="BC68" s="6"/>
      <c r="BD68" s="6"/>
      <c r="BE68" s="6"/>
    </row>
    <row r="69" spans="1:57" ht="15" hidden="1" customHeight="1" x14ac:dyDescent="0.25">
      <c r="A69" s="7">
        <v>61</v>
      </c>
      <c r="B69" s="105" t="s">
        <v>128</v>
      </c>
      <c r="C69" s="104">
        <v>2</v>
      </c>
      <c r="D69" s="118" t="s">
        <v>129</v>
      </c>
      <c r="E69" s="4" t="s">
        <v>102</v>
      </c>
      <c r="F69" s="7">
        <v>50</v>
      </c>
      <c r="G69" s="104">
        <v>36</v>
      </c>
      <c r="H69" s="7" t="s">
        <v>23</v>
      </c>
      <c r="I69" s="7" t="s">
        <v>131</v>
      </c>
      <c r="J69" s="8">
        <v>45803</v>
      </c>
      <c r="K69" s="8">
        <v>45810</v>
      </c>
      <c r="L69" s="7">
        <v>10</v>
      </c>
      <c r="M69" s="7">
        <v>2</v>
      </c>
      <c r="N69" s="7">
        <v>6</v>
      </c>
      <c r="O69" s="7">
        <v>4</v>
      </c>
      <c r="P69" s="4" t="s">
        <v>88</v>
      </c>
      <c r="Q69" s="4" t="s">
        <v>237</v>
      </c>
      <c r="R69" s="4" t="s">
        <v>26</v>
      </c>
      <c r="T69" s="1">
        <f t="shared" si="6"/>
        <v>8</v>
      </c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30" t="s">
        <v>279</v>
      </c>
      <c r="AK69" s="30" t="s">
        <v>279</v>
      </c>
      <c r="AL69" s="22"/>
      <c r="AM69" s="22"/>
      <c r="AN69" s="22"/>
      <c r="AO69" s="22"/>
      <c r="AP69" s="22"/>
      <c r="AQ69" s="22"/>
      <c r="AR69" s="22"/>
      <c r="AS69" s="22"/>
      <c r="AT69" s="22"/>
      <c r="AU69" s="6">
        <f t="shared" si="7"/>
        <v>9</v>
      </c>
      <c r="AV69" s="6" t="str">
        <f t="shared" si="8"/>
        <v>Vật liệu điện (KTĐ4+TĐH4) Lê Đại Vương P.2.13 (Tuần 42, 43) Tiết 6-9 Thứ 2</v>
      </c>
      <c r="AW69" s="32" t="s">
        <v>302</v>
      </c>
      <c r="AX69" s="22" t="s">
        <v>303</v>
      </c>
      <c r="AY69" s="22"/>
      <c r="AZ69" s="22"/>
      <c r="BA69" s="6"/>
      <c r="BB69" s="6"/>
      <c r="BC69" s="6"/>
      <c r="BD69" s="6"/>
      <c r="BE69" s="6"/>
    </row>
    <row r="70" spans="1:57" ht="15" hidden="1" customHeight="1" x14ac:dyDescent="0.25">
      <c r="A70" s="7">
        <v>62</v>
      </c>
      <c r="B70" s="4" t="s">
        <v>132</v>
      </c>
      <c r="C70" s="7">
        <v>3</v>
      </c>
      <c r="D70" s="21" t="s">
        <v>133</v>
      </c>
      <c r="E70" s="4" t="s">
        <v>43</v>
      </c>
      <c r="F70" s="7">
        <v>50</v>
      </c>
      <c r="G70" s="7">
        <v>38</v>
      </c>
      <c r="H70" s="7" t="s">
        <v>23</v>
      </c>
      <c r="I70" s="7" t="s">
        <v>127</v>
      </c>
      <c r="J70" s="8">
        <v>45831</v>
      </c>
      <c r="K70" s="8">
        <v>45859</v>
      </c>
      <c r="L70" s="7">
        <v>9</v>
      </c>
      <c r="M70" s="7">
        <v>2</v>
      </c>
      <c r="N70" s="7">
        <v>6</v>
      </c>
      <c r="O70" s="7">
        <v>3</v>
      </c>
      <c r="P70" s="4" t="s">
        <v>58</v>
      </c>
      <c r="Q70" s="4" t="s">
        <v>134</v>
      </c>
      <c r="R70" s="4" t="s">
        <v>26</v>
      </c>
      <c r="T70" s="1">
        <f t="shared" si="6"/>
        <v>15</v>
      </c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30" t="s">
        <v>279</v>
      </c>
      <c r="AO70" s="30" t="s">
        <v>279</v>
      </c>
      <c r="AP70" s="30" t="s">
        <v>279</v>
      </c>
      <c r="AQ70" s="30" t="s">
        <v>279</v>
      </c>
      <c r="AR70" s="30" t="s">
        <v>279</v>
      </c>
      <c r="AS70" s="22"/>
      <c r="AT70" s="22"/>
      <c r="AU70" s="6">
        <f t="shared" si="7"/>
        <v>8</v>
      </c>
      <c r="AV70" s="6" t="str">
        <f t="shared" si="8"/>
        <v>Lập trình PLC (KTĐ4+TĐH4) Lê Đình Hiếu P.2.12 (Tuần 46 -&gt; 50) Tiết 6-8 Thứ 2</v>
      </c>
      <c r="AW70" s="32" t="s">
        <v>304</v>
      </c>
      <c r="AX70" s="22" t="s">
        <v>305</v>
      </c>
      <c r="AY70" s="22"/>
      <c r="AZ70" s="22"/>
      <c r="BA70" s="6"/>
      <c r="BB70" s="6"/>
      <c r="BC70" s="6"/>
      <c r="BD70" s="6"/>
      <c r="BE70" s="6"/>
    </row>
    <row r="71" spans="1:57" ht="15" hidden="1" customHeight="1" x14ac:dyDescent="0.25">
      <c r="A71" s="7">
        <v>63</v>
      </c>
      <c r="B71" s="4" t="s">
        <v>132</v>
      </c>
      <c r="C71" s="7">
        <v>3</v>
      </c>
      <c r="D71" s="21" t="s">
        <v>133</v>
      </c>
      <c r="E71" s="4" t="s">
        <v>43</v>
      </c>
      <c r="F71" s="7">
        <v>50</v>
      </c>
      <c r="G71" s="7">
        <v>38</v>
      </c>
      <c r="H71" s="7" t="s">
        <v>23</v>
      </c>
      <c r="I71" s="7" t="s">
        <v>127</v>
      </c>
      <c r="J71" s="8">
        <v>45832</v>
      </c>
      <c r="K71" s="8">
        <v>45860</v>
      </c>
      <c r="L71" s="7">
        <v>9</v>
      </c>
      <c r="M71" s="7">
        <v>3</v>
      </c>
      <c r="N71" s="7">
        <v>6</v>
      </c>
      <c r="O71" s="7">
        <v>3</v>
      </c>
      <c r="P71" s="4" t="s">
        <v>58</v>
      </c>
      <c r="Q71" s="4" t="s">
        <v>134</v>
      </c>
      <c r="R71" s="4" t="s">
        <v>26</v>
      </c>
      <c r="T71" s="1">
        <f t="shared" si="6"/>
        <v>15</v>
      </c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30" t="s">
        <v>279</v>
      </c>
      <c r="AO71" s="30" t="s">
        <v>279</v>
      </c>
      <c r="AP71" s="30" t="s">
        <v>279</v>
      </c>
      <c r="AQ71" s="30" t="s">
        <v>279</v>
      </c>
      <c r="AR71" s="30" t="s">
        <v>279</v>
      </c>
      <c r="AS71" s="22"/>
      <c r="AT71" s="22"/>
      <c r="AU71" s="6">
        <f t="shared" si="7"/>
        <v>8</v>
      </c>
      <c r="AV71" s="6" t="str">
        <f t="shared" si="8"/>
        <v>Lập trình PLC (KTĐ4+TĐH4) Lê Đình Hiếu P.2.12 (Tuần 46 -&gt; 50) Tiết 6-8 Thứ 3</v>
      </c>
      <c r="AW71" s="32" t="s">
        <v>304</v>
      </c>
      <c r="AX71" s="22" t="s">
        <v>305</v>
      </c>
      <c r="AY71" s="22"/>
      <c r="AZ71" s="22"/>
      <c r="BA71" s="6"/>
      <c r="BB71" s="6"/>
      <c r="BC71" s="6"/>
      <c r="BD71" s="6"/>
      <c r="BE71" s="6"/>
    </row>
    <row r="72" spans="1:57" ht="15" hidden="1" customHeight="1" x14ac:dyDescent="0.25">
      <c r="A72" s="7">
        <v>64</v>
      </c>
      <c r="B72" s="4" t="s">
        <v>132</v>
      </c>
      <c r="C72" s="7">
        <v>3</v>
      </c>
      <c r="D72" s="21" t="s">
        <v>133</v>
      </c>
      <c r="E72" s="4" t="s">
        <v>43</v>
      </c>
      <c r="F72" s="7">
        <v>50</v>
      </c>
      <c r="G72" s="7">
        <v>38</v>
      </c>
      <c r="H72" s="7" t="s">
        <v>23</v>
      </c>
      <c r="I72" s="7" t="s">
        <v>127</v>
      </c>
      <c r="J72" s="8">
        <v>45833</v>
      </c>
      <c r="K72" s="8">
        <v>45861</v>
      </c>
      <c r="L72" s="7">
        <v>9</v>
      </c>
      <c r="M72" s="7">
        <v>4</v>
      </c>
      <c r="N72" s="7">
        <v>6</v>
      </c>
      <c r="O72" s="7">
        <v>3</v>
      </c>
      <c r="P72" s="4" t="s">
        <v>58</v>
      </c>
      <c r="Q72" s="4" t="s">
        <v>134</v>
      </c>
      <c r="R72" s="4" t="s">
        <v>26</v>
      </c>
      <c r="T72" s="1">
        <f t="shared" si="6"/>
        <v>15</v>
      </c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30" t="s">
        <v>279</v>
      </c>
      <c r="AO72" s="30" t="s">
        <v>279</v>
      </c>
      <c r="AP72" s="30" t="s">
        <v>279</v>
      </c>
      <c r="AQ72" s="30" t="s">
        <v>279</v>
      </c>
      <c r="AR72" s="30" t="s">
        <v>279</v>
      </c>
      <c r="AS72" s="22"/>
      <c r="AT72" s="22"/>
      <c r="AU72" s="6">
        <f t="shared" si="7"/>
        <v>8</v>
      </c>
      <c r="AV72" s="6" t="str">
        <f t="shared" si="8"/>
        <v>Lập trình PLC (KTĐ4+TĐH4) Lê Đình Hiếu P.2.12 (Tuần 46 -&gt; 50) Tiết 6-8 Thứ 4</v>
      </c>
      <c r="AW72" s="32" t="s">
        <v>304</v>
      </c>
      <c r="AX72" s="22" t="s">
        <v>305</v>
      </c>
      <c r="AY72" s="22"/>
      <c r="AZ72" s="22"/>
      <c r="BA72" s="6"/>
      <c r="BB72" s="6"/>
      <c r="BC72" s="6"/>
      <c r="BD72" s="6"/>
      <c r="BE72" s="6"/>
    </row>
    <row r="73" spans="1:57" ht="15" hidden="1" customHeight="1" x14ac:dyDescent="0.25">
      <c r="A73" s="7">
        <v>65</v>
      </c>
      <c r="B73" s="105" t="s">
        <v>135</v>
      </c>
      <c r="C73" s="104">
        <v>3</v>
      </c>
      <c r="D73" s="118" t="s">
        <v>136</v>
      </c>
      <c r="E73" s="105" t="s">
        <v>57</v>
      </c>
      <c r="F73" s="104">
        <v>40</v>
      </c>
      <c r="G73" s="104">
        <v>32</v>
      </c>
      <c r="H73" s="7" t="s">
        <v>23</v>
      </c>
      <c r="I73" s="42" t="s">
        <v>111</v>
      </c>
      <c r="J73" s="50">
        <v>45702</v>
      </c>
      <c r="K73" s="50">
        <v>45793</v>
      </c>
      <c r="L73" s="7">
        <v>4</v>
      </c>
      <c r="M73" s="7">
        <v>6</v>
      </c>
      <c r="N73" s="7">
        <v>3</v>
      </c>
      <c r="O73" s="7">
        <v>3</v>
      </c>
      <c r="P73" s="4" t="s">
        <v>58</v>
      </c>
      <c r="Q73" s="4" t="s">
        <v>124</v>
      </c>
      <c r="R73" s="4" t="s">
        <v>26</v>
      </c>
      <c r="T73" s="1">
        <f t="shared" si="6"/>
        <v>42</v>
      </c>
      <c r="U73" s="30" t="s">
        <v>279</v>
      </c>
      <c r="V73" s="30" t="s">
        <v>279</v>
      </c>
      <c r="W73" s="30" t="s">
        <v>279</v>
      </c>
      <c r="X73" s="30" t="s">
        <v>279</v>
      </c>
      <c r="Y73" s="30" t="s">
        <v>279</v>
      </c>
      <c r="Z73" s="30" t="s">
        <v>279</v>
      </c>
      <c r="AA73" s="30" t="s">
        <v>279</v>
      </c>
      <c r="AB73" s="30" t="s">
        <v>279</v>
      </c>
      <c r="AC73" s="30" t="s">
        <v>279</v>
      </c>
      <c r="AD73" s="30" t="s">
        <v>279</v>
      </c>
      <c r="AE73" s="54" t="s">
        <v>279</v>
      </c>
      <c r="AF73" s="54" t="s">
        <v>279</v>
      </c>
      <c r="AG73" s="55" t="s">
        <v>279</v>
      </c>
      <c r="AH73" s="55" t="s">
        <v>279</v>
      </c>
      <c r="AI73" s="55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6">
        <f t="shared" si="7"/>
        <v>5</v>
      </c>
      <c r="AV73" s="6" t="str">
        <f t="shared" si="8"/>
        <v>Truyền động điện (KTĐ3+TĐH3) Ngô Xuân Cường P.2.12 (Tuần 27 -&gt; 40) Tiết 3-5 Thứ 6</v>
      </c>
      <c r="AW73" s="32" t="s">
        <v>306</v>
      </c>
      <c r="AX73" s="33" t="s">
        <v>307</v>
      </c>
      <c r="AY73" s="36" t="s">
        <v>312</v>
      </c>
      <c r="AZ73" s="36" t="s">
        <v>313</v>
      </c>
      <c r="BA73"/>
      <c r="BB73" s="6"/>
      <c r="BC73" s="6"/>
      <c r="BD73" s="6"/>
      <c r="BE73" s="6"/>
    </row>
    <row r="74" spans="1:57" s="68" customFormat="1" ht="15" hidden="1" customHeight="1" x14ac:dyDescent="0.25">
      <c r="A74" s="74">
        <v>65</v>
      </c>
      <c r="B74" s="123" t="s">
        <v>135</v>
      </c>
      <c r="C74" s="124">
        <v>3</v>
      </c>
      <c r="D74" s="125" t="s">
        <v>136</v>
      </c>
      <c r="E74" s="123" t="s">
        <v>57</v>
      </c>
      <c r="F74" s="124">
        <v>40</v>
      </c>
      <c r="G74" s="124">
        <v>32</v>
      </c>
      <c r="H74" s="74" t="s">
        <v>23</v>
      </c>
      <c r="I74" s="58">
        <v>41</v>
      </c>
      <c r="J74" s="60">
        <v>45800</v>
      </c>
      <c r="K74" s="60">
        <v>45800</v>
      </c>
      <c r="L74" s="74">
        <v>4</v>
      </c>
      <c r="M74" s="74">
        <v>6</v>
      </c>
      <c r="N74" s="74">
        <v>3</v>
      </c>
      <c r="O74" s="74">
        <v>3</v>
      </c>
      <c r="P74" s="59" t="s">
        <v>31</v>
      </c>
      <c r="Q74" s="75" t="s">
        <v>124</v>
      </c>
      <c r="R74" s="75" t="s">
        <v>26</v>
      </c>
      <c r="S74" s="61"/>
      <c r="T74" s="68">
        <f t="shared" si="6"/>
        <v>3</v>
      </c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62"/>
      <c r="AF74" s="62"/>
      <c r="AG74" s="63"/>
      <c r="AH74" s="63"/>
      <c r="AI74" s="63" t="s">
        <v>279</v>
      </c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70">
        <f t="shared" si="7"/>
        <v>5</v>
      </c>
      <c r="AV74" s="70" t="str">
        <f t="shared" si="8"/>
        <v>Truyền động điện (KTĐ3+TĐH3) Ngô Xuân Cường P.2.11 (Tuần 41) Tiết 3-5 Thứ 6</v>
      </c>
      <c r="AW74" s="71" t="s">
        <v>306</v>
      </c>
      <c r="AX74" s="101" t="s">
        <v>307</v>
      </c>
      <c r="AY74" s="78" t="s">
        <v>312</v>
      </c>
      <c r="AZ74" s="78" t="s">
        <v>313</v>
      </c>
      <c r="BA74" s="89"/>
      <c r="BB74" s="70"/>
      <c r="BC74" s="70"/>
      <c r="BD74" s="70"/>
      <c r="BE74" s="70"/>
    </row>
    <row r="75" spans="1:57" ht="15" hidden="1" customHeight="1" x14ac:dyDescent="0.25">
      <c r="A75" s="7">
        <v>66</v>
      </c>
      <c r="B75" s="105" t="s">
        <v>137</v>
      </c>
      <c r="C75" s="104">
        <v>3</v>
      </c>
      <c r="D75" s="118" t="s">
        <v>138</v>
      </c>
      <c r="E75" s="4" t="s">
        <v>139</v>
      </c>
      <c r="F75" s="7">
        <v>20</v>
      </c>
      <c r="G75" s="104">
        <v>13</v>
      </c>
      <c r="H75" s="7" t="s">
        <v>23</v>
      </c>
      <c r="I75" s="7" t="s">
        <v>127</v>
      </c>
      <c r="J75" s="8">
        <v>45831</v>
      </c>
      <c r="K75" s="8">
        <v>45859</v>
      </c>
      <c r="L75" s="7">
        <v>9</v>
      </c>
      <c r="M75" s="7">
        <v>2</v>
      </c>
      <c r="N75" s="7">
        <v>6</v>
      </c>
      <c r="O75" s="7">
        <v>3</v>
      </c>
      <c r="P75" s="46" t="s">
        <v>88</v>
      </c>
      <c r="Q75" s="4" t="s">
        <v>235</v>
      </c>
      <c r="R75" s="4" t="s">
        <v>26</v>
      </c>
      <c r="T75" s="1">
        <f t="shared" si="6"/>
        <v>15</v>
      </c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30" t="s">
        <v>279</v>
      </c>
      <c r="AO75" s="30" t="s">
        <v>279</v>
      </c>
      <c r="AP75" s="30" t="s">
        <v>279</v>
      </c>
      <c r="AQ75" s="30" t="s">
        <v>279</v>
      </c>
      <c r="AR75" s="30" t="s">
        <v>279</v>
      </c>
      <c r="AS75" s="22"/>
      <c r="AT75" s="22"/>
      <c r="AU75" s="6">
        <f t="shared" si="7"/>
        <v>8</v>
      </c>
      <c r="AV75" s="6" t="str">
        <f t="shared" si="8"/>
        <v>Kỹ thuật nối đất và chống sét (KTĐ2) Nguyễn Quang San P.2.13 (Tuần 46 -&gt; 50) Tiết 6-8 Thứ 2</v>
      </c>
      <c r="AW75" s="32" t="s">
        <v>332</v>
      </c>
      <c r="AX75" s="22" t="s">
        <v>333</v>
      </c>
      <c r="AY75" s="22"/>
      <c r="AZ75" s="22"/>
      <c r="BA75" s="6"/>
      <c r="BB75" s="6"/>
      <c r="BC75" s="6"/>
      <c r="BD75" s="6"/>
      <c r="BE75" s="6"/>
    </row>
    <row r="76" spans="1:57" ht="15" hidden="1" customHeight="1" x14ac:dyDescent="0.25">
      <c r="A76" s="7">
        <v>67</v>
      </c>
      <c r="B76" s="105" t="s">
        <v>137</v>
      </c>
      <c r="C76" s="104">
        <v>3</v>
      </c>
      <c r="D76" s="118" t="s">
        <v>138</v>
      </c>
      <c r="E76" s="4" t="s">
        <v>139</v>
      </c>
      <c r="F76" s="7">
        <v>20</v>
      </c>
      <c r="G76" s="104">
        <v>13</v>
      </c>
      <c r="H76" s="7" t="s">
        <v>23</v>
      </c>
      <c r="I76" s="7" t="s">
        <v>127</v>
      </c>
      <c r="J76" s="8">
        <v>45832</v>
      </c>
      <c r="K76" s="8">
        <v>45860</v>
      </c>
      <c r="L76" s="7">
        <v>9</v>
      </c>
      <c r="M76" s="7">
        <v>3</v>
      </c>
      <c r="N76" s="7">
        <v>6</v>
      </c>
      <c r="O76" s="7">
        <v>3</v>
      </c>
      <c r="P76" s="46" t="s">
        <v>88</v>
      </c>
      <c r="Q76" s="4" t="s">
        <v>235</v>
      </c>
      <c r="R76" s="4" t="s">
        <v>26</v>
      </c>
      <c r="T76" s="1">
        <f t="shared" si="6"/>
        <v>15</v>
      </c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30" t="s">
        <v>279</v>
      </c>
      <c r="AO76" s="30" t="s">
        <v>279</v>
      </c>
      <c r="AP76" s="30" t="s">
        <v>279</v>
      </c>
      <c r="AQ76" s="30" t="s">
        <v>279</v>
      </c>
      <c r="AR76" s="30" t="s">
        <v>279</v>
      </c>
      <c r="AS76" s="22"/>
      <c r="AT76" s="22"/>
      <c r="AU76" s="6">
        <f t="shared" si="7"/>
        <v>8</v>
      </c>
      <c r="AV76" s="6" t="str">
        <f t="shared" si="8"/>
        <v>Kỹ thuật nối đất và chống sét (KTĐ2) Nguyễn Quang San P.2.13 (Tuần 46 -&gt; 50) Tiết 6-8 Thứ 3</v>
      </c>
      <c r="AW76" s="32" t="s">
        <v>332</v>
      </c>
      <c r="AX76" s="22" t="s">
        <v>333</v>
      </c>
      <c r="AY76" s="22"/>
      <c r="AZ76" s="22"/>
      <c r="BA76" s="6"/>
      <c r="BB76" s="6"/>
      <c r="BC76" s="6"/>
      <c r="BD76" s="6"/>
      <c r="BE76" s="6"/>
    </row>
    <row r="77" spans="1:57" ht="15" hidden="1" customHeight="1" x14ac:dyDescent="0.25">
      <c r="A77" s="7">
        <v>68</v>
      </c>
      <c r="B77" s="105" t="s">
        <v>137</v>
      </c>
      <c r="C77" s="104">
        <v>3</v>
      </c>
      <c r="D77" s="118" t="s">
        <v>138</v>
      </c>
      <c r="E77" s="4" t="s">
        <v>139</v>
      </c>
      <c r="F77" s="7">
        <v>20</v>
      </c>
      <c r="G77" s="104">
        <v>13</v>
      </c>
      <c r="H77" s="7" t="s">
        <v>23</v>
      </c>
      <c r="I77" s="7" t="s">
        <v>127</v>
      </c>
      <c r="J77" s="8">
        <v>45833</v>
      </c>
      <c r="K77" s="8">
        <v>45861</v>
      </c>
      <c r="L77" s="7">
        <v>9</v>
      </c>
      <c r="M77" s="7">
        <v>4</v>
      </c>
      <c r="N77" s="7">
        <v>6</v>
      </c>
      <c r="O77" s="7">
        <v>3</v>
      </c>
      <c r="P77" s="46" t="s">
        <v>88</v>
      </c>
      <c r="Q77" s="4" t="s">
        <v>235</v>
      </c>
      <c r="R77" s="4" t="s">
        <v>26</v>
      </c>
      <c r="T77" s="1">
        <f t="shared" si="6"/>
        <v>15</v>
      </c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30" t="s">
        <v>279</v>
      </c>
      <c r="AO77" s="30" t="s">
        <v>279</v>
      </c>
      <c r="AP77" s="30" t="s">
        <v>279</v>
      </c>
      <c r="AQ77" s="30" t="s">
        <v>279</v>
      </c>
      <c r="AR77" s="30" t="s">
        <v>279</v>
      </c>
      <c r="AS77" s="22"/>
      <c r="AT77" s="22"/>
      <c r="AU77" s="6">
        <f t="shared" si="7"/>
        <v>8</v>
      </c>
      <c r="AV77" s="6" t="str">
        <f t="shared" si="8"/>
        <v>Kỹ thuật nối đất và chống sét (KTĐ2) Nguyễn Quang San P.2.13 (Tuần 46 -&gt; 50) Tiết 6-8 Thứ 4</v>
      </c>
      <c r="AW77" s="32" t="s">
        <v>332</v>
      </c>
      <c r="AX77" s="22" t="s">
        <v>333</v>
      </c>
      <c r="AY77" s="22"/>
      <c r="AZ77" s="22"/>
      <c r="BA77" s="6"/>
      <c r="BB77" s="6"/>
      <c r="BC77" s="6"/>
      <c r="BD77" s="6"/>
      <c r="BE77" s="6"/>
    </row>
    <row r="78" spans="1:57" ht="15" hidden="1" customHeight="1" x14ac:dyDescent="0.25">
      <c r="A78" s="7">
        <v>69</v>
      </c>
      <c r="B78" s="105" t="s">
        <v>140</v>
      </c>
      <c r="C78" s="104">
        <v>3</v>
      </c>
      <c r="D78" s="118" t="s">
        <v>141</v>
      </c>
      <c r="E78" s="4" t="s">
        <v>66</v>
      </c>
      <c r="F78" s="7">
        <v>20</v>
      </c>
      <c r="G78" s="104">
        <v>15</v>
      </c>
      <c r="H78" s="7" t="s">
        <v>23</v>
      </c>
      <c r="I78" s="7" t="s">
        <v>127</v>
      </c>
      <c r="J78" s="8">
        <v>45831</v>
      </c>
      <c r="K78" s="8">
        <v>45859</v>
      </c>
      <c r="L78" s="7">
        <v>9</v>
      </c>
      <c r="M78" s="7">
        <v>2</v>
      </c>
      <c r="N78" s="7">
        <v>9</v>
      </c>
      <c r="O78" s="7">
        <v>2</v>
      </c>
      <c r="P78" s="46" t="s">
        <v>88</v>
      </c>
      <c r="Q78" s="4" t="s">
        <v>134</v>
      </c>
      <c r="R78" s="4" t="s">
        <v>26</v>
      </c>
      <c r="T78" s="1">
        <f t="shared" si="6"/>
        <v>10</v>
      </c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30" t="s">
        <v>279</v>
      </c>
      <c r="AO78" s="30" t="s">
        <v>279</v>
      </c>
      <c r="AP78" s="30" t="s">
        <v>279</v>
      </c>
      <c r="AQ78" s="30" t="s">
        <v>279</v>
      </c>
      <c r="AR78" s="30" t="s">
        <v>279</v>
      </c>
      <c r="AS78" s="22"/>
      <c r="AT78" s="22"/>
      <c r="AU78" s="6">
        <f t="shared" si="7"/>
        <v>10</v>
      </c>
      <c r="AV78" s="6" t="str">
        <f t="shared" si="8"/>
        <v>Quy hoạch và phát triển hệ thống điện (KTĐ2) Lê Đình Hiếu P.2.13 (Tuần 46 -&gt; 50) Tiết 9-10 Thứ 2</v>
      </c>
      <c r="AW78" s="32" t="s">
        <v>304</v>
      </c>
      <c r="AX78" s="22" t="s">
        <v>305</v>
      </c>
      <c r="AY78" s="22"/>
      <c r="AZ78" s="22"/>
      <c r="BA78" s="6"/>
      <c r="BB78" s="6"/>
      <c r="BC78" s="6"/>
      <c r="BD78" s="6"/>
      <c r="BE78" s="6"/>
    </row>
    <row r="79" spans="1:57" ht="15" hidden="1" customHeight="1" x14ac:dyDescent="0.25">
      <c r="A79" s="7">
        <v>70</v>
      </c>
      <c r="B79" s="105" t="s">
        <v>140</v>
      </c>
      <c r="C79" s="104">
        <v>3</v>
      </c>
      <c r="D79" s="118" t="s">
        <v>141</v>
      </c>
      <c r="E79" s="4" t="s">
        <v>66</v>
      </c>
      <c r="F79" s="7">
        <v>20</v>
      </c>
      <c r="G79" s="104">
        <v>15</v>
      </c>
      <c r="H79" s="7" t="s">
        <v>23</v>
      </c>
      <c r="I79" s="7" t="s">
        <v>127</v>
      </c>
      <c r="J79" s="8">
        <v>45832</v>
      </c>
      <c r="K79" s="8">
        <v>45860</v>
      </c>
      <c r="L79" s="7">
        <v>9</v>
      </c>
      <c r="M79" s="7">
        <v>3</v>
      </c>
      <c r="N79" s="7">
        <v>9</v>
      </c>
      <c r="O79" s="7">
        <v>2</v>
      </c>
      <c r="P79" s="46" t="s">
        <v>88</v>
      </c>
      <c r="Q79" s="4" t="s">
        <v>134</v>
      </c>
      <c r="R79" s="4" t="s">
        <v>26</v>
      </c>
      <c r="T79" s="1">
        <f t="shared" si="6"/>
        <v>10</v>
      </c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30" t="s">
        <v>279</v>
      </c>
      <c r="AO79" s="30" t="s">
        <v>279</v>
      </c>
      <c r="AP79" s="30" t="s">
        <v>279</v>
      </c>
      <c r="AQ79" s="30" t="s">
        <v>279</v>
      </c>
      <c r="AR79" s="30" t="s">
        <v>279</v>
      </c>
      <c r="AS79" s="22"/>
      <c r="AT79" s="22"/>
      <c r="AU79" s="6">
        <f t="shared" si="7"/>
        <v>10</v>
      </c>
      <c r="AV79" s="6" t="str">
        <f t="shared" si="8"/>
        <v>Quy hoạch và phát triển hệ thống điện (KTĐ2) Lê Đình Hiếu P.2.13 (Tuần 46 -&gt; 50) Tiết 9-10 Thứ 3</v>
      </c>
      <c r="AW79" s="32" t="s">
        <v>304</v>
      </c>
      <c r="AX79" s="22" t="s">
        <v>305</v>
      </c>
      <c r="AY79" s="22"/>
      <c r="AZ79" s="22"/>
      <c r="BA79" s="6"/>
      <c r="BB79" s="6"/>
      <c r="BC79" s="6"/>
      <c r="BD79" s="6"/>
      <c r="BE79" s="6"/>
    </row>
    <row r="80" spans="1:57" ht="15" hidden="1" customHeight="1" x14ac:dyDescent="0.25">
      <c r="A80" s="7">
        <v>71</v>
      </c>
      <c r="B80" s="105" t="s">
        <v>140</v>
      </c>
      <c r="C80" s="104">
        <v>3</v>
      </c>
      <c r="D80" s="118" t="s">
        <v>141</v>
      </c>
      <c r="E80" s="4" t="s">
        <v>66</v>
      </c>
      <c r="F80" s="7">
        <v>20</v>
      </c>
      <c r="G80" s="104">
        <v>15</v>
      </c>
      <c r="H80" s="7" t="s">
        <v>23</v>
      </c>
      <c r="I80" s="7" t="s">
        <v>127</v>
      </c>
      <c r="J80" s="8">
        <v>45833</v>
      </c>
      <c r="K80" s="8">
        <v>45861</v>
      </c>
      <c r="L80" s="7">
        <v>9</v>
      </c>
      <c r="M80" s="7">
        <v>4</v>
      </c>
      <c r="N80" s="7">
        <v>9</v>
      </c>
      <c r="O80" s="7">
        <v>2</v>
      </c>
      <c r="P80" s="46" t="s">
        <v>88</v>
      </c>
      <c r="Q80" s="4" t="s">
        <v>134</v>
      </c>
      <c r="R80" s="4" t="s">
        <v>26</v>
      </c>
      <c r="T80" s="1">
        <f t="shared" si="6"/>
        <v>10</v>
      </c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30" t="s">
        <v>279</v>
      </c>
      <c r="AO80" s="30" t="s">
        <v>279</v>
      </c>
      <c r="AP80" s="30" t="s">
        <v>279</v>
      </c>
      <c r="AQ80" s="30" t="s">
        <v>279</v>
      </c>
      <c r="AR80" s="30" t="s">
        <v>279</v>
      </c>
      <c r="AS80" s="22"/>
      <c r="AT80" s="22"/>
      <c r="AU80" s="6">
        <f t="shared" si="7"/>
        <v>10</v>
      </c>
      <c r="AV80" s="6" t="str">
        <f t="shared" si="8"/>
        <v>Quy hoạch và phát triển hệ thống điện (KTĐ2) Lê Đình Hiếu P.2.13 (Tuần 46 -&gt; 50) Tiết 9-10 Thứ 4</v>
      </c>
      <c r="AW80" s="32" t="s">
        <v>304</v>
      </c>
      <c r="AX80" s="22" t="s">
        <v>305</v>
      </c>
      <c r="AY80" s="22"/>
      <c r="AZ80" s="22"/>
      <c r="BA80" s="6"/>
      <c r="BB80" s="6"/>
      <c r="BC80" s="6"/>
      <c r="BD80" s="6"/>
      <c r="BE80" s="6"/>
    </row>
    <row r="81" spans="1:57" ht="15" hidden="1" customHeight="1" x14ac:dyDescent="0.25">
      <c r="A81" s="7">
        <v>72</v>
      </c>
      <c r="B81" s="105" t="s">
        <v>140</v>
      </c>
      <c r="C81" s="104">
        <v>3</v>
      </c>
      <c r="D81" s="118" t="s">
        <v>141</v>
      </c>
      <c r="E81" s="4" t="s">
        <v>66</v>
      </c>
      <c r="F81" s="7">
        <v>20</v>
      </c>
      <c r="G81" s="104">
        <v>15</v>
      </c>
      <c r="H81" s="7" t="s">
        <v>23</v>
      </c>
      <c r="I81" s="7" t="s">
        <v>127</v>
      </c>
      <c r="J81" s="8">
        <v>45834</v>
      </c>
      <c r="K81" s="8">
        <v>45862</v>
      </c>
      <c r="L81" s="7">
        <v>9</v>
      </c>
      <c r="M81" s="7">
        <v>5</v>
      </c>
      <c r="N81" s="7">
        <v>6</v>
      </c>
      <c r="O81" s="7">
        <v>3</v>
      </c>
      <c r="P81" s="46" t="s">
        <v>88</v>
      </c>
      <c r="Q81" s="4" t="s">
        <v>134</v>
      </c>
      <c r="R81" s="4" t="s">
        <v>26</v>
      </c>
      <c r="T81" s="1">
        <f t="shared" si="6"/>
        <v>15</v>
      </c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30" t="s">
        <v>279</v>
      </c>
      <c r="AO81" s="30" t="s">
        <v>279</v>
      </c>
      <c r="AP81" s="30" t="s">
        <v>279</v>
      </c>
      <c r="AQ81" s="30" t="s">
        <v>279</v>
      </c>
      <c r="AR81" s="30" t="s">
        <v>279</v>
      </c>
      <c r="AS81" s="22"/>
      <c r="AT81" s="22"/>
      <c r="AU81" s="6">
        <f t="shared" si="7"/>
        <v>8</v>
      </c>
      <c r="AV81" s="6" t="str">
        <f t="shared" si="8"/>
        <v>Quy hoạch và phát triển hệ thống điện (KTĐ2) Lê Đình Hiếu P.2.13 (Tuần 46 -&gt; 50) Tiết 6-8 Thứ 5</v>
      </c>
      <c r="AW81" s="32" t="s">
        <v>304</v>
      </c>
      <c r="AX81" s="22" t="s">
        <v>305</v>
      </c>
      <c r="AY81" s="22"/>
      <c r="AZ81" s="22"/>
      <c r="BA81" s="6"/>
      <c r="BB81" s="6"/>
      <c r="BC81" s="6"/>
      <c r="BD81" s="6"/>
      <c r="BE81" s="6"/>
    </row>
    <row r="82" spans="1:57" ht="15" hidden="1" customHeight="1" x14ac:dyDescent="0.25">
      <c r="A82" s="7">
        <v>73</v>
      </c>
      <c r="B82" s="105" t="s">
        <v>142</v>
      </c>
      <c r="C82" s="104">
        <v>3</v>
      </c>
      <c r="D82" s="118" t="s">
        <v>143</v>
      </c>
      <c r="E82" s="4" t="s">
        <v>66</v>
      </c>
      <c r="F82" s="7">
        <v>20</v>
      </c>
      <c r="G82" s="104">
        <v>15</v>
      </c>
      <c r="H82" s="7" t="s">
        <v>23</v>
      </c>
      <c r="I82" s="7" t="s">
        <v>127</v>
      </c>
      <c r="J82" s="8">
        <v>45834</v>
      </c>
      <c r="K82" s="8">
        <v>45862</v>
      </c>
      <c r="L82" s="7">
        <v>10</v>
      </c>
      <c r="M82" s="7">
        <v>5</v>
      </c>
      <c r="N82" s="7">
        <v>9</v>
      </c>
      <c r="O82" s="7">
        <v>2</v>
      </c>
      <c r="P82" s="46" t="s">
        <v>88</v>
      </c>
      <c r="Q82" s="4" t="s">
        <v>124</v>
      </c>
      <c r="R82" s="4" t="s">
        <v>26</v>
      </c>
      <c r="T82" s="1">
        <f t="shared" si="6"/>
        <v>10</v>
      </c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30" t="s">
        <v>279</v>
      </c>
      <c r="AO82" s="30" t="s">
        <v>279</v>
      </c>
      <c r="AP82" s="30" t="s">
        <v>279</v>
      </c>
      <c r="AQ82" s="30" t="s">
        <v>279</v>
      </c>
      <c r="AR82" s="30" t="s">
        <v>279</v>
      </c>
      <c r="AS82" s="22"/>
      <c r="AT82" s="22"/>
      <c r="AU82" s="6">
        <f t="shared" si="7"/>
        <v>10</v>
      </c>
      <c r="AV82" s="6" t="str">
        <f t="shared" si="8"/>
        <v>Lưới điện thông minh (KTĐ2) Ngô Xuân Cường P.2.13 (Tuần 46 -&gt; 50) Tiết 9-10 Thứ 5</v>
      </c>
      <c r="AW82" s="32" t="s">
        <v>306</v>
      </c>
      <c r="AX82" s="33" t="s">
        <v>307</v>
      </c>
      <c r="AY82" s="36" t="s">
        <v>314</v>
      </c>
      <c r="AZ82" s="36" t="s">
        <v>315</v>
      </c>
      <c r="BA82"/>
      <c r="BB82" s="6"/>
      <c r="BC82" s="6"/>
      <c r="BD82" s="6"/>
      <c r="BE82" s="6"/>
    </row>
    <row r="83" spans="1:57" ht="15" hidden="1" customHeight="1" x14ac:dyDescent="0.25">
      <c r="A83" s="7">
        <v>74</v>
      </c>
      <c r="B83" s="105" t="s">
        <v>142</v>
      </c>
      <c r="C83" s="104">
        <v>3</v>
      </c>
      <c r="D83" s="118" t="s">
        <v>143</v>
      </c>
      <c r="E83" s="4" t="s">
        <v>66</v>
      </c>
      <c r="F83" s="7">
        <v>20</v>
      </c>
      <c r="G83" s="104">
        <v>15</v>
      </c>
      <c r="H83" s="7" t="s">
        <v>23</v>
      </c>
      <c r="I83" s="7" t="s">
        <v>127</v>
      </c>
      <c r="J83" s="8">
        <v>45835</v>
      </c>
      <c r="K83" s="8">
        <v>45863</v>
      </c>
      <c r="L83" s="7">
        <v>10</v>
      </c>
      <c r="M83" s="7">
        <v>6</v>
      </c>
      <c r="N83" s="7">
        <v>7</v>
      </c>
      <c r="O83" s="7">
        <v>4</v>
      </c>
      <c r="P83" s="46" t="s">
        <v>58</v>
      </c>
      <c r="Q83" s="4" t="s">
        <v>124</v>
      </c>
      <c r="R83" s="4" t="s">
        <v>26</v>
      </c>
      <c r="T83" s="1">
        <f t="shared" si="6"/>
        <v>20</v>
      </c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30" t="s">
        <v>279</v>
      </c>
      <c r="AO83" s="30" t="s">
        <v>279</v>
      </c>
      <c r="AP83" s="30" t="s">
        <v>279</v>
      </c>
      <c r="AQ83" s="30" t="s">
        <v>279</v>
      </c>
      <c r="AR83" s="30" t="s">
        <v>279</v>
      </c>
      <c r="AS83" s="22"/>
      <c r="AT83" s="22"/>
      <c r="AU83" s="6">
        <f t="shared" si="7"/>
        <v>10</v>
      </c>
      <c r="AV83" s="6" t="str">
        <f t="shared" si="8"/>
        <v>Lưới điện thông minh (KTĐ2) Ngô Xuân Cường P.2.12 (Tuần 46 -&gt; 50) Tiết 7-10 Thứ 6</v>
      </c>
      <c r="AW83" s="32" t="s">
        <v>306</v>
      </c>
      <c r="AX83" s="33" t="s">
        <v>307</v>
      </c>
      <c r="AY83" s="36" t="s">
        <v>314</v>
      </c>
      <c r="AZ83" s="36" t="s">
        <v>315</v>
      </c>
      <c r="BA83" s="6"/>
      <c r="BB83" s="6"/>
      <c r="BC83" s="6"/>
      <c r="BD83" s="6"/>
      <c r="BE83" s="6"/>
    </row>
    <row r="84" spans="1:57" ht="15" hidden="1" customHeight="1" x14ac:dyDescent="0.25">
      <c r="A84" s="7">
        <v>75</v>
      </c>
      <c r="B84" s="105" t="s">
        <v>142</v>
      </c>
      <c r="C84" s="104">
        <v>3</v>
      </c>
      <c r="D84" s="118" t="s">
        <v>143</v>
      </c>
      <c r="E84" s="4" t="s">
        <v>66</v>
      </c>
      <c r="F84" s="7">
        <v>20</v>
      </c>
      <c r="G84" s="104">
        <v>15</v>
      </c>
      <c r="H84" s="7" t="s">
        <v>23</v>
      </c>
      <c r="I84" s="7" t="s">
        <v>127</v>
      </c>
      <c r="J84" s="8">
        <v>45836</v>
      </c>
      <c r="K84" s="8">
        <v>45864</v>
      </c>
      <c r="L84" s="7">
        <v>10</v>
      </c>
      <c r="M84" s="7">
        <v>7</v>
      </c>
      <c r="N84" s="7">
        <v>7</v>
      </c>
      <c r="O84" s="7">
        <v>4</v>
      </c>
      <c r="P84" s="46" t="s">
        <v>58</v>
      </c>
      <c r="Q84" s="4" t="s">
        <v>124</v>
      </c>
      <c r="R84" s="4" t="s">
        <v>26</v>
      </c>
      <c r="T84" s="1">
        <f t="shared" si="6"/>
        <v>20</v>
      </c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30" t="s">
        <v>279</v>
      </c>
      <c r="AO84" s="30" t="s">
        <v>279</v>
      </c>
      <c r="AP84" s="30" t="s">
        <v>279</v>
      </c>
      <c r="AQ84" s="30" t="s">
        <v>279</v>
      </c>
      <c r="AR84" s="30" t="s">
        <v>279</v>
      </c>
      <c r="AS84" s="22"/>
      <c r="AT84" s="22"/>
      <c r="AU84" s="6">
        <f t="shared" si="7"/>
        <v>10</v>
      </c>
      <c r="AV84" s="6" t="str">
        <f t="shared" si="8"/>
        <v>Lưới điện thông minh (KTĐ2) Ngô Xuân Cường P.2.12 (Tuần 46 -&gt; 50) Tiết 7-10 Thứ 7</v>
      </c>
      <c r="AW84" s="32" t="s">
        <v>306</v>
      </c>
      <c r="AX84" s="33" t="s">
        <v>307</v>
      </c>
      <c r="AY84" s="36" t="s">
        <v>314</v>
      </c>
      <c r="AZ84" s="36" t="s">
        <v>315</v>
      </c>
      <c r="BA84" s="6"/>
      <c r="BB84" s="6"/>
      <c r="BC84" s="6"/>
      <c r="BD84" s="6"/>
      <c r="BE84" s="6"/>
    </row>
    <row r="85" spans="1:57" ht="15" hidden="1" customHeight="1" x14ac:dyDescent="0.25">
      <c r="A85" s="7">
        <v>76</v>
      </c>
      <c r="B85" s="4" t="s">
        <v>144</v>
      </c>
      <c r="C85" s="7">
        <v>3</v>
      </c>
      <c r="D85" s="21" t="s">
        <v>145</v>
      </c>
      <c r="E85" s="4" t="s">
        <v>57</v>
      </c>
      <c r="F85" s="7">
        <v>40</v>
      </c>
      <c r="G85" s="7">
        <v>27</v>
      </c>
      <c r="H85" s="7" t="s">
        <v>23</v>
      </c>
      <c r="I85" s="7" t="s">
        <v>130</v>
      </c>
      <c r="J85" s="8">
        <v>45796</v>
      </c>
      <c r="K85" s="8">
        <v>45810</v>
      </c>
      <c r="L85" s="7">
        <v>15</v>
      </c>
      <c r="M85" s="7">
        <v>2</v>
      </c>
      <c r="N85" s="7">
        <v>3</v>
      </c>
      <c r="O85" s="7">
        <v>3</v>
      </c>
      <c r="P85" s="4" t="s">
        <v>58</v>
      </c>
      <c r="Q85" s="4" t="s">
        <v>146</v>
      </c>
      <c r="R85" s="4" t="s">
        <v>26</v>
      </c>
      <c r="T85" s="1">
        <f t="shared" ref="T85:T116" si="9">COUNTA(U85:AT85)*O85</f>
        <v>9</v>
      </c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30" t="s">
        <v>279</v>
      </c>
      <c r="AJ85" s="30" t="s">
        <v>279</v>
      </c>
      <c r="AK85" s="30" t="s">
        <v>279</v>
      </c>
      <c r="AL85" s="22"/>
      <c r="AM85" s="22"/>
      <c r="AN85" s="22"/>
      <c r="AO85" s="22"/>
      <c r="AP85" s="22"/>
      <c r="AQ85" s="22"/>
      <c r="AR85" s="22"/>
      <c r="AS85" s="22"/>
      <c r="AT85" s="22"/>
      <c r="AU85" s="6">
        <f t="shared" ref="AU85:AU117" si="10">N85+O85-1</f>
        <v>5</v>
      </c>
      <c r="AV85" s="6" t="str">
        <f t="shared" ref="AV85:AV116" si="11">D85&amp;" "&amp;Q85&amp;" "&amp;P85&amp;" (Tuần "&amp;I85&amp;") Tiết "&amp;N85&amp;"-"&amp;AU85&amp;" Thứ "&amp;M85</f>
        <v>Kiểm toán và tiết kiệm năng lượng (KTĐ2+KTĐ3) Nguyễn Thị Hồng P.2.12 (Tuần 41 -&gt; 43) Tiết 3-5 Thứ 2</v>
      </c>
      <c r="AW85" s="32" t="s">
        <v>343</v>
      </c>
      <c r="AX85" s="33" t="s">
        <v>344</v>
      </c>
      <c r="AY85" s="22"/>
      <c r="AZ85" s="22"/>
      <c r="BA85" s="6"/>
      <c r="BB85" s="6"/>
      <c r="BC85" s="6"/>
      <c r="BD85" s="6"/>
      <c r="BE85" s="6"/>
    </row>
    <row r="86" spans="1:57" ht="15" hidden="1" customHeight="1" x14ac:dyDescent="0.25">
      <c r="A86" s="7">
        <v>77</v>
      </c>
      <c r="B86" s="4" t="s">
        <v>144</v>
      </c>
      <c r="C86" s="7">
        <v>3</v>
      </c>
      <c r="D86" s="21" t="s">
        <v>145</v>
      </c>
      <c r="E86" s="4" t="s">
        <v>57</v>
      </c>
      <c r="F86" s="7">
        <v>40</v>
      </c>
      <c r="G86" s="7">
        <v>27</v>
      </c>
      <c r="H86" s="7" t="s">
        <v>23</v>
      </c>
      <c r="I86" s="7" t="s">
        <v>130</v>
      </c>
      <c r="J86" s="8">
        <v>45797</v>
      </c>
      <c r="K86" s="8">
        <v>45811</v>
      </c>
      <c r="L86" s="7">
        <v>15</v>
      </c>
      <c r="M86" s="7">
        <v>3</v>
      </c>
      <c r="N86" s="7">
        <v>2</v>
      </c>
      <c r="O86" s="7">
        <v>4</v>
      </c>
      <c r="P86" s="4" t="s">
        <v>58</v>
      </c>
      <c r="Q86" s="4" t="s">
        <v>146</v>
      </c>
      <c r="R86" s="4" t="s">
        <v>26</v>
      </c>
      <c r="T86" s="1">
        <f t="shared" si="9"/>
        <v>12</v>
      </c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30" t="s">
        <v>279</v>
      </c>
      <c r="AJ86" s="30" t="s">
        <v>279</v>
      </c>
      <c r="AK86" s="30" t="s">
        <v>279</v>
      </c>
      <c r="AL86" s="22"/>
      <c r="AM86" s="22"/>
      <c r="AN86" s="22"/>
      <c r="AO86" s="22"/>
      <c r="AP86" s="22"/>
      <c r="AQ86" s="22"/>
      <c r="AR86" s="22"/>
      <c r="AS86" s="22"/>
      <c r="AT86" s="22"/>
      <c r="AU86" s="6">
        <f t="shared" si="10"/>
        <v>5</v>
      </c>
      <c r="AV86" s="6" t="str">
        <f t="shared" si="11"/>
        <v>Kiểm toán và tiết kiệm năng lượng (KTĐ2+KTĐ3) Nguyễn Thị Hồng P.2.12 (Tuần 41 -&gt; 43) Tiết 2-5 Thứ 3</v>
      </c>
      <c r="AW86" s="32" t="s">
        <v>343</v>
      </c>
      <c r="AX86" s="33" t="s">
        <v>344</v>
      </c>
      <c r="AY86" s="22"/>
      <c r="AZ86" s="22"/>
      <c r="BA86" s="6"/>
      <c r="BB86" s="6"/>
      <c r="BC86" s="6"/>
      <c r="BD86" s="6"/>
      <c r="BE86" s="6"/>
    </row>
    <row r="87" spans="1:57" ht="15" hidden="1" customHeight="1" x14ac:dyDescent="0.25">
      <c r="A87" s="7">
        <v>78</v>
      </c>
      <c r="B87" s="4" t="s">
        <v>144</v>
      </c>
      <c r="C87" s="7">
        <v>3</v>
      </c>
      <c r="D87" s="21" t="s">
        <v>145</v>
      </c>
      <c r="E87" s="4" t="s">
        <v>57</v>
      </c>
      <c r="F87" s="7">
        <v>40</v>
      </c>
      <c r="G87" s="7">
        <v>27</v>
      </c>
      <c r="H87" s="7" t="s">
        <v>23</v>
      </c>
      <c r="I87" s="7" t="s">
        <v>130</v>
      </c>
      <c r="J87" s="8">
        <v>45798</v>
      </c>
      <c r="K87" s="8">
        <v>45812</v>
      </c>
      <c r="L87" s="7">
        <v>15</v>
      </c>
      <c r="M87" s="7">
        <v>4</v>
      </c>
      <c r="N87" s="7">
        <v>2</v>
      </c>
      <c r="O87" s="7">
        <v>4</v>
      </c>
      <c r="P87" s="4" t="s">
        <v>58</v>
      </c>
      <c r="Q87" s="4" t="s">
        <v>146</v>
      </c>
      <c r="R87" s="4" t="s">
        <v>26</v>
      </c>
      <c r="T87" s="1">
        <f t="shared" si="9"/>
        <v>12</v>
      </c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30" t="s">
        <v>279</v>
      </c>
      <c r="AJ87" s="30" t="s">
        <v>279</v>
      </c>
      <c r="AK87" s="30" t="s">
        <v>279</v>
      </c>
      <c r="AL87" s="22"/>
      <c r="AM87" s="22"/>
      <c r="AN87" s="22"/>
      <c r="AO87" s="22"/>
      <c r="AP87" s="22"/>
      <c r="AQ87" s="22"/>
      <c r="AR87" s="22"/>
      <c r="AS87" s="22"/>
      <c r="AT87" s="22"/>
      <c r="AU87" s="6">
        <f t="shared" si="10"/>
        <v>5</v>
      </c>
      <c r="AV87" s="6" t="str">
        <f t="shared" si="11"/>
        <v>Kiểm toán và tiết kiệm năng lượng (KTĐ2+KTĐ3) Nguyễn Thị Hồng P.2.12 (Tuần 41 -&gt; 43) Tiết 2-5 Thứ 4</v>
      </c>
      <c r="AW87" s="32" t="s">
        <v>343</v>
      </c>
      <c r="AX87" s="33" t="s">
        <v>344</v>
      </c>
      <c r="AY87" s="22"/>
      <c r="AZ87" s="22"/>
      <c r="BA87" s="6"/>
      <c r="BB87" s="6"/>
      <c r="BC87" s="6"/>
      <c r="BD87" s="6"/>
      <c r="BE87" s="6"/>
    </row>
    <row r="88" spans="1:57" ht="15" hidden="1" customHeight="1" x14ac:dyDescent="0.25">
      <c r="A88" s="7">
        <v>79</v>
      </c>
      <c r="B88" s="4" t="s">
        <v>144</v>
      </c>
      <c r="C88" s="7">
        <v>3</v>
      </c>
      <c r="D88" s="21" t="s">
        <v>145</v>
      </c>
      <c r="E88" s="4" t="s">
        <v>57</v>
      </c>
      <c r="F88" s="7">
        <v>40</v>
      </c>
      <c r="G88" s="7">
        <v>27</v>
      </c>
      <c r="H88" s="7" t="s">
        <v>23</v>
      </c>
      <c r="I88" s="7" t="s">
        <v>130</v>
      </c>
      <c r="J88" s="8">
        <v>45799</v>
      </c>
      <c r="K88" s="8">
        <v>45813</v>
      </c>
      <c r="L88" s="7">
        <v>15</v>
      </c>
      <c r="M88" s="7">
        <v>5</v>
      </c>
      <c r="N88" s="7">
        <v>7</v>
      </c>
      <c r="O88" s="7">
        <v>4</v>
      </c>
      <c r="P88" s="4" t="s">
        <v>88</v>
      </c>
      <c r="Q88" s="4" t="s">
        <v>146</v>
      </c>
      <c r="R88" s="4" t="s">
        <v>26</v>
      </c>
      <c r="T88" s="1">
        <f t="shared" si="9"/>
        <v>12</v>
      </c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30" t="s">
        <v>279</v>
      </c>
      <c r="AJ88" s="30" t="s">
        <v>279</v>
      </c>
      <c r="AK88" s="30" t="s">
        <v>279</v>
      </c>
      <c r="AL88" s="22"/>
      <c r="AM88" s="22"/>
      <c r="AN88" s="22"/>
      <c r="AO88" s="22"/>
      <c r="AP88" s="22"/>
      <c r="AQ88" s="22"/>
      <c r="AR88" s="22"/>
      <c r="AS88" s="22"/>
      <c r="AT88" s="22"/>
      <c r="AU88" s="6">
        <f t="shared" si="10"/>
        <v>10</v>
      </c>
      <c r="AV88" s="6" t="str">
        <f t="shared" si="11"/>
        <v>Kiểm toán và tiết kiệm năng lượng (KTĐ2+KTĐ3) Nguyễn Thị Hồng P.2.13 (Tuần 41 -&gt; 43) Tiết 7-10 Thứ 5</v>
      </c>
      <c r="AW88" s="32" t="s">
        <v>343</v>
      </c>
      <c r="AX88" s="33" t="s">
        <v>344</v>
      </c>
      <c r="AY88" s="22"/>
      <c r="AZ88" s="22"/>
      <c r="BA88" s="6"/>
      <c r="BB88" s="6"/>
      <c r="BC88" s="6"/>
      <c r="BD88" s="6"/>
      <c r="BE88" s="6"/>
    </row>
    <row r="89" spans="1:57" ht="15" hidden="1" customHeight="1" x14ac:dyDescent="0.25">
      <c r="A89" s="7">
        <v>80</v>
      </c>
      <c r="B89" s="105" t="s">
        <v>147</v>
      </c>
      <c r="C89" s="104">
        <v>3</v>
      </c>
      <c r="D89" s="118" t="s">
        <v>148</v>
      </c>
      <c r="E89" s="4" t="s">
        <v>57</v>
      </c>
      <c r="F89" s="7">
        <v>40</v>
      </c>
      <c r="G89" s="104">
        <v>32</v>
      </c>
      <c r="H89" s="7" t="s">
        <v>23</v>
      </c>
      <c r="I89" s="7" t="s">
        <v>54</v>
      </c>
      <c r="J89" s="8">
        <v>45699</v>
      </c>
      <c r="K89" s="8">
        <v>45762</v>
      </c>
      <c r="L89" s="7">
        <v>6</v>
      </c>
      <c r="M89" s="7">
        <v>3</v>
      </c>
      <c r="N89" s="7">
        <v>3</v>
      </c>
      <c r="O89" s="7">
        <v>3</v>
      </c>
      <c r="P89" s="4" t="s">
        <v>58</v>
      </c>
      <c r="Q89" s="4" t="s">
        <v>235</v>
      </c>
      <c r="R89" s="4" t="s">
        <v>26</v>
      </c>
      <c r="T89" s="1">
        <f t="shared" si="9"/>
        <v>30</v>
      </c>
      <c r="U89" s="30" t="s">
        <v>279</v>
      </c>
      <c r="V89" s="30" t="s">
        <v>279</v>
      </c>
      <c r="W89" s="30" t="s">
        <v>279</v>
      </c>
      <c r="X89" s="30" t="s">
        <v>279</v>
      </c>
      <c r="Y89" s="30" t="s">
        <v>279</v>
      </c>
      <c r="Z89" s="30" t="s">
        <v>279</v>
      </c>
      <c r="AA89" s="30" t="s">
        <v>279</v>
      </c>
      <c r="AB89" s="30" t="s">
        <v>279</v>
      </c>
      <c r="AC89" s="30" t="s">
        <v>279</v>
      </c>
      <c r="AD89" s="30" t="s">
        <v>279</v>
      </c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6">
        <f t="shared" si="10"/>
        <v>5</v>
      </c>
      <c r="AV89" s="6" t="str">
        <f t="shared" si="11"/>
        <v>Thiết bị đo đạc ảo (KTĐ3+TĐH3) Nguyễn Quang San P.2.12 (Tuần 27 -&gt; 36) Tiết 3-5 Thứ 3</v>
      </c>
      <c r="AW89" s="32" t="s">
        <v>332</v>
      </c>
      <c r="AX89" s="22" t="s">
        <v>333</v>
      </c>
      <c r="AY89" s="36" t="s">
        <v>366</v>
      </c>
      <c r="AZ89" s="22"/>
      <c r="BA89" s="6"/>
      <c r="BB89" s="6"/>
      <c r="BC89" s="6"/>
      <c r="BD89" s="6"/>
      <c r="BE89" s="6"/>
    </row>
    <row r="90" spans="1:57" ht="15" hidden="1" customHeight="1" x14ac:dyDescent="0.25">
      <c r="A90" s="7">
        <v>81</v>
      </c>
      <c r="B90" s="105" t="s">
        <v>147</v>
      </c>
      <c r="C90" s="104">
        <v>3</v>
      </c>
      <c r="D90" s="118" t="s">
        <v>148</v>
      </c>
      <c r="E90" s="4" t="s">
        <v>57</v>
      </c>
      <c r="F90" s="7">
        <v>40</v>
      </c>
      <c r="G90" s="104">
        <v>32</v>
      </c>
      <c r="H90" s="7" t="s">
        <v>23</v>
      </c>
      <c r="I90" s="7" t="s">
        <v>149</v>
      </c>
      <c r="J90" s="8">
        <v>45763</v>
      </c>
      <c r="K90" s="8">
        <v>45791</v>
      </c>
      <c r="L90" s="7">
        <v>6</v>
      </c>
      <c r="M90" s="7">
        <v>4</v>
      </c>
      <c r="N90" s="7">
        <v>3</v>
      </c>
      <c r="O90" s="7">
        <v>3</v>
      </c>
      <c r="P90" s="48" t="s">
        <v>392</v>
      </c>
      <c r="Q90" s="4" t="s">
        <v>134</v>
      </c>
      <c r="R90" s="4" t="s">
        <v>26</v>
      </c>
      <c r="T90" s="1">
        <f t="shared" si="9"/>
        <v>15</v>
      </c>
      <c r="U90" s="22"/>
      <c r="V90" s="22"/>
      <c r="W90" s="22"/>
      <c r="X90" s="22"/>
      <c r="Y90" s="22"/>
      <c r="Z90" s="22"/>
      <c r="AA90" s="22"/>
      <c r="AB90" s="22"/>
      <c r="AC90" s="22"/>
      <c r="AD90" s="30" t="s">
        <v>279</v>
      </c>
      <c r="AE90" s="30" t="s">
        <v>279</v>
      </c>
      <c r="AF90" s="30" t="s">
        <v>279</v>
      </c>
      <c r="AG90" s="30" t="s">
        <v>279</v>
      </c>
      <c r="AH90" s="30" t="s">
        <v>279</v>
      </c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6">
        <f t="shared" si="10"/>
        <v>5</v>
      </c>
      <c r="AV90" s="6" t="str">
        <f t="shared" si="11"/>
        <v>Thiết bị đo đạc ảo (KTĐ3+TĐH3) Lê Đình Hiếu HT.4.1 (Tuần 36 -&gt; 40) Tiết 3-5 Thứ 4</v>
      </c>
      <c r="AW90" s="32" t="s">
        <v>304</v>
      </c>
      <c r="AX90" s="22" t="s">
        <v>305</v>
      </c>
      <c r="AY90" s="22"/>
      <c r="AZ90" s="22"/>
      <c r="BA90" s="6"/>
      <c r="BB90" s="6"/>
      <c r="BC90" s="6"/>
      <c r="BD90" s="6"/>
      <c r="BE90" s="6"/>
    </row>
    <row r="91" spans="1:57" ht="15" hidden="1" customHeight="1" x14ac:dyDescent="0.25">
      <c r="A91" s="7">
        <v>82</v>
      </c>
      <c r="B91" s="4" t="s">
        <v>150</v>
      </c>
      <c r="C91" s="7">
        <v>3</v>
      </c>
      <c r="D91" s="21" t="s">
        <v>151</v>
      </c>
      <c r="E91" s="4" t="s">
        <v>43</v>
      </c>
      <c r="F91" s="7">
        <v>50</v>
      </c>
      <c r="G91" s="7">
        <v>19</v>
      </c>
      <c r="H91" s="7" t="s">
        <v>152</v>
      </c>
      <c r="I91" s="7" t="s">
        <v>111</v>
      </c>
      <c r="J91" s="8">
        <v>45704</v>
      </c>
      <c r="K91" s="8">
        <v>45795</v>
      </c>
      <c r="L91" s="7">
        <v>15</v>
      </c>
      <c r="M91" s="9" t="s">
        <v>231</v>
      </c>
      <c r="N91" s="7"/>
      <c r="O91" s="7"/>
      <c r="P91" s="4" t="s">
        <v>153</v>
      </c>
      <c r="Q91" s="4" t="s">
        <v>154</v>
      </c>
      <c r="R91" s="4" t="s">
        <v>26</v>
      </c>
      <c r="T91" s="1">
        <f t="shared" si="9"/>
        <v>0</v>
      </c>
      <c r="U91" s="30" t="s">
        <v>279</v>
      </c>
      <c r="V91" s="30" t="s">
        <v>279</v>
      </c>
      <c r="W91" s="30" t="s">
        <v>279</v>
      </c>
      <c r="X91" s="30" t="s">
        <v>279</v>
      </c>
      <c r="Y91" s="30" t="s">
        <v>279</v>
      </c>
      <c r="Z91" s="30" t="s">
        <v>279</v>
      </c>
      <c r="AA91" s="30" t="s">
        <v>279</v>
      </c>
      <c r="AB91" s="30" t="s">
        <v>279</v>
      </c>
      <c r="AC91" s="30" t="s">
        <v>279</v>
      </c>
      <c r="AD91" s="30" t="s">
        <v>279</v>
      </c>
      <c r="AE91" s="30" t="s">
        <v>279</v>
      </c>
      <c r="AF91" s="30" t="s">
        <v>279</v>
      </c>
      <c r="AG91" s="30" t="s">
        <v>279</v>
      </c>
      <c r="AH91" s="30" t="s">
        <v>279</v>
      </c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6">
        <f t="shared" si="10"/>
        <v>-1</v>
      </c>
      <c r="AV91" s="6" t="str">
        <f t="shared" si="11"/>
        <v>Thục tập công nhân (KTĐ4) Bộ môn KT&amp;QLCN TT02 (Tuần 27 -&gt; 40) Tiết --1 Thứ Theo kế hoạch riêng</v>
      </c>
      <c r="AW91" s="32" t="s">
        <v>304</v>
      </c>
      <c r="AX91" s="22" t="s">
        <v>305</v>
      </c>
      <c r="AY91" s="22"/>
      <c r="AZ91" s="22"/>
      <c r="BA91" s="6"/>
      <c r="BB91" s="6"/>
      <c r="BC91" s="6"/>
      <c r="BD91" s="6"/>
      <c r="BE91" s="6"/>
    </row>
    <row r="92" spans="1:57" ht="15" hidden="1" customHeight="1" x14ac:dyDescent="0.25">
      <c r="A92" s="7">
        <v>83</v>
      </c>
      <c r="B92" s="4" t="s">
        <v>155</v>
      </c>
      <c r="C92" s="7">
        <v>6</v>
      </c>
      <c r="D92" s="21" t="s">
        <v>156</v>
      </c>
      <c r="E92" s="4" t="s">
        <v>66</v>
      </c>
      <c r="F92" s="7">
        <v>50</v>
      </c>
      <c r="G92" s="7">
        <v>15</v>
      </c>
      <c r="H92" s="7" t="s">
        <v>152</v>
      </c>
      <c r="I92" s="7" t="s">
        <v>111</v>
      </c>
      <c r="J92" s="8">
        <v>45704</v>
      </c>
      <c r="K92" s="8">
        <v>45795</v>
      </c>
      <c r="L92" s="7">
        <v>15</v>
      </c>
      <c r="M92" s="9" t="s">
        <v>231</v>
      </c>
      <c r="N92" s="7"/>
      <c r="O92" s="7"/>
      <c r="P92" s="4" t="s">
        <v>153</v>
      </c>
      <c r="Q92" s="4" t="s">
        <v>154</v>
      </c>
      <c r="R92" s="4" t="s">
        <v>26</v>
      </c>
      <c r="T92" s="1">
        <f t="shared" si="9"/>
        <v>0</v>
      </c>
      <c r="U92" s="30" t="s">
        <v>279</v>
      </c>
      <c r="V92" s="30" t="s">
        <v>279</v>
      </c>
      <c r="W92" s="30" t="s">
        <v>279</v>
      </c>
      <c r="X92" s="30" t="s">
        <v>279</v>
      </c>
      <c r="Y92" s="30" t="s">
        <v>279</v>
      </c>
      <c r="Z92" s="30" t="s">
        <v>279</v>
      </c>
      <c r="AA92" s="30" t="s">
        <v>279</v>
      </c>
      <c r="AB92" s="30" t="s">
        <v>279</v>
      </c>
      <c r="AC92" s="30" t="s">
        <v>279</v>
      </c>
      <c r="AD92" s="30" t="s">
        <v>279</v>
      </c>
      <c r="AE92" s="30" t="s">
        <v>279</v>
      </c>
      <c r="AF92" s="30" t="s">
        <v>279</v>
      </c>
      <c r="AG92" s="30" t="s">
        <v>279</v>
      </c>
      <c r="AH92" s="30" t="s">
        <v>279</v>
      </c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6">
        <f t="shared" si="10"/>
        <v>-1</v>
      </c>
      <c r="AV92" s="6" t="str">
        <f t="shared" si="11"/>
        <v>Thực tập tốt nghiệp (KTĐ2) Bộ môn KT&amp;QLCN TT02 (Tuần 27 -&gt; 40) Tiết --1 Thứ Theo kế hoạch riêng</v>
      </c>
      <c r="AW92" s="32" t="s">
        <v>304</v>
      </c>
      <c r="AX92" s="22" t="s">
        <v>305</v>
      </c>
      <c r="AY92" s="22"/>
      <c r="AZ92" s="22"/>
      <c r="BA92" s="6"/>
      <c r="BB92" s="6"/>
      <c r="BC92" s="6"/>
      <c r="BD92" s="6"/>
      <c r="BE92" s="6"/>
    </row>
    <row r="93" spans="1:57" ht="15" hidden="1" customHeight="1" x14ac:dyDescent="0.25">
      <c r="A93" s="7">
        <v>84</v>
      </c>
      <c r="B93" s="4" t="s">
        <v>157</v>
      </c>
      <c r="C93" s="7">
        <v>2</v>
      </c>
      <c r="D93" s="21" t="s">
        <v>158</v>
      </c>
      <c r="E93" s="4" t="s">
        <v>99</v>
      </c>
      <c r="F93" s="7">
        <v>20</v>
      </c>
      <c r="G93" s="104">
        <v>5</v>
      </c>
      <c r="H93" s="7" t="s">
        <v>23</v>
      </c>
      <c r="I93" s="7" t="s">
        <v>45</v>
      </c>
      <c r="J93" s="8">
        <v>45704</v>
      </c>
      <c r="K93" s="8">
        <v>45802</v>
      </c>
      <c r="L93" s="7">
        <v>1</v>
      </c>
      <c r="M93" s="9" t="s">
        <v>231</v>
      </c>
      <c r="N93" s="7"/>
      <c r="O93" s="7"/>
      <c r="P93" s="4" t="s">
        <v>153</v>
      </c>
      <c r="Q93" s="4" t="s">
        <v>154</v>
      </c>
      <c r="R93" s="4" t="s">
        <v>26</v>
      </c>
      <c r="T93" s="1">
        <f t="shared" si="9"/>
        <v>0</v>
      </c>
      <c r="U93" s="30" t="s">
        <v>279</v>
      </c>
      <c r="V93" s="30" t="s">
        <v>279</v>
      </c>
      <c r="W93" s="30" t="s">
        <v>279</v>
      </c>
      <c r="X93" s="30" t="s">
        <v>279</v>
      </c>
      <c r="Y93" s="30" t="s">
        <v>279</v>
      </c>
      <c r="Z93" s="30" t="s">
        <v>279</v>
      </c>
      <c r="AA93" s="30" t="s">
        <v>279</v>
      </c>
      <c r="AB93" s="30" t="s">
        <v>279</v>
      </c>
      <c r="AC93" s="30" t="s">
        <v>279</v>
      </c>
      <c r="AD93" s="30" t="s">
        <v>279</v>
      </c>
      <c r="AE93" s="30" t="s">
        <v>279</v>
      </c>
      <c r="AF93" s="30" t="s">
        <v>279</v>
      </c>
      <c r="AG93" s="30" t="s">
        <v>279</v>
      </c>
      <c r="AH93" s="30" t="s">
        <v>279</v>
      </c>
      <c r="AI93" s="30" t="s">
        <v>279</v>
      </c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6">
        <f t="shared" si="10"/>
        <v>-1</v>
      </c>
      <c r="AV93" s="6" t="str">
        <f t="shared" si="11"/>
        <v>Đồ án Máy điện (KTĐ5LT) Bộ môn KT&amp;QLCN TT02 (Tuần 27 -&gt; 41) Tiết --1 Thứ Theo kế hoạch riêng</v>
      </c>
      <c r="AW93" s="32" t="s">
        <v>306</v>
      </c>
      <c r="AX93" s="33" t="s">
        <v>307</v>
      </c>
      <c r="AY93" s="22"/>
      <c r="AZ93" s="22"/>
      <c r="BA93" s="6"/>
      <c r="BB93" s="6"/>
      <c r="BC93" s="6"/>
      <c r="BD93" s="6"/>
      <c r="BE93" s="6"/>
    </row>
    <row r="94" spans="1:57" ht="15" hidden="1" customHeight="1" x14ac:dyDescent="0.25">
      <c r="A94" s="7">
        <v>85</v>
      </c>
      <c r="B94" s="4" t="s">
        <v>159</v>
      </c>
      <c r="C94" s="7">
        <v>2</v>
      </c>
      <c r="D94" s="21" t="s">
        <v>160</v>
      </c>
      <c r="E94" s="4" t="s">
        <v>43</v>
      </c>
      <c r="F94" s="7">
        <v>50</v>
      </c>
      <c r="G94" s="7">
        <v>41</v>
      </c>
      <c r="H94" s="7" t="s">
        <v>23</v>
      </c>
      <c r="I94" s="7" t="s">
        <v>45</v>
      </c>
      <c r="J94" s="8">
        <v>45704</v>
      </c>
      <c r="K94" s="8">
        <v>45802</v>
      </c>
      <c r="L94" s="7">
        <v>1</v>
      </c>
      <c r="M94" s="9" t="s">
        <v>231</v>
      </c>
      <c r="N94" s="7"/>
      <c r="O94" s="7"/>
      <c r="P94" s="4" t="s">
        <v>153</v>
      </c>
      <c r="Q94" s="4" t="s">
        <v>154</v>
      </c>
      <c r="R94" s="4" t="s">
        <v>26</v>
      </c>
      <c r="T94" s="1">
        <f t="shared" si="9"/>
        <v>0</v>
      </c>
      <c r="U94" s="30" t="s">
        <v>279</v>
      </c>
      <c r="V94" s="30" t="s">
        <v>279</v>
      </c>
      <c r="W94" s="30" t="s">
        <v>279</v>
      </c>
      <c r="X94" s="30" t="s">
        <v>279</v>
      </c>
      <c r="Y94" s="30" t="s">
        <v>279</v>
      </c>
      <c r="Z94" s="30" t="s">
        <v>279</v>
      </c>
      <c r="AA94" s="30" t="s">
        <v>279</v>
      </c>
      <c r="AB94" s="30" t="s">
        <v>279</v>
      </c>
      <c r="AC94" s="30" t="s">
        <v>279</v>
      </c>
      <c r="AD94" s="30" t="s">
        <v>279</v>
      </c>
      <c r="AE94" s="30" t="s">
        <v>279</v>
      </c>
      <c r="AF94" s="30" t="s">
        <v>279</v>
      </c>
      <c r="AG94" s="30" t="s">
        <v>279</v>
      </c>
      <c r="AH94" s="30" t="s">
        <v>279</v>
      </c>
      <c r="AI94" s="30" t="s">
        <v>279</v>
      </c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6">
        <f t="shared" si="10"/>
        <v>-1</v>
      </c>
      <c r="AV94" s="6" t="str">
        <f t="shared" si="11"/>
        <v>Đồ án Điện tử công suất (KTĐ4+TĐH4) Bộ môn KT&amp;QLCN TT02 (Tuần 27 -&gt; 41) Tiết --1 Thứ Theo kế hoạch riêng</v>
      </c>
      <c r="AW94" s="32" t="s">
        <v>306</v>
      </c>
      <c r="AX94" s="33" t="s">
        <v>307</v>
      </c>
      <c r="AY94" s="22"/>
      <c r="AZ94" s="22"/>
      <c r="BA94" s="6"/>
      <c r="BB94" s="6"/>
      <c r="BC94" s="6"/>
      <c r="BD94" s="6"/>
      <c r="BE94" s="6"/>
    </row>
    <row r="95" spans="1:57" ht="15" hidden="1" customHeight="1" x14ac:dyDescent="0.25">
      <c r="A95" s="7">
        <v>86</v>
      </c>
      <c r="B95" s="4" t="s">
        <v>161</v>
      </c>
      <c r="C95" s="7">
        <v>2</v>
      </c>
      <c r="D95" s="21" t="s">
        <v>162</v>
      </c>
      <c r="E95" s="4" t="s">
        <v>57</v>
      </c>
      <c r="F95" s="7">
        <v>20</v>
      </c>
      <c r="G95" s="7">
        <v>12</v>
      </c>
      <c r="H95" s="7" t="s">
        <v>23</v>
      </c>
      <c r="I95" s="7" t="s">
        <v>45</v>
      </c>
      <c r="J95" s="8">
        <v>45704</v>
      </c>
      <c r="K95" s="8">
        <v>45802</v>
      </c>
      <c r="L95" s="7">
        <v>1</v>
      </c>
      <c r="M95" s="9" t="s">
        <v>231</v>
      </c>
      <c r="N95" s="7"/>
      <c r="O95" s="7"/>
      <c r="P95" s="4" t="s">
        <v>153</v>
      </c>
      <c r="Q95" s="4" t="s">
        <v>154</v>
      </c>
      <c r="R95" s="4" t="s">
        <v>26</v>
      </c>
      <c r="T95" s="1">
        <f t="shared" si="9"/>
        <v>0</v>
      </c>
      <c r="U95" s="30" t="s">
        <v>279</v>
      </c>
      <c r="V95" s="30" t="s">
        <v>279</v>
      </c>
      <c r="W95" s="30" t="s">
        <v>279</v>
      </c>
      <c r="X95" s="30" t="s">
        <v>279</v>
      </c>
      <c r="Y95" s="30" t="s">
        <v>279</v>
      </c>
      <c r="Z95" s="30" t="s">
        <v>279</v>
      </c>
      <c r="AA95" s="30" t="s">
        <v>279</v>
      </c>
      <c r="AB95" s="30" t="s">
        <v>279</v>
      </c>
      <c r="AC95" s="30" t="s">
        <v>279</v>
      </c>
      <c r="AD95" s="30" t="s">
        <v>279</v>
      </c>
      <c r="AE95" s="30" t="s">
        <v>279</v>
      </c>
      <c r="AF95" s="30" t="s">
        <v>279</v>
      </c>
      <c r="AG95" s="30" t="s">
        <v>279</v>
      </c>
      <c r="AH95" s="30" t="s">
        <v>279</v>
      </c>
      <c r="AI95" s="30" t="s">
        <v>279</v>
      </c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6">
        <f t="shared" si="10"/>
        <v>-1</v>
      </c>
      <c r="AV95" s="6" t="str">
        <f t="shared" si="11"/>
        <v>Đồ án 1 (KTĐ3) Bộ môn KT&amp;QLCN TT02 (Tuần 27 -&gt; 41) Tiết --1 Thứ Theo kế hoạch riêng</v>
      </c>
      <c r="AW95" s="32" t="s">
        <v>306</v>
      </c>
      <c r="AX95" s="33" t="s">
        <v>307</v>
      </c>
      <c r="AY95" s="22"/>
      <c r="AZ95" s="22"/>
      <c r="BA95" s="6"/>
      <c r="BB95" s="6"/>
      <c r="BC95" s="6"/>
      <c r="BD95" s="6"/>
      <c r="BE95" s="6"/>
    </row>
    <row r="96" spans="1:57" ht="15" hidden="1" customHeight="1" x14ac:dyDescent="0.25">
      <c r="A96" s="104">
        <v>87</v>
      </c>
      <c r="B96" s="105" t="s">
        <v>163</v>
      </c>
      <c r="C96" s="7">
        <v>3</v>
      </c>
      <c r="D96" s="118" t="s">
        <v>164</v>
      </c>
      <c r="E96" s="4" t="s">
        <v>90</v>
      </c>
      <c r="F96" s="7">
        <v>30</v>
      </c>
      <c r="G96" s="7">
        <v>0</v>
      </c>
      <c r="H96" s="7" t="s">
        <v>23</v>
      </c>
      <c r="I96" s="42" t="s">
        <v>45</v>
      </c>
      <c r="J96" s="8">
        <v>45703</v>
      </c>
      <c r="K96" s="8">
        <v>45801</v>
      </c>
      <c r="L96" s="7">
        <v>4</v>
      </c>
      <c r="M96" s="7">
        <v>7</v>
      </c>
      <c r="N96" s="42">
        <v>3</v>
      </c>
      <c r="O96" s="42">
        <v>3</v>
      </c>
      <c r="P96" s="45" t="s">
        <v>392</v>
      </c>
      <c r="Q96" s="4" t="s">
        <v>165</v>
      </c>
      <c r="R96" s="4" t="s">
        <v>26</v>
      </c>
      <c r="T96" s="1">
        <f t="shared" si="9"/>
        <v>45</v>
      </c>
      <c r="U96" s="30" t="s">
        <v>279</v>
      </c>
      <c r="V96" s="30" t="s">
        <v>279</v>
      </c>
      <c r="W96" s="30" t="s">
        <v>279</v>
      </c>
      <c r="X96" s="30" t="s">
        <v>279</v>
      </c>
      <c r="Y96" s="30" t="s">
        <v>279</v>
      </c>
      <c r="Z96" s="30" t="s">
        <v>279</v>
      </c>
      <c r="AA96" s="30" t="s">
        <v>279</v>
      </c>
      <c r="AB96" s="30" t="s">
        <v>279</v>
      </c>
      <c r="AC96" s="30" t="s">
        <v>279</v>
      </c>
      <c r="AD96" s="30" t="s">
        <v>279</v>
      </c>
      <c r="AE96" s="30" t="s">
        <v>279</v>
      </c>
      <c r="AF96" s="30" t="s">
        <v>279</v>
      </c>
      <c r="AG96" s="22" t="s">
        <v>279</v>
      </c>
      <c r="AH96" s="22" t="s">
        <v>279</v>
      </c>
      <c r="AI96" s="22" t="s">
        <v>279</v>
      </c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6">
        <f t="shared" si="10"/>
        <v>5</v>
      </c>
      <c r="AV96" s="6" t="str">
        <f t="shared" si="11"/>
        <v>Autocad (KTX4LT + KTX5LT) Nguyễn Đức Vinh Quang HT.4.1 (Tuần 27 -&gt; 41) Tiết 3-5 Thứ 7</v>
      </c>
      <c r="AW96" s="32" t="s">
        <v>328</v>
      </c>
      <c r="AX96" s="35" t="s">
        <v>329</v>
      </c>
      <c r="AY96" s="38" t="s">
        <v>388</v>
      </c>
      <c r="AZ96" s="38" t="s">
        <v>387</v>
      </c>
      <c r="BA96" s="6"/>
      <c r="BB96" s="6"/>
      <c r="BC96" s="6"/>
      <c r="BD96" s="6"/>
      <c r="BE96" s="6"/>
    </row>
    <row r="97" spans="1:57" ht="15" hidden="1" customHeight="1" x14ac:dyDescent="0.25">
      <c r="A97" s="7">
        <v>88</v>
      </c>
      <c r="B97" s="105" t="s">
        <v>166</v>
      </c>
      <c r="C97" s="104">
        <v>3</v>
      </c>
      <c r="D97" s="118" t="s">
        <v>167</v>
      </c>
      <c r="E97" s="4" t="s">
        <v>99</v>
      </c>
      <c r="F97" s="7">
        <v>15</v>
      </c>
      <c r="G97" s="7">
        <v>0</v>
      </c>
      <c r="H97" s="7" t="s">
        <v>23</v>
      </c>
      <c r="I97" s="7" t="s">
        <v>34</v>
      </c>
      <c r="J97" s="8">
        <v>45703</v>
      </c>
      <c r="K97" s="8">
        <v>45780</v>
      </c>
      <c r="L97" s="7">
        <v>4</v>
      </c>
      <c r="M97" s="7">
        <v>7</v>
      </c>
      <c r="N97" s="42">
        <v>10</v>
      </c>
      <c r="O97" s="7">
        <v>1</v>
      </c>
      <c r="P97" s="48" t="s">
        <v>31</v>
      </c>
      <c r="Q97" s="4" t="s">
        <v>237</v>
      </c>
      <c r="R97" s="4" t="s">
        <v>26</v>
      </c>
      <c r="S97" s="98"/>
      <c r="T97" s="1">
        <f t="shared" si="9"/>
        <v>15</v>
      </c>
      <c r="U97" s="30" t="s">
        <v>279</v>
      </c>
      <c r="V97" s="30" t="s">
        <v>279</v>
      </c>
      <c r="W97" s="30" t="s">
        <v>279</v>
      </c>
      <c r="X97" s="30" t="s">
        <v>279</v>
      </c>
      <c r="Y97" s="30" t="s">
        <v>279</v>
      </c>
      <c r="Z97" s="30" t="s">
        <v>279</v>
      </c>
      <c r="AA97" s="30" t="s">
        <v>279</v>
      </c>
      <c r="AB97" s="30" t="s">
        <v>279</v>
      </c>
      <c r="AC97" s="30" t="s">
        <v>279</v>
      </c>
      <c r="AD97" s="54" t="s">
        <v>279</v>
      </c>
      <c r="AE97" s="54" t="s">
        <v>279</v>
      </c>
      <c r="AF97" s="54" t="s">
        <v>279</v>
      </c>
      <c r="AG97" s="55" t="s">
        <v>279</v>
      </c>
      <c r="AH97" s="55" t="s">
        <v>279</v>
      </c>
      <c r="AI97" s="55" t="s">
        <v>279</v>
      </c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6">
        <f t="shared" si="10"/>
        <v>10</v>
      </c>
      <c r="AV97" s="6" t="str">
        <f t="shared" si="11"/>
        <v>Cơ lý thuyết (KTX5LT) Lê Đại Vương P.2.11 (Tuần 27 -&gt; 38) Tiết 10-10 Thứ 7</v>
      </c>
      <c r="AW97" s="32" t="s">
        <v>302</v>
      </c>
      <c r="AX97" s="22" t="s">
        <v>303</v>
      </c>
      <c r="AY97" s="22" t="s">
        <v>360</v>
      </c>
      <c r="AZ97" s="22"/>
      <c r="BA97" s="6"/>
      <c r="BB97" s="6"/>
      <c r="BC97" s="6"/>
      <c r="BD97" s="6"/>
      <c r="BE97" s="6"/>
    </row>
    <row r="98" spans="1:57" s="111" customFormat="1" ht="15" hidden="1" customHeight="1" x14ac:dyDescent="0.25">
      <c r="A98" s="106">
        <v>88</v>
      </c>
      <c r="B98" s="146" t="s">
        <v>166</v>
      </c>
      <c r="C98" s="147">
        <v>3</v>
      </c>
      <c r="D98" s="119" t="s">
        <v>167</v>
      </c>
      <c r="E98" s="107" t="s">
        <v>99</v>
      </c>
      <c r="F98" s="106">
        <v>15</v>
      </c>
      <c r="G98" s="106">
        <v>0</v>
      </c>
      <c r="H98" s="106" t="s">
        <v>23</v>
      </c>
      <c r="I98" s="106" t="s">
        <v>34</v>
      </c>
      <c r="J98" s="108">
        <v>45703</v>
      </c>
      <c r="K98" s="108">
        <v>45780</v>
      </c>
      <c r="L98" s="106">
        <v>4</v>
      </c>
      <c r="M98" s="106">
        <v>7</v>
      </c>
      <c r="N98" s="109">
        <v>1</v>
      </c>
      <c r="O98" s="106">
        <v>2</v>
      </c>
      <c r="P98" s="110" t="s">
        <v>31</v>
      </c>
      <c r="Q98" s="107" t="s">
        <v>237</v>
      </c>
      <c r="R98" s="107" t="s">
        <v>26</v>
      </c>
      <c r="T98" s="111">
        <f t="shared" si="9"/>
        <v>30</v>
      </c>
      <c r="U98" s="112" t="s">
        <v>279</v>
      </c>
      <c r="V98" s="112" t="s">
        <v>279</v>
      </c>
      <c r="W98" s="112" t="s">
        <v>279</v>
      </c>
      <c r="X98" s="112" t="s">
        <v>279</v>
      </c>
      <c r="Y98" s="112" t="s">
        <v>279</v>
      </c>
      <c r="Z98" s="112" t="s">
        <v>279</v>
      </c>
      <c r="AA98" s="112" t="s">
        <v>279</v>
      </c>
      <c r="AB98" s="112" t="s">
        <v>279</v>
      </c>
      <c r="AC98" s="112" t="s">
        <v>279</v>
      </c>
      <c r="AD98" s="113" t="s">
        <v>279</v>
      </c>
      <c r="AE98" s="113" t="s">
        <v>279</v>
      </c>
      <c r="AF98" s="113" t="s">
        <v>279</v>
      </c>
      <c r="AG98" s="114" t="s">
        <v>279</v>
      </c>
      <c r="AH98" s="114" t="s">
        <v>279</v>
      </c>
      <c r="AI98" s="114" t="s">
        <v>279</v>
      </c>
      <c r="AJ98" s="115"/>
      <c r="AK98" s="115"/>
      <c r="AL98" s="115"/>
      <c r="AM98" s="115"/>
      <c r="AN98" s="115"/>
      <c r="AO98" s="115"/>
      <c r="AP98" s="115"/>
      <c r="AQ98" s="115"/>
      <c r="AR98" s="115"/>
      <c r="AS98" s="115"/>
      <c r="AT98" s="115"/>
      <c r="AU98" s="116">
        <f t="shared" si="10"/>
        <v>2</v>
      </c>
      <c r="AV98" s="116" t="str">
        <f t="shared" si="11"/>
        <v>Cơ lý thuyết (KTX5LT) Lê Đại Vương P.2.11 (Tuần 27 -&gt; 38) Tiết 1-2 Thứ 7</v>
      </c>
      <c r="AW98" s="117" t="s">
        <v>302</v>
      </c>
      <c r="AX98" s="115" t="s">
        <v>303</v>
      </c>
      <c r="AY98" s="115" t="s">
        <v>360</v>
      </c>
      <c r="AZ98" s="115"/>
      <c r="BA98" s="116"/>
      <c r="BB98" s="116"/>
      <c r="BC98" s="116"/>
      <c r="BD98" s="116"/>
      <c r="BE98" s="116"/>
    </row>
    <row r="99" spans="1:57" ht="15" hidden="1" customHeight="1" x14ac:dyDescent="0.25">
      <c r="A99" s="7">
        <v>89</v>
      </c>
      <c r="B99" s="4" t="s">
        <v>166</v>
      </c>
      <c r="C99" s="7">
        <v>3</v>
      </c>
      <c r="D99" s="21" t="s">
        <v>168</v>
      </c>
      <c r="E99" s="4" t="s">
        <v>102</v>
      </c>
      <c r="F99" s="7">
        <v>100</v>
      </c>
      <c r="G99" s="7">
        <v>87</v>
      </c>
      <c r="H99" s="7" t="s">
        <v>23</v>
      </c>
      <c r="I99" s="7" t="s">
        <v>24</v>
      </c>
      <c r="J99" s="8">
        <v>45698</v>
      </c>
      <c r="K99" s="8">
        <v>45782</v>
      </c>
      <c r="L99" s="7">
        <v>3</v>
      </c>
      <c r="M99" s="7">
        <v>2</v>
      </c>
      <c r="N99" s="7">
        <v>3</v>
      </c>
      <c r="O99" s="7">
        <v>3</v>
      </c>
      <c r="P99" s="4" t="s">
        <v>93</v>
      </c>
      <c r="Q99" s="4" t="s">
        <v>237</v>
      </c>
      <c r="R99" s="4" t="s">
        <v>26</v>
      </c>
      <c r="T99" s="1">
        <f t="shared" si="9"/>
        <v>39</v>
      </c>
      <c r="U99" s="30" t="s">
        <v>279</v>
      </c>
      <c r="V99" s="30" t="s">
        <v>279</v>
      </c>
      <c r="W99" s="30" t="s">
        <v>279</v>
      </c>
      <c r="X99" s="30" t="s">
        <v>279</v>
      </c>
      <c r="Y99" s="30" t="s">
        <v>279</v>
      </c>
      <c r="Z99" s="30" t="s">
        <v>279</v>
      </c>
      <c r="AA99" s="30" t="s">
        <v>279</v>
      </c>
      <c r="AB99" s="30" t="s">
        <v>279</v>
      </c>
      <c r="AC99" s="30" t="s">
        <v>279</v>
      </c>
      <c r="AD99" s="30" t="s">
        <v>279</v>
      </c>
      <c r="AE99" s="30" t="s">
        <v>279</v>
      </c>
      <c r="AF99" s="30" t="s">
        <v>279</v>
      </c>
      <c r="AG99" s="30" t="s">
        <v>279</v>
      </c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6">
        <f t="shared" si="10"/>
        <v>5</v>
      </c>
      <c r="AV99" s="6" t="str">
        <f t="shared" si="11"/>
        <v>Cơ lý thuyết (OTO5+KTX5) Lê Đại Vương P.2.1 (Tuần 27 -&gt; 39) Tiết 3-5 Thứ 2</v>
      </c>
      <c r="AW99" s="32" t="s">
        <v>302</v>
      </c>
      <c r="AX99" s="22" t="s">
        <v>303</v>
      </c>
      <c r="AY99" s="22" t="s">
        <v>360</v>
      </c>
      <c r="AZ99" s="22"/>
      <c r="BA99" s="6"/>
      <c r="BB99" s="6"/>
      <c r="BC99" s="6"/>
      <c r="BD99" s="6"/>
      <c r="BE99" s="6"/>
    </row>
    <row r="100" spans="1:57" ht="15" hidden="1" customHeight="1" x14ac:dyDescent="0.25">
      <c r="A100" s="7">
        <v>90</v>
      </c>
      <c r="B100" s="4" t="s">
        <v>166</v>
      </c>
      <c r="C100" s="7">
        <v>3</v>
      </c>
      <c r="D100" s="21" t="s">
        <v>168</v>
      </c>
      <c r="E100" s="4" t="s">
        <v>102</v>
      </c>
      <c r="F100" s="7">
        <v>100</v>
      </c>
      <c r="G100" s="7">
        <v>87</v>
      </c>
      <c r="H100" s="7" t="s">
        <v>23</v>
      </c>
      <c r="I100" s="7" t="s">
        <v>30</v>
      </c>
      <c r="J100" s="8">
        <v>45762</v>
      </c>
      <c r="K100" s="8">
        <v>45769</v>
      </c>
      <c r="L100" s="7">
        <v>3</v>
      </c>
      <c r="M100" s="7">
        <v>3</v>
      </c>
      <c r="N100" s="7">
        <v>6</v>
      </c>
      <c r="O100" s="7">
        <v>3</v>
      </c>
      <c r="P100" s="4" t="s">
        <v>88</v>
      </c>
      <c r="Q100" s="4" t="s">
        <v>237</v>
      </c>
      <c r="R100" s="4" t="s">
        <v>26</v>
      </c>
      <c r="T100" s="1">
        <f t="shared" si="9"/>
        <v>6</v>
      </c>
      <c r="U100" s="22"/>
      <c r="V100" s="22"/>
      <c r="W100" s="22"/>
      <c r="X100" s="22"/>
      <c r="Y100" s="22"/>
      <c r="Z100" s="22"/>
      <c r="AA100" s="22"/>
      <c r="AB100" s="22"/>
      <c r="AC100" s="22"/>
      <c r="AD100" s="30" t="s">
        <v>279</v>
      </c>
      <c r="AE100" s="30" t="s">
        <v>279</v>
      </c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6">
        <f t="shared" si="10"/>
        <v>8</v>
      </c>
      <c r="AV100" s="6" t="str">
        <f t="shared" si="11"/>
        <v>Cơ lý thuyết (OTO5+KTX5) Lê Đại Vương P.2.13 (Tuần 36, 37) Tiết 6-8 Thứ 3</v>
      </c>
      <c r="AW100" s="32" t="s">
        <v>302</v>
      </c>
      <c r="AX100" s="22" t="s">
        <v>303</v>
      </c>
      <c r="AY100" s="22" t="s">
        <v>360</v>
      </c>
      <c r="AZ100" s="22"/>
      <c r="BA100" s="6"/>
      <c r="BB100" s="6"/>
      <c r="BC100" s="6"/>
      <c r="BD100" s="6"/>
      <c r="BE100" s="6"/>
    </row>
    <row r="101" spans="1:57" ht="15" hidden="1" customHeight="1" x14ac:dyDescent="0.25">
      <c r="A101" s="7">
        <v>91</v>
      </c>
      <c r="B101" s="4" t="s">
        <v>169</v>
      </c>
      <c r="C101" s="104">
        <v>3</v>
      </c>
      <c r="D101" s="118" t="s">
        <v>170</v>
      </c>
      <c r="E101" s="4" t="s">
        <v>171</v>
      </c>
      <c r="F101" s="7">
        <v>20</v>
      </c>
      <c r="G101" s="104">
        <v>13</v>
      </c>
      <c r="H101" s="7" t="s">
        <v>23</v>
      </c>
      <c r="I101" s="7" t="s">
        <v>34</v>
      </c>
      <c r="J101" s="8">
        <v>45698</v>
      </c>
      <c r="K101" s="8">
        <v>45775</v>
      </c>
      <c r="L101" s="7">
        <v>3</v>
      </c>
      <c r="M101" s="7">
        <v>2</v>
      </c>
      <c r="N101" s="7">
        <v>1</v>
      </c>
      <c r="O101" s="7">
        <v>2</v>
      </c>
      <c r="P101" s="45" t="s">
        <v>393</v>
      </c>
      <c r="Q101" s="4" t="s">
        <v>165</v>
      </c>
      <c r="R101" s="4" t="s">
        <v>26</v>
      </c>
      <c r="T101" s="1">
        <f t="shared" si="9"/>
        <v>24</v>
      </c>
      <c r="U101" s="30" t="s">
        <v>279</v>
      </c>
      <c r="V101" s="30" t="s">
        <v>279</v>
      </c>
      <c r="W101" s="30" t="s">
        <v>279</v>
      </c>
      <c r="X101" s="30" t="s">
        <v>279</v>
      </c>
      <c r="Y101" s="30" t="s">
        <v>279</v>
      </c>
      <c r="Z101" s="30" t="s">
        <v>279</v>
      </c>
      <c r="AA101" s="30" t="s">
        <v>279</v>
      </c>
      <c r="AB101" s="30" t="s">
        <v>279</v>
      </c>
      <c r="AC101" s="30" t="s">
        <v>279</v>
      </c>
      <c r="AD101" s="30" t="s">
        <v>279</v>
      </c>
      <c r="AE101" s="30" t="s">
        <v>279</v>
      </c>
      <c r="AF101" s="30" t="s">
        <v>279</v>
      </c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6">
        <f t="shared" si="10"/>
        <v>2</v>
      </c>
      <c r="AV101" s="6" t="str">
        <f t="shared" si="11"/>
        <v>Trắc địa công trình và thực hành (KTX5) Nguyễn Đức Vinh Quang P.2.15 (Tuần 27 -&gt; 38) Tiết 1-2 Thứ 2</v>
      </c>
      <c r="AW101" s="32" t="s">
        <v>328</v>
      </c>
      <c r="AX101" s="35" t="s">
        <v>329</v>
      </c>
      <c r="AY101" s="38" t="s">
        <v>388</v>
      </c>
      <c r="AZ101" s="38" t="s">
        <v>387</v>
      </c>
      <c r="BA101" s="6"/>
      <c r="BB101" s="6"/>
      <c r="BC101" s="6"/>
      <c r="BD101" s="6"/>
      <c r="BE101" s="6"/>
    </row>
    <row r="102" spans="1:57" ht="15" hidden="1" customHeight="1" x14ac:dyDescent="0.25">
      <c r="A102" s="7">
        <v>92</v>
      </c>
      <c r="B102" s="4" t="s">
        <v>169</v>
      </c>
      <c r="C102" s="104">
        <v>3</v>
      </c>
      <c r="D102" s="118" t="s">
        <v>170</v>
      </c>
      <c r="E102" s="4" t="s">
        <v>171</v>
      </c>
      <c r="F102" s="7">
        <v>20</v>
      </c>
      <c r="G102" s="104">
        <v>13</v>
      </c>
      <c r="H102" s="7" t="s">
        <v>23</v>
      </c>
      <c r="I102" s="7" t="s">
        <v>34</v>
      </c>
      <c r="J102" s="8">
        <v>45701</v>
      </c>
      <c r="K102" s="8">
        <v>45778</v>
      </c>
      <c r="L102" s="7">
        <v>3</v>
      </c>
      <c r="M102" s="7">
        <v>5</v>
      </c>
      <c r="N102" s="7">
        <v>9</v>
      </c>
      <c r="O102" s="7">
        <v>2</v>
      </c>
      <c r="P102" s="45" t="s">
        <v>88</v>
      </c>
      <c r="Q102" s="4" t="s">
        <v>165</v>
      </c>
      <c r="R102" s="4" t="s">
        <v>26</v>
      </c>
      <c r="T102" s="1">
        <f t="shared" si="9"/>
        <v>24</v>
      </c>
      <c r="U102" s="30" t="s">
        <v>279</v>
      </c>
      <c r="V102" s="30" t="s">
        <v>279</v>
      </c>
      <c r="W102" s="30" t="s">
        <v>279</v>
      </c>
      <c r="X102" s="30" t="s">
        <v>279</v>
      </c>
      <c r="Y102" s="30" t="s">
        <v>279</v>
      </c>
      <c r="Z102" s="30" t="s">
        <v>279</v>
      </c>
      <c r="AA102" s="30" t="s">
        <v>279</v>
      </c>
      <c r="AB102" s="30" t="s">
        <v>279</v>
      </c>
      <c r="AC102" s="30" t="s">
        <v>279</v>
      </c>
      <c r="AD102" s="30" t="s">
        <v>279</v>
      </c>
      <c r="AE102" s="30" t="s">
        <v>279</v>
      </c>
      <c r="AF102" s="30" t="s">
        <v>279</v>
      </c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6">
        <f t="shared" si="10"/>
        <v>10</v>
      </c>
      <c r="AV102" s="6" t="str">
        <f t="shared" si="11"/>
        <v>Trắc địa công trình và thực hành (KTX5) Nguyễn Đức Vinh Quang P.2.13 (Tuần 27 -&gt; 38) Tiết 9-10 Thứ 5</v>
      </c>
      <c r="AW102" s="32" t="s">
        <v>328</v>
      </c>
      <c r="AX102" s="35" t="s">
        <v>329</v>
      </c>
      <c r="AY102" s="38" t="s">
        <v>388</v>
      </c>
      <c r="AZ102" s="38" t="s">
        <v>387</v>
      </c>
      <c r="BA102" s="6"/>
      <c r="BB102" s="6"/>
      <c r="BC102" s="6"/>
      <c r="BD102" s="6"/>
      <c r="BE102" s="6"/>
    </row>
    <row r="103" spans="1:57" ht="15" hidden="1" customHeight="1" x14ac:dyDescent="0.25">
      <c r="A103" s="42">
        <v>93</v>
      </c>
      <c r="B103" s="105" t="s">
        <v>172</v>
      </c>
      <c r="C103" s="104">
        <v>3</v>
      </c>
      <c r="D103" s="118" t="s">
        <v>173</v>
      </c>
      <c r="E103" s="4" t="s">
        <v>174</v>
      </c>
      <c r="F103" s="7">
        <v>20</v>
      </c>
      <c r="G103" s="104">
        <v>10</v>
      </c>
      <c r="H103" s="7" t="s">
        <v>23</v>
      </c>
      <c r="I103" s="42" t="s">
        <v>54</v>
      </c>
      <c r="J103" s="50">
        <v>45702</v>
      </c>
      <c r="K103" s="50">
        <v>45765</v>
      </c>
      <c r="L103" s="7">
        <v>3</v>
      </c>
      <c r="M103" s="42">
        <v>6</v>
      </c>
      <c r="N103" s="42">
        <v>1</v>
      </c>
      <c r="O103" s="42">
        <v>2</v>
      </c>
      <c r="P103" s="45" t="s">
        <v>88</v>
      </c>
      <c r="Q103" s="48" t="s">
        <v>165</v>
      </c>
      <c r="R103" s="48" t="s">
        <v>26</v>
      </c>
      <c r="T103" s="1">
        <f t="shared" si="9"/>
        <v>20</v>
      </c>
      <c r="U103" s="30" t="s">
        <v>279</v>
      </c>
      <c r="V103" s="30" t="s">
        <v>279</v>
      </c>
      <c r="W103" s="30" t="s">
        <v>279</v>
      </c>
      <c r="X103" s="30" t="s">
        <v>279</v>
      </c>
      <c r="Y103" s="30" t="s">
        <v>279</v>
      </c>
      <c r="Z103" s="30" t="s">
        <v>279</v>
      </c>
      <c r="AA103" s="30" t="s">
        <v>279</v>
      </c>
      <c r="AB103" s="30" t="s">
        <v>279</v>
      </c>
      <c r="AC103" s="30" t="s">
        <v>279</v>
      </c>
      <c r="AD103" s="30" t="s">
        <v>279</v>
      </c>
      <c r="AE103" s="54"/>
      <c r="AF103" s="54"/>
      <c r="AG103" s="54"/>
      <c r="AH103" s="54"/>
      <c r="AI103" s="54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6">
        <f t="shared" si="10"/>
        <v>2</v>
      </c>
      <c r="AV103" s="6" t="str">
        <f t="shared" si="11"/>
        <v>Địa chất công trình và thực hành (KTX4) Nguyễn Đức Vinh Quang P.2.13 (Tuần 27 -&gt; 36) Tiết 1-2 Thứ 6</v>
      </c>
      <c r="AW103" s="32" t="s">
        <v>328</v>
      </c>
      <c r="AX103" s="35" t="s">
        <v>329</v>
      </c>
      <c r="AY103" s="38" t="s">
        <v>388</v>
      </c>
      <c r="AZ103" s="38" t="s">
        <v>387</v>
      </c>
      <c r="BA103" s="6"/>
      <c r="BB103" s="6"/>
      <c r="BC103" s="6"/>
      <c r="BD103" s="6"/>
      <c r="BE103" s="6"/>
    </row>
    <row r="104" spans="1:57" ht="15" hidden="1" customHeight="1" x14ac:dyDescent="0.25">
      <c r="A104" s="42">
        <v>93</v>
      </c>
      <c r="B104" s="105" t="s">
        <v>172</v>
      </c>
      <c r="C104" s="104">
        <v>3</v>
      </c>
      <c r="D104" s="118" t="s">
        <v>173</v>
      </c>
      <c r="E104" s="4" t="s">
        <v>174</v>
      </c>
      <c r="F104" s="7">
        <v>20</v>
      </c>
      <c r="G104" s="104">
        <v>10</v>
      </c>
      <c r="H104" s="7" t="s">
        <v>23</v>
      </c>
      <c r="I104" s="42" t="s">
        <v>50</v>
      </c>
      <c r="J104" s="50">
        <v>45772</v>
      </c>
      <c r="K104" s="50">
        <v>45793</v>
      </c>
      <c r="L104" s="7">
        <v>3</v>
      </c>
      <c r="M104" s="42">
        <v>6</v>
      </c>
      <c r="N104" s="42">
        <v>1</v>
      </c>
      <c r="O104" s="42">
        <v>2</v>
      </c>
      <c r="P104" s="45" t="s">
        <v>58</v>
      </c>
      <c r="Q104" s="48" t="s">
        <v>165</v>
      </c>
      <c r="R104" s="48" t="s">
        <v>26</v>
      </c>
      <c r="T104" s="1">
        <f t="shared" si="9"/>
        <v>8</v>
      </c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54" t="s">
        <v>279</v>
      </c>
      <c r="AF104" s="54" t="s">
        <v>279</v>
      </c>
      <c r="AG104" s="54" t="s">
        <v>279</v>
      </c>
      <c r="AH104" s="54" t="s">
        <v>279</v>
      </c>
      <c r="AI104" s="54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6">
        <f t="shared" si="10"/>
        <v>2</v>
      </c>
      <c r="AV104" s="6" t="str">
        <f t="shared" si="11"/>
        <v>Địa chất công trình và thực hành (KTX4) Nguyễn Đức Vinh Quang P.2.12 (Tuần 37 -&gt; 40) Tiết 1-2 Thứ 6</v>
      </c>
      <c r="AW104" s="32" t="s">
        <v>328</v>
      </c>
      <c r="AX104" s="35" t="s">
        <v>329</v>
      </c>
      <c r="AY104" s="38" t="s">
        <v>388</v>
      </c>
      <c r="AZ104" s="38" t="s">
        <v>387</v>
      </c>
      <c r="BA104" s="6"/>
      <c r="BB104" s="6"/>
      <c r="BC104" s="6"/>
      <c r="BD104" s="6"/>
      <c r="BE104" s="6"/>
    </row>
    <row r="105" spans="1:57" s="68" customFormat="1" ht="15" hidden="1" customHeight="1" x14ac:dyDescent="0.25">
      <c r="A105" s="58">
        <v>93</v>
      </c>
      <c r="B105" s="123" t="s">
        <v>172</v>
      </c>
      <c r="C105" s="124">
        <v>3</v>
      </c>
      <c r="D105" s="125" t="s">
        <v>173</v>
      </c>
      <c r="E105" s="4" t="s">
        <v>174</v>
      </c>
      <c r="F105" s="7">
        <v>20</v>
      </c>
      <c r="G105" s="124">
        <v>10</v>
      </c>
      <c r="H105" s="7" t="s">
        <v>23</v>
      </c>
      <c r="I105" s="58" t="s">
        <v>427</v>
      </c>
      <c r="J105" s="60">
        <v>45755</v>
      </c>
      <c r="K105" s="60">
        <v>45790</v>
      </c>
      <c r="L105" s="7">
        <v>3</v>
      </c>
      <c r="M105" s="58">
        <v>3</v>
      </c>
      <c r="N105" s="58">
        <v>3</v>
      </c>
      <c r="O105" s="58">
        <v>3</v>
      </c>
      <c r="P105" s="59" t="s">
        <v>88</v>
      </c>
      <c r="Q105" s="59" t="s">
        <v>165</v>
      </c>
      <c r="R105" s="59" t="s">
        <v>26</v>
      </c>
      <c r="T105" s="68">
        <f t="shared" si="9"/>
        <v>18</v>
      </c>
      <c r="U105" s="62"/>
      <c r="V105" s="62"/>
      <c r="W105" s="62"/>
      <c r="X105" s="62"/>
      <c r="Y105" s="62"/>
      <c r="Z105" s="62"/>
      <c r="AA105" s="62"/>
      <c r="AB105" s="62"/>
      <c r="AC105" s="62" t="s">
        <v>279</v>
      </c>
      <c r="AD105" s="62" t="s">
        <v>279</v>
      </c>
      <c r="AE105" s="62" t="s">
        <v>279</v>
      </c>
      <c r="AF105" s="62" t="s">
        <v>279</v>
      </c>
      <c r="AG105" s="62" t="s">
        <v>279</v>
      </c>
      <c r="AH105" s="62" t="s">
        <v>279</v>
      </c>
      <c r="AI105" s="62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70">
        <f t="shared" si="10"/>
        <v>5</v>
      </c>
      <c r="AV105" s="70" t="str">
        <f t="shared" si="11"/>
        <v>Địa chất công trình và thực hành (KTX4) Nguyễn Đức Vinh Quang P.2.13 (Tuần 35 -&gt; 40) Tiết 3-5 Thứ 3</v>
      </c>
      <c r="AW105" s="71" t="s">
        <v>328</v>
      </c>
      <c r="AX105" s="72" t="s">
        <v>329</v>
      </c>
      <c r="AY105" s="73" t="s">
        <v>388</v>
      </c>
      <c r="AZ105" s="73" t="s">
        <v>387</v>
      </c>
      <c r="BA105" s="70"/>
      <c r="BB105" s="70"/>
      <c r="BC105" s="70"/>
      <c r="BD105" s="70"/>
      <c r="BE105" s="70"/>
    </row>
    <row r="106" spans="1:57" ht="15" hidden="1" customHeight="1" x14ac:dyDescent="0.25">
      <c r="A106" s="7">
        <v>94</v>
      </c>
      <c r="B106" s="105" t="s">
        <v>175</v>
      </c>
      <c r="C106" s="104">
        <v>5</v>
      </c>
      <c r="D106" s="118" t="s">
        <v>176</v>
      </c>
      <c r="E106" s="4" t="s">
        <v>177</v>
      </c>
      <c r="F106" s="7">
        <v>20</v>
      </c>
      <c r="G106" s="104">
        <v>11</v>
      </c>
      <c r="H106" s="7" t="s">
        <v>23</v>
      </c>
      <c r="I106" s="7" t="s">
        <v>24</v>
      </c>
      <c r="J106" s="8">
        <v>45698</v>
      </c>
      <c r="K106" s="8">
        <v>45782</v>
      </c>
      <c r="L106" s="7">
        <v>6</v>
      </c>
      <c r="M106" s="7">
        <v>2</v>
      </c>
      <c r="N106" s="7">
        <v>3</v>
      </c>
      <c r="O106" s="7">
        <v>3</v>
      </c>
      <c r="P106" s="45" t="s">
        <v>393</v>
      </c>
      <c r="Q106" s="4" t="s">
        <v>238</v>
      </c>
      <c r="R106" s="4" t="s">
        <v>26</v>
      </c>
      <c r="T106" s="1">
        <f t="shared" si="9"/>
        <v>39</v>
      </c>
      <c r="U106" s="30" t="s">
        <v>279</v>
      </c>
      <c r="V106" s="30" t="s">
        <v>279</v>
      </c>
      <c r="W106" s="30" t="s">
        <v>279</v>
      </c>
      <c r="X106" s="30" t="s">
        <v>279</v>
      </c>
      <c r="Y106" s="30" t="s">
        <v>279</v>
      </c>
      <c r="Z106" s="30" t="s">
        <v>279</v>
      </c>
      <c r="AA106" s="30" t="s">
        <v>279</v>
      </c>
      <c r="AB106" s="30" t="s">
        <v>279</v>
      </c>
      <c r="AC106" s="30" t="s">
        <v>279</v>
      </c>
      <c r="AD106" s="30" t="s">
        <v>279</v>
      </c>
      <c r="AE106" s="30" t="s">
        <v>279</v>
      </c>
      <c r="AF106" s="30" t="s">
        <v>279</v>
      </c>
      <c r="AG106" s="30" t="s">
        <v>279</v>
      </c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6">
        <f t="shared" si="10"/>
        <v>5</v>
      </c>
      <c r="AV106" s="6" t="str">
        <f t="shared" si="11"/>
        <v>Cơ học kết cấu (KTX4) Phạm Việt Hùng (TG1) P.2.15 (Tuần 27 -&gt; 39) Tiết 3-5 Thứ 2</v>
      </c>
      <c r="AW106" s="32" t="s">
        <v>345</v>
      </c>
      <c r="AX106" s="33" t="s">
        <v>346</v>
      </c>
      <c r="AY106" s="36" t="s">
        <v>385</v>
      </c>
      <c r="AZ106" s="22"/>
      <c r="BA106" s="6"/>
      <c r="BB106" s="6"/>
      <c r="BC106" s="6"/>
      <c r="BD106" s="6"/>
      <c r="BE106" s="6"/>
    </row>
    <row r="107" spans="1:57" ht="15" hidden="1" customHeight="1" x14ac:dyDescent="0.25">
      <c r="A107" s="7">
        <v>95</v>
      </c>
      <c r="B107" s="105" t="s">
        <v>175</v>
      </c>
      <c r="C107" s="104">
        <v>5</v>
      </c>
      <c r="D107" s="118" t="s">
        <v>176</v>
      </c>
      <c r="E107" s="4" t="s">
        <v>177</v>
      </c>
      <c r="F107" s="7">
        <v>20</v>
      </c>
      <c r="G107" s="104">
        <v>11</v>
      </c>
      <c r="H107" s="7" t="s">
        <v>23</v>
      </c>
      <c r="I107" s="7" t="s">
        <v>24</v>
      </c>
      <c r="J107" s="8">
        <v>45700</v>
      </c>
      <c r="K107" s="8">
        <v>45784</v>
      </c>
      <c r="L107" s="7">
        <v>6</v>
      </c>
      <c r="M107" s="7">
        <v>4</v>
      </c>
      <c r="N107" s="7">
        <v>3</v>
      </c>
      <c r="O107" s="7">
        <v>3</v>
      </c>
      <c r="P107" s="45" t="s">
        <v>88</v>
      </c>
      <c r="Q107" s="4" t="s">
        <v>238</v>
      </c>
      <c r="R107" s="4" t="s">
        <v>26</v>
      </c>
      <c r="T107" s="1">
        <f t="shared" si="9"/>
        <v>39</v>
      </c>
      <c r="U107" s="30" t="s">
        <v>279</v>
      </c>
      <c r="V107" s="30" t="s">
        <v>279</v>
      </c>
      <c r="W107" s="30" t="s">
        <v>279</v>
      </c>
      <c r="X107" s="30" t="s">
        <v>279</v>
      </c>
      <c r="Y107" s="30" t="s">
        <v>279</v>
      </c>
      <c r="Z107" s="30" t="s">
        <v>279</v>
      </c>
      <c r="AA107" s="30" t="s">
        <v>279</v>
      </c>
      <c r="AB107" s="30" t="s">
        <v>279</v>
      </c>
      <c r="AC107" s="30" t="s">
        <v>279</v>
      </c>
      <c r="AD107" s="30" t="s">
        <v>279</v>
      </c>
      <c r="AE107" s="30" t="s">
        <v>279</v>
      </c>
      <c r="AF107" s="30" t="s">
        <v>279</v>
      </c>
      <c r="AG107" s="30" t="s">
        <v>279</v>
      </c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6">
        <f t="shared" si="10"/>
        <v>5</v>
      </c>
      <c r="AV107" s="6" t="str">
        <f t="shared" si="11"/>
        <v>Cơ học kết cấu (KTX4) Phạm Việt Hùng (TG1) P.2.13 (Tuần 27 -&gt; 39) Tiết 3-5 Thứ 4</v>
      </c>
      <c r="AW107" s="32" t="s">
        <v>345</v>
      </c>
      <c r="AX107" s="33" t="s">
        <v>346</v>
      </c>
      <c r="AY107" s="36" t="s">
        <v>385</v>
      </c>
      <c r="AZ107" s="22"/>
      <c r="BA107" s="6"/>
      <c r="BB107" s="6"/>
      <c r="BC107" s="6"/>
      <c r="BD107" s="6"/>
      <c r="BE107" s="6"/>
    </row>
    <row r="108" spans="1:57" ht="15" hidden="1" customHeight="1" x14ac:dyDescent="0.25">
      <c r="A108" s="7">
        <v>96</v>
      </c>
      <c r="B108" s="105" t="s">
        <v>178</v>
      </c>
      <c r="C108" s="104">
        <v>3</v>
      </c>
      <c r="D108" s="118" t="s">
        <v>179</v>
      </c>
      <c r="E108" s="4" t="s">
        <v>102</v>
      </c>
      <c r="F108" s="7">
        <v>20</v>
      </c>
      <c r="G108" s="104">
        <v>13</v>
      </c>
      <c r="H108" s="7" t="s">
        <v>23</v>
      </c>
      <c r="I108" s="7" t="s">
        <v>27</v>
      </c>
      <c r="J108" s="8">
        <v>45779</v>
      </c>
      <c r="K108" s="8">
        <v>45786</v>
      </c>
      <c r="L108" s="7">
        <v>3</v>
      </c>
      <c r="M108" s="7">
        <v>6</v>
      </c>
      <c r="N108" s="7">
        <v>3</v>
      </c>
      <c r="O108" s="7">
        <v>3</v>
      </c>
      <c r="P108" s="48" t="s">
        <v>392</v>
      </c>
      <c r="Q108" s="4" t="s">
        <v>232</v>
      </c>
      <c r="R108" s="4" t="s">
        <v>26</v>
      </c>
      <c r="T108" s="1">
        <f t="shared" si="9"/>
        <v>6</v>
      </c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30" t="s">
        <v>279</v>
      </c>
      <c r="AG108" s="30" t="s">
        <v>279</v>
      </c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6">
        <f t="shared" si="10"/>
        <v>5</v>
      </c>
      <c r="AV108" s="6" t="str">
        <f t="shared" si="11"/>
        <v>Tiếng Anh chuyên ngành  (KTX5) Nguyễn Thị Hải Lê HT.4.1 (Tuần 38, 39) Tiết 3-5 Thứ 6</v>
      </c>
      <c r="AW108" s="36" t="s">
        <v>341</v>
      </c>
      <c r="AX108" s="22" t="s">
        <v>342</v>
      </c>
      <c r="AY108" s="38" t="s">
        <v>359</v>
      </c>
      <c r="AZ108" s="22"/>
      <c r="BA108" s="6"/>
      <c r="BB108" s="6"/>
      <c r="BC108" s="6"/>
      <c r="BD108" s="6"/>
      <c r="BE108" s="6"/>
    </row>
    <row r="109" spans="1:57" ht="15" hidden="1" customHeight="1" x14ac:dyDescent="0.25">
      <c r="A109" s="7">
        <v>97</v>
      </c>
      <c r="B109" s="105" t="s">
        <v>178</v>
      </c>
      <c r="C109" s="104">
        <v>3</v>
      </c>
      <c r="D109" s="118" t="s">
        <v>179</v>
      </c>
      <c r="E109" s="4" t="s">
        <v>102</v>
      </c>
      <c r="F109" s="7">
        <v>20</v>
      </c>
      <c r="G109" s="104">
        <v>13</v>
      </c>
      <c r="H109" s="7" t="s">
        <v>23</v>
      </c>
      <c r="I109" s="7" t="s">
        <v>24</v>
      </c>
      <c r="J109" s="8">
        <v>45700</v>
      </c>
      <c r="K109" s="8">
        <v>45784</v>
      </c>
      <c r="L109" s="7">
        <v>3</v>
      </c>
      <c r="M109" s="7">
        <v>4</v>
      </c>
      <c r="N109" s="7">
        <v>6</v>
      </c>
      <c r="O109" s="7">
        <v>3</v>
      </c>
      <c r="P109" s="46" t="s">
        <v>58</v>
      </c>
      <c r="Q109" s="4" t="s">
        <v>232</v>
      </c>
      <c r="R109" s="4" t="s">
        <v>26</v>
      </c>
      <c r="T109" s="1">
        <f t="shared" si="9"/>
        <v>39</v>
      </c>
      <c r="U109" s="30" t="s">
        <v>279</v>
      </c>
      <c r="V109" s="30" t="s">
        <v>279</v>
      </c>
      <c r="W109" s="30" t="s">
        <v>279</v>
      </c>
      <c r="X109" s="30" t="s">
        <v>279</v>
      </c>
      <c r="Y109" s="30" t="s">
        <v>279</v>
      </c>
      <c r="Z109" s="30" t="s">
        <v>279</v>
      </c>
      <c r="AA109" s="30" t="s">
        <v>279</v>
      </c>
      <c r="AB109" s="30" t="s">
        <v>279</v>
      </c>
      <c r="AC109" s="30" t="s">
        <v>279</v>
      </c>
      <c r="AD109" s="30" t="s">
        <v>279</v>
      </c>
      <c r="AE109" s="30" t="s">
        <v>279</v>
      </c>
      <c r="AF109" s="30" t="s">
        <v>279</v>
      </c>
      <c r="AG109" s="30" t="s">
        <v>279</v>
      </c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6">
        <f t="shared" si="10"/>
        <v>8</v>
      </c>
      <c r="AV109" s="6" t="str">
        <f t="shared" si="11"/>
        <v>Tiếng Anh chuyên ngành  (KTX5) Nguyễn Thị Hải Lê P.2.12 (Tuần 27 -&gt; 39) Tiết 6-8 Thứ 4</v>
      </c>
      <c r="AW109" s="36" t="s">
        <v>341</v>
      </c>
      <c r="AX109" s="22" t="s">
        <v>342</v>
      </c>
      <c r="AY109" s="36" t="s">
        <v>359</v>
      </c>
      <c r="AZ109" s="22"/>
      <c r="BA109" s="6"/>
      <c r="BB109" s="6"/>
      <c r="BC109" s="6"/>
      <c r="BD109" s="6"/>
      <c r="BE109" s="6"/>
    </row>
    <row r="110" spans="1:57" ht="15" hidden="1" customHeight="1" x14ac:dyDescent="0.25">
      <c r="A110" s="7">
        <v>98</v>
      </c>
      <c r="B110" s="105" t="s">
        <v>180</v>
      </c>
      <c r="C110" s="104">
        <v>3</v>
      </c>
      <c r="D110" s="118" t="s">
        <v>181</v>
      </c>
      <c r="E110" s="4" t="s">
        <v>71</v>
      </c>
      <c r="F110" s="7">
        <v>10</v>
      </c>
      <c r="G110" s="104">
        <v>6</v>
      </c>
      <c r="H110" s="7" t="s">
        <v>23</v>
      </c>
      <c r="I110" s="42" t="s">
        <v>54</v>
      </c>
      <c r="J110" s="50">
        <v>45700</v>
      </c>
      <c r="K110" s="50">
        <v>45763</v>
      </c>
      <c r="L110" s="7">
        <v>3</v>
      </c>
      <c r="M110" s="42">
        <v>4</v>
      </c>
      <c r="N110" s="42">
        <v>1</v>
      </c>
      <c r="O110" s="7">
        <v>4</v>
      </c>
      <c r="P110" s="45" t="s">
        <v>58</v>
      </c>
      <c r="Q110" s="4" t="s">
        <v>165</v>
      </c>
      <c r="R110" s="4" t="s">
        <v>26</v>
      </c>
      <c r="T110" s="1">
        <f t="shared" si="9"/>
        <v>40</v>
      </c>
      <c r="U110" s="30" t="s">
        <v>279</v>
      </c>
      <c r="V110" s="30" t="s">
        <v>279</v>
      </c>
      <c r="W110" s="30" t="s">
        <v>279</v>
      </c>
      <c r="X110" s="30" t="s">
        <v>279</v>
      </c>
      <c r="Y110" s="30" t="s">
        <v>279</v>
      </c>
      <c r="Z110" s="30" t="s">
        <v>279</v>
      </c>
      <c r="AA110" s="30" t="s">
        <v>279</v>
      </c>
      <c r="AB110" s="30" t="s">
        <v>279</v>
      </c>
      <c r="AC110" s="30" t="s">
        <v>279</v>
      </c>
      <c r="AD110" s="30" t="s">
        <v>279</v>
      </c>
      <c r="AE110" s="30"/>
      <c r="AF110" s="30"/>
      <c r="AG110" s="30"/>
      <c r="AH110" s="30"/>
      <c r="AI110" s="30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6">
        <f t="shared" si="10"/>
        <v>4</v>
      </c>
      <c r="AV110" s="6" t="str">
        <f t="shared" si="11"/>
        <v>Kết cấu nhà bê tông cốt thép (KTX3) Nguyễn Đức Vinh Quang P.2.12 (Tuần 27 -&gt; 36) Tiết 1-4 Thứ 4</v>
      </c>
      <c r="AW110" s="32" t="s">
        <v>328</v>
      </c>
      <c r="AX110" s="35" t="s">
        <v>329</v>
      </c>
      <c r="AY110" s="38" t="s">
        <v>388</v>
      </c>
      <c r="AZ110" s="38" t="s">
        <v>387</v>
      </c>
      <c r="BA110" s="6"/>
      <c r="BB110" s="6"/>
      <c r="BC110" s="6"/>
      <c r="BD110" s="6"/>
      <c r="BE110" s="6"/>
    </row>
    <row r="111" spans="1:57" ht="15" hidden="1" customHeight="1" x14ac:dyDescent="0.25">
      <c r="A111" s="7">
        <v>98</v>
      </c>
      <c r="B111" s="105" t="s">
        <v>180</v>
      </c>
      <c r="C111" s="104">
        <v>3</v>
      </c>
      <c r="D111" s="118" t="s">
        <v>181</v>
      </c>
      <c r="E111" s="4" t="s">
        <v>71</v>
      </c>
      <c r="F111" s="7">
        <v>10</v>
      </c>
      <c r="G111" s="104">
        <v>6</v>
      </c>
      <c r="H111" s="7" t="s">
        <v>23</v>
      </c>
      <c r="I111" s="42" t="s">
        <v>426</v>
      </c>
      <c r="J111" s="50">
        <v>45768</v>
      </c>
      <c r="K111" s="50">
        <v>45775</v>
      </c>
      <c r="L111" s="7">
        <v>3</v>
      </c>
      <c r="M111" s="42">
        <v>2</v>
      </c>
      <c r="N111" s="42">
        <v>3</v>
      </c>
      <c r="O111" s="42">
        <v>3</v>
      </c>
      <c r="P111" s="45" t="s">
        <v>58</v>
      </c>
      <c r="Q111" s="4" t="s">
        <v>165</v>
      </c>
      <c r="R111" s="4" t="s">
        <v>26</v>
      </c>
      <c r="T111" s="1">
        <f t="shared" si="9"/>
        <v>6</v>
      </c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 t="s">
        <v>279</v>
      </c>
      <c r="AF111" s="30" t="s">
        <v>279</v>
      </c>
      <c r="AG111" s="30"/>
      <c r="AH111" s="30"/>
      <c r="AI111" s="30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6">
        <f t="shared" si="10"/>
        <v>5</v>
      </c>
      <c r="AV111" s="6" t="str">
        <f t="shared" si="11"/>
        <v>Kết cấu nhà bê tông cốt thép (KTX3) Nguyễn Đức Vinh Quang P.2.12 (Tuần 37 -&gt; 38) Tiết 3-5 Thứ 2</v>
      </c>
      <c r="AW111" s="32" t="s">
        <v>328</v>
      </c>
      <c r="AX111" s="35" t="s">
        <v>329</v>
      </c>
      <c r="AY111" s="38" t="s">
        <v>388</v>
      </c>
      <c r="AZ111" s="38" t="s">
        <v>387</v>
      </c>
      <c r="BA111" s="6"/>
      <c r="BB111" s="6"/>
      <c r="BC111" s="6"/>
      <c r="BD111" s="6"/>
      <c r="BE111" s="6"/>
    </row>
    <row r="112" spans="1:57" ht="15" hidden="1" customHeight="1" x14ac:dyDescent="0.25">
      <c r="A112" s="7">
        <v>99</v>
      </c>
      <c r="B112" s="105" t="s">
        <v>182</v>
      </c>
      <c r="C112" s="104">
        <v>3</v>
      </c>
      <c r="D112" s="118" t="s">
        <v>183</v>
      </c>
      <c r="E112" s="4" t="s">
        <v>174</v>
      </c>
      <c r="F112" s="7">
        <v>20</v>
      </c>
      <c r="G112" s="104">
        <v>10</v>
      </c>
      <c r="H112" s="7" t="s">
        <v>23</v>
      </c>
      <c r="I112" s="42" t="s">
        <v>422</v>
      </c>
      <c r="J112" s="50">
        <v>45751</v>
      </c>
      <c r="K112" s="50">
        <v>45800</v>
      </c>
      <c r="L112" s="7">
        <v>6</v>
      </c>
      <c r="M112" s="42">
        <v>6</v>
      </c>
      <c r="N112" s="42">
        <v>11</v>
      </c>
      <c r="O112" s="42">
        <v>2</v>
      </c>
      <c r="P112" s="45" t="s">
        <v>58</v>
      </c>
      <c r="Q112" s="4" t="s">
        <v>165</v>
      </c>
      <c r="R112" s="4" t="s">
        <v>26</v>
      </c>
      <c r="S112" s="49"/>
      <c r="T112" s="1">
        <f t="shared" si="9"/>
        <v>16</v>
      </c>
      <c r="U112" s="30"/>
      <c r="V112" s="30"/>
      <c r="W112" s="30"/>
      <c r="X112" s="30"/>
      <c r="Y112" s="30"/>
      <c r="Z112" s="30"/>
      <c r="AA112" s="30"/>
      <c r="AB112" s="30" t="s">
        <v>279</v>
      </c>
      <c r="AC112" s="22" t="s">
        <v>279</v>
      </c>
      <c r="AD112" s="22" t="s">
        <v>279</v>
      </c>
      <c r="AE112" s="22" t="s">
        <v>279</v>
      </c>
      <c r="AF112" s="22" t="s">
        <v>279</v>
      </c>
      <c r="AG112" s="22" t="s">
        <v>279</v>
      </c>
      <c r="AH112" s="22" t="s">
        <v>279</v>
      </c>
      <c r="AI112" s="22" t="s">
        <v>279</v>
      </c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6">
        <f t="shared" si="10"/>
        <v>12</v>
      </c>
      <c r="AV112" s="6" t="str">
        <f t="shared" si="11"/>
        <v>Ứng dụng tin học trong TKCT (KTX4) Nguyễn Đức Vinh Quang P.2.12 (Tuần 34 -&gt; 41) Tiết 11-12 Thứ 6</v>
      </c>
      <c r="AW112" s="32" t="s">
        <v>328</v>
      </c>
      <c r="AX112" s="35" t="s">
        <v>329</v>
      </c>
      <c r="AY112" s="38" t="s">
        <v>388</v>
      </c>
      <c r="AZ112" s="38" t="s">
        <v>387</v>
      </c>
      <c r="BA112" s="6"/>
      <c r="BB112" s="6"/>
      <c r="BC112" s="6"/>
      <c r="BD112" s="6"/>
      <c r="BE112" s="6"/>
    </row>
    <row r="113" spans="1:57" ht="15" hidden="1" customHeight="1" x14ac:dyDescent="0.25">
      <c r="A113" s="7">
        <v>100</v>
      </c>
      <c r="B113" s="105" t="s">
        <v>182</v>
      </c>
      <c r="C113" s="104">
        <v>3</v>
      </c>
      <c r="D113" s="118" t="s">
        <v>183</v>
      </c>
      <c r="E113" s="4" t="s">
        <v>174</v>
      </c>
      <c r="F113" s="7">
        <v>20</v>
      </c>
      <c r="G113" s="104">
        <v>10</v>
      </c>
      <c r="H113" s="7" t="s">
        <v>23</v>
      </c>
      <c r="I113" s="42" t="s">
        <v>54</v>
      </c>
      <c r="J113" s="8">
        <v>45701</v>
      </c>
      <c r="K113" s="50">
        <v>45764</v>
      </c>
      <c r="L113" s="7">
        <v>6</v>
      </c>
      <c r="M113" s="7">
        <v>5</v>
      </c>
      <c r="N113" s="7">
        <v>3</v>
      </c>
      <c r="O113" s="7">
        <v>3</v>
      </c>
      <c r="P113" s="45" t="s">
        <v>88</v>
      </c>
      <c r="Q113" s="4" t="s">
        <v>165</v>
      </c>
      <c r="R113" s="4" t="s">
        <v>26</v>
      </c>
      <c r="S113" s="49"/>
      <c r="T113" s="1">
        <f t="shared" si="9"/>
        <v>30</v>
      </c>
      <c r="U113" s="30" t="s">
        <v>279</v>
      </c>
      <c r="V113" s="30" t="s">
        <v>279</v>
      </c>
      <c r="W113" s="30" t="s">
        <v>279</v>
      </c>
      <c r="X113" s="30" t="s">
        <v>279</v>
      </c>
      <c r="Y113" s="30" t="s">
        <v>279</v>
      </c>
      <c r="Z113" s="30" t="s">
        <v>279</v>
      </c>
      <c r="AA113" s="30" t="s">
        <v>279</v>
      </c>
      <c r="AB113" s="30" t="s">
        <v>279</v>
      </c>
      <c r="AC113" s="22" t="s">
        <v>279</v>
      </c>
      <c r="AD113" s="22" t="s">
        <v>279</v>
      </c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6">
        <f t="shared" si="10"/>
        <v>5</v>
      </c>
      <c r="AV113" s="6" t="str">
        <f t="shared" si="11"/>
        <v>Ứng dụng tin học trong TKCT (KTX4) Nguyễn Đức Vinh Quang P.2.13 (Tuần 27 -&gt; 36) Tiết 3-5 Thứ 5</v>
      </c>
      <c r="AW113" s="32" t="s">
        <v>328</v>
      </c>
      <c r="AX113" s="35" t="s">
        <v>329</v>
      </c>
      <c r="AY113" s="38" t="s">
        <v>388</v>
      </c>
      <c r="AZ113" s="38" t="s">
        <v>387</v>
      </c>
      <c r="BA113" s="6"/>
      <c r="BB113" s="6"/>
      <c r="BC113" s="6"/>
      <c r="BD113" s="6"/>
      <c r="BE113" s="6"/>
    </row>
    <row r="114" spans="1:57" ht="15" hidden="1" customHeight="1" x14ac:dyDescent="0.25">
      <c r="A114" s="7">
        <v>101</v>
      </c>
      <c r="B114" s="105" t="s">
        <v>184</v>
      </c>
      <c r="C114" s="104">
        <v>3</v>
      </c>
      <c r="D114" s="118" t="s">
        <v>185</v>
      </c>
      <c r="E114" s="4" t="s">
        <v>174</v>
      </c>
      <c r="F114" s="7">
        <v>20</v>
      </c>
      <c r="G114" s="104">
        <v>11</v>
      </c>
      <c r="H114" s="7" t="s">
        <v>23</v>
      </c>
      <c r="I114" s="7" t="s">
        <v>186</v>
      </c>
      <c r="J114" s="8">
        <v>45766</v>
      </c>
      <c r="K114" s="8">
        <v>45801</v>
      </c>
      <c r="L114" s="7">
        <v>8</v>
      </c>
      <c r="M114" s="7">
        <v>7</v>
      </c>
      <c r="N114" s="7">
        <v>6</v>
      </c>
      <c r="O114" s="7">
        <v>4</v>
      </c>
      <c r="P114" s="45" t="s">
        <v>88</v>
      </c>
      <c r="Q114" s="4" t="s">
        <v>398</v>
      </c>
      <c r="R114" s="4" t="s">
        <v>26</v>
      </c>
      <c r="T114" s="1">
        <f t="shared" si="9"/>
        <v>24</v>
      </c>
      <c r="U114" s="22"/>
      <c r="V114" s="22"/>
      <c r="W114" s="22"/>
      <c r="X114" s="22"/>
      <c r="Y114" s="22"/>
      <c r="Z114" s="22"/>
      <c r="AA114" s="22"/>
      <c r="AB114" s="22"/>
      <c r="AC114" s="22"/>
      <c r="AD114" s="30" t="s">
        <v>279</v>
      </c>
      <c r="AE114" s="30" t="s">
        <v>279</v>
      </c>
      <c r="AF114" s="30" t="s">
        <v>279</v>
      </c>
      <c r="AG114" s="30" t="s">
        <v>279</v>
      </c>
      <c r="AH114" s="30" t="s">
        <v>279</v>
      </c>
      <c r="AI114" s="30" t="s">
        <v>279</v>
      </c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6">
        <f t="shared" si="10"/>
        <v>9</v>
      </c>
      <c r="AV114" s="6" t="str">
        <f t="shared" si="11"/>
        <v>Kinh tế xây dựng (KTX4) Nguyễn Thị Ngọc (TG3) P.2.13 (Tuần 36 -&gt; 41) Tiết 6-9 Thứ 7</v>
      </c>
      <c r="AW114" s="22"/>
      <c r="AX114" s="22"/>
      <c r="AY114" s="22"/>
      <c r="AZ114" s="22"/>
      <c r="BA114" s="6"/>
      <c r="BB114" s="6"/>
      <c r="BC114" s="6"/>
      <c r="BD114" s="6"/>
      <c r="BE114" s="6"/>
    </row>
    <row r="115" spans="1:57" ht="15" hidden="1" customHeight="1" x14ac:dyDescent="0.25">
      <c r="A115" s="7">
        <v>102</v>
      </c>
      <c r="B115" s="105" t="s">
        <v>184</v>
      </c>
      <c r="C115" s="104">
        <v>3</v>
      </c>
      <c r="D115" s="118" t="s">
        <v>185</v>
      </c>
      <c r="E115" s="4" t="s">
        <v>174</v>
      </c>
      <c r="F115" s="7">
        <v>20</v>
      </c>
      <c r="G115" s="104">
        <v>11</v>
      </c>
      <c r="H115" s="7" t="s">
        <v>23</v>
      </c>
      <c r="I115" s="42" t="s">
        <v>149</v>
      </c>
      <c r="J115" s="8">
        <v>45765</v>
      </c>
      <c r="K115" s="8"/>
      <c r="L115" s="7">
        <v>8</v>
      </c>
      <c r="M115" s="7">
        <v>6</v>
      </c>
      <c r="N115" s="7">
        <v>6</v>
      </c>
      <c r="O115" s="7">
        <v>4</v>
      </c>
      <c r="P115" s="45" t="s">
        <v>58</v>
      </c>
      <c r="Q115" s="4" t="s">
        <v>398</v>
      </c>
      <c r="R115" s="4" t="s">
        <v>26</v>
      </c>
      <c r="S115" s="98"/>
      <c r="T115" s="1">
        <f t="shared" si="9"/>
        <v>20</v>
      </c>
      <c r="U115" s="22"/>
      <c r="V115" s="22"/>
      <c r="W115" s="22"/>
      <c r="X115" s="22"/>
      <c r="Y115" s="22"/>
      <c r="Z115" s="22"/>
      <c r="AA115" s="22"/>
      <c r="AB115" s="22"/>
      <c r="AC115" s="22"/>
      <c r="AD115" s="30" t="s">
        <v>279</v>
      </c>
      <c r="AE115" s="30" t="s">
        <v>279</v>
      </c>
      <c r="AF115" s="30" t="s">
        <v>279</v>
      </c>
      <c r="AG115" s="30" t="s">
        <v>279</v>
      </c>
      <c r="AH115" s="30" t="s">
        <v>279</v>
      </c>
      <c r="AI115" s="30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6">
        <f t="shared" si="10"/>
        <v>9</v>
      </c>
      <c r="AV115" s="6" t="str">
        <f t="shared" si="11"/>
        <v>Kinh tế xây dựng (KTX4) Nguyễn Thị Ngọc (TG3) P.2.12 (Tuần 36 -&gt; 40) Tiết 6-9 Thứ 6</v>
      </c>
      <c r="AW115" s="22"/>
      <c r="AX115" s="22"/>
      <c r="AY115" s="22"/>
      <c r="AZ115" s="22"/>
      <c r="BA115" s="6"/>
      <c r="BB115" s="6"/>
      <c r="BC115" s="6"/>
      <c r="BD115" s="6"/>
      <c r="BE115" s="6"/>
    </row>
    <row r="116" spans="1:57" s="68" customFormat="1" ht="15" hidden="1" customHeight="1" x14ac:dyDescent="0.25">
      <c r="A116" s="74">
        <v>102</v>
      </c>
      <c r="B116" s="123" t="s">
        <v>184</v>
      </c>
      <c r="C116" s="124">
        <v>3</v>
      </c>
      <c r="D116" s="125" t="s">
        <v>185</v>
      </c>
      <c r="E116" s="75" t="s">
        <v>174</v>
      </c>
      <c r="F116" s="74">
        <v>20</v>
      </c>
      <c r="G116" s="124">
        <v>11</v>
      </c>
      <c r="H116" s="74" t="s">
        <v>23</v>
      </c>
      <c r="I116" s="74">
        <v>41</v>
      </c>
      <c r="J116" s="76"/>
      <c r="K116" s="76"/>
      <c r="L116" s="74">
        <v>8</v>
      </c>
      <c r="M116" s="74">
        <v>6</v>
      </c>
      <c r="N116" s="74">
        <v>6</v>
      </c>
      <c r="O116" s="74">
        <v>1</v>
      </c>
      <c r="P116" s="59" t="s">
        <v>88</v>
      </c>
      <c r="Q116" s="75" t="s">
        <v>398</v>
      </c>
      <c r="R116" s="75" t="s">
        <v>26</v>
      </c>
      <c r="S116" s="1"/>
      <c r="T116" s="68">
        <f t="shared" si="9"/>
        <v>1</v>
      </c>
      <c r="U116" s="69"/>
      <c r="V116" s="69"/>
      <c r="W116" s="69"/>
      <c r="X116" s="69"/>
      <c r="Y116" s="69"/>
      <c r="Z116" s="69"/>
      <c r="AA116" s="69"/>
      <c r="AB116" s="69"/>
      <c r="AC116" s="69"/>
      <c r="AD116" s="77"/>
      <c r="AE116" s="77"/>
      <c r="AF116" s="77"/>
      <c r="AG116" s="77"/>
      <c r="AH116" s="77"/>
      <c r="AI116" s="62" t="s">
        <v>279</v>
      </c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70">
        <f t="shared" si="10"/>
        <v>6</v>
      </c>
      <c r="AV116" s="70" t="str">
        <f t="shared" si="11"/>
        <v>Kinh tế xây dựng (KTX4) Nguyễn Thị Ngọc (TG3) P.2.13 (Tuần 41) Tiết 6-6 Thứ 6</v>
      </c>
      <c r="AW116" s="69"/>
      <c r="AX116" s="69"/>
      <c r="AY116" s="69"/>
      <c r="AZ116" s="69"/>
      <c r="BA116" s="70"/>
      <c r="BB116" s="70"/>
      <c r="BC116" s="70"/>
      <c r="BD116" s="70"/>
      <c r="BE116" s="70"/>
    </row>
    <row r="117" spans="1:57" ht="15" hidden="1" customHeight="1" x14ac:dyDescent="0.25">
      <c r="A117" s="104">
        <v>103</v>
      </c>
      <c r="B117" s="105" t="s">
        <v>187</v>
      </c>
      <c r="C117" s="7">
        <v>3</v>
      </c>
      <c r="D117" s="118" t="s">
        <v>188</v>
      </c>
      <c r="E117" s="4" t="s">
        <v>189</v>
      </c>
      <c r="F117" s="7">
        <v>30</v>
      </c>
      <c r="G117" s="104">
        <v>6</v>
      </c>
      <c r="H117" s="7" t="s">
        <v>23</v>
      </c>
      <c r="I117" s="7" t="s">
        <v>34</v>
      </c>
      <c r="J117" s="8">
        <v>45700</v>
      </c>
      <c r="K117" s="8">
        <v>45777</v>
      </c>
      <c r="L117" s="7">
        <v>4</v>
      </c>
      <c r="M117" s="7">
        <v>4</v>
      </c>
      <c r="N117" s="7">
        <v>9</v>
      </c>
      <c r="O117" s="7">
        <v>4</v>
      </c>
      <c r="P117" s="46" t="s">
        <v>58</v>
      </c>
      <c r="Q117" s="4" t="s">
        <v>59</v>
      </c>
      <c r="R117" s="4" t="s">
        <v>26</v>
      </c>
      <c r="T117" s="1">
        <f t="shared" ref="T117" si="12">COUNTA(U117:AT117)*O117</f>
        <v>48</v>
      </c>
      <c r="U117" s="30" t="s">
        <v>279</v>
      </c>
      <c r="V117" s="30" t="s">
        <v>279</v>
      </c>
      <c r="W117" s="30" t="s">
        <v>279</v>
      </c>
      <c r="X117" s="30" t="s">
        <v>279</v>
      </c>
      <c r="Y117" s="30" t="s">
        <v>279</v>
      </c>
      <c r="Z117" s="30" t="s">
        <v>279</v>
      </c>
      <c r="AA117" s="30" t="s">
        <v>279</v>
      </c>
      <c r="AB117" s="30" t="s">
        <v>279</v>
      </c>
      <c r="AC117" s="30" t="s">
        <v>279</v>
      </c>
      <c r="AD117" s="30" t="s">
        <v>279</v>
      </c>
      <c r="AE117" s="30" t="s">
        <v>279</v>
      </c>
      <c r="AF117" s="30" t="s">
        <v>279</v>
      </c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6">
        <f t="shared" si="10"/>
        <v>12</v>
      </c>
      <c r="AV117" s="6" t="str">
        <f t="shared" ref="AV117" si="13">D117&amp;" "&amp;Q117&amp;" "&amp;P117&amp;" (Tuần "&amp;I117&amp;") Tiết "&amp;N117&amp;"-"&amp;AU117&amp;" Thứ "&amp;M117</f>
        <v>Quản lý dự án xây dựng (KTX3+ KTX4LT + KTX5LT) Nguyễn Quang Lịch P.2.12 (Tuần 27 -&gt; 38) Tiết 9-12 Thứ 4</v>
      </c>
      <c r="AW117" s="32" t="s">
        <v>330</v>
      </c>
      <c r="AX117" s="22" t="s">
        <v>331</v>
      </c>
      <c r="AY117" s="36" t="s">
        <v>380</v>
      </c>
      <c r="AZ117" s="38" t="s">
        <v>381</v>
      </c>
      <c r="BA117" s="6" t="s">
        <v>430</v>
      </c>
      <c r="BB117" s="6"/>
      <c r="BC117" s="6"/>
      <c r="BD117" s="6"/>
      <c r="BE117" s="6"/>
    </row>
    <row r="118" spans="1:57" ht="15" hidden="1" customHeight="1" x14ac:dyDescent="0.25">
      <c r="A118" s="7">
        <v>104</v>
      </c>
      <c r="B118" s="105" t="s">
        <v>190</v>
      </c>
      <c r="C118" s="104">
        <v>2</v>
      </c>
      <c r="D118" s="118" t="s">
        <v>191</v>
      </c>
      <c r="E118" s="4" t="s">
        <v>174</v>
      </c>
      <c r="F118" s="7">
        <v>20</v>
      </c>
      <c r="G118" s="7">
        <v>16</v>
      </c>
      <c r="H118" s="7" t="s">
        <v>23</v>
      </c>
      <c r="I118" s="7" t="s">
        <v>54</v>
      </c>
      <c r="J118" s="8">
        <v>45701</v>
      </c>
      <c r="K118" s="8">
        <v>45764</v>
      </c>
      <c r="L118" s="7">
        <v>3</v>
      </c>
      <c r="M118" s="7">
        <v>5</v>
      </c>
      <c r="N118" s="7">
        <v>6</v>
      </c>
      <c r="O118" s="7">
        <v>3</v>
      </c>
      <c r="P118" s="46" t="s">
        <v>88</v>
      </c>
      <c r="Q118" s="48" t="s">
        <v>192</v>
      </c>
      <c r="R118" s="4" t="s">
        <v>26</v>
      </c>
      <c r="T118" s="1">
        <f t="shared" ref="T118:T131" si="14">COUNTA(U118:AT118)*O118</f>
        <v>30</v>
      </c>
      <c r="U118" s="30" t="s">
        <v>279</v>
      </c>
      <c r="V118" s="30" t="s">
        <v>279</v>
      </c>
      <c r="W118" s="30" t="s">
        <v>279</v>
      </c>
      <c r="X118" s="30" t="s">
        <v>279</v>
      </c>
      <c r="Y118" s="30" t="s">
        <v>279</v>
      </c>
      <c r="Z118" s="30" t="s">
        <v>279</v>
      </c>
      <c r="AA118" s="30" t="s">
        <v>279</v>
      </c>
      <c r="AB118" s="30" t="s">
        <v>279</v>
      </c>
      <c r="AC118" s="30" t="s">
        <v>279</v>
      </c>
      <c r="AD118" s="30" t="s">
        <v>279</v>
      </c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6">
        <f t="shared" ref="AU118:AU131" si="15">N118+O118-1</f>
        <v>8</v>
      </c>
      <c r="AV118" s="6" t="str">
        <f t="shared" ref="AV118:AV131" si="16">D118&amp;" "&amp;Q118&amp;" "&amp;P118&amp;" (Tuần "&amp;I118&amp;") Tiết "&amp;N118&amp;"-"&amp;AU118&amp;" Thứ "&amp;M118</f>
        <v>Máy xây dựng và an toàn lao động (KTX3 +KTX4) Đỗ Minh Cường P.2.13 (Tuần 27 -&gt; 36) Tiết 6-8 Thứ 5</v>
      </c>
      <c r="AW118" s="32" t="s">
        <v>288</v>
      </c>
      <c r="AX118" s="33" t="s">
        <v>289</v>
      </c>
      <c r="AY118" s="34" t="s">
        <v>290</v>
      </c>
      <c r="AZ118" s="22"/>
      <c r="BA118" s="6"/>
      <c r="BB118" s="6"/>
      <c r="BC118" s="6"/>
      <c r="BD118" s="6"/>
      <c r="BE118" s="6"/>
    </row>
    <row r="119" spans="1:57" ht="15" hidden="1" customHeight="1" x14ac:dyDescent="0.25">
      <c r="A119" s="104">
        <v>105</v>
      </c>
      <c r="B119" s="105" t="s">
        <v>193</v>
      </c>
      <c r="C119" s="7">
        <v>3</v>
      </c>
      <c r="D119" s="118" t="s">
        <v>194</v>
      </c>
      <c r="E119" s="4" t="s">
        <v>189</v>
      </c>
      <c r="F119" s="7">
        <v>30</v>
      </c>
      <c r="G119" s="104">
        <v>6</v>
      </c>
      <c r="H119" s="7" t="s">
        <v>152</v>
      </c>
      <c r="I119" s="7" t="s">
        <v>45</v>
      </c>
      <c r="J119" s="8">
        <v>45704</v>
      </c>
      <c r="K119" s="8">
        <v>45802</v>
      </c>
      <c r="L119" s="7">
        <v>1</v>
      </c>
      <c r="M119" s="9" t="s">
        <v>231</v>
      </c>
      <c r="N119" s="7"/>
      <c r="O119" s="7"/>
      <c r="P119" s="4" t="s">
        <v>153</v>
      </c>
      <c r="Q119" s="4" t="s">
        <v>154</v>
      </c>
      <c r="R119" s="4" t="s">
        <v>26</v>
      </c>
      <c r="T119" s="1">
        <f t="shared" si="14"/>
        <v>0</v>
      </c>
      <c r="U119" s="30" t="s">
        <v>279</v>
      </c>
      <c r="V119" s="30" t="s">
        <v>279</v>
      </c>
      <c r="W119" s="30" t="s">
        <v>279</v>
      </c>
      <c r="X119" s="30" t="s">
        <v>279</v>
      </c>
      <c r="Y119" s="30" t="s">
        <v>279</v>
      </c>
      <c r="Z119" s="30" t="s">
        <v>279</v>
      </c>
      <c r="AA119" s="30" t="s">
        <v>279</v>
      </c>
      <c r="AB119" s="30" t="s">
        <v>279</v>
      </c>
      <c r="AC119" s="30" t="s">
        <v>279</v>
      </c>
      <c r="AD119" s="30" t="s">
        <v>279</v>
      </c>
      <c r="AE119" s="30" t="s">
        <v>279</v>
      </c>
      <c r="AF119" s="30" t="s">
        <v>279</v>
      </c>
      <c r="AG119" s="30" t="s">
        <v>279</v>
      </c>
      <c r="AH119" s="30" t="s">
        <v>279</v>
      </c>
      <c r="AI119" s="30" t="s">
        <v>279</v>
      </c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6">
        <f t="shared" si="15"/>
        <v>-1</v>
      </c>
      <c r="AV119" s="6" t="str">
        <f t="shared" si="16"/>
        <v>Thực tập kỹ sư  (KTX3+KTX4LT+ KTX5LT) Bộ môn KT&amp;QLCN TT02 (Tuần 27 -&gt; 41) Tiết --1 Thứ Theo kế hoạch riêng</v>
      </c>
      <c r="AW119" s="32" t="s">
        <v>328</v>
      </c>
      <c r="AX119" s="35" t="s">
        <v>329</v>
      </c>
      <c r="AY119" s="22"/>
      <c r="AZ119" s="22"/>
      <c r="BA119" s="6"/>
      <c r="BB119" s="6"/>
      <c r="BC119" s="6"/>
      <c r="BD119" s="6"/>
      <c r="BE119" s="6"/>
    </row>
    <row r="120" spans="1:57" ht="15" hidden="1" customHeight="1" x14ac:dyDescent="0.25">
      <c r="A120" s="7">
        <v>106</v>
      </c>
      <c r="B120" s="4" t="s">
        <v>195</v>
      </c>
      <c r="C120" s="7">
        <v>2</v>
      </c>
      <c r="D120" s="21" t="s">
        <v>196</v>
      </c>
      <c r="E120" s="4" t="s">
        <v>71</v>
      </c>
      <c r="F120" s="7">
        <v>10</v>
      </c>
      <c r="G120" s="7">
        <v>6</v>
      </c>
      <c r="H120" s="7" t="s">
        <v>23</v>
      </c>
      <c r="I120" s="7" t="s">
        <v>45</v>
      </c>
      <c r="J120" s="8">
        <v>45704</v>
      </c>
      <c r="K120" s="8">
        <v>45802</v>
      </c>
      <c r="L120" s="7">
        <v>1</v>
      </c>
      <c r="M120" s="9" t="s">
        <v>231</v>
      </c>
      <c r="N120" s="7"/>
      <c r="O120" s="7"/>
      <c r="P120" s="4" t="s">
        <v>153</v>
      </c>
      <c r="Q120" s="4" t="s">
        <v>154</v>
      </c>
      <c r="R120" s="4" t="s">
        <v>26</v>
      </c>
      <c r="T120" s="1">
        <f t="shared" si="14"/>
        <v>0</v>
      </c>
      <c r="U120" s="30" t="s">
        <v>279</v>
      </c>
      <c r="V120" s="30" t="s">
        <v>279</v>
      </c>
      <c r="W120" s="30" t="s">
        <v>279</v>
      </c>
      <c r="X120" s="30" t="s">
        <v>279</v>
      </c>
      <c r="Y120" s="30" t="s">
        <v>279</v>
      </c>
      <c r="Z120" s="30" t="s">
        <v>279</v>
      </c>
      <c r="AA120" s="30" t="s">
        <v>279</v>
      </c>
      <c r="AB120" s="30" t="s">
        <v>279</v>
      </c>
      <c r="AC120" s="30" t="s">
        <v>279</v>
      </c>
      <c r="AD120" s="30" t="s">
        <v>279</v>
      </c>
      <c r="AE120" s="30" t="s">
        <v>279</v>
      </c>
      <c r="AF120" s="30" t="s">
        <v>279</v>
      </c>
      <c r="AG120" s="30" t="s">
        <v>279</v>
      </c>
      <c r="AH120" s="30" t="s">
        <v>279</v>
      </c>
      <c r="AI120" s="30" t="s">
        <v>279</v>
      </c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6">
        <f t="shared" si="15"/>
        <v>-1</v>
      </c>
      <c r="AV120" s="6" t="str">
        <f t="shared" si="16"/>
        <v>Đồ án Kỹ thuật thi công (KTX3) Bộ môn KT&amp;QLCN TT02 (Tuần 27 -&gt; 41) Tiết --1 Thứ Theo kế hoạch riêng</v>
      </c>
      <c r="AW120" s="32" t="s">
        <v>328</v>
      </c>
      <c r="AX120" s="35" t="s">
        <v>329</v>
      </c>
      <c r="AY120" s="22"/>
      <c r="AZ120" s="22"/>
      <c r="BA120" s="6"/>
      <c r="BB120" s="6"/>
      <c r="BC120" s="6"/>
      <c r="BD120" s="6"/>
      <c r="BE120" s="6"/>
    </row>
    <row r="121" spans="1:57" ht="15" hidden="1" customHeight="1" x14ac:dyDescent="0.25">
      <c r="A121" s="7">
        <v>107</v>
      </c>
      <c r="B121" s="4" t="s">
        <v>197</v>
      </c>
      <c r="C121" s="7">
        <v>2</v>
      </c>
      <c r="D121" s="21" t="s">
        <v>198</v>
      </c>
      <c r="E121" s="4" t="s">
        <v>71</v>
      </c>
      <c r="F121" s="7">
        <v>10</v>
      </c>
      <c r="G121" s="7">
        <v>6</v>
      </c>
      <c r="H121" s="7" t="s">
        <v>23</v>
      </c>
      <c r="I121" s="7" t="s">
        <v>45</v>
      </c>
      <c r="J121" s="8">
        <v>45704</v>
      </c>
      <c r="K121" s="8">
        <v>45802</v>
      </c>
      <c r="L121" s="7">
        <v>1</v>
      </c>
      <c r="M121" s="9" t="s">
        <v>231</v>
      </c>
      <c r="N121" s="7"/>
      <c r="O121" s="7"/>
      <c r="P121" s="4" t="s">
        <v>153</v>
      </c>
      <c r="Q121" s="4" t="s">
        <v>154</v>
      </c>
      <c r="R121" s="4" t="s">
        <v>26</v>
      </c>
      <c r="T121" s="1">
        <f t="shared" si="14"/>
        <v>0</v>
      </c>
      <c r="U121" s="30" t="s">
        <v>279</v>
      </c>
      <c r="V121" s="30" t="s">
        <v>279</v>
      </c>
      <c r="W121" s="30" t="s">
        <v>279</v>
      </c>
      <c r="X121" s="30" t="s">
        <v>279</v>
      </c>
      <c r="Y121" s="30" t="s">
        <v>279</v>
      </c>
      <c r="Z121" s="30" t="s">
        <v>279</v>
      </c>
      <c r="AA121" s="30" t="s">
        <v>279</v>
      </c>
      <c r="AB121" s="30" t="s">
        <v>279</v>
      </c>
      <c r="AC121" s="30" t="s">
        <v>279</v>
      </c>
      <c r="AD121" s="30" t="s">
        <v>279</v>
      </c>
      <c r="AE121" s="30" t="s">
        <v>279</v>
      </c>
      <c r="AF121" s="30" t="s">
        <v>279</v>
      </c>
      <c r="AG121" s="30" t="s">
        <v>279</v>
      </c>
      <c r="AH121" s="30" t="s">
        <v>279</v>
      </c>
      <c r="AI121" s="30" t="s">
        <v>279</v>
      </c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6">
        <f t="shared" si="15"/>
        <v>-1</v>
      </c>
      <c r="AV121" s="6" t="str">
        <f t="shared" si="16"/>
        <v>Đồ án Kết cấu nhà bê tông cốt thép (KTX3) Bộ môn KT&amp;QLCN TT02 (Tuần 27 -&gt; 41) Tiết --1 Thứ Theo kế hoạch riêng</v>
      </c>
      <c r="AW121" s="32" t="s">
        <v>328</v>
      </c>
      <c r="AX121" s="35" t="s">
        <v>329</v>
      </c>
      <c r="AY121" s="22"/>
      <c r="AZ121" s="22"/>
      <c r="BA121" s="6"/>
      <c r="BB121" s="6"/>
      <c r="BC121" s="6"/>
      <c r="BD121" s="6"/>
      <c r="BE121" s="6"/>
    </row>
    <row r="122" spans="1:57" ht="15" hidden="1" customHeight="1" x14ac:dyDescent="0.25">
      <c r="A122" s="7">
        <v>108</v>
      </c>
      <c r="B122" s="4" t="s">
        <v>199</v>
      </c>
      <c r="C122" s="7">
        <v>3</v>
      </c>
      <c r="D122" s="21" t="s">
        <v>200</v>
      </c>
      <c r="E122" s="4" t="s">
        <v>43</v>
      </c>
      <c r="F122" s="7">
        <v>80</v>
      </c>
      <c r="G122" s="7">
        <v>64</v>
      </c>
      <c r="H122" s="7" t="s">
        <v>23</v>
      </c>
      <c r="I122" s="7" t="s">
        <v>130</v>
      </c>
      <c r="J122" s="8">
        <v>45796</v>
      </c>
      <c r="K122" s="8">
        <v>45810</v>
      </c>
      <c r="L122" s="7">
        <v>15</v>
      </c>
      <c r="M122" s="7">
        <v>2</v>
      </c>
      <c r="N122" s="7">
        <v>1</v>
      </c>
      <c r="O122" s="7">
        <v>4</v>
      </c>
      <c r="P122" s="4" t="s">
        <v>88</v>
      </c>
      <c r="Q122" s="4" t="s">
        <v>239</v>
      </c>
      <c r="R122" s="4" t="s">
        <v>26</v>
      </c>
      <c r="T122" s="1">
        <f t="shared" si="14"/>
        <v>12</v>
      </c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30" t="s">
        <v>279</v>
      </c>
      <c r="AJ122" s="30" t="s">
        <v>279</v>
      </c>
      <c r="AK122" s="30" t="s">
        <v>279</v>
      </c>
      <c r="AL122" s="22"/>
      <c r="AM122" s="22"/>
      <c r="AN122" s="22"/>
      <c r="AO122" s="22"/>
      <c r="AP122" s="22"/>
      <c r="AQ122" s="22"/>
      <c r="AR122" s="22"/>
      <c r="AS122" s="22"/>
      <c r="AT122" s="22"/>
      <c r="AU122" s="6">
        <f t="shared" si="15"/>
        <v>4</v>
      </c>
      <c r="AV122" s="6" t="str">
        <f t="shared" si="16"/>
        <v>Triết học Mác - Lênin (KTĐ4+TĐH4+KHD4+KTX4 ) Thái Thị Khương (TG2) P.2.13 (Tuần 41 -&gt; 43) Tiết 1-4 Thứ 2</v>
      </c>
      <c r="AW122" s="32" t="s">
        <v>347</v>
      </c>
      <c r="AX122" s="33" t="s">
        <v>348</v>
      </c>
      <c r="AY122" s="22"/>
      <c r="AZ122" s="22"/>
      <c r="BA122" s="6"/>
      <c r="BB122" s="6"/>
      <c r="BC122" s="6"/>
      <c r="BD122" s="6"/>
      <c r="BE122" s="6"/>
    </row>
    <row r="123" spans="1:57" ht="15" hidden="1" customHeight="1" x14ac:dyDescent="0.25">
      <c r="A123" s="7">
        <v>109</v>
      </c>
      <c r="B123" s="4" t="s">
        <v>199</v>
      </c>
      <c r="C123" s="7">
        <v>3</v>
      </c>
      <c r="D123" s="21" t="s">
        <v>200</v>
      </c>
      <c r="E123" s="4" t="s">
        <v>43</v>
      </c>
      <c r="F123" s="7">
        <v>80</v>
      </c>
      <c r="G123" s="7">
        <v>64</v>
      </c>
      <c r="H123" s="7" t="s">
        <v>23</v>
      </c>
      <c r="I123" s="7" t="s">
        <v>130</v>
      </c>
      <c r="J123" s="8">
        <v>45797</v>
      </c>
      <c r="K123" s="8">
        <v>45811</v>
      </c>
      <c r="L123" s="7">
        <v>15</v>
      </c>
      <c r="M123" s="7">
        <v>3</v>
      </c>
      <c r="N123" s="7">
        <v>1</v>
      </c>
      <c r="O123" s="7">
        <v>4</v>
      </c>
      <c r="P123" s="4" t="s">
        <v>88</v>
      </c>
      <c r="Q123" s="4" t="s">
        <v>239</v>
      </c>
      <c r="R123" s="4" t="s">
        <v>26</v>
      </c>
      <c r="T123" s="1">
        <f t="shared" si="14"/>
        <v>12</v>
      </c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30" t="s">
        <v>279</v>
      </c>
      <c r="AJ123" s="30" t="s">
        <v>279</v>
      </c>
      <c r="AK123" s="30" t="s">
        <v>279</v>
      </c>
      <c r="AL123" s="22"/>
      <c r="AM123" s="22"/>
      <c r="AN123" s="22"/>
      <c r="AO123" s="22"/>
      <c r="AP123" s="22"/>
      <c r="AQ123" s="22"/>
      <c r="AR123" s="22"/>
      <c r="AS123" s="22"/>
      <c r="AT123" s="22"/>
      <c r="AU123" s="6">
        <f t="shared" si="15"/>
        <v>4</v>
      </c>
      <c r="AV123" s="6" t="str">
        <f t="shared" si="16"/>
        <v>Triết học Mác - Lênin (KTĐ4+TĐH4+KHD4+KTX4 ) Thái Thị Khương (TG2) P.2.13 (Tuần 41 -&gt; 43) Tiết 1-4 Thứ 3</v>
      </c>
      <c r="AW123" s="32" t="s">
        <v>347</v>
      </c>
      <c r="AX123" s="33" t="s">
        <v>348</v>
      </c>
      <c r="AY123" s="22"/>
      <c r="AZ123" s="22"/>
      <c r="BA123" s="6"/>
      <c r="BB123" s="6"/>
      <c r="BC123" s="6"/>
      <c r="BD123" s="6"/>
      <c r="BE123" s="6"/>
    </row>
    <row r="124" spans="1:57" ht="15" hidden="1" customHeight="1" x14ac:dyDescent="0.25">
      <c r="A124" s="7">
        <v>110</v>
      </c>
      <c r="B124" s="4" t="s">
        <v>199</v>
      </c>
      <c r="C124" s="7">
        <v>3</v>
      </c>
      <c r="D124" s="21" t="s">
        <v>200</v>
      </c>
      <c r="E124" s="4" t="s">
        <v>43</v>
      </c>
      <c r="F124" s="7">
        <v>80</v>
      </c>
      <c r="G124" s="7">
        <v>64</v>
      </c>
      <c r="H124" s="7" t="s">
        <v>23</v>
      </c>
      <c r="I124" s="7" t="s">
        <v>130</v>
      </c>
      <c r="J124" s="8">
        <v>45798</v>
      </c>
      <c r="K124" s="8">
        <v>45812</v>
      </c>
      <c r="L124" s="7">
        <v>15</v>
      </c>
      <c r="M124" s="7">
        <v>4</v>
      </c>
      <c r="N124" s="7">
        <v>1</v>
      </c>
      <c r="O124" s="7">
        <v>4</v>
      </c>
      <c r="P124" s="4" t="s">
        <v>88</v>
      </c>
      <c r="Q124" s="4" t="s">
        <v>239</v>
      </c>
      <c r="R124" s="4" t="s">
        <v>26</v>
      </c>
      <c r="T124" s="1">
        <f t="shared" si="14"/>
        <v>12</v>
      </c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30" t="s">
        <v>279</v>
      </c>
      <c r="AJ124" s="30" t="s">
        <v>279</v>
      </c>
      <c r="AK124" s="30" t="s">
        <v>279</v>
      </c>
      <c r="AL124" s="22"/>
      <c r="AM124" s="22"/>
      <c r="AN124" s="22"/>
      <c r="AO124" s="22"/>
      <c r="AP124" s="22"/>
      <c r="AQ124" s="22"/>
      <c r="AR124" s="22"/>
      <c r="AS124" s="22"/>
      <c r="AT124" s="22"/>
      <c r="AU124" s="6">
        <f t="shared" si="15"/>
        <v>4</v>
      </c>
      <c r="AV124" s="6" t="str">
        <f t="shared" si="16"/>
        <v>Triết học Mác - Lênin (KTĐ4+TĐH4+KHD4+KTX4 ) Thái Thị Khương (TG2) P.2.13 (Tuần 41 -&gt; 43) Tiết 1-4 Thứ 4</v>
      </c>
      <c r="AW124" s="32" t="s">
        <v>347</v>
      </c>
      <c r="AX124" s="33" t="s">
        <v>348</v>
      </c>
      <c r="AY124" s="22"/>
      <c r="AZ124" s="22"/>
      <c r="BA124" s="6"/>
      <c r="BB124" s="6"/>
      <c r="BC124" s="6"/>
      <c r="BD124" s="6"/>
      <c r="BE124" s="6"/>
    </row>
    <row r="125" spans="1:57" ht="15" hidden="1" customHeight="1" x14ac:dyDescent="0.25">
      <c r="A125" s="7">
        <v>111</v>
      </c>
      <c r="B125" s="4" t="s">
        <v>199</v>
      </c>
      <c r="C125" s="7">
        <v>3</v>
      </c>
      <c r="D125" s="21" t="s">
        <v>200</v>
      </c>
      <c r="E125" s="4" t="s">
        <v>43</v>
      </c>
      <c r="F125" s="7">
        <v>80</v>
      </c>
      <c r="G125" s="7">
        <v>64</v>
      </c>
      <c r="H125" s="7" t="s">
        <v>23</v>
      </c>
      <c r="I125" s="7" t="s">
        <v>130</v>
      </c>
      <c r="J125" s="8">
        <v>45799</v>
      </c>
      <c r="K125" s="8">
        <v>45813</v>
      </c>
      <c r="L125" s="7">
        <v>15</v>
      </c>
      <c r="M125" s="7">
        <v>5</v>
      </c>
      <c r="N125" s="7">
        <v>1</v>
      </c>
      <c r="O125" s="7">
        <v>3</v>
      </c>
      <c r="P125" s="4" t="s">
        <v>88</v>
      </c>
      <c r="Q125" s="4" t="s">
        <v>239</v>
      </c>
      <c r="R125" s="4" t="s">
        <v>26</v>
      </c>
      <c r="T125" s="1">
        <f t="shared" si="14"/>
        <v>9</v>
      </c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30" t="s">
        <v>279</v>
      </c>
      <c r="AJ125" s="30" t="s">
        <v>279</v>
      </c>
      <c r="AK125" s="30" t="s">
        <v>279</v>
      </c>
      <c r="AL125" s="22"/>
      <c r="AM125" s="22"/>
      <c r="AN125" s="22"/>
      <c r="AO125" s="22"/>
      <c r="AP125" s="22"/>
      <c r="AQ125" s="22"/>
      <c r="AR125" s="22"/>
      <c r="AS125" s="22"/>
      <c r="AT125" s="22"/>
      <c r="AU125" s="6">
        <f t="shared" si="15"/>
        <v>3</v>
      </c>
      <c r="AV125" s="6" t="str">
        <f t="shared" si="16"/>
        <v>Triết học Mác - Lênin (KTĐ4+TĐH4+KHD4+KTX4 ) Thái Thị Khương (TG2) P.2.13 (Tuần 41 -&gt; 43) Tiết 1-3 Thứ 5</v>
      </c>
      <c r="AW125" s="32" t="s">
        <v>347</v>
      </c>
      <c r="AX125" s="33" t="s">
        <v>348</v>
      </c>
      <c r="AY125" s="22"/>
      <c r="AZ125" s="22"/>
      <c r="BA125" s="6"/>
      <c r="BB125" s="6"/>
      <c r="BC125" s="6"/>
      <c r="BD125" s="6"/>
      <c r="BE125" s="6"/>
    </row>
    <row r="126" spans="1:57" ht="15" hidden="1" customHeight="1" x14ac:dyDescent="0.25">
      <c r="A126" s="7">
        <v>112</v>
      </c>
      <c r="B126" s="4" t="s">
        <v>201</v>
      </c>
      <c r="C126" s="7">
        <v>2</v>
      </c>
      <c r="D126" s="21" t="s">
        <v>202</v>
      </c>
      <c r="E126" s="4" t="s">
        <v>66</v>
      </c>
      <c r="F126" s="7">
        <v>60</v>
      </c>
      <c r="G126" s="7">
        <v>54</v>
      </c>
      <c r="H126" s="7" t="s">
        <v>23</v>
      </c>
      <c r="I126" s="7" t="s">
        <v>130</v>
      </c>
      <c r="J126" s="8">
        <v>45799</v>
      </c>
      <c r="K126" s="8">
        <v>45813</v>
      </c>
      <c r="L126" s="7">
        <v>10</v>
      </c>
      <c r="M126" s="7">
        <v>5</v>
      </c>
      <c r="N126" s="7">
        <v>1</v>
      </c>
      <c r="O126" s="7">
        <v>4</v>
      </c>
      <c r="P126" s="4" t="s">
        <v>58</v>
      </c>
      <c r="Q126" s="4" t="s">
        <v>241</v>
      </c>
      <c r="R126" s="4" t="s">
        <v>26</v>
      </c>
      <c r="T126" s="1">
        <f t="shared" si="14"/>
        <v>12</v>
      </c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30" t="s">
        <v>279</v>
      </c>
      <c r="AJ126" s="30" t="s">
        <v>279</v>
      </c>
      <c r="AK126" s="30" t="s">
        <v>279</v>
      </c>
      <c r="AL126" s="22"/>
      <c r="AM126" s="22"/>
      <c r="AN126" s="22"/>
      <c r="AO126" s="22"/>
      <c r="AP126" s="22"/>
      <c r="AQ126" s="22"/>
      <c r="AR126" s="22"/>
      <c r="AS126" s="22"/>
      <c r="AT126" s="22"/>
      <c r="AU126" s="6">
        <f t="shared" si="15"/>
        <v>4</v>
      </c>
      <c r="AV126" s="6" t="str">
        <f t="shared" si="16"/>
        <v>Tư tưởng Hồ Chí Minh (KTĐ2+TĐH2+KHD2) Đào Thế Đồng (TG4) P.2.12 (Tuần 41 -&gt; 43) Tiết 1-4 Thứ 5</v>
      </c>
      <c r="AW126" s="32" t="s">
        <v>286</v>
      </c>
      <c r="AX126" s="33" t="s">
        <v>287</v>
      </c>
      <c r="AY126" s="22"/>
      <c r="AZ126" s="22"/>
      <c r="BA126" s="6"/>
      <c r="BB126" s="6"/>
      <c r="BC126" s="6"/>
      <c r="BD126" s="6"/>
      <c r="BE126" s="6"/>
    </row>
    <row r="127" spans="1:57" ht="15" hidden="1" customHeight="1" x14ac:dyDescent="0.25">
      <c r="A127" s="7">
        <v>113</v>
      </c>
      <c r="B127" s="4" t="s">
        <v>201</v>
      </c>
      <c r="C127" s="7">
        <v>2</v>
      </c>
      <c r="D127" s="21" t="s">
        <v>202</v>
      </c>
      <c r="E127" s="4" t="s">
        <v>66</v>
      </c>
      <c r="F127" s="7">
        <v>60</v>
      </c>
      <c r="G127" s="7">
        <v>54</v>
      </c>
      <c r="H127" s="7" t="s">
        <v>23</v>
      </c>
      <c r="I127" s="7" t="s">
        <v>130</v>
      </c>
      <c r="J127" s="8">
        <v>45800</v>
      </c>
      <c r="K127" s="8">
        <v>45814</v>
      </c>
      <c r="L127" s="7">
        <v>10</v>
      </c>
      <c r="M127" s="7">
        <v>6</v>
      </c>
      <c r="N127" s="7">
        <v>1</v>
      </c>
      <c r="O127" s="7">
        <v>4</v>
      </c>
      <c r="P127" s="4" t="s">
        <v>58</v>
      </c>
      <c r="Q127" s="4" t="s">
        <v>241</v>
      </c>
      <c r="R127" s="4" t="s">
        <v>26</v>
      </c>
      <c r="T127" s="1">
        <f t="shared" si="14"/>
        <v>12</v>
      </c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30" t="s">
        <v>279</v>
      </c>
      <c r="AJ127" s="30" t="s">
        <v>279</v>
      </c>
      <c r="AK127" s="30" t="s">
        <v>279</v>
      </c>
      <c r="AL127" s="22"/>
      <c r="AM127" s="22"/>
      <c r="AN127" s="22"/>
      <c r="AO127" s="22"/>
      <c r="AP127" s="22"/>
      <c r="AQ127" s="22"/>
      <c r="AR127" s="22"/>
      <c r="AS127" s="22"/>
      <c r="AT127" s="22"/>
      <c r="AU127" s="6">
        <f t="shared" si="15"/>
        <v>4</v>
      </c>
      <c r="AV127" s="6" t="str">
        <f t="shared" si="16"/>
        <v>Tư tưởng Hồ Chí Minh (KTĐ2+TĐH2+KHD2) Đào Thế Đồng (TG4) P.2.12 (Tuần 41 -&gt; 43) Tiết 1-4 Thứ 6</v>
      </c>
      <c r="AW127" s="32" t="s">
        <v>286</v>
      </c>
      <c r="AX127" s="33" t="s">
        <v>287</v>
      </c>
      <c r="AY127" s="22"/>
      <c r="AZ127" s="22"/>
      <c r="BA127" s="6"/>
      <c r="BB127" s="6"/>
      <c r="BC127" s="6"/>
      <c r="BD127" s="6"/>
      <c r="BE127" s="6"/>
    </row>
    <row r="128" spans="1:57" ht="15" hidden="1" customHeight="1" x14ac:dyDescent="0.25">
      <c r="A128" s="7">
        <v>114</v>
      </c>
      <c r="B128" s="4" t="s">
        <v>201</v>
      </c>
      <c r="C128" s="7">
        <v>2</v>
      </c>
      <c r="D128" s="21" t="s">
        <v>202</v>
      </c>
      <c r="E128" s="4" t="s">
        <v>66</v>
      </c>
      <c r="F128" s="7">
        <v>60</v>
      </c>
      <c r="G128" s="7">
        <v>54</v>
      </c>
      <c r="H128" s="7" t="s">
        <v>23</v>
      </c>
      <c r="I128" s="7" t="s">
        <v>130</v>
      </c>
      <c r="J128" s="8">
        <v>45800</v>
      </c>
      <c r="K128" s="8">
        <v>45814</v>
      </c>
      <c r="L128" s="7">
        <v>10</v>
      </c>
      <c r="M128" s="7">
        <v>6</v>
      </c>
      <c r="N128" s="7">
        <v>6</v>
      </c>
      <c r="O128" s="7">
        <v>2</v>
      </c>
      <c r="P128" s="4" t="s">
        <v>58</v>
      </c>
      <c r="Q128" s="4" t="s">
        <v>241</v>
      </c>
      <c r="R128" s="4" t="s">
        <v>26</v>
      </c>
      <c r="T128" s="1">
        <f t="shared" si="14"/>
        <v>6</v>
      </c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30" t="s">
        <v>279</v>
      </c>
      <c r="AJ128" s="30" t="s">
        <v>279</v>
      </c>
      <c r="AK128" s="30" t="s">
        <v>279</v>
      </c>
      <c r="AL128" s="22"/>
      <c r="AM128" s="22"/>
      <c r="AN128" s="22"/>
      <c r="AO128" s="22"/>
      <c r="AP128" s="22"/>
      <c r="AQ128" s="22"/>
      <c r="AR128" s="22"/>
      <c r="AS128" s="22"/>
      <c r="AT128" s="22"/>
      <c r="AU128" s="6">
        <f t="shared" si="15"/>
        <v>7</v>
      </c>
      <c r="AV128" s="6" t="str">
        <f t="shared" si="16"/>
        <v>Tư tưởng Hồ Chí Minh (KTĐ2+TĐH2+KHD2) Đào Thế Đồng (TG4) P.2.12 (Tuần 41 -&gt; 43) Tiết 6-7 Thứ 6</v>
      </c>
      <c r="AW128" s="32" t="s">
        <v>286</v>
      </c>
      <c r="AX128" s="33" t="s">
        <v>287</v>
      </c>
      <c r="AY128" s="22"/>
      <c r="AZ128" s="22"/>
      <c r="BA128" s="6"/>
      <c r="BB128" s="6"/>
      <c r="BC128" s="6"/>
      <c r="BD128" s="6"/>
      <c r="BE128" s="6"/>
    </row>
    <row r="129" spans="1:57" ht="15" hidden="1" customHeight="1" x14ac:dyDescent="0.25">
      <c r="A129" s="104">
        <v>115</v>
      </c>
      <c r="B129" s="105" t="s">
        <v>201</v>
      </c>
      <c r="C129" s="7">
        <v>2</v>
      </c>
      <c r="D129" s="118" t="s">
        <v>203</v>
      </c>
      <c r="E129" s="4" t="s">
        <v>90</v>
      </c>
      <c r="F129" s="7">
        <v>30</v>
      </c>
      <c r="G129" s="104">
        <v>0</v>
      </c>
      <c r="H129" s="7" t="s">
        <v>23</v>
      </c>
      <c r="I129" s="7" t="s">
        <v>91</v>
      </c>
      <c r="J129" s="8">
        <v>45701</v>
      </c>
      <c r="K129" s="8">
        <v>45750</v>
      </c>
      <c r="L129" s="7">
        <v>4</v>
      </c>
      <c r="M129" s="7">
        <v>5</v>
      </c>
      <c r="N129" s="7">
        <v>9</v>
      </c>
      <c r="O129" s="7">
        <v>4</v>
      </c>
      <c r="P129" s="46" t="s">
        <v>31</v>
      </c>
      <c r="Q129" s="48" t="s">
        <v>242</v>
      </c>
      <c r="R129" s="4" t="s">
        <v>26</v>
      </c>
      <c r="S129" s="1">
        <v>0</v>
      </c>
      <c r="T129" s="1">
        <f t="shared" si="14"/>
        <v>32</v>
      </c>
      <c r="U129" s="30" t="s">
        <v>279</v>
      </c>
      <c r="V129" s="30" t="s">
        <v>279</v>
      </c>
      <c r="W129" s="30" t="s">
        <v>279</v>
      </c>
      <c r="X129" s="30" t="s">
        <v>279</v>
      </c>
      <c r="Y129" s="30" t="s">
        <v>279</v>
      </c>
      <c r="Z129" s="30" t="s">
        <v>279</v>
      </c>
      <c r="AA129" s="30" t="s">
        <v>279</v>
      </c>
      <c r="AB129" s="30" t="s">
        <v>279</v>
      </c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6">
        <f t="shared" si="15"/>
        <v>12</v>
      </c>
      <c r="AV129" s="6" t="str">
        <f t="shared" si="16"/>
        <v>Tư tưởng Hồ Chí Minh (KTX4LT + KTX5LT +KTĐ5LT) Đặng Nữ Hoàng Quyên (TG4) P.2.11 (Tuần 27 -&gt; 34) Tiết 9-12 Thứ 5</v>
      </c>
      <c r="AW129" s="32" t="s">
        <v>284</v>
      </c>
      <c r="AX129" s="4" t="s">
        <v>285</v>
      </c>
      <c r="AY129" s="36" t="s">
        <v>386</v>
      </c>
      <c r="AZ129" s="22"/>
      <c r="BA129" s="6"/>
      <c r="BB129" s="6"/>
      <c r="BC129" s="6"/>
      <c r="BD129" s="6"/>
      <c r="BE129" s="6"/>
    </row>
    <row r="130" spans="1:57" ht="15" hidden="1" customHeight="1" x14ac:dyDescent="0.25">
      <c r="A130" s="7">
        <v>116</v>
      </c>
      <c r="B130" s="4" t="s">
        <v>204</v>
      </c>
      <c r="C130" s="7">
        <v>2</v>
      </c>
      <c r="D130" s="21" t="s">
        <v>205</v>
      </c>
      <c r="E130" s="4" t="s">
        <v>57</v>
      </c>
      <c r="F130" s="7">
        <v>100</v>
      </c>
      <c r="G130" s="7">
        <v>75</v>
      </c>
      <c r="H130" s="7" t="s">
        <v>23</v>
      </c>
      <c r="I130" s="7" t="s">
        <v>91</v>
      </c>
      <c r="J130" s="8">
        <v>45698</v>
      </c>
      <c r="K130" s="8">
        <v>45747</v>
      </c>
      <c r="L130" s="7">
        <v>4</v>
      </c>
      <c r="M130" s="7">
        <v>2</v>
      </c>
      <c r="N130" s="7">
        <v>7</v>
      </c>
      <c r="O130" s="7">
        <v>4</v>
      </c>
      <c r="P130" s="4" t="s">
        <v>88</v>
      </c>
      <c r="Q130" s="4" t="s">
        <v>206</v>
      </c>
      <c r="R130" s="4" t="s">
        <v>26</v>
      </c>
      <c r="T130" s="1">
        <f t="shared" si="14"/>
        <v>32</v>
      </c>
      <c r="U130" s="30" t="s">
        <v>279</v>
      </c>
      <c r="V130" s="30" t="s">
        <v>279</v>
      </c>
      <c r="W130" s="30" t="s">
        <v>279</v>
      </c>
      <c r="X130" s="30" t="s">
        <v>279</v>
      </c>
      <c r="Y130" s="30" t="s">
        <v>279</v>
      </c>
      <c r="Z130" s="30" t="s">
        <v>279</v>
      </c>
      <c r="AA130" s="30" t="s">
        <v>279</v>
      </c>
      <c r="AB130" s="30" t="s">
        <v>279</v>
      </c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6">
        <f t="shared" si="15"/>
        <v>10</v>
      </c>
      <c r="AV130" s="6" t="str">
        <f t="shared" si="16"/>
        <v>Chủ nghĩa xã hội khoa học (KTĐ3+TĐH3+KHD3 +KTX3) Trần Thị Giang P.2.13 (Tuần 27 -&gt; 34) Tiết 7-10 Thứ 2</v>
      </c>
      <c r="AW130" s="32" t="s">
        <v>351</v>
      </c>
      <c r="AX130" s="4" t="s">
        <v>352</v>
      </c>
      <c r="AY130" s="22" t="s">
        <v>353</v>
      </c>
      <c r="AZ130" s="22"/>
      <c r="BA130" s="6"/>
      <c r="BB130" s="6"/>
      <c r="BC130" s="6"/>
      <c r="BD130" s="6"/>
      <c r="BE130" s="6"/>
    </row>
    <row r="131" spans="1:57" ht="15" customHeight="1" x14ac:dyDescent="0.25">
      <c r="A131" s="104">
        <v>117</v>
      </c>
      <c r="B131" s="105" t="s">
        <v>204</v>
      </c>
      <c r="C131" s="7">
        <v>2</v>
      </c>
      <c r="D131" s="118" t="s">
        <v>207</v>
      </c>
      <c r="E131" s="4" t="s">
        <v>90</v>
      </c>
      <c r="F131" s="7">
        <v>50</v>
      </c>
      <c r="G131" s="104">
        <v>0</v>
      </c>
      <c r="H131" s="7" t="s">
        <v>23</v>
      </c>
      <c r="I131" s="7" t="s">
        <v>91</v>
      </c>
      <c r="J131" s="8">
        <v>45699</v>
      </c>
      <c r="K131" s="8">
        <v>45748</v>
      </c>
      <c r="L131" s="7">
        <v>4</v>
      </c>
      <c r="M131" s="7">
        <v>3</v>
      </c>
      <c r="N131" s="7">
        <v>9</v>
      </c>
      <c r="O131" s="7">
        <v>4</v>
      </c>
      <c r="P131" s="46" t="s">
        <v>31</v>
      </c>
      <c r="Q131" s="4" t="s">
        <v>240</v>
      </c>
      <c r="R131" s="4" t="s">
        <v>26</v>
      </c>
      <c r="S131" s="1">
        <v>0</v>
      </c>
      <c r="T131" s="1">
        <f t="shared" si="14"/>
        <v>32</v>
      </c>
      <c r="U131" s="30" t="s">
        <v>279</v>
      </c>
      <c r="V131" s="30" t="s">
        <v>279</v>
      </c>
      <c r="W131" s="30" t="s">
        <v>279</v>
      </c>
      <c r="X131" s="30" t="s">
        <v>279</v>
      </c>
      <c r="Y131" s="30" t="s">
        <v>279</v>
      </c>
      <c r="Z131" s="30" t="s">
        <v>279</v>
      </c>
      <c r="AA131" s="30" t="s">
        <v>279</v>
      </c>
      <c r="AB131" s="30" t="s">
        <v>279</v>
      </c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6">
        <f t="shared" si="15"/>
        <v>12</v>
      </c>
      <c r="AV131" s="6" t="str">
        <f t="shared" si="16"/>
        <v>Chủ nghĩa xã hội khoa học (KTX4LT + KTX5LT +KTĐ5LT) Trần Thị Hà Trang (TG2) P.2.11 (Tuần 27 -&gt; 34) Tiết 9-12 Thứ 3</v>
      </c>
      <c r="AW131" s="32" t="s">
        <v>354</v>
      </c>
      <c r="AX131" s="4" t="s">
        <v>355</v>
      </c>
      <c r="AY131" s="36" t="s">
        <v>375</v>
      </c>
      <c r="AZ131" s="22"/>
      <c r="BA131" s="6"/>
      <c r="BB131" s="6"/>
      <c r="BC131" s="6"/>
      <c r="BD131" s="6"/>
      <c r="BE131" s="6"/>
    </row>
    <row r="132" spans="1:57" ht="15" hidden="1" customHeight="1" x14ac:dyDescent="0.25">
      <c r="A132" s="7">
        <v>118</v>
      </c>
      <c r="B132" s="105" t="s">
        <v>208</v>
      </c>
      <c r="C132" s="104">
        <v>3</v>
      </c>
      <c r="D132" s="118" t="s">
        <v>209</v>
      </c>
      <c r="E132" s="4" t="s">
        <v>108</v>
      </c>
      <c r="F132" s="7">
        <v>80</v>
      </c>
      <c r="G132" s="104">
        <v>56</v>
      </c>
      <c r="H132" s="7" t="s">
        <v>23</v>
      </c>
      <c r="I132" s="7" t="s">
        <v>24</v>
      </c>
      <c r="J132" s="8">
        <v>45699</v>
      </c>
      <c r="K132" s="8">
        <v>45783</v>
      </c>
      <c r="L132" s="7">
        <v>3</v>
      </c>
      <c r="M132" s="7">
        <v>3</v>
      </c>
      <c r="N132" s="7">
        <v>3</v>
      </c>
      <c r="O132" s="7">
        <v>3</v>
      </c>
      <c r="P132" s="48" t="s">
        <v>392</v>
      </c>
      <c r="Q132" s="4" t="s">
        <v>232</v>
      </c>
      <c r="R132" s="4" t="s">
        <v>26</v>
      </c>
      <c r="T132" s="1">
        <f t="shared" ref="T132:T151" si="17">COUNTA(U132:AT132)*O132</f>
        <v>39</v>
      </c>
      <c r="U132" s="30" t="s">
        <v>279</v>
      </c>
      <c r="V132" s="30" t="s">
        <v>279</v>
      </c>
      <c r="W132" s="30" t="s">
        <v>279</v>
      </c>
      <c r="X132" s="30" t="s">
        <v>279</v>
      </c>
      <c r="Y132" s="30" t="s">
        <v>279</v>
      </c>
      <c r="Z132" s="30" t="s">
        <v>279</v>
      </c>
      <c r="AA132" s="30" t="s">
        <v>279</v>
      </c>
      <c r="AB132" s="30" t="s">
        <v>279</v>
      </c>
      <c r="AC132" s="30" t="s">
        <v>279</v>
      </c>
      <c r="AD132" s="30" t="s">
        <v>279</v>
      </c>
      <c r="AE132" s="30" t="s">
        <v>279</v>
      </c>
      <c r="AF132" s="30" t="s">
        <v>279</v>
      </c>
      <c r="AG132" s="30" t="s">
        <v>279</v>
      </c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6">
        <f t="shared" ref="AU132:AU151" si="18">N132+O132-1</f>
        <v>5</v>
      </c>
      <c r="AV132" s="6" t="str">
        <f t="shared" ref="AV132:AV151" si="19">D132&amp;" "&amp;Q132&amp;" "&amp;P132&amp;" (Tuần "&amp;I132&amp;") Tiết "&amp;N132&amp;"-"&amp;AU132&amp;" Thứ "&amp;M132</f>
        <v>Tiếng anh chuyên ngành (OTO5) Nguyễn Thị Hải Lê HT.4.1 (Tuần 27 -&gt; 39) Tiết 3-5 Thứ 3</v>
      </c>
      <c r="AW132" s="36" t="s">
        <v>341</v>
      </c>
      <c r="AX132" s="22" t="s">
        <v>342</v>
      </c>
      <c r="AY132" s="36" t="s">
        <v>359</v>
      </c>
      <c r="AZ132" s="22"/>
      <c r="BA132" s="6"/>
      <c r="BB132" s="6"/>
      <c r="BC132" s="6"/>
      <c r="BD132" s="6"/>
      <c r="BE132" s="6"/>
    </row>
    <row r="133" spans="1:57" ht="15" hidden="1" customHeight="1" x14ac:dyDescent="0.25">
      <c r="A133" s="7">
        <v>119</v>
      </c>
      <c r="B133" s="105" t="s">
        <v>208</v>
      </c>
      <c r="C133" s="104">
        <v>3</v>
      </c>
      <c r="D133" s="118" t="s">
        <v>209</v>
      </c>
      <c r="E133" s="4" t="s">
        <v>108</v>
      </c>
      <c r="F133" s="7">
        <v>80</v>
      </c>
      <c r="G133" s="104">
        <v>56</v>
      </c>
      <c r="H133" s="7" t="s">
        <v>23</v>
      </c>
      <c r="I133" s="42" t="s">
        <v>420</v>
      </c>
      <c r="J133" s="8">
        <v>45757</v>
      </c>
      <c r="K133" s="8">
        <v>45764</v>
      </c>
      <c r="L133" s="7">
        <v>3</v>
      </c>
      <c r="M133" s="7">
        <v>5</v>
      </c>
      <c r="N133" s="42">
        <v>6</v>
      </c>
      <c r="O133" s="7">
        <v>3</v>
      </c>
      <c r="P133" s="48" t="s">
        <v>392</v>
      </c>
      <c r="Q133" s="4" t="s">
        <v>232</v>
      </c>
      <c r="R133" s="4" t="s">
        <v>26</v>
      </c>
      <c r="T133" s="1">
        <f t="shared" si="17"/>
        <v>6</v>
      </c>
      <c r="U133" s="22"/>
      <c r="V133" s="22"/>
      <c r="W133" s="22"/>
      <c r="X133" s="22"/>
      <c r="Y133" s="22"/>
      <c r="Z133" s="22"/>
      <c r="AA133" s="22"/>
      <c r="AB133" s="22"/>
      <c r="AC133" s="22" t="s">
        <v>279</v>
      </c>
      <c r="AD133" s="22" t="s">
        <v>279</v>
      </c>
      <c r="AE133" s="55"/>
      <c r="AF133" s="30"/>
      <c r="AG133" s="30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6">
        <f t="shared" si="18"/>
        <v>8</v>
      </c>
      <c r="AV133" s="6" t="str">
        <f t="shared" si="19"/>
        <v>Tiếng anh chuyên ngành (OTO5) Nguyễn Thị Hải Lê HT.4.1 (Tuần 35, 36) Tiết 6-8 Thứ 5</v>
      </c>
      <c r="AW133" s="36" t="s">
        <v>341</v>
      </c>
      <c r="AX133" s="22" t="s">
        <v>342</v>
      </c>
      <c r="AY133" s="38" t="s">
        <v>359</v>
      </c>
      <c r="AZ133" s="22"/>
      <c r="BA133" s="6"/>
      <c r="BB133" s="6"/>
      <c r="BC133" s="6"/>
      <c r="BD133" s="6"/>
      <c r="BE133" s="6"/>
    </row>
    <row r="134" spans="1:57" ht="15" hidden="1" customHeight="1" x14ac:dyDescent="0.25">
      <c r="A134" s="7">
        <v>120</v>
      </c>
      <c r="B134" s="105" t="s">
        <v>210</v>
      </c>
      <c r="C134" s="104">
        <v>3</v>
      </c>
      <c r="D134" s="118" t="s">
        <v>211</v>
      </c>
      <c r="E134" s="4" t="s">
        <v>108</v>
      </c>
      <c r="F134" s="7">
        <v>80</v>
      </c>
      <c r="G134" s="104">
        <v>67</v>
      </c>
      <c r="H134" s="7" t="s">
        <v>23</v>
      </c>
      <c r="I134" s="7" t="s">
        <v>30</v>
      </c>
      <c r="J134" s="8">
        <v>45764</v>
      </c>
      <c r="K134" s="8">
        <v>45771</v>
      </c>
      <c r="L134" s="7">
        <v>3</v>
      </c>
      <c r="M134" s="7">
        <v>5</v>
      </c>
      <c r="N134" s="42">
        <v>3</v>
      </c>
      <c r="O134" s="7">
        <v>3</v>
      </c>
      <c r="P134" s="48" t="s">
        <v>392</v>
      </c>
      <c r="Q134" s="4" t="s">
        <v>233</v>
      </c>
      <c r="R134" s="4" t="s">
        <v>26</v>
      </c>
      <c r="T134" s="1">
        <f t="shared" si="17"/>
        <v>6</v>
      </c>
      <c r="U134" s="22"/>
      <c r="V134" s="22"/>
      <c r="W134" s="22"/>
      <c r="X134" s="22"/>
      <c r="Y134" s="22"/>
      <c r="Z134" s="22"/>
      <c r="AA134" s="22"/>
      <c r="AB134" s="22"/>
      <c r="AC134" s="22"/>
      <c r="AD134" s="30" t="s">
        <v>279</v>
      </c>
      <c r="AE134" s="30" t="s">
        <v>279</v>
      </c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6">
        <f t="shared" si="18"/>
        <v>5</v>
      </c>
      <c r="AV134" s="6" t="str">
        <f t="shared" si="19"/>
        <v>Động cơ đốt trong (OTO5) Nguyễn Đăng Nhật HT.4.1 (Tuần 36, 37) Tiết 3-5 Thứ 5</v>
      </c>
      <c r="AW134" s="32" t="s">
        <v>318</v>
      </c>
      <c r="AX134" s="22" t="s">
        <v>319</v>
      </c>
      <c r="AY134" s="36" t="s">
        <v>322</v>
      </c>
      <c r="AZ134" s="22"/>
      <c r="BA134" s="6"/>
      <c r="BB134" s="6"/>
      <c r="BC134" s="6"/>
      <c r="BD134" s="6"/>
      <c r="BE134" s="6"/>
    </row>
    <row r="135" spans="1:57" ht="15" hidden="1" customHeight="1" x14ac:dyDescent="0.25">
      <c r="A135" s="7">
        <v>121</v>
      </c>
      <c r="B135" s="105" t="s">
        <v>210</v>
      </c>
      <c r="C135" s="104">
        <v>3</v>
      </c>
      <c r="D135" s="118" t="s">
        <v>211</v>
      </c>
      <c r="E135" s="4" t="s">
        <v>108</v>
      </c>
      <c r="F135" s="7">
        <v>80</v>
      </c>
      <c r="G135" s="104">
        <v>67</v>
      </c>
      <c r="H135" s="7" t="s">
        <v>23</v>
      </c>
      <c r="I135" s="7" t="s">
        <v>24</v>
      </c>
      <c r="J135" s="8">
        <v>45700</v>
      </c>
      <c r="K135" s="8">
        <v>45784</v>
      </c>
      <c r="L135" s="7">
        <v>3</v>
      </c>
      <c r="M135" s="7">
        <v>4</v>
      </c>
      <c r="N135" s="7">
        <v>6</v>
      </c>
      <c r="O135" s="7">
        <v>3</v>
      </c>
      <c r="P135" s="48" t="s">
        <v>392</v>
      </c>
      <c r="Q135" s="4" t="s">
        <v>233</v>
      </c>
      <c r="R135" s="4" t="s">
        <v>26</v>
      </c>
      <c r="T135" s="1">
        <f t="shared" si="17"/>
        <v>39</v>
      </c>
      <c r="U135" s="30" t="s">
        <v>279</v>
      </c>
      <c r="V135" s="30" t="s">
        <v>279</v>
      </c>
      <c r="W135" s="30" t="s">
        <v>279</v>
      </c>
      <c r="X135" s="30" t="s">
        <v>279</v>
      </c>
      <c r="Y135" s="30" t="s">
        <v>279</v>
      </c>
      <c r="Z135" s="30" t="s">
        <v>279</v>
      </c>
      <c r="AA135" s="30" t="s">
        <v>279</v>
      </c>
      <c r="AB135" s="30" t="s">
        <v>279</v>
      </c>
      <c r="AC135" s="30" t="s">
        <v>279</v>
      </c>
      <c r="AD135" s="30" t="s">
        <v>279</v>
      </c>
      <c r="AE135" s="30" t="s">
        <v>279</v>
      </c>
      <c r="AF135" s="30" t="s">
        <v>279</v>
      </c>
      <c r="AG135" s="30" t="s">
        <v>279</v>
      </c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6">
        <f t="shared" si="18"/>
        <v>8</v>
      </c>
      <c r="AV135" s="6" t="str">
        <f t="shared" si="19"/>
        <v>Động cơ đốt trong (OTO5) Nguyễn Đăng Nhật HT.4.1 (Tuần 27 -&gt; 39) Tiết 6-8 Thứ 4</v>
      </c>
      <c r="AW135" s="32" t="s">
        <v>318</v>
      </c>
      <c r="AX135" s="22" t="s">
        <v>319</v>
      </c>
      <c r="AY135" s="36" t="s">
        <v>322</v>
      </c>
      <c r="AZ135" s="22"/>
      <c r="BA135" s="6"/>
      <c r="BB135" s="6"/>
      <c r="BC135" s="6"/>
      <c r="BD135" s="6"/>
      <c r="BE135" s="6"/>
    </row>
    <row r="136" spans="1:57" ht="15" hidden="1" customHeight="1" x14ac:dyDescent="0.25">
      <c r="A136" s="7">
        <v>122</v>
      </c>
      <c r="B136" s="4" t="s">
        <v>212</v>
      </c>
      <c r="C136" s="7">
        <v>3</v>
      </c>
      <c r="D136" s="21" t="s">
        <v>213</v>
      </c>
      <c r="E136" s="4" t="s">
        <v>66</v>
      </c>
      <c r="F136" s="7">
        <v>20</v>
      </c>
      <c r="G136" s="7">
        <v>12</v>
      </c>
      <c r="H136" s="7" t="s">
        <v>23</v>
      </c>
      <c r="I136" s="7" t="s">
        <v>214</v>
      </c>
      <c r="J136" s="8">
        <v>45831</v>
      </c>
      <c r="K136" s="8">
        <v>45852</v>
      </c>
      <c r="L136" s="7">
        <v>12</v>
      </c>
      <c r="M136" s="7">
        <v>2</v>
      </c>
      <c r="N136" s="7">
        <v>1</v>
      </c>
      <c r="O136" s="7">
        <v>4</v>
      </c>
      <c r="P136" s="4" t="s">
        <v>58</v>
      </c>
      <c r="Q136" s="4" t="s">
        <v>215</v>
      </c>
      <c r="R136" s="4" t="s">
        <v>26</v>
      </c>
      <c r="T136" s="1">
        <f t="shared" si="17"/>
        <v>16</v>
      </c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30" t="s">
        <v>279</v>
      </c>
      <c r="AO136" s="30" t="s">
        <v>279</v>
      </c>
      <c r="AP136" s="30" t="s">
        <v>279</v>
      </c>
      <c r="AQ136" s="30" t="s">
        <v>279</v>
      </c>
      <c r="AR136" s="22"/>
      <c r="AS136" s="22"/>
      <c r="AT136" s="22"/>
      <c r="AU136" s="6">
        <f t="shared" si="18"/>
        <v>4</v>
      </c>
      <c r="AV136" s="6" t="str">
        <f t="shared" si="19"/>
        <v>Thiết kế truyền động điện (TĐH2) Tôn Thất Đồng P.2.12 (Tuần 46 -&gt; 49) Tiết 1-4 Thứ 2</v>
      </c>
      <c r="AW136" s="32" t="s">
        <v>349</v>
      </c>
      <c r="AX136" s="33" t="s">
        <v>350</v>
      </c>
      <c r="AY136" s="22"/>
      <c r="AZ136" s="22"/>
      <c r="BA136" s="6"/>
      <c r="BB136" s="6"/>
      <c r="BC136" s="6"/>
      <c r="BD136" s="6"/>
      <c r="BE136" s="6"/>
    </row>
    <row r="137" spans="1:57" ht="15" hidden="1" customHeight="1" x14ac:dyDescent="0.25">
      <c r="A137" s="7">
        <v>123</v>
      </c>
      <c r="B137" s="4" t="s">
        <v>212</v>
      </c>
      <c r="C137" s="7">
        <v>3</v>
      </c>
      <c r="D137" s="21" t="s">
        <v>213</v>
      </c>
      <c r="E137" s="4" t="s">
        <v>66</v>
      </c>
      <c r="F137" s="7">
        <v>20</v>
      </c>
      <c r="G137" s="7">
        <v>12</v>
      </c>
      <c r="H137" s="7" t="s">
        <v>23</v>
      </c>
      <c r="I137" s="7" t="s">
        <v>214</v>
      </c>
      <c r="J137" s="8">
        <v>45832</v>
      </c>
      <c r="K137" s="8">
        <v>45853</v>
      </c>
      <c r="L137" s="7">
        <v>12</v>
      </c>
      <c r="M137" s="7">
        <v>3</v>
      </c>
      <c r="N137" s="7">
        <v>1</v>
      </c>
      <c r="O137" s="7">
        <v>4</v>
      </c>
      <c r="P137" s="4" t="s">
        <v>58</v>
      </c>
      <c r="Q137" s="4" t="s">
        <v>215</v>
      </c>
      <c r="R137" s="4" t="s">
        <v>26</v>
      </c>
      <c r="T137" s="1">
        <f t="shared" si="17"/>
        <v>16</v>
      </c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30" t="s">
        <v>279</v>
      </c>
      <c r="AO137" s="30" t="s">
        <v>279</v>
      </c>
      <c r="AP137" s="30" t="s">
        <v>279</v>
      </c>
      <c r="AQ137" s="30" t="s">
        <v>279</v>
      </c>
      <c r="AR137" s="22"/>
      <c r="AS137" s="22"/>
      <c r="AT137" s="22"/>
      <c r="AU137" s="6">
        <f t="shared" si="18"/>
        <v>4</v>
      </c>
      <c r="AV137" s="6" t="str">
        <f t="shared" si="19"/>
        <v>Thiết kế truyền động điện (TĐH2) Tôn Thất Đồng P.2.12 (Tuần 46 -&gt; 49) Tiết 1-4 Thứ 3</v>
      </c>
      <c r="AW137" s="32" t="s">
        <v>349</v>
      </c>
      <c r="AX137" s="33" t="s">
        <v>350</v>
      </c>
      <c r="AY137" s="22"/>
      <c r="AZ137" s="22"/>
      <c r="BA137" s="6"/>
      <c r="BB137" s="6"/>
      <c r="BC137" s="6"/>
      <c r="BD137" s="6"/>
      <c r="BE137" s="6"/>
    </row>
    <row r="138" spans="1:57" ht="15" hidden="1" customHeight="1" x14ac:dyDescent="0.25">
      <c r="A138" s="7">
        <v>124</v>
      </c>
      <c r="B138" s="4" t="s">
        <v>212</v>
      </c>
      <c r="C138" s="7">
        <v>3</v>
      </c>
      <c r="D138" s="21" t="s">
        <v>213</v>
      </c>
      <c r="E138" s="4" t="s">
        <v>66</v>
      </c>
      <c r="F138" s="7">
        <v>20</v>
      </c>
      <c r="G138" s="7">
        <v>12</v>
      </c>
      <c r="H138" s="7" t="s">
        <v>23</v>
      </c>
      <c r="I138" s="7" t="s">
        <v>214</v>
      </c>
      <c r="J138" s="8">
        <v>45833</v>
      </c>
      <c r="K138" s="8">
        <v>45854</v>
      </c>
      <c r="L138" s="7">
        <v>12</v>
      </c>
      <c r="M138" s="7">
        <v>4</v>
      </c>
      <c r="N138" s="7">
        <v>1</v>
      </c>
      <c r="O138" s="7">
        <v>4</v>
      </c>
      <c r="P138" s="4" t="s">
        <v>58</v>
      </c>
      <c r="Q138" s="4" t="s">
        <v>215</v>
      </c>
      <c r="R138" s="4" t="s">
        <v>26</v>
      </c>
      <c r="T138" s="1">
        <f t="shared" si="17"/>
        <v>16</v>
      </c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30" t="s">
        <v>279</v>
      </c>
      <c r="AO138" s="30" t="s">
        <v>279</v>
      </c>
      <c r="AP138" s="30" t="s">
        <v>279</v>
      </c>
      <c r="AQ138" s="30" t="s">
        <v>279</v>
      </c>
      <c r="AR138" s="22"/>
      <c r="AS138" s="22"/>
      <c r="AT138" s="22"/>
      <c r="AU138" s="6">
        <f t="shared" si="18"/>
        <v>4</v>
      </c>
      <c r="AV138" s="6" t="str">
        <f t="shared" si="19"/>
        <v>Thiết kế truyền động điện (TĐH2) Tôn Thất Đồng P.2.12 (Tuần 46 -&gt; 49) Tiết 1-4 Thứ 4</v>
      </c>
      <c r="AW138" s="32" t="s">
        <v>349</v>
      </c>
      <c r="AX138" s="33" t="s">
        <v>350</v>
      </c>
      <c r="AY138" s="22"/>
      <c r="AZ138" s="22"/>
      <c r="BA138" s="6"/>
      <c r="BB138" s="6"/>
      <c r="BC138" s="6"/>
      <c r="BD138" s="6"/>
      <c r="BE138" s="6"/>
    </row>
    <row r="139" spans="1:57" ht="15" hidden="1" customHeight="1" x14ac:dyDescent="0.25">
      <c r="A139" s="7">
        <v>125</v>
      </c>
      <c r="B139" s="4" t="s">
        <v>216</v>
      </c>
      <c r="C139" s="7">
        <v>3</v>
      </c>
      <c r="D139" s="21" t="s">
        <v>217</v>
      </c>
      <c r="E139" s="4" t="s">
        <v>66</v>
      </c>
      <c r="F139" s="7">
        <v>20</v>
      </c>
      <c r="G139" s="104">
        <v>18</v>
      </c>
      <c r="H139" s="7" t="s">
        <v>23</v>
      </c>
      <c r="I139" s="7" t="s">
        <v>214</v>
      </c>
      <c r="J139" s="8">
        <v>45834</v>
      </c>
      <c r="K139" s="8">
        <v>45855</v>
      </c>
      <c r="L139" s="7">
        <v>9</v>
      </c>
      <c r="M139" s="7">
        <v>5</v>
      </c>
      <c r="N139" s="7">
        <v>1</v>
      </c>
      <c r="O139" s="7">
        <v>4</v>
      </c>
      <c r="P139" s="4" t="s">
        <v>58</v>
      </c>
      <c r="Q139" s="4" t="s">
        <v>134</v>
      </c>
      <c r="R139" s="4" t="s">
        <v>26</v>
      </c>
      <c r="T139" s="1">
        <f t="shared" si="17"/>
        <v>16</v>
      </c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30" t="s">
        <v>279</v>
      </c>
      <c r="AO139" s="30" t="s">
        <v>279</v>
      </c>
      <c r="AP139" s="30" t="s">
        <v>279</v>
      </c>
      <c r="AQ139" s="30" t="s">
        <v>279</v>
      </c>
      <c r="AR139" s="22"/>
      <c r="AS139" s="22"/>
      <c r="AT139" s="22"/>
      <c r="AU139" s="6">
        <f t="shared" si="18"/>
        <v>4</v>
      </c>
      <c r="AV139" s="6" t="str">
        <f t="shared" si="19"/>
        <v>Hệ thống sản xuất linh hoạt và sản xuất tích hợp máy tính (TĐH2) Lê Đình Hiếu P.2.12 (Tuần 46 -&gt; 49) Tiết 1-4 Thứ 5</v>
      </c>
      <c r="AW139" s="32" t="s">
        <v>304</v>
      </c>
      <c r="AX139" s="22" t="s">
        <v>305</v>
      </c>
      <c r="AY139" s="22"/>
      <c r="AZ139" s="22"/>
      <c r="BA139" s="6"/>
      <c r="BB139" s="6"/>
      <c r="BC139" s="6"/>
      <c r="BD139" s="6"/>
      <c r="BE139" s="6"/>
    </row>
    <row r="140" spans="1:57" ht="15" hidden="1" customHeight="1" x14ac:dyDescent="0.25">
      <c r="A140" s="7">
        <v>126</v>
      </c>
      <c r="B140" s="105" t="s">
        <v>216</v>
      </c>
      <c r="C140" s="104">
        <v>3</v>
      </c>
      <c r="D140" s="118" t="s">
        <v>217</v>
      </c>
      <c r="E140" s="4" t="s">
        <v>66</v>
      </c>
      <c r="F140" s="7">
        <v>20</v>
      </c>
      <c r="G140" s="104">
        <v>18</v>
      </c>
      <c r="H140" s="7" t="s">
        <v>23</v>
      </c>
      <c r="I140" s="7" t="s">
        <v>214</v>
      </c>
      <c r="J140" s="8">
        <v>45835</v>
      </c>
      <c r="K140" s="8">
        <v>45856</v>
      </c>
      <c r="L140" s="7">
        <v>9</v>
      </c>
      <c r="M140" s="7">
        <v>6</v>
      </c>
      <c r="N140" s="7">
        <v>1</v>
      </c>
      <c r="O140" s="7">
        <v>4</v>
      </c>
      <c r="P140" s="46" t="s">
        <v>88</v>
      </c>
      <c r="Q140" s="4" t="s">
        <v>134</v>
      </c>
      <c r="R140" s="4" t="s">
        <v>26</v>
      </c>
      <c r="T140" s="1">
        <f t="shared" si="17"/>
        <v>16</v>
      </c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30" t="s">
        <v>279</v>
      </c>
      <c r="AO140" s="30" t="s">
        <v>279</v>
      </c>
      <c r="AP140" s="30" t="s">
        <v>279</v>
      </c>
      <c r="AQ140" s="30" t="s">
        <v>279</v>
      </c>
      <c r="AR140" s="22"/>
      <c r="AS140" s="22"/>
      <c r="AT140" s="22"/>
      <c r="AU140" s="6">
        <f t="shared" si="18"/>
        <v>4</v>
      </c>
      <c r="AV140" s="6" t="str">
        <f t="shared" si="19"/>
        <v>Hệ thống sản xuất linh hoạt và sản xuất tích hợp máy tính (TĐH2) Lê Đình Hiếu P.2.13 (Tuần 46 -&gt; 49) Tiết 1-4 Thứ 6</v>
      </c>
      <c r="AW140" s="32" t="s">
        <v>304</v>
      </c>
      <c r="AX140" s="22" t="s">
        <v>305</v>
      </c>
      <c r="AY140" s="22"/>
      <c r="AZ140" s="22"/>
      <c r="BA140" s="6"/>
      <c r="BB140" s="6"/>
      <c r="BC140" s="6"/>
      <c r="BD140" s="6"/>
      <c r="BE140" s="6"/>
    </row>
    <row r="141" spans="1:57" ht="15" hidden="1" customHeight="1" x14ac:dyDescent="0.25">
      <c r="A141" s="7">
        <v>127</v>
      </c>
      <c r="B141" s="105" t="s">
        <v>216</v>
      </c>
      <c r="C141" s="104">
        <v>3</v>
      </c>
      <c r="D141" s="118" t="s">
        <v>217</v>
      </c>
      <c r="E141" s="4" t="s">
        <v>66</v>
      </c>
      <c r="F141" s="7">
        <v>20</v>
      </c>
      <c r="G141" s="104">
        <v>18</v>
      </c>
      <c r="H141" s="7" t="s">
        <v>23</v>
      </c>
      <c r="I141" s="7" t="s">
        <v>214</v>
      </c>
      <c r="J141" s="8">
        <v>45836</v>
      </c>
      <c r="K141" s="8">
        <v>45857</v>
      </c>
      <c r="L141" s="7">
        <v>9</v>
      </c>
      <c r="M141" s="7">
        <v>7</v>
      </c>
      <c r="N141" s="7">
        <v>1</v>
      </c>
      <c r="O141" s="7">
        <v>4</v>
      </c>
      <c r="P141" s="46" t="s">
        <v>88</v>
      </c>
      <c r="Q141" s="4" t="s">
        <v>134</v>
      </c>
      <c r="R141" s="4" t="s">
        <v>26</v>
      </c>
      <c r="T141" s="1">
        <f t="shared" si="17"/>
        <v>16</v>
      </c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30" t="s">
        <v>279</v>
      </c>
      <c r="AO141" s="30" t="s">
        <v>279</v>
      </c>
      <c r="AP141" s="30" t="s">
        <v>279</v>
      </c>
      <c r="AQ141" s="30" t="s">
        <v>279</v>
      </c>
      <c r="AR141" s="22"/>
      <c r="AS141" s="22"/>
      <c r="AT141" s="22"/>
      <c r="AU141" s="6">
        <f t="shared" si="18"/>
        <v>4</v>
      </c>
      <c r="AV141" s="6" t="str">
        <f t="shared" si="19"/>
        <v>Hệ thống sản xuất linh hoạt và sản xuất tích hợp máy tính (TĐH2) Lê Đình Hiếu P.2.13 (Tuần 46 -&gt; 49) Tiết 1-4 Thứ 7</v>
      </c>
      <c r="AW141" s="32" t="s">
        <v>304</v>
      </c>
      <c r="AX141" s="22" t="s">
        <v>305</v>
      </c>
      <c r="AY141" s="22"/>
      <c r="AZ141" s="22"/>
      <c r="BA141" s="6"/>
      <c r="BB141" s="6"/>
      <c r="BC141" s="6"/>
      <c r="BD141" s="6"/>
      <c r="BE141" s="6"/>
    </row>
    <row r="142" spans="1:57" ht="15" hidden="1" customHeight="1" x14ac:dyDescent="0.25">
      <c r="A142" s="7">
        <v>128</v>
      </c>
      <c r="B142" s="105" t="s">
        <v>218</v>
      </c>
      <c r="C142" s="104">
        <v>3</v>
      </c>
      <c r="D142" s="118" t="s">
        <v>219</v>
      </c>
      <c r="E142" s="4" t="s">
        <v>57</v>
      </c>
      <c r="F142" s="7">
        <v>50</v>
      </c>
      <c r="G142" s="104">
        <v>38</v>
      </c>
      <c r="H142" s="7" t="s">
        <v>23</v>
      </c>
      <c r="I142" s="7" t="s">
        <v>130</v>
      </c>
      <c r="J142" s="8">
        <v>45799</v>
      </c>
      <c r="K142" s="8">
        <v>45813</v>
      </c>
      <c r="L142" s="7">
        <v>15</v>
      </c>
      <c r="M142" s="7">
        <v>5</v>
      </c>
      <c r="N142" s="7">
        <v>6</v>
      </c>
      <c r="O142" s="7">
        <v>4</v>
      </c>
      <c r="P142" s="4" t="s">
        <v>58</v>
      </c>
      <c r="Q142" s="4" t="s">
        <v>77</v>
      </c>
      <c r="R142" s="4" t="s">
        <v>26</v>
      </c>
      <c r="T142" s="1">
        <f t="shared" si="17"/>
        <v>12</v>
      </c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30" t="s">
        <v>279</v>
      </c>
      <c r="AJ142" s="30" t="s">
        <v>279</v>
      </c>
      <c r="AK142" s="30" t="s">
        <v>279</v>
      </c>
      <c r="AL142" s="22"/>
      <c r="AM142" s="22"/>
      <c r="AN142" s="22"/>
      <c r="AO142" s="22"/>
      <c r="AP142" s="22"/>
      <c r="AQ142" s="22"/>
      <c r="AR142" s="22"/>
      <c r="AS142" s="22"/>
      <c r="AT142" s="22"/>
      <c r="AU142" s="6">
        <f t="shared" si="18"/>
        <v>9</v>
      </c>
      <c r="AV142" s="6" t="str">
        <f t="shared" si="19"/>
        <v>Robot công nghiệp (TĐH2 +TĐH3) Hà Xuân Vinh P.2.12 (Tuần 41 -&gt; 43) Tiết 6-9 Thứ 5</v>
      </c>
      <c r="AW142" s="32" t="s">
        <v>293</v>
      </c>
      <c r="AX142" s="33" t="s">
        <v>294</v>
      </c>
      <c r="AY142" s="22"/>
      <c r="AZ142" s="22"/>
      <c r="BA142" s="6"/>
      <c r="BB142" s="6"/>
      <c r="BC142" s="6"/>
      <c r="BD142" s="6"/>
      <c r="BE142" s="6"/>
    </row>
    <row r="143" spans="1:57" ht="15" hidden="1" customHeight="1" x14ac:dyDescent="0.25">
      <c r="A143" s="7">
        <v>129</v>
      </c>
      <c r="B143" s="105" t="s">
        <v>218</v>
      </c>
      <c r="C143" s="104">
        <v>3</v>
      </c>
      <c r="D143" s="118" t="s">
        <v>219</v>
      </c>
      <c r="E143" s="4" t="s">
        <v>57</v>
      </c>
      <c r="F143" s="7">
        <v>50</v>
      </c>
      <c r="G143" s="104">
        <v>38</v>
      </c>
      <c r="H143" s="7" t="s">
        <v>23</v>
      </c>
      <c r="I143" s="7" t="s">
        <v>130</v>
      </c>
      <c r="J143" s="8">
        <v>45801</v>
      </c>
      <c r="K143" s="8">
        <v>45815</v>
      </c>
      <c r="L143" s="7">
        <v>15</v>
      </c>
      <c r="M143" s="7">
        <v>7</v>
      </c>
      <c r="N143" s="7">
        <v>1</v>
      </c>
      <c r="O143" s="7">
        <v>4</v>
      </c>
      <c r="P143" s="46" t="s">
        <v>88</v>
      </c>
      <c r="Q143" s="4" t="s">
        <v>77</v>
      </c>
      <c r="R143" s="4" t="s">
        <v>26</v>
      </c>
      <c r="T143" s="1">
        <f t="shared" si="17"/>
        <v>12</v>
      </c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30" t="s">
        <v>279</v>
      </c>
      <c r="AJ143" s="30" t="s">
        <v>279</v>
      </c>
      <c r="AK143" s="30" t="s">
        <v>279</v>
      </c>
      <c r="AL143" s="22"/>
      <c r="AM143" s="22"/>
      <c r="AN143" s="22"/>
      <c r="AO143" s="22"/>
      <c r="AP143" s="22"/>
      <c r="AQ143" s="22"/>
      <c r="AR143" s="22"/>
      <c r="AS143" s="22"/>
      <c r="AT143" s="22"/>
      <c r="AU143" s="6">
        <f t="shared" si="18"/>
        <v>4</v>
      </c>
      <c r="AV143" s="6" t="str">
        <f t="shared" si="19"/>
        <v>Robot công nghiệp (TĐH2 +TĐH3) Hà Xuân Vinh P.2.13 (Tuần 41 -&gt; 43) Tiết 1-4 Thứ 7</v>
      </c>
      <c r="AW143" s="32" t="s">
        <v>293</v>
      </c>
      <c r="AX143" s="33" t="s">
        <v>294</v>
      </c>
      <c r="AY143" s="22"/>
      <c r="AZ143" s="22"/>
      <c r="BA143" s="6"/>
      <c r="BB143" s="6"/>
      <c r="BC143" s="6"/>
      <c r="BD143" s="6"/>
      <c r="BE143" s="6"/>
    </row>
    <row r="144" spans="1:57" ht="15" hidden="1" customHeight="1" x14ac:dyDescent="0.25">
      <c r="A144" s="7">
        <v>130</v>
      </c>
      <c r="B144" s="105" t="s">
        <v>218</v>
      </c>
      <c r="C144" s="104">
        <v>3</v>
      </c>
      <c r="D144" s="118" t="s">
        <v>219</v>
      </c>
      <c r="E144" s="4" t="s">
        <v>57</v>
      </c>
      <c r="F144" s="7">
        <v>50</v>
      </c>
      <c r="G144" s="104">
        <v>38</v>
      </c>
      <c r="H144" s="7" t="s">
        <v>23</v>
      </c>
      <c r="I144" s="7" t="s">
        <v>130</v>
      </c>
      <c r="J144" s="8">
        <v>45800</v>
      </c>
      <c r="K144" s="8">
        <v>45814</v>
      </c>
      <c r="L144" s="7">
        <v>15</v>
      </c>
      <c r="M144" s="7">
        <v>6</v>
      </c>
      <c r="N144" s="7">
        <v>8</v>
      </c>
      <c r="O144" s="7">
        <v>3</v>
      </c>
      <c r="P144" s="4" t="s">
        <v>58</v>
      </c>
      <c r="Q144" s="4" t="s">
        <v>77</v>
      </c>
      <c r="R144" s="4" t="s">
        <v>26</v>
      </c>
      <c r="T144" s="1">
        <f t="shared" si="17"/>
        <v>9</v>
      </c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30" t="s">
        <v>279</v>
      </c>
      <c r="AJ144" s="30" t="s">
        <v>279</v>
      </c>
      <c r="AK144" s="30" t="s">
        <v>279</v>
      </c>
      <c r="AL144" s="22"/>
      <c r="AM144" s="22"/>
      <c r="AN144" s="22"/>
      <c r="AO144" s="22"/>
      <c r="AP144" s="22"/>
      <c r="AQ144" s="22"/>
      <c r="AR144" s="22"/>
      <c r="AS144" s="22"/>
      <c r="AT144" s="22"/>
      <c r="AU144" s="6">
        <f t="shared" si="18"/>
        <v>10</v>
      </c>
      <c r="AV144" s="6" t="str">
        <f t="shared" si="19"/>
        <v>Robot công nghiệp (TĐH2 +TĐH3) Hà Xuân Vinh P.2.12 (Tuần 41 -&gt; 43) Tiết 8-10 Thứ 6</v>
      </c>
      <c r="AW144" s="32" t="s">
        <v>293</v>
      </c>
      <c r="AX144" s="33" t="s">
        <v>294</v>
      </c>
      <c r="AY144" s="22"/>
      <c r="AZ144" s="22"/>
      <c r="BA144" s="6"/>
      <c r="BB144" s="6"/>
      <c r="BC144" s="6"/>
      <c r="BD144" s="6"/>
      <c r="BE144" s="6"/>
    </row>
    <row r="145" spans="1:57" ht="15" hidden="1" customHeight="1" x14ac:dyDescent="0.25">
      <c r="A145" s="7">
        <v>131</v>
      </c>
      <c r="B145" s="105" t="s">
        <v>218</v>
      </c>
      <c r="C145" s="104">
        <v>3</v>
      </c>
      <c r="D145" s="118" t="s">
        <v>219</v>
      </c>
      <c r="E145" s="4" t="s">
        <v>57</v>
      </c>
      <c r="F145" s="7">
        <v>50</v>
      </c>
      <c r="G145" s="104">
        <v>38</v>
      </c>
      <c r="H145" s="7" t="s">
        <v>23</v>
      </c>
      <c r="I145" s="7" t="s">
        <v>130</v>
      </c>
      <c r="J145" s="8">
        <v>45801</v>
      </c>
      <c r="K145" s="8">
        <v>45815</v>
      </c>
      <c r="L145" s="7">
        <v>15</v>
      </c>
      <c r="M145" s="7">
        <v>7</v>
      </c>
      <c r="N145" s="7">
        <v>6</v>
      </c>
      <c r="O145" s="7">
        <v>4</v>
      </c>
      <c r="P145" s="4" t="s">
        <v>58</v>
      </c>
      <c r="Q145" s="4" t="s">
        <v>77</v>
      </c>
      <c r="R145" s="4" t="s">
        <v>26</v>
      </c>
      <c r="T145" s="1">
        <f t="shared" si="17"/>
        <v>12</v>
      </c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30" t="s">
        <v>279</v>
      </c>
      <c r="AJ145" s="30" t="s">
        <v>279</v>
      </c>
      <c r="AK145" s="30" t="s">
        <v>279</v>
      </c>
      <c r="AL145" s="22"/>
      <c r="AM145" s="22"/>
      <c r="AN145" s="22"/>
      <c r="AO145" s="22"/>
      <c r="AP145" s="22"/>
      <c r="AQ145" s="22"/>
      <c r="AR145" s="22"/>
      <c r="AS145" s="22"/>
      <c r="AT145" s="22"/>
      <c r="AU145" s="6">
        <f t="shared" si="18"/>
        <v>9</v>
      </c>
      <c r="AV145" s="6" t="str">
        <f t="shared" si="19"/>
        <v>Robot công nghiệp (TĐH2 +TĐH3) Hà Xuân Vinh P.2.12 (Tuần 41 -&gt; 43) Tiết 6-9 Thứ 7</v>
      </c>
      <c r="AW145" s="32" t="s">
        <v>293</v>
      </c>
      <c r="AX145" s="33" t="s">
        <v>294</v>
      </c>
      <c r="AY145" s="22"/>
      <c r="AZ145" s="22"/>
      <c r="BA145" s="6"/>
      <c r="BB145" s="6"/>
      <c r="BC145" s="6"/>
      <c r="BD145" s="6"/>
      <c r="BE145" s="6"/>
    </row>
    <row r="146" spans="1:57" ht="15" hidden="1" customHeight="1" x14ac:dyDescent="0.25">
      <c r="A146" s="7">
        <v>132</v>
      </c>
      <c r="B146" s="4" t="s">
        <v>220</v>
      </c>
      <c r="C146" s="7">
        <v>3</v>
      </c>
      <c r="D146" s="21" t="s">
        <v>221</v>
      </c>
      <c r="E146" s="4" t="s">
        <v>43</v>
      </c>
      <c r="F146" s="7">
        <v>50</v>
      </c>
      <c r="G146" s="7">
        <v>20</v>
      </c>
      <c r="H146" s="7" t="s">
        <v>152</v>
      </c>
      <c r="I146" s="7" t="s">
        <v>111</v>
      </c>
      <c r="J146" s="8">
        <v>45704</v>
      </c>
      <c r="K146" s="8">
        <v>45795</v>
      </c>
      <c r="L146" s="7">
        <v>15</v>
      </c>
      <c r="M146" s="9" t="s">
        <v>231</v>
      </c>
      <c r="N146" s="7"/>
      <c r="O146" s="7"/>
      <c r="P146" s="4" t="s">
        <v>153</v>
      </c>
      <c r="Q146" s="4" t="s">
        <v>154</v>
      </c>
      <c r="R146" s="4" t="s">
        <v>26</v>
      </c>
      <c r="T146" s="1">
        <f t="shared" si="17"/>
        <v>0</v>
      </c>
      <c r="U146" s="30" t="s">
        <v>279</v>
      </c>
      <c r="V146" s="30" t="s">
        <v>279</v>
      </c>
      <c r="W146" s="30" t="s">
        <v>279</v>
      </c>
      <c r="X146" s="30" t="s">
        <v>279</v>
      </c>
      <c r="Y146" s="30" t="s">
        <v>279</v>
      </c>
      <c r="Z146" s="30" t="s">
        <v>279</v>
      </c>
      <c r="AA146" s="30" t="s">
        <v>279</v>
      </c>
      <c r="AB146" s="30" t="s">
        <v>279</v>
      </c>
      <c r="AC146" s="30" t="s">
        <v>279</v>
      </c>
      <c r="AD146" s="30" t="s">
        <v>279</v>
      </c>
      <c r="AE146" s="30" t="s">
        <v>279</v>
      </c>
      <c r="AF146" s="30" t="s">
        <v>279</v>
      </c>
      <c r="AG146" s="30" t="s">
        <v>279</v>
      </c>
      <c r="AH146" s="30" t="s">
        <v>279</v>
      </c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6">
        <f t="shared" si="18"/>
        <v>-1</v>
      </c>
      <c r="AV146" s="6" t="str">
        <f t="shared" si="19"/>
        <v>Thực tập công nhân (TĐH4) Bộ môn KT&amp;QLCN TT02 (Tuần 27 -&gt; 40) Tiết --1 Thứ Theo kế hoạch riêng</v>
      </c>
      <c r="AW146" s="32" t="s">
        <v>304</v>
      </c>
      <c r="AX146" s="22" t="s">
        <v>305</v>
      </c>
      <c r="AY146" s="22"/>
      <c r="AZ146" s="22"/>
      <c r="BA146" s="6"/>
      <c r="BB146" s="6"/>
      <c r="BC146" s="6"/>
      <c r="BD146" s="6"/>
      <c r="BE146" s="6"/>
    </row>
    <row r="147" spans="1:57" ht="15" hidden="1" customHeight="1" x14ac:dyDescent="0.25">
      <c r="A147" s="7">
        <v>133</v>
      </c>
      <c r="B147" s="4" t="s">
        <v>222</v>
      </c>
      <c r="C147" s="7">
        <v>6</v>
      </c>
      <c r="D147" s="21" t="s">
        <v>223</v>
      </c>
      <c r="E147" s="4" t="s">
        <v>66</v>
      </c>
      <c r="F147" s="7">
        <v>50</v>
      </c>
      <c r="G147" s="7">
        <v>18</v>
      </c>
      <c r="H147" s="7" t="s">
        <v>152</v>
      </c>
      <c r="I147" s="7" t="s">
        <v>111</v>
      </c>
      <c r="J147" s="8">
        <v>45704</v>
      </c>
      <c r="K147" s="8">
        <v>45795</v>
      </c>
      <c r="L147" s="7">
        <v>15</v>
      </c>
      <c r="M147" s="9" t="s">
        <v>231</v>
      </c>
      <c r="N147" s="7"/>
      <c r="O147" s="7"/>
      <c r="P147" s="4" t="s">
        <v>153</v>
      </c>
      <c r="Q147" s="4" t="s">
        <v>154</v>
      </c>
      <c r="R147" s="4" t="s">
        <v>26</v>
      </c>
      <c r="T147" s="1">
        <f t="shared" si="17"/>
        <v>0</v>
      </c>
      <c r="U147" s="30" t="s">
        <v>279</v>
      </c>
      <c r="V147" s="30" t="s">
        <v>279</v>
      </c>
      <c r="W147" s="30" t="s">
        <v>279</v>
      </c>
      <c r="X147" s="30" t="s">
        <v>279</v>
      </c>
      <c r="Y147" s="30" t="s">
        <v>279</v>
      </c>
      <c r="Z147" s="30" t="s">
        <v>279</v>
      </c>
      <c r="AA147" s="30" t="s">
        <v>279</v>
      </c>
      <c r="AB147" s="30" t="s">
        <v>279</v>
      </c>
      <c r="AC147" s="30" t="s">
        <v>279</v>
      </c>
      <c r="AD147" s="30" t="s">
        <v>279</v>
      </c>
      <c r="AE147" s="30" t="s">
        <v>279</v>
      </c>
      <c r="AF147" s="30" t="s">
        <v>279</v>
      </c>
      <c r="AG147" s="30" t="s">
        <v>279</v>
      </c>
      <c r="AH147" s="30" t="s">
        <v>279</v>
      </c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6">
        <f t="shared" si="18"/>
        <v>-1</v>
      </c>
      <c r="AV147" s="6" t="str">
        <f t="shared" si="19"/>
        <v>Thực tập tốt nghiệp (TĐH2) Bộ môn KT&amp;QLCN TT02 (Tuần 27 -&gt; 40) Tiết --1 Thứ Theo kế hoạch riêng</v>
      </c>
      <c r="AW147" s="32" t="s">
        <v>304</v>
      </c>
      <c r="AX147" s="22" t="s">
        <v>305</v>
      </c>
      <c r="AY147" s="22"/>
      <c r="AZ147" s="22"/>
      <c r="BA147" s="6"/>
      <c r="BB147" s="6"/>
      <c r="BC147" s="6"/>
      <c r="BD147" s="6"/>
      <c r="BE147" s="6"/>
    </row>
    <row r="148" spans="1:57" ht="15" hidden="1" customHeight="1" x14ac:dyDescent="0.25">
      <c r="A148" s="7">
        <v>134</v>
      </c>
      <c r="B148" s="4" t="s">
        <v>224</v>
      </c>
      <c r="C148" s="7">
        <v>2</v>
      </c>
      <c r="D148" s="21" t="s">
        <v>225</v>
      </c>
      <c r="E148" s="4" t="s">
        <v>57</v>
      </c>
      <c r="F148" s="7">
        <v>30</v>
      </c>
      <c r="G148" s="7">
        <v>20</v>
      </c>
      <c r="H148" s="7" t="s">
        <v>23</v>
      </c>
      <c r="I148" s="7" t="s">
        <v>45</v>
      </c>
      <c r="J148" s="8">
        <v>45704</v>
      </c>
      <c r="K148" s="8">
        <v>45802</v>
      </c>
      <c r="L148" s="7">
        <v>1</v>
      </c>
      <c r="M148" s="9" t="s">
        <v>231</v>
      </c>
      <c r="N148" s="7"/>
      <c r="O148" s="7"/>
      <c r="P148" s="4" t="s">
        <v>153</v>
      </c>
      <c r="Q148" s="4" t="s">
        <v>154</v>
      </c>
      <c r="R148" s="4" t="s">
        <v>26</v>
      </c>
      <c r="T148" s="1">
        <f t="shared" si="17"/>
        <v>0</v>
      </c>
      <c r="U148" s="30" t="s">
        <v>279</v>
      </c>
      <c r="V148" s="30" t="s">
        <v>279</v>
      </c>
      <c r="W148" s="30" t="s">
        <v>279</v>
      </c>
      <c r="X148" s="30" t="s">
        <v>279</v>
      </c>
      <c r="Y148" s="30" t="s">
        <v>279</v>
      </c>
      <c r="Z148" s="30" t="s">
        <v>279</v>
      </c>
      <c r="AA148" s="30" t="s">
        <v>279</v>
      </c>
      <c r="AB148" s="30" t="s">
        <v>279</v>
      </c>
      <c r="AC148" s="30" t="s">
        <v>279</v>
      </c>
      <c r="AD148" s="30" t="s">
        <v>279</v>
      </c>
      <c r="AE148" s="30" t="s">
        <v>279</v>
      </c>
      <c r="AF148" s="30" t="s">
        <v>279</v>
      </c>
      <c r="AG148" s="30" t="s">
        <v>279</v>
      </c>
      <c r="AH148" s="30" t="s">
        <v>279</v>
      </c>
      <c r="AI148" s="30" t="s">
        <v>279</v>
      </c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6">
        <f t="shared" si="18"/>
        <v>-1</v>
      </c>
      <c r="AV148" s="6" t="str">
        <f t="shared" si="19"/>
        <v>Đồ án 1 (TĐH3) Bộ môn KT&amp;QLCN TT02 (Tuần 27 -&gt; 41) Tiết --1 Thứ Theo kế hoạch riêng</v>
      </c>
      <c r="AW148" s="32" t="s">
        <v>306</v>
      </c>
      <c r="AX148" s="33" t="s">
        <v>307</v>
      </c>
      <c r="AY148" s="22"/>
      <c r="AZ148" s="22"/>
      <c r="BA148" s="6"/>
      <c r="BB148" s="6"/>
      <c r="BC148" s="6"/>
      <c r="BD148" s="6"/>
      <c r="BE148" s="6"/>
    </row>
    <row r="149" spans="1:57" ht="15" hidden="1" customHeight="1" x14ac:dyDescent="0.25">
      <c r="A149" s="7">
        <v>135</v>
      </c>
      <c r="B149" s="4" t="s">
        <v>226</v>
      </c>
      <c r="C149" s="7">
        <v>2</v>
      </c>
      <c r="D149" s="21" t="s">
        <v>227</v>
      </c>
      <c r="E149" s="4" t="s">
        <v>66</v>
      </c>
      <c r="F149" s="7">
        <v>20</v>
      </c>
      <c r="G149" s="7">
        <v>18</v>
      </c>
      <c r="H149" s="7" t="s">
        <v>23</v>
      </c>
      <c r="I149" s="7" t="s">
        <v>45</v>
      </c>
      <c r="J149" s="8">
        <v>45704</v>
      </c>
      <c r="K149" s="8">
        <v>45802</v>
      </c>
      <c r="L149" s="7">
        <v>1</v>
      </c>
      <c r="M149" s="9" t="s">
        <v>231</v>
      </c>
      <c r="N149" s="7"/>
      <c r="O149" s="7"/>
      <c r="P149" s="4" t="s">
        <v>153</v>
      </c>
      <c r="Q149" s="4" t="s">
        <v>154</v>
      </c>
      <c r="R149" s="4" t="s">
        <v>26</v>
      </c>
      <c r="T149" s="1">
        <f t="shared" si="17"/>
        <v>0</v>
      </c>
      <c r="U149" s="30" t="s">
        <v>279</v>
      </c>
      <c r="V149" s="30" t="s">
        <v>279</v>
      </c>
      <c r="W149" s="30" t="s">
        <v>279</v>
      </c>
      <c r="X149" s="30" t="s">
        <v>279</v>
      </c>
      <c r="Y149" s="30" t="s">
        <v>279</v>
      </c>
      <c r="Z149" s="30" t="s">
        <v>279</v>
      </c>
      <c r="AA149" s="30" t="s">
        <v>279</v>
      </c>
      <c r="AB149" s="30" t="s">
        <v>279</v>
      </c>
      <c r="AC149" s="30" t="s">
        <v>279</v>
      </c>
      <c r="AD149" s="30" t="s">
        <v>279</v>
      </c>
      <c r="AE149" s="30" t="s">
        <v>279</v>
      </c>
      <c r="AF149" s="30" t="s">
        <v>279</v>
      </c>
      <c r="AG149" s="30" t="s">
        <v>279</v>
      </c>
      <c r="AH149" s="30" t="s">
        <v>279</v>
      </c>
      <c r="AI149" s="30" t="s">
        <v>279</v>
      </c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6">
        <f t="shared" si="18"/>
        <v>-1</v>
      </c>
      <c r="AV149" s="6" t="str">
        <f t="shared" si="19"/>
        <v>Đồ án 2 (TĐH2) Bộ môn KT&amp;QLCN TT02 (Tuần 27 -&gt; 41) Tiết --1 Thứ Theo kế hoạch riêng</v>
      </c>
      <c r="AW149" s="32" t="s">
        <v>306</v>
      </c>
      <c r="AX149" s="33" t="s">
        <v>307</v>
      </c>
      <c r="AY149" s="22"/>
      <c r="AZ149" s="22"/>
      <c r="BA149" s="6"/>
      <c r="BB149" s="6"/>
      <c r="BC149" s="6"/>
      <c r="BD149" s="6"/>
      <c r="BE149" s="6"/>
    </row>
    <row r="150" spans="1:57" ht="15" hidden="1" customHeight="1" x14ac:dyDescent="0.25">
      <c r="A150" s="7">
        <v>136</v>
      </c>
      <c r="B150" s="105" t="s">
        <v>228</v>
      </c>
      <c r="C150" s="104">
        <v>2</v>
      </c>
      <c r="D150" s="118" t="s">
        <v>229</v>
      </c>
      <c r="E150" s="4" t="s">
        <v>22</v>
      </c>
      <c r="F150" s="7">
        <v>20</v>
      </c>
      <c r="G150" s="104">
        <v>13</v>
      </c>
      <c r="H150" s="7" t="s">
        <v>23</v>
      </c>
      <c r="I150" s="7">
        <v>37</v>
      </c>
      <c r="J150" s="8">
        <v>45771</v>
      </c>
      <c r="K150" s="8">
        <v>45771</v>
      </c>
      <c r="L150" s="7">
        <v>3</v>
      </c>
      <c r="M150" s="42">
        <v>5</v>
      </c>
      <c r="N150" s="7">
        <v>6</v>
      </c>
      <c r="O150" s="7">
        <v>3</v>
      </c>
      <c r="P150" s="45" t="s">
        <v>88</v>
      </c>
      <c r="Q150" s="4" t="s">
        <v>25</v>
      </c>
      <c r="R150" s="4" t="s">
        <v>26</v>
      </c>
      <c r="T150" s="1">
        <f t="shared" ref="T150" si="20">COUNTA(U150:AT150)*O150</f>
        <v>3</v>
      </c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22" t="s">
        <v>279</v>
      </c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6">
        <f t="shared" ref="AU150" si="21">N150+O150-1</f>
        <v>8</v>
      </c>
      <c r="AV150" s="6" t="str">
        <f t="shared" ref="AV150" si="22">D150&amp;" "&amp;Q150&amp;" "&amp;P150&amp;" (Tuần "&amp;I150&amp;") Tiết "&amp;N150&amp;"-"&amp;AU150&amp;" Thứ "&amp;M150</f>
        <v>Xác suất thống kê (KTX5) Hoàng Trọng Lợi P.2.13 (Tuần 37) Tiết 6-8 Thứ 5</v>
      </c>
      <c r="AW150" s="32" t="s">
        <v>297</v>
      </c>
      <c r="AX150" s="22" t="s">
        <v>298</v>
      </c>
      <c r="AY150" s="38" t="s">
        <v>389</v>
      </c>
      <c r="AZ150" s="22"/>
      <c r="BA150" s="6"/>
      <c r="BB150" s="6"/>
      <c r="BC150" s="6"/>
      <c r="BD150" s="6"/>
      <c r="BE150" s="6"/>
    </row>
    <row r="151" spans="1:57" ht="15" hidden="1" customHeight="1" x14ac:dyDescent="0.25">
      <c r="A151" s="7">
        <v>136</v>
      </c>
      <c r="B151" s="105" t="s">
        <v>228</v>
      </c>
      <c r="C151" s="104">
        <v>2</v>
      </c>
      <c r="D151" s="118" t="s">
        <v>229</v>
      </c>
      <c r="E151" s="4" t="s">
        <v>22</v>
      </c>
      <c r="F151" s="7">
        <v>20</v>
      </c>
      <c r="G151" s="104">
        <v>13</v>
      </c>
      <c r="H151" s="7" t="s">
        <v>23</v>
      </c>
      <c r="I151" s="7" t="s">
        <v>96</v>
      </c>
      <c r="J151" s="8">
        <v>45702</v>
      </c>
      <c r="K151" s="8">
        <v>45758</v>
      </c>
      <c r="L151" s="7">
        <v>3</v>
      </c>
      <c r="M151" s="42">
        <v>6</v>
      </c>
      <c r="N151" s="7">
        <v>6</v>
      </c>
      <c r="O151" s="7">
        <v>3</v>
      </c>
      <c r="P151" s="45" t="s">
        <v>58</v>
      </c>
      <c r="Q151" s="4" t="s">
        <v>25</v>
      </c>
      <c r="R151" s="4" t="s">
        <v>26</v>
      </c>
      <c r="T151" s="1">
        <f t="shared" si="17"/>
        <v>27</v>
      </c>
      <c r="U151" s="30" t="s">
        <v>279</v>
      </c>
      <c r="V151" s="30" t="s">
        <v>279</v>
      </c>
      <c r="W151" s="30" t="s">
        <v>279</v>
      </c>
      <c r="X151" s="30" t="s">
        <v>279</v>
      </c>
      <c r="Y151" s="30" t="s">
        <v>279</v>
      </c>
      <c r="Z151" s="30" t="s">
        <v>279</v>
      </c>
      <c r="AA151" s="30" t="s">
        <v>279</v>
      </c>
      <c r="AB151" s="30" t="s">
        <v>279</v>
      </c>
      <c r="AC151" s="30" t="s">
        <v>279</v>
      </c>
      <c r="AD151" s="30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6">
        <f t="shared" si="18"/>
        <v>8</v>
      </c>
      <c r="AV151" s="6" t="str">
        <f t="shared" si="19"/>
        <v>Xác suất thống kê (KTX5) Hoàng Trọng Lợi P.2.12 (Tuần 27 -&gt; 35) Tiết 6-8 Thứ 6</v>
      </c>
      <c r="AW151" s="32" t="s">
        <v>297</v>
      </c>
      <c r="AX151" s="22" t="s">
        <v>298</v>
      </c>
      <c r="AY151" s="38" t="s">
        <v>389</v>
      </c>
      <c r="AZ151" s="22"/>
      <c r="BA151" s="6"/>
      <c r="BB151" s="6"/>
      <c r="BC151" s="6"/>
      <c r="BD151" s="6"/>
      <c r="BE151" s="6"/>
    </row>
    <row r="152" spans="1:57" ht="15" hidden="1" customHeight="1" x14ac:dyDescent="0.25">
      <c r="A152" s="130"/>
      <c r="B152" s="131"/>
      <c r="C152" s="130"/>
      <c r="D152" s="132" t="s">
        <v>390</v>
      </c>
      <c r="E152" s="131"/>
      <c r="F152" s="130"/>
      <c r="G152" s="130"/>
      <c r="H152" s="130"/>
      <c r="I152" s="130" t="s">
        <v>391</v>
      </c>
      <c r="J152" s="133"/>
      <c r="K152" s="133"/>
      <c r="L152" s="130"/>
      <c r="M152" s="130">
        <v>2</v>
      </c>
      <c r="N152" s="130">
        <v>6</v>
      </c>
      <c r="O152" s="130">
        <v>5</v>
      </c>
      <c r="P152" s="4" t="s">
        <v>58</v>
      </c>
      <c r="Q152" s="132" t="s">
        <v>390</v>
      </c>
      <c r="R152" s="131"/>
      <c r="U152" s="134"/>
      <c r="V152" s="134" t="s">
        <v>279</v>
      </c>
      <c r="W152" s="134" t="s">
        <v>279</v>
      </c>
      <c r="X152" s="134" t="s">
        <v>279</v>
      </c>
      <c r="Y152" s="134" t="s">
        <v>279</v>
      </c>
      <c r="Z152" s="134"/>
      <c r="AA152" s="134"/>
      <c r="AB152" s="134"/>
      <c r="AC152" s="134"/>
      <c r="AD152" s="134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40"/>
      <c r="AX152" s="6"/>
      <c r="AY152" s="41"/>
      <c r="AZ152" s="6"/>
      <c r="BA152" s="6"/>
      <c r="BB152" s="6"/>
      <c r="BC152" s="6"/>
      <c r="BD152" s="6"/>
      <c r="BE152" s="6"/>
    </row>
    <row r="153" spans="1:57" ht="15" hidden="1" customHeight="1" x14ac:dyDescent="0.25">
      <c r="A153" s="130"/>
      <c r="B153" s="131"/>
      <c r="C153" s="130"/>
      <c r="D153" s="132" t="s">
        <v>390</v>
      </c>
      <c r="E153" s="131"/>
      <c r="F153" s="130"/>
      <c r="G153" s="130"/>
      <c r="H153" s="130"/>
      <c r="I153" s="130" t="s">
        <v>391</v>
      </c>
      <c r="J153" s="133"/>
      <c r="K153" s="133"/>
      <c r="L153" s="130"/>
      <c r="M153" s="130">
        <v>4</v>
      </c>
      <c r="N153" s="130">
        <v>1</v>
      </c>
      <c r="O153" s="130">
        <v>5</v>
      </c>
      <c r="P153" s="4" t="s">
        <v>58</v>
      </c>
      <c r="Q153" s="132" t="s">
        <v>390</v>
      </c>
      <c r="R153" s="131"/>
      <c r="U153" s="134"/>
      <c r="V153" s="134" t="s">
        <v>279</v>
      </c>
      <c r="W153" s="134" t="s">
        <v>279</v>
      </c>
      <c r="X153" s="134" t="s">
        <v>279</v>
      </c>
      <c r="Y153" s="134" t="s">
        <v>279</v>
      </c>
      <c r="Z153" s="134"/>
      <c r="AA153" s="134"/>
      <c r="AB153" s="134"/>
      <c r="AC153" s="134"/>
      <c r="AD153" s="134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40"/>
      <c r="AX153" s="6"/>
      <c r="AY153" s="41"/>
      <c r="AZ153" s="6"/>
      <c r="BA153" s="6"/>
      <c r="BB153" s="6"/>
      <c r="BC153" s="6"/>
      <c r="BD153" s="6"/>
      <c r="BE153" s="6"/>
    </row>
    <row r="154" spans="1:57" ht="15" hidden="1" customHeight="1" x14ac:dyDescent="0.25">
      <c r="A154" s="130"/>
      <c r="B154" s="131"/>
      <c r="C154" s="130"/>
      <c r="D154" s="135" t="s">
        <v>390</v>
      </c>
      <c r="E154" s="131"/>
      <c r="F154" s="130"/>
      <c r="G154" s="137"/>
      <c r="H154" s="130"/>
      <c r="I154" s="137" t="s">
        <v>391</v>
      </c>
      <c r="J154" s="139"/>
      <c r="K154" s="139"/>
      <c r="L154" s="130"/>
      <c r="M154" s="137">
        <v>4</v>
      </c>
      <c r="N154" s="137">
        <v>6</v>
      </c>
      <c r="O154" s="137">
        <v>5</v>
      </c>
      <c r="P154" s="51" t="s">
        <v>58</v>
      </c>
      <c r="Q154" s="135" t="s">
        <v>390</v>
      </c>
      <c r="R154" s="141"/>
      <c r="S154" s="52"/>
      <c r="T154" s="52"/>
      <c r="U154" s="144"/>
      <c r="V154" s="144" t="s">
        <v>279</v>
      </c>
      <c r="W154" s="144" t="s">
        <v>279</v>
      </c>
      <c r="X154" s="144" t="s">
        <v>279</v>
      </c>
      <c r="Y154" s="144" t="s">
        <v>279</v>
      </c>
      <c r="Z154" s="134"/>
      <c r="AA154" s="134"/>
      <c r="AB154" s="134"/>
      <c r="AC154" s="134"/>
      <c r="AD154" s="134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40"/>
      <c r="AX154" s="6"/>
      <c r="AY154" s="41"/>
      <c r="AZ154" s="6"/>
      <c r="BA154" s="6"/>
      <c r="BB154" s="6"/>
      <c r="BC154" s="6"/>
      <c r="BD154" s="6"/>
      <c r="BE154" s="6"/>
    </row>
    <row r="155" spans="1:57" ht="15" hidden="1" customHeight="1" x14ac:dyDescent="0.25">
      <c r="A155" s="130"/>
      <c r="B155" s="131"/>
      <c r="C155" s="130"/>
      <c r="D155" s="136" t="s">
        <v>390</v>
      </c>
      <c r="E155" s="131"/>
      <c r="F155" s="130"/>
      <c r="G155" s="138"/>
      <c r="H155" s="130"/>
      <c r="I155" s="138" t="s">
        <v>391</v>
      </c>
      <c r="J155" s="140"/>
      <c r="K155" s="140"/>
      <c r="L155" s="130"/>
      <c r="M155" s="138">
        <v>7</v>
      </c>
      <c r="N155" s="138">
        <v>1</v>
      </c>
      <c r="O155" s="138">
        <v>5</v>
      </c>
      <c r="P155" s="48" t="s">
        <v>58</v>
      </c>
      <c r="Q155" s="136" t="s">
        <v>390</v>
      </c>
      <c r="R155" s="142"/>
      <c r="S155" s="47"/>
      <c r="T155" s="47"/>
      <c r="U155" s="145"/>
      <c r="V155" s="145" t="s">
        <v>279</v>
      </c>
      <c r="W155" s="145" t="s">
        <v>279</v>
      </c>
      <c r="X155" s="144"/>
      <c r="Y155" s="144"/>
      <c r="Z155" s="134"/>
      <c r="AA155" s="134"/>
      <c r="AB155" s="134"/>
      <c r="AC155" s="134"/>
      <c r="AD155" s="134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40"/>
      <c r="AX155" s="6"/>
      <c r="AY155" s="41"/>
      <c r="AZ155" s="6"/>
      <c r="BA155" s="6"/>
      <c r="BB155" s="6"/>
      <c r="BC155" s="6"/>
      <c r="BD155" s="6"/>
      <c r="BE155" s="6"/>
    </row>
    <row r="156" spans="1:57" ht="15" hidden="1" customHeight="1" x14ac:dyDescent="0.25">
      <c r="A156" s="130"/>
      <c r="B156" s="131"/>
      <c r="C156" s="130"/>
      <c r="D156" s="132" t="s">
        <v>390</v>
      </c>
      <c r="E156" s="131"/>
      <c r="F156" s="130"/>
      <c r="G156" s="130"/>
      <c r="H156" s="130"/>
      <c r="I156" s="130" t="s">
        <v>391</v>
      </c>
      <c r="J156" s="133"/>
      <c r="K156" s="133"/>
      <c r="L156" s="130"/>
      <c r="M156" s="130">
        <v>7</v>
      </c>
      <c r="N156" s="130">
        <v>6</v>
      </c>
      <c r="O156" s="130">
        <v>5</v>
      </c>
      <c r="P156" s="4" t="s">
        <v>88</v>
      </c>
      <c r="Q156" s="132" t="s">
        <v>390</v>
      </c>
      <c r="R156" s="131"/>
      <c r="S156" s="80"/>
      <c r="T156" s="80"/>
      <c r="U156" s="143"/>
      <c r="V156" s="143" t="s">
        <v>279</v>
      </c>
      <c r="W156" s="143" t="s">
        <v>279</v>
      </c>
      <c r="X156" s="143" t="s">
        <v>279</v>
      </c>
      <c r="Y156" s="143" t="s">
        <v>279</v>
      </c>
      <c r="Z156" s="134"/>
      <c r="AA156" s="134"/>
      <c r="AB156" s="134"/>
      <c r="AC156" s="134"/>
      <c r="AD156" s="134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40"/>
      <c r="AX156" s="6"/>
      <c r="AY156" s="41"/>
      <c r="AZ156" s="6"/>
      <c r="BA156" s="6"/>
      <c r="BB156" s="6"/>
      <c r="BC156" s="6"/>
      <c r="BD156" s="6"/>
      <c r="BE156" s="6"/>
    </row>
    <row r="157" spans="1:57" ht="15" x14ac:dyDescent="0.25"/>
    <row r="158" spans="1:57" ht="15" x14ac:dyDescent="0.25">
      <c r="B158" s="6" t="s">
        <v>412</v>
      </c>
      <c r="D158" s="6" t="s">
        <v>413</v>
      </c>
      <c r="G158" s="5" t="s">
        <v>414</v>
      </c>
    </row>
    <row r="159" spans="1:57" ht="15.75" customHeight="1" x14ac:dyDescent="0.25">
      <c r="C159" s="17" t="s">
        <v>243</v>
      </c>
      <c r="D159" s="17" t="s">
        <v>244</v>
      </c>
      <c r="E159" s="207" t="s">
        <v>245</v>
      </c>
      <c r="F159" s="207"/>
      <c r="G159" s="207"/>
      <c r="H159" s="207"/>
      <c r="I159" s="207"/>
      <c r="K159" s="131"/>
      <c r="T159" s="1" t="s">
        <v>415</v>
      </c>
    </row>
    <row r="160" spans="1:57" ht="16.5" x14ac:dyDescent="0.25">
      <c r="A160" s="1"/>
      <c r="B160" s="1"/>
      <c r="C160" s="18">
        <v>1</v>
      </c>
      <c r="D160" s="19">
        <v>0.29166666666666669</v>
      </c>
      <c r="E160" s="206">
        <v>0.3263888888888889</v>
      </c>
      <c r="F160" s="206"/>
      <c r="G160" s="206"/>
      <c r="H160" s="206"/>
      <c r="I160" s="206"/>
      <c r="K160" s="131"/>
      <c r="L160" s="1"/>
      <c r="M160" s="1"/>
      <c r="N160" s="205" t="s">
        <v>276</v>
      </c>
      <c r="O160" s="205"/>
      <c r="P160" s="205"/>
      <c r="Q160" s="205"/>
      <c r="R160" s="205"/>
      <c r="U160" s="47"/>
    </row>
    <row r="161" spans="1:21" ht="16.5" x14ac:dyDescent="0.25">
      <c r="C161" s="18">
        <v>2</v>
      </c>
      <c r="D161" s="19">
        <v>0.3298611111111111</v>
      </c>
      <c r="E161" s="206">
        <v>0.36458333333333331</v>
      </c>
      <c r="F161" s="206"/>
      <c r="G161" s="206"/>
      <c r="H161" s="206"/>
      <c r="I161" s="206"/>
      <c r="K161" s="131"/>
      <c r="N161" s="23"/>
      <c r="O161" s="23"/>
      <c r="P161" s="24"/>
      <c r="Q161" s="27"/>
      <c r="R161" s="24"/>
      <c r="T161" s="1" t="s">
        <v>416</v>
      </c>
      <c r="U161" s="47"/>
    </row>
    <row r="162" spans="1:21" ht="16.5" customHeight="1" x14ac:dyDescent="0.25">
      <c r="A162" s="1"/>
      <c r="B162" s="1"/>
      <c r="C162" s="18">
        <v>3</v>
      </c>
      <c r="D162" s="19">
        <v>0.36805555555555558</v>
      </c>
      <c r="E162" s="206">
        <v>0.40277777777777779</v>
      </c>
      <c r="F162" s="206"/>
      <c r="G162" s="206"/>
      <c r="H162" s="206"/>
      <c r="I162" s="206"/>
      <c r="K162" s="131"/>
      <c r="L162" s="1"/>
      <c r="M162" s="1"/>
      <c r="N162" s="200" t="s">
        <v>230</v>
      </c>
      <c r="O162" s="200"/>
      <c r="P162" s="200"/>
      <c r="Q162" s="200"/>
      <c r="R162" s="200"/>
      <c r="T162" s="1" t="s">
        <v>418</v>
      </c>
    </row>
    <row r="163" spans="1:21" ht="16.5" x14ac:dyDescent="0.25">
      <c r="C163" s="18">
        <v>4</v>
      </c>
      <c r="D163" s="19">
        <v>0.40625</v>
      </c>
      <c r="E163" s="206">
        <v>0.44097222222222221</v>
      </c>
      <c r="F163" s="206"/>
      <c r="G163" s="206"/>
      <c r="H163" s="206"/>
      <c r="I163" s="206"/>
      <c r="N163" s="23"/>
      <c r="O163" s="23"/>
      <c r="P163" s="24"/>
      <c r="Q163" s="27"/>
      <c r="R163" s="24"/>
      <c r="T163" s="1" t="s">
        <v>417</v>
      </c>
    </row>
    <row r="164" spans="1:21" ht="16.5" x14ac:dyDescent="0.25">
      <c r="A164" s="1"/>
      <c r="B164" s="1"/>
      <c r="C164" s="18">
        <v>5</v>
      </c>
      <c r="D164" s="19">
        <v>0.44444444444444442</v>
      </c>
      <c r="E164" s="206">
        <v>0.47916666666666669</v>
      </c>
      <c r="F164" s="206"/>
      <c r="G164" s="206"/>
      <c r="H164" s="206"/>
      <c r="I164" s="206"/>
      <c r="J164" s="1"/>
      <c r="K164" s="1"/>
      <c r="L164" s="1"/>
      <c r="M164" s="1"/>
      <c r="N164" s="24"/>
      <c r="O164" s="24"/>
      <c r="P164" s="24"/>
      <c r="Q164" s="27"/>
      <c r="R164" s="24"/>
      <c r="U164" s="47"/>
    </row>
    <row r="165" spans="1:21" ht="16.5" x14ac:dyDescent="0.25">
      <c r="A165" s="1"/>
      <c r="B165" s="1"/>
      <c r="C165" s="18">
        <v>6</v>
      </c>
      <c r="D165" s="19">
        <v>0.54166666666666663</v>
      </c>
      <c r="E165" s="206">
        <v>0.57638888888888884</v>
      </c>
      <c r="F165" s="206"/>
      <c r="G165" s="206"/>
      <c r="H165" s="206"/>
      <c r="I165" s="206"/>
      <c r="J165" s="1"/>
      <c r="K165" s="1" t="s">
        <v>395</v>
      </c>
      <c r="L165" s="1"/>
      <c r="M165" s="1" t="s">
        <v>393</v>
      </c>
      <c r="N165" s="24"/>
      <c r="O165" s="24" t="s">
        <v>394</v>
      </c>
      <c r="P165" s="24"/>
      <c r="Q165" s="27"/>
      <c r="R165" s="24"/>
      <c r="U165" s="47"/>
    </row>
    <row r="166" spans="1:21" ht="16.5" x14ac:dyDescent="0.25">
      <c r="A166" s="1"/>
      <c r="B166" s="1"/>
      <c r="C166" s="18">
        <v>7</v>
      </c>
      <c r="D166" s="19">
        <v>0.57986111111111116</v>
      </c>
      <c r="E166" s="206">
        <v>0.61458333333333337</v>
      </c>
      <c r="F166" s="206"/>
      <c r="G166" s="206"/>
      <c r="H166" s="206"/>
      <c r="I166" s="206"/>
      <c r="J166" s="1"/>
      <c r="K166" s="1"/>
      <c r="L166" s="1"/>
      <c r="M166" s="1" t="s">
        <v>396</v>
      </c>
      <c r="N166" s="24"/>
      <c r="O166" s="24" t="s">
        <v>397</v>
      </c>
      <c r="P166" s="24"/>
      <c r="Q166" s="27"/>
      <c r="R166" s="24"/>
      <c r="U166" s="47"/>
    </row>
    <row r="167" spans="1:21" ht="16.5" x14ac:dyDescent="0.25">
      <c r="A167" s="1"/>
      <c r="B167" s="1"/>
      <c r="C167" s="18">
        <v>8</v>
      </c>
      <c r="D167" s="19">
        <v>0.61805555555555558</v>
      </c>
      <c r="E167" s="206">
        <v>0.65277777777777779</v>
      </c>
      <c r="F167" s="206"/>
      <c r="G167" s="206"/>
      <c r="H167" s="206"/>
      <c r="I167" s="206"/>
      <c r="J167" s="1"/>
      <c r="K167" s="1"/>
      <c r="L167" s="1"/>
      <c r="M167" s="1"/>
      <c r="N167" s="201" t="s">
        <v>275</v>
      </c>
      <c r="O167" s="201"/>
      <c r="P167" s="201"/>
      <c r="Q167" s="201"/>
      <c r="R167" s="201"/>
      <c r="U167" s="47"/>
    </row>
    <row r="168" spans="1:21" ht="15" x14ac:dyDescent="0.25">
      <c r="A168" s="1"/>
      <c r="B168" s="1"/>
      <c r="C168" s="18">
        <v>9</v>
      </c>
      <c r="D168" s="19">
        <v>0.65625</v>
      </c>
      <c r="E168" s="206">
        <v>0.69097222222222221</v>
      </c>
      <c r="F168" s="206"/>
      <c r="G168" s="206"/>
      <c r="H168" s="206"/>
      <c r="I168" s="206"/>
      <c r="J168" s="1"/>
      <c r="K168" s="1"/>
      <c r="L168" s="1"/>
      <c r="M168" s="1"/>
      <c r="N168" s="1"/>
      <c r="O168" s="1"/>
      <c r="P168" s="1"/>
      <c r="Q168" s="28"/>
    </row>
    <row r="169" spans="1:21" ht="15" x14ac:dyDescent="0.25">
      <c r="A169" s="1"/>
      <c r="B169" s="1"/>
      <c r="C169" s="18">
        <v>10</v>
      </c>
      <c r="D169" s="19">
        <v>0.69444444444444442</v>
      </c>
      <c r="E169" s="206">
        <v>0.72916666666666663</v>
      </c>
      <c r="F169" s="206"/>
      <c r="G169" s="206"/>
      <c r="H169" s="206"/>
      <c r="I169" s="206"/>
      <c r="J169" s="1"/>
      <c r="K169" s="1"/>
      <c r="L169" s="1"/>
      <c r="M169" s="1"/>
      <c r="N169" s="1"/>
      <c r="O169" s="1"/>
      <c r="P169" s="1"/>
      <c r="Q169" s="28"/>
    </row>
    <row r="170" spans="1:21" ht="15" x14ac:dyDescent="0.25">
      <c r="A170" s="1"/>
      <c r="B170" s="1"/>
      <c r="C170" s="18">
        <v>11</v>
      </c>
      <c r="D170" s="19">
        <v>0.73263888888888884</v>
      </c>
      <c r="E170" s="206">
        <v>0.76736111111111116</v>
      </c>
      <c r="F170" s="206"/>
      <c r="G170" s="206"/>
      <c r="H170" s="206"/>
      <c r="I170" s="206"/>
      <c r="J170" s="1"/>
      <c r="K170" s="1"/>
      <c r="L170" s="1"/>
      <c r="M170" s="1"/>
      <c r="N170" s="1"/>
      <c r="O170" s="1"/>
      <c r="P170" s="1"/>
      <c r="Q170" s="28"/>
    </row>
    <row r="171" spans="1:21" ht="15" x14ac:dyDescent="0.25">
      <c r="A171" s="1"/>
      <c r="B171" s="1"/>
      <c r="C171" s="18">
        <v>12</v>
      </c>
      <c r="D171" s="19">
        <v>0.77083333333333337</v>
      </c>
      <c r="E171" s="206">
        <v>0.80555555555555558</v>
      </c>
      <c r="F171" s="206"/>
      <c r="G171" s="206"/>
      <c r="H171" s="206"/>
      <c r="I171" s="206"/>
      <c r="J171" s="1"/>
      <c r="K171" s="1"/>
      <c r="L171" s="1"/>
      <c r="M171" s="1"/>
      <c r="N171" s="1"/>
      <c r="O171" s="1"/>
      <c r="P171" s="1"/>
      <c r="Q171" s="28"/>
    </row>
    <row r="172" spans="1:21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28"/>
    </row>
    <row r="173" spans="1:21" ht="15" x14ac:dyDescent="0.25">
      <c r="A173" s="1"/>
      <c r="B173" s="1"/>
      <c r="C173" s="6" t="s">
        <v>246</v>
      </c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28"/>
    </row>
    <row r="174" spans="1:21" ht="12.75" customHeight="1" x14ac:dyDescent="0.25">
      <c r="A174" s="1"/>
      <c r="B174" s="1"/>
      <c r="C174" s="6"/>
      <c r="D174" s="10" t="s">
        <v>247</v>
      </c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28"/>
      <c r="R174" s="6"/>
    </row>
    <row r="175" spans="1:21" ht="12.75" customHeight="1" x14ac:dyDescent="0.25">
      <c r="A175" s="1"/>
      <c r="B175" s="1"/>
      <c r="C175" s="6"/>
      <c r="D175" s="11" t="s">
        <v>248</v>
      </c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28"/>
      <c r="R175" s="6"/>
    </row>
    <row r="176" spans="1:21" ht="12.75" customHeight="1" x14ac:dyDescent="0.25">
      <c r="A176" s="1"/>
      <c r="B176" s="1"/>
      <c r="C176" s="6"/>
      <c r="D176" s="11" t="s">
        <v>249</v>
      </c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28"/>
      <c r="R176" s="6"/>
    </row>
    <row r="177" spans="1:18" ht="12.75" customHeight="1" x14ac:dyDescent="0.25">
      <c r="A177" s="1"/>
      <c r="B177" s="1"/>
      <c r="C177" s="6"/>
      <c r="D177" s="10" t="s">
        <v>250</v>
      </c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28"/>
      <c r="R177" s="6"/>
    </row>
    <row r="178" spans="1:18" ht="12.75" customHeight="1" x14ac:dyDescent="0.25">
      <c r="A178" s="1"/>
      <c r="B178" s="1"/>
      <c r="C178" s="6"/>
      <c r="D178" s="11" t="s">
        <v>251</v>
      </c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28"/>
      <c r="R178" s="6"/>
    </row>
    <row r="179" spans="1:18" ht="12.75" customHeight="1" x14ac:dyDescent="0.25">
      <c r="A179" s="1"/>
      <c r="B179" s="1"/>
      <c r="C179" s="6"/>
      <c r="D179" s="11" t="s">
        <v>252</v>
      </c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28"/>
      <c r="R179" s="6"/>
    </row>
    <row r="180" spans="1:18" ht="12.75" customHeight="1" x14ac:dyDescent="0.25">
      <c r="A180" s="1"/>
      <c r="B180" s="1"/>
      <c r="C180" s="6"/>
      <c r="D180" s="10" t="s">
        <v>253</v>
      </c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28"/>
      <c r="R180" s="6"/>
    </row>
    <row r="181" spans="1:18" ht="12.75" customHeight="1" x14ac:dyDescent="0.25">
      <c r="A181" s="1"/>
      <c r="B181" s="1"/>
      <c r="C181" s="6"/>
      <c r="D181" s="11" t="s">
        <v>254</v>
      </c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28"/>
      <c r="R181" s="6"/>
    </row>
    <row r="182" spans="1:18" ht="12.75" customHeight="1" x14ac:dyDescent="0.25">
      <c r="A182" s="1"/>
      <c r="B182" s="1"/>
      <c r="C182" s="6"/>
      <c r="D182" s="11" t="s">
        <v>255</v>
      </c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28"/>
      <c r="R182" s="6"/>
    </row>
    <row r="183" spans="1:18" ht="12.75" customHeight="1" x14ac:dyDescent="0.25">
      <c r="A183" s="1"/>
      <c r="B183" s="1"/>
      <c r="C183" s="6"/>
      <c r="D183" s="10" t="s">
        <v>256</v>
      </c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28"/>
      <c r="R183" s="6"/>
    </row>
    <row r="184" spans="1:18" ht="12.75" customHeight="1" x14ac:dyDescent="0.25">
      <c r="C184" s="6"/>
      <c r="D184" s="11" t="s">
        <v>257</v>
      </c>
      <c r="E184" s="6"/>
      <c r="F184" s="6"/>
    </row>
    <row r="185" spans="1:18" ht="12.75" customHeight="1" x14ac:dyDescent="0.25">
      <c r="C185" s="6"/>
      <c r="D185" s="11" t="s">
        <v>258</v>
      </c>
      <c r="E185" s="6"/>
      <c r="F185" s="6"/>
    </row>
    <row r="186" spans="1:18" ht="12.75" customHeight="1" x14ac:dyDescent="0.25">
      <c r="D186" s="11" t="s">
        <v>259</v>
      </c>
      <c r="F186" s="6"/>
    </row>
    <row r="187" spans="1:18" ht="12.75" customHeight="1" x14ac:dyDescent="0.25">
      <c r="D187" s="11" t="s">
        <v>260</v>
      </c>
      <c r="F187" s="6"/>
    </row>
    <row r="188" spans="1:18" ht="12.75" customHeight="1" x14ac:dyDescent="0.25">
      <c r="D188" s="12" t="s">
        <v>261</v>
      </c>
      <c r="F188" s="6"/>
    </row>
    <row r="189" spans="1:18" ht="12.75" customHeight="1" x14ac:dyDescent="0.25">
      <c r="F189" s="6"/>
    </row>
    <row r="190" spans="1:18" ht="12.75" customHeight="1" x14ac:dyDescent="0.25">
      <c r="C190" s="13" t="s">
        <v>262</v>
      </c>
      <c r="D190" s="14" t="s">
        <v>263</v>
      </c>
      <c r="E190" s="208" t="s">
        <v>264</v>
      </c>
      <c r="F190" s="208"/>
      <c r="G190" s="208"/>
      <c r="H190" s="208"/>
      <c r="I190" s="208"/>
    </row>
    <row r="191" spans="1:18" ht="12.75" customHeight="1" x14ac:dyDescent="0.25">
      <c r="C191" s="15">
        <v>27</v>
      </c>
      <c r="D191" s="16">
        <v>45698</v>
      </c>
      <c r="E191" s="206" t="s">
        <v>265</v>
      </c>
      <c r="F191" s="206"/>
      <c r="G191" s="206"/>
      <c r="H191" s="206"/>
      <c r="I191" s="206"/>
    </row>
    <row r="192" spans="1:18" ht="12.75" customHeight="1" x14ac:dyDescent="0.25">
      <c r="C192" s="15">
        <v>28</v>
      </c>
      <c r="D192" s="16">
        <f>D191+7</f>
        <v>45705</v>
      </c>
      <c r="E192" s="206"/>
      <c r="F192" s="206"/>
      <c r="G192" s="206"/>
      <c r="H192" s="206"/>
      <c r="I192" s="206"/>
    </row>
    <row r="193" spans="3:10" ht="12.75" customHeight="1" x14ac:dyDescent="0.25">
      <c r="C193" s="15">
        <v>29</v>
      </c>
      <c r="D193" s="16">
        <f t="shared" ref="D193:D216" si="23">D192+7</f>
        <v>45712</v>
      </c>
      <c r="E193" s="206"/>
      <c r="F193" s="206"/>
      <c r="G193" s="206"/>
      <c r="H193" s="206"/>
      <c r="I193" s="206"/>
    </row>
    <row r="194" spans="3:10" ht="12.75" customHeight="1" x14ac:dyDescent="0.25">
      <c r="C194" s="15">
        <v>30</v>
      </c>
      <c r="D194" s="16">
        <f t="shared" si="23"/>
        <v>45719</v>
      </c>
      <c r="E194" s="206"/>
      <c r="F194" s="206"/>
      <c r="G194" s="206"/>
      <c r="H194" s="206"/>
      <c r="I194" s="206"/>
    </row>
    <row r="195" spans="3:10" ht="12.75" customHeight="1" x14ac:dyDescent="0.25">
      <c r="C195" s="15">
        <v>31</v>
      </c>
      <c r="D195" s="16">
        <f t="shared" si="23"/>
        <v>45726</v>
      </c>
      <c r="E195" s="206"/>
      <c r="F195" s="206"/>
      <c r="G195" s="206"/>
      <c r="H195" s="206"/>
      <c r="I195" s="206"/>
    </row>
    <row r="196" spans="3:10" ht="12.75" customHeight="1" x14ac:dyDescent="0.25">
      <c r="C196" s="15">
        <v>32</v>
      </c>
      <c r="D196" s="16">
        <f t="shared" si="23"/>
        <v>45733</v>
      </c>
      <c r="E196" s="206"/>
      <c r="F196" s="206"/>
      <c r="G196" s="206"/>
      <c r="H196" s="206"/>
      <c r="I196" s="206"/>
    </row>
    <row r="197" spans="3:10" ht="12.75" customHeight="1" x14ac:dyDescent="0.25">
      <c r="C197" s="15">
        <v>33</v>
      </c>
      <c r="D197" s="16">
        <f t="shared" si="23"/>
        <v>45740</v>
      </c>
      <c r="E197" s="206"/>
      <c r="F197" s="206"/>
      <c r="G197" s="206"/>
      <c r="H197" s="206"/>
      <c r="I197" s="206"/>
    </row>
    <row r="198" spans="3:10" ht="12.75" customHeight="1" x14ac:dyDescent="0.25">
      <c r="C198" s="56">
        <v>34</v>
      </c>
      <c r="D198" s="57">
        <f t="shared" si="23"/>
        <v>45747</v>
      </c>
      <c r="E198" s="206"/>
      <c r="F198" s="206"/>
      <c r="G198" s="206"/>
      <c r="H198" s="206"/>
      <c r="I198" s="206"/>
    </row>
    <row r="199" spans="3:10" ht="12.75" customHeight="1" x14ac:dyDescent="0.25">
      <c r="C199" s="15">
        <v>35</v>
      </c>
      <c r="D199" s="16">
        <f t="shared" si="23"/>
        <v>45754</v>
      </c>
      <c r="E199" s="206"/>
      <c r="F199" s="206"/>
      <c r="G199" s="206"/>
      <c r="H199" s="206"/>
      <c r="I199" s="206"/>
    </row>
    <row r="200" spans="3:10" ht="12.75" customHeight="1" x14ac:dyDescent="0.25">
      <c r="C200" s="15">
        <v>36</v>
      </c>
      <c r="D200" s="16">
        <f t="shared" si="23"/>
        <v>45761</v>
      </c>
      <c r="E200" s="206"/>
      <c r="F200" s="206"/>
      <c r="G200" s="206"/>
      <c r="H200" s="206"/>
      <c r="I200" s="206"/>
    </row>
    <row r="201" spans="3:10" ht="12.75" customHeight="1" x14ac:dyDescent="0.25">
      <c r="C201" s="15">
        <v>37</v>
      </c>
      <c r="D201" s="16">
        <f t="shared" si="23"/>
        <v>45768</v>
      </c>
      <c r="E201" s="206"/>
      <c r="F201" s="206"/>
      <c r="G201" s="206"/>
      <c r="H201" s="206"/>
      <c r="I201" s="206"/>
    </row>
    <row r="202" spans="3:10" ht="12.75" customHeight="1" x14ac:dyDescent="0.25">
      <c r="C202" s="15">
        <v>38</v>
      </c>
      <c r="D202" s="16">
        <f t="shared" si="23"/>
        <v>45775</v>
      </c>
      <c r="E202" s="206"/>
      <c r="F202" s="206"/>
      <c r="G202" s="206"/>
      <c r="H202" s="206"/>
      <c r="I202" s="206"/>
    </row>
    <row r="203" spans="3:10" ht="12.75" customHeight="1" x14ac:dyDescent="0.25">
      <c r="C203" s="15">
        <v>39</v>
      </c>
      <c r="D203" s="16">
        <f t="shared" si="23"/>
        <v>45782</v>
      </c>
      <c r="E203" s="206"/>
      <c r="F203" s="206"/>
      <c r="G203" s="206"/>
      <c r="H203" s="206"/>
      <c r="I203" s="206"/>
    </row>
    <row r="204" spans="3:10" ht="12.75" customHeight="1" x14ac:dyDescent="0.25">
      <c r="C204" s="15">
        <v>40</v>
      </c>
      <c r="D204" s="16">
        <f t="shared" si="23"/>
        <v>45789</v>
      </c>
      <c r="E204" s="206"/>
      <c r="F204" s="206"/>
      <c r="G204" s="206"/>
      <c r="H204" s="206"/>
      <c r="I204" s="206"/>
      <c r="J204" s="6" t="s">
        <v>266</v>
      </c>
    </row>
    <row r="205" spans="3:10" ht="12.75" customHeight="1" x14ac:dyDescent="0.25">
      <c r="C205" s="15">
        <v>41</v>
      </c>
      <c r="D205" s="16">
        <f t="shared" si="23"/>
        <v>45796</v>
      </c>
      <c r="E205" s="206"/>
      <c r="F205" s="206"/>
      <c r="G205" s="206"/>
      <c r="H205" s="206"/>
      <c r="I205" s="206"/>
      <c r="J205" s="6" t="s">
        <v>266</v>
      </c>
    </row>
    <row r="206" spans="3:10" ht="12.75" customHeight="1" x14ac:dyDescent="0.25">
      <c r="C206" s="15">
        <v>42</v>
      </c>
      <c r="D206" s="16">
        <f t="shared" si="23"/>
        <v>45803</v>
      </c>
      <c r="E206" s="206" t="s">
        <v>267</v>
      </c>
      <c r="F206" s="206"/>
      <c r="G206" s="206"/>
      <c r="H206" s="206"/>
      <c r="I206" s="206"/>
      <c r="J206" s="6" t="s">
        <v>266</v>
      </c>
    </row>
    <row r="207" spans="3:10" ht="12.75" customHeight="1" x14ac:dyDescent="0.25">
      <c r="C207" s="15">
        <v>43</v>
      </c>
      <c r="D207" s="16">
        <f t="shared" si="23"/>
        <v>45810</v>
      </c>
      <c r="E207" s="206" t="s">
        <v>268</v>
      </c>
      <c r="F207" s="206"/>
      <c r="G207" s="206"/>
      <c r="H207" s="206"/>
      <c r="I207" s="206"/>
      <c r="J207" s="6" t="s">
        <v>266</v>
      </c>
    </row>
    <row r="208" spans="3:10" ht="12.75" customHeight="1" x14ac:dyDescent="0.25">
      <c r="C208" s="15">
        <v>44</v>
      </c>
      <c r="D208" s="16">
        <f t="shared" si="23"/>
        <v>45817</v>
      </c>
      <c r="E208" s="206" t="s">
        <v>268</v>
      </c>
      <c r="F208" s="206"/>
      <c r="G208" s="206"/>
      <c r="H208" s="206"/>
      <c r="I208" s="206"/>
    </row>
    <row r="209" spans="3:9" ht="12.75" customHeight="1" x14ac:dyDescent="0.25">
      <c r="C209" s="15">
        <v>45</v>
      </c>
      <c r="D209" s="16">
        <f t="shared" si="23"/>
        <v>45824</v>
      </c>
      <c r="E209" s="206" t="s">
        <v>268</v>
      </c>
      <c r="F209" s="206"/>
      <c r="G209" s="206"/>
      <c r="H209" s="206"/>
      <c r="I209" s="206"/>
    </row>
    <row r="210" spans="3:9" ht="12.75" customHeight="1" x14ac:dyDescent="0.25">
      <c r="C210" s="15">
        <v>46</v>
      </c>
      <c r="D210" s="16">
        <f t="shared" si="23"/>
        <v>45831</v>
      </c>
      <c r="E210" s="206" t="s">
        <v>268</v>
      </c>
      <c r="F210" s="206"/>
      <c r="G210" s="206"/>
      <c r="H210" s="206"/>
      <c r="I210" s="206"/>
    </row>
    <row r="211" spans="3:9" ht="12.75" customHeight="1" x14ac:dyDescent="0.25">
      <c r="C211" s="15">
        <v>47</v>
      </c>
      <c r="D211" s="16">
        <f t="shared" si="23"/>
        <v>45838</v>
      </c>
      <c r="E211" s="206"/>
      <c r="F211" s="206"/>
      <c r="G211" s="206"/>
      <c r="H211" s="206"/>
      <c r="I211" s="206"/>
    </row>
    <row r="212" spans="3:9" ht="12.75" customHeight="1" x14ac:dyDescent="0.25">
      <c r="C212" s="15">
        <v>48</v>
      </c>
      <c r="D212" s="16">
        <f t="shared" si="23"/>
        <v>45845</v>
      </c>
      <c r="E212" s="206"/>
      <c r="F212" s="206"/>
      <c r="G212" s="206"/>
      <c r="H212" s="206"/>
      <c r="I212" s="206"/>
    </row>
    <row r="213" spans="3:9" ht="12.75" customHeight="1" x14ac:dyDescent="0.25">
      <c r="C213" s="15">
        <v>49</v>
      </c>
      <c r="D213" s="16">
        <f t="shared" si="23"/>
        <v>45852</v>
      </c>
      <c r="E213" s="206"/>
      <c r="F213" s="206"/>
      <c r="G213" s="206"/>
      <c r="H213" s="206"/>
      <c r="I213" s="206"/>
    </row>
    <row r="214" spans="3:9" ht="12.75" customHeight="1" x14ac:dyDescent="0.25">
      <c r="C214" s="15">
        <v>50</v>
      </c>
      <c r="D214" s="16">
        <f t="shared" si="23"/>
        <v>45859</v>
      </c>
      <c r="E214" s="206"/>
      <c r="F214" s="206"/>
      <c r="G214" s="206"/>
      <c r="H214" s="206"/>
      <c r="I214" s="206"/>
    </row>
    <row r="215" spans="3:9" ht="12.75" customHeight="1" x14ac:dyDescent="0.25">
      <c r="C215" s="15">
        <v>51</v>
      </c>
      <c r="D215" s="16">
        <f t="shared" si="23"/>
        <v>45866</v>
      </c>
      <c r="E215" s="206" t="s">
        <v>268</v>
      </c>
      <c r="F215" s="206"/>
      <c r="G215" s="206"/>
      <c r="H215" s="206"/>
      <c r="I215" s="206"/>
    </row>
    <row r="216" spans="3:9" ht="12.75" customHeight="1" x14ac:dyDescent="0.25">
      <c r="C216" s="15">
        <v>52</v>
      </c>
      <c r="D216" s="16">
        <f t="shared" si="23"/>
        <v>45873</v>
      </c>
      <c r="E216" s="206" t="s">
        <v>268</v>
      </c>
      <c r="F216" s="206"/>
      <c r="G216" s="206"/>
      <c r="H216" s="206"/>
      <c r="I216" s="206"/>
    </row>
  </sheetData>
  <autoFilter ref="A3:AV156" xr:uid="{00000000-0001-0000-0000-000000000000}">
    <filterColumn colId="16">
      <filters>
        <filter val="Trần Thị Hà Trang (TG2)"/>
      </filters>
    </filterColumn>
    <sortState xmlns:xlrd2="http://schemas.microsoft.com/office/spreadsheetml/2017/richdata2" ref="A21:AV117">
      <sortCondition ref="Q3:Q156"/>
    </sortState>
  </autoFilter>
  <mergeCells count="47">
    <mergeCell ref="E212:I212"/>
    <mergeCell ref="E213:I213"/>
    <mergeCell ref="E214:I214"/>
    <mergeCell ref="E215:I215"/>
    <mergeCell ref="E216:I216"/>
    <mergeCell ref="E207:I207"/>
    <mergeCell ref="E208:I208"/>
    <mergeCell ref="E209:I209"/>
    <mergeCell ref="E210:I210"/>
    <mergeCell ref="E211:I211"/>
    <mergeCell ref="E202:I202"/>
    <mergeCell ref="E203:I203"/>
    <mergeCell ref="E204:I204"/>
    <mergeCell ref="E205:I205"/>
    <mergeCell ref="E206:I206"/>
    <mergeCell ref="E197:I197"/>
    <mergeCell ref="E198:I198"/>
    <mergeCell ref="E199:I199"/>
    <mergeCell ref="E200:I200"/>
    <mergeCell ref="E201:I201"/>
    <mergeCell ref="E192:I192"/>
    <mergeCell ref="E193:I193"/>
    <mergeCell ref="E194:I194"/>
    <mergeCell ref="E195:I195"/>
    <mergeCell ref="E196:I196"/>
    <mergeCell ref="E169:I169"/>
    <mergeCell ref="E170:I170"/>
    <mergeCell ref="E171:I171"/>
    <mergeCell ref="E190:I190"/>
    <mergeCell ref="E191:I191"/>
    <mergeCell ref="E168:I168"/>
    <mergeCell ref="E159:I159"/>
    <mergeCell ref="E160:I160"/>
    <mergeCell ref="E161:I161"/>
    <mergeCell ref="E162:I162"/>
    <mergeCell ref="E163:I163"/>
    <mergeCell ref="N162:R162"/>
    <mergeCell ref="N167:R167"/>
    <mergeCell ref="U2:AT2"/>
    <mergeCell ref="A2:R2"/>
    <mergeCell ref="A1:D1"/>
    <mergeCell ref="E1:R1"/>
    <mergeCell ref="N160:R160"/>
    <mergeCell ref="E164:I164"/>
    <mergeCell ref="E165:I165"/>
    <mergeCell ref="E166:I166"/>
    <mergeCell ref="E167:I167"/>
  </mergeCells>
  <hyperlinks>
    <hyperlink ref="AW129" r:id="rId1" xr:uid="{B3BC6682-4A7E-49D0-8B3D-6C7620517708}"/>
    <hyperlink ref="AW126" r:id="rId2" xr:uid="{D63C6246-5B75-475D-AE08-6C5222DB573D}"/>
    <hyperlink ref="AW118" r:id="rId3" xr:uid="{9384F835-60C3-41FD-9DB4-FBA829916020}"/>
    <hyperlink ref="AY118" r:id="rId4" xr:uid="{83DD3D62-60B2-4768-B687-25ED38C5A321}"/>
    <hyperlink ref="AW25" r:id="rId5" xr:uid="{87C6CDBD-1938-4987-83F3-CCD1B56F1701}"/>
    <hyperlink ref="AW32" r:id="rId6" xr:uid="{D74277E8-8262-42DD-B6BE-9208D13D1A31}"/>
    <hyperlink ref="AW142" r:id="rId7" xr:uid="{EC58DFB1-4520-4417-A330-69295C8FFFE7}"/>
    <hyperlink ref="AW8" r:id="rId8" xr:uid="{DE647733-058E-4871-8476-3DF19A6620BD}"/>
    <hyperlink ref="AW9" r:id="rId9" xr:uid="{73163E73-7A24-4C16-933E-C99F02D830C8}"/>
    <hyperlink ref="AW34" r:id="rId10" xr:uid="{80CC779F-8486-4148-81A8-6C63BF646D16}"/>
    <hyperlink ref="AW4" r:id="rId11" xr:uid="{563D7991-DA22-4361-BF2A-BD420241FBC2}"/>
    <hyperlink ref="AW5" r:id="rId12" xr:uid="{7B4B5BC3-2AF6-4799-8941-7A36046AB3BD}"/>
    <hyperlink ref="AW45" r:id="rId13" xr:uid="{B288B288-920F-4897-87E3-9C14DD8A4F00}"/>
    <hyperlink ref="AW151" r:id="rId14" xr:uid="{7C3E2CBC-3C03-4BBC-951B-2CD41D56D2AB}"/>
    <hyperlink ref="AY59" r:id="rId15" xr:uid="{BAA49988-6956-4657-A16B-3C84E7C28BA1}"/>
    <hyperlink ref="AW59" r:id="rId16" xr:uid="{A61ED7D9-46B6-437B-B0E2-5AC4D31860A4}"/>
    <hyperlink ref="AY60" r:id="rId17" xr:uid="{FDA3B8A2-5089-4911-80AC-AE9755CE0A36}"/>
    <hyperlink ref="AW60" r:id="rId18" xr:uid="{A81B7547-3B56-4573-BF4B-4B8EB21C0AF6}"/>
    <hyperlink ref="AW66" r:id="rId19" xr:uid="{AB5FA798-4799-430F-BE7C-89A1FF6A601E}"/>
    <hyperlink ref="AW67" r:id="rId20" xr:uid="{DC79B7F4-AC82-405C-99B0-AC0C8363A79D}"/>
    <hyperlink ref="AW68" r:id="rId21" xr:uid="{EF8004C0-CB95-4E28-9165-CDAC4189CD92}"/>
    <hyperlink ref="AW69" r:id="rId22" xr:uid="{43538846-471F-4D86-A066-79D22BF5CADC}"/>
    <hyperlink ref="AW97" r:id="rId23" xr:uid="{A0CB2666-6EB4-48E4-9607-6B5484DAF965}"/>
    <hyperlink ref="AW99" r:id="rId24" xr:uid="{5FB16427-377B-4480-836A-5D7E5CFD140D}"/>
    <hyperlink ref="AW100" r:id="rId25" xr:uid="{8F4E6704-8477-48A9-80BB-F5A6F92D4F90}"/>
    <hyperlink ref="AW70" r:id="rId26" xr:uid="{0CD88ACF-EA7D-4676-BBF1-47B5EBBBA9B7}"/>
    <hyperlink ref="AW71" r:id="rId27" xr:uid="{7C98DD70-3EBD-4C7E-9341-72DE25C3F673}"/>
    <hyperlink ref="AW72" r:id="rId28" xr:uid="{4FEA43BE-7654-4C41-B590-082D4FCDCB71}"/>
    <hyperlink ref="AW78" r:id="rId29" xr:uid="{4A12D570-1FFD-4912-9F49-79681BB0A07B}"/>
    <hyperlink ref="AW79" r:id="rId30" xr:uid="{56C3318D-E3BD-4B68-A4CB-507AAF48AD4D}"/>
    <hyperlink ref="AW80" r:id="rId31" xr:uid="{FE35340D-0841-4F35-A7D2-2F214B250CCB}"/>
    <hyperlink ref="AW81" r:id="rId32" xr:uid="{361DF451-4DBC-4A08-9F3E-C5FCE7A98BB2}"/>
    <hyperlink ref="AW90" r:id="rId33" xr:uid="{3600A96C-4E79-4F12-8FA9-B79A98A5A531}"/>
    <hyperlink ref="AW139" r:id="rId34" xr:uid="{643F8E03-B333-43E9-8E7A-336AB607D1B2}"/>
    <hyperlink ref="AW140" r:id="rId35" xr:uid="{4A8CDB14-7C84-46F7-89EC-EDE55D2DDDF4}"/>
    <hyperlink ref="AW141" r:id="rId36" xr:uid="{375967E4-5F58-45E4-BEEB-F066A8A73FBC}"/>
    <hyperlink ref="AY61" r:id="rId37" xr:uid="{1578E6E9-C65F-48A0-9F9E-573B85BD12C2}"/>
    <hyperlink ref="AZ61" r:id="rId38" xr:uid="{CDDC2342-B474-4B77-9821-22EAA851376F}"/>
    <hyperlink ref="AW61" r:id="rId39" xr:uid="{A7AEBCA1-6ED6-4EF1-BD23-EF0DC2275031}"/>
    <hyperlink ref="AY63" r:id="rId40" xr:uid="{EF02ADE3-6152-416D-988B-DFA7A603FEDD}"/>
    <hyperlink ref="AZ63" r:id="rId41" xr:uid="{9439D128-5B24-4D37-9845-35574A5A31AB}"/>
    <hyperlink ref="AW63" r:id="rId42" xr:uid="{4DADAC58-5E72-4ABA-8C81-FCB7D865D938}"/>
    <hyperlink ref="AY73" r:id="rId43" xr:uid="{5C7791BE-F373-4EDD-BD73-A24869BECBB1}"/>
    <hyperlink ref="AZ73" r:id="rId44" xr:uid="{A26A9BAF-5B6D-43A0-A657-5DA95D851552}"/>
    <hyperlink ref="AW73" r:id="rId45" xr:uid="{8FC78BA4-7B77-49EE-8023-204CB772F309}"/>
    <hyperlink ref="AY82" r:id="rId46" xr:uid="{BC6C3F6B-4820-44C7-9572-9D9E2980971C}"/>
    <hyperlink ref="AZ82" r:id="rId47" xr:uid="{AE98B02A-AD6C-4C99-BB06-6C539C7E2AE1}"/>
    <hyperlink ref="AW82" r:id="rId48" xr:uid="{0992B237-5D78-4366-8966-664C7AAA7C5C}"/>
    <hyperlink ref="AW15" r:id="rId49" xr:uid="{059BB944-D45F-43B1-B1A4-3813A50434C5}"/>
    <hyperlink ref="AY24" r:id="rId50" xr:uid="{DD2E749C-D996-44E5-8AB1-74B870CB4A6D}"/>
    <hyperlink ref="AW24" r:id="rId51" xr:uid="{06B12FDE-BDC4-4197-9DA0-389B8C844EFC}"/>
    <hyperlink ref="AY54" r:id="rId52" xr:uid="{2BDDBE85-CC77-49B9-BE4D-989B7D20CFAA}"/>
    <hyperlink ref="AW54" r:id="rId53" xr:uid="{E746E54E-E80C-4130-9F0D-5CCE2048C3F1}"/>
    <hyperlink ref="AY55" r:id="rId54" xr:uid="{E5F531E5-D2E4-410B-95C2-85EA5884D3B7}"/>
    <hyperlink ref="AW55" r:id="rId55" xr:uid="{BD6961AB-6FDC-4567-8865-7D198DF73719}"/>
    <hyperlink ref="AY134" r:id="rId56" xr:uid="{7997AA08-1D11-4E48-AC16-760BB43482AC}"/>
    <hyperlink ref="AW134" r:id="rId57" xr:uid="{EED48E66-3ED3-48F9-93B8-B576F91E682E}"/>
    <hyperlink ref="AY135" r:id="rId58" xr:uid="{7E38FDFF-6461-468A-AB22-689B13D2F863}"/>
    <hyperlink ref="AW135" r:id="rId59" xr:uid="{D46C7790-9543-4DB1-9B7E-2761566CBEFA}"/>
    <hyperlink ref="AW18" r:id="rId60" xr:uid="{2057FBF7-98B1-4553-B24A-9F12B19D4286}"/>
    <hyperlink ref="AZ18" r:id="rId61" xr:uid="{D6BE1D0A-D7EC-4FE9-8096-115E8434CF59}"/>
    <hyperlink ref="AW29" r:id="rId62" xr:uid="{8DC1DE6F-E1FD-4AE4-AD35-18FFFEF65994}"/>
    <hyperlink ref="AZ29" r:id="rId63" xr:uid="{177E4BF0-BCFB-4F6F-ACC3-EDD3547B69A3}"/>
    <hyperlink ref="AW26" r:id="rId64" xr:uid="{ABF1D047-3795-4BB8-ADF7-82A1EB8E8663}"/>
    <hyperlink ref="AZ26" r:id="rId65" xr:uid="{E875280C-F489-481D-A991-ACA0C1EE1D90}"/>
    <hyperlink ref="AW96" r:id="rId66" xr:uid="{26C4A017-AD9E-4758-B3F7-04BD95A12483}"/>
    <hyperlink ref="AW101" r:id="rId67" xr:uid="{E8ED8505-2AB5-496C-8D48-D30A36E2E6DE}"/>
    <hyperlink ref="AW102" r:id="rId68" xr:uid="{E9D4A81E-F2D8-41EB-AF02-00172D23EC78}"/>
    <hyperlink ref="AW103" r:id="rId69" xr:uid="{557B920A-555E-414D-A553-B629139B30C1}"/>
    <hyperlink ref="AW110" r:id="rId70" xr:uid="{7862E7F0-0241-4475-92FA-23CAC418131B}"/>
    <hyperlink ref="AW112" r:id="rId71" xr:uid="{72222A04-C3EB-4DD2-878B-40F24FAEDF81}"/>
    <hyperlink ref="AW113" r:id="rId72" xr:uid="{BAB0B45B-AAC5-4B80-B0C9-4B87C15B7990}"/>
    <hyperlink ref="AW21" r:id="rId73" xr:uid="{F9639787-6CA7-4F1E-B62F-8AA45982E20D}"/>
    <hyperlink ref="AW37" r:id="rId74" xr:uid="{9F7C2AA3-7F07-4384-A232-F283BDCF9DE5}"/>
    <hyperlink ref="AW38" r:id="rId75" xr:uid="{7196457A-D6AB-4BDF-AAC2-E59E65CDDB84}"/>
    <hyperlink ref="AW39" r:id="rId76" xr:uid="{61082187-E823-4D03-ADE5-2E40666015E5}"/>
    <hyperlink ref="AW40" r:id="rId77" xr:uid="{3FD917CC-7683-437D-AC95-C5F336F01048}"/>
    <hyperlink ref="AW41" r:id="rId78" xr:uid="{186CF798-752F-4F87-B996-4F690DD3D7FA}"/>
    <hyperlink ref="AW117" r:id="rId79" xr:uid="{692B4E99-6A1A-46EF-9511-54C14107DCF2}"/>
    <hyperlink ref="AW46" r:id="rId80" xr:uid="{A5B9F409-DD88-48CC-B2F6-72BA2913DCEB}"/>
    <hyperlink ref="AW47" r:id="rId81" xr:uid="{3419C6CA-B3B6-42BD-893F-DD379F356217}"/>
    <hyperlink ref="AW48" r:id="rId82" xr:uid="{C6DD0329-D90F-4C84-B852-1046993A2958}"/>
    <hyperlink ref="AW49" r:id="rId83" xr:uid="{253E5D2D-8A05-4726-97AB-993AE773BB6C}"/>
    <hyperlink ref="AW50" r:id="rId84" xr:uid="{526B9DFA-B5A8-4594-AE1D-AB919B5EED30}"/>
    <hyperlink ref="AW51" r:id="rId85" xr:uid="{B6D04BD5-4C2A-4C71-B829-ED579DC3B284}"/>
    <hyperlink ref="AW52" r:id="rId86" xr:uid="{6BAE6D72-32BB-4783-A867-9CC7DCB8585A}"/>
    <hyperlink ref="AW53" r:id="rId87" xr:uid="{44321E61-01FE-4AD0-9724-F850A4FB42E2}"/>
    <hyperlink ref="AW75" r:id="rId88" xr:uid="{213075FB-01EB-404E-ADF7-03D23C017EBD}"/>
    <hyperlink ref="AW76" r:id="rId89" xr:uid="{3F0D6EE9-716E-4784-9061-9444CFBB1203}"/>
    <hyperlink ref="AW77" r:id="rId90" xr:uid="{252EC8EC-0AF4-445A-951B-A16CD732D9EE}"/>
    <hyperlink ref="AW89" r:id="rId91" xr:uid="{BA2AB611-9A9A-4501-A41D-1614752E4249}"/>
    <hyperlink ref="AW56" r:id="rId92" xr:uid="{B1028F01-CB08-4FD5-BB4F-0C11B0180898}"/>
    <hyperlink ref="AW57" r:id="rId93" xr:uid="{50370B92-4018-4924-98B2-885352279045}"/>
    <hyperlink ref="AW58" r:id="rId94" xr:uid="{9289352B-CC39-4114-85B0-46B803E603F6}"/>
    <hyperlink ref="AW12" r:id="rId95" xr:uid="{CC1B1C46-1CE9-489E-A3F2-727D1A8734F7}"/>
    <hyperlink ref="AW6" r:id="rId96" xr:uid="{6CDB4FAE-AFBA-421F-946F-C133ACAF75A5}"/>
    <hyperlink ref="AW7" r:id="rId97" xr:uid="{809CE9E1-E895-459D-AD44-3270A5BD4BB0}"/>
    <hyperlink ref="AW23" r:id="rId98" xr:uid="{F376F349-D1F2-4E1A-A517-D038B54A058D}"/>
    <hyperlink ref="AW108" r:id="rId99" xr:uid="{C039FA50-FA58-4C7D-9EF8-07E6D137E024}"/>
    <hyperlink ref="AW109" r:id="rId100" xr:uid="{472D1A7E-0607-423D-AEFB-0D19BC72468C}"/>
    <hyperlink ref="AW132" r:id="rId101" xr:uid="{CDD2917A-B19F-442C-8D8A-84EBF2C4F8E9}"/>
    <hyperlink ref="AW133" r:id="rId102" xr:uid="{D960AE73-5573-46DD-A7D8-E629E1218D67}"/>
    <hyperlink ref="AW85" r:id="rId103" xr:uid="{4D77CA1B-C7AC-46EF-8422-58E49F412EA4}"/>
    <hyperlink ref="AW86" r:id="rId104" xr:uid="{C49197F0-ED39-4DAE-8078-C733FE955326}"/>
    <hyperlink ref="AW87" r:id="rId105" xr:uid="{9B233E2E-952F-403B-A17C-876EE81D4983}"/>
    <hyperlink ref="AW88" r:id="rId106" xr:uid="{62E0B65C-3058-4BAC-9A50-F7A5C1A7DF7E}"/>
    <hyperlink ref="AW106" r:id="rId107" xr:uid="{004CD8B6-58C1-46BC-9DDE-62ADD892B7A6}"/>
    <hyperlink ref="AW107" r:id="rId108" xr:uid="{EB267A3F-EFC3-4A9B-B22E-4C0E6DBADC4D}"/>
    <hyperlink ref="AW122" r:id="rId109" xr:uid="{10A26777-D4A6-4CDB-9877-45BC0CA53BEA}"/>
    <hyperlink ref="AW123" r:id="rId110" xr:uid="{FF505478-1208-4827-9B30-0C00BE401734}"/>
    <hyperlink ref="AW124" r:id="rId111" xr:uid="{F8061468-7A27-4A9D-8DB8-B84BB427BF5C}"/>
    <hyperlink ref="AW125" r:id="rId112" xr:uid="{C615D115-EDDA-4D33-B392-E3382E1A8E54}"/>
    <hyperlink ref="AW136" r:id="rId113" xr:uid="{D6E5DAC4-64D2-4EB4-810C-212B83D2AEAA}"/>
    <hyperlink ref="AW130" r:id="rId114" xr:uid="{BB24F156-C615-4EC4-8FE6-B3F42453C6CD}"/>
    <hyperlink ref="AW131" r:id="rId115" xr:uid="{A46D0B76-D8B8-49A8-9AC8-ADBD3633176A}"/>
    <hyperlink ref="AW14" r:id="rId116" xr:uid="{10963305-9FE1-4609-8D08-69F44195BD42}"/>
    <hyperlink ref="AW35" r:id="rId117" xr:uid="{D598E3C9-F7D9-48B0-AAB0-098DC27E7B5C}"/>
    <hyperlink ref="AW36" r:id="rId118" xr:uid="{5865DC19-56D8-4037-9DF0-2DAB3718835B}"/>
    <hyperlink ref="AW16" r:id="rId119" xr:uid="{3694CB4C-79ED-4A37-B6A6-E764430E72AD}"/>
    <hyperlink ref="AW17" r:id="rId120" xr:uid="{41C9BB99-1091-4C8D-8C84-5FE89AE4EAA3}"/>
    <hyperlink ref="AW13" r:id="rId121" xr:uid="{FF49D059-9B14-46CE-A6B3-8C04E9D08D92}"/>
    <hyperlink ref="AW19" r:id="rId122" xr:uid="{535B1F4D-D10A-4672-9D5A-D30C4B8DE06B}"/>
    <hyperlink ref="AW27" r:id="rId123" xr:uid="{6744C94F-AEF6-4D6E-88FC-D1CF44EF1D94}"/>
    <hyperlink ref="AW28" r:id="rId124" xr:uid="{B941A8EB-0D26-4EE6-859F-AC1BB33072BA}"/>
    <hyperlink ref="AW62" r:id="rId125" xr:uid="{C39E0AF6-A183-487C-A149-F45EB9ABB6BD}"/>
    <hyperlink ref="AW64" r:id="rId126" xr:uid="{8F3C39DF-AF36-4C74-B7BA-67ACF6410CB1}"/>
    <hyperlink ref="AW65" r:id="rId127" xr:uid="{FC73A93C-FE13-45CB-82D9-505293E7E671}"/>
    <hyperlink ref="AW83" r:id="rId128" xr:uid="{66077AFB-07A0-483E-BEA8-F8FBC2009BCB}"/>
    <hyperlink ref="AW84" r:id="rId129" xr:uid="{ED2C1A41-F3C2-4962-81DC-1FD8E2E1E9D5}"/>
    <hyperlink ref="AW93" r:id="rId130" xr:uid="{E5FF9701-5A9D-4ACE-A59E-41C2564D2F27}"/>
    <hyperlink ref="AW94" r:id="rId131" xr:uid="{DE0DBEB2-1062-407A-ADFB-95A682B746AB}"/>
    <hyperlink ref="AW95" r:id="rId132" xr:uid="{8C0DB46C-C72F-4AC2-8DC6-75DDBF552CFA}"/>
    <hyperlink ref="AW148" r:id="rId133" xr:uid="{03CF9B45-608F-4E12-B375-82E32933F803}"/>
    <hyperlink ref="AW149" r:id="rId134" xr:uid="{4A1ECB9F-D308-430C-9C53-5505F85E06E7}"/>
    <hyperlink ref="AW91" r:id="rId135" xr:uid="{1ADE895F-B2CF-4DB7-8AA7-2B975ACEEB9B}"/>
    <hyperlink ref="AW92" r:id="rId136" xr:uid="{CAA0A879-09AA-4C17-B9AA-7FF7998D6E26}"/>
    <hyperlink ref="AW146" r:id="rId137" xr:uid="{B6E1BF63-6784-45FC-825C-9370E143EE85}"/>
    <hyperlink ref="AW147" r:id="rId138" xr:uid="{3387B85E-3206-4483-89E1-E515400D9CDB}"/>
    <hyperlink ref="AW119" r:id="rId139" xr:uid="{0FA031DB-B14A-4A0B-B98D-174F04C55A8E}"/>
    <hyperlink ref="AW120" r:id="rId140" xr:uid="{801DDE7F-2A0C-4DE2-8F7D-ECFC1F53614A}"/>
    <hyperlink ref="AW121" r:id="rId141" xr:uid="{978C03C2-2DA7-40B0-A9EF-B6A4B8094884}"/>
    <hyperlink ref="AW127" r:id="rId142" xr:uid="{255B61A5-5D1B-4AFE-8E29-57C7E88D927E}"/>
    <hyperlink ref="AW128" r:id="rId143" xr:uid="{5CB755ED-BBED-4AC6-BF29-66C3247A1A7C}"/>
    <hyperlink ref="AW137" r:id="rId144" xr:uid="{9B8363A2-91D5-4C96-B94B-6066BA6392C4}"/>
    <hyperlink ref="AW138" r:id="rId145" xr:uid="{86AE1F48-45AC-4B65-9CE6-FC6497BA3E3B}"/>
    <hyperlink ref="AW143" r:id="rId146" xr:uid="{E08BEE7E-04D6-4F5E-BE7E-8D73F0685B7C}"/>
    <hyperlink ref="AW144" r:id="rId147" xr:uid="{927AB145-CA54-4147-888A-009D81887003}"/>
    <hyperlink ref="AW145" r:id="rId148" xr:uid="{1959407F-F650-4532-9254-89707804488E}"/>
    <hyperlink ref="AY51" r:id="rId149" xr:uid="{9FE5DCC8-D12E-4DA1-8803-99261CB7F754}"/>
    <hyperlink ref="AY52" r:id="rId150" xr:uid="{395A9360-AAB6-40A9-A5CB-1190FD258CD2}"/>
    <hyperlink ref="AY53" r:id="rId151" xr:uid="{A7B9D423-F25B-4719-BE96-74F7D1DF6E42}"/>
    <hyperlink ref="AY49" r:id="rId152" xr:uid="{1D6B1140-4917-48EE-BAB1-5A892C990209}"/>
    <hyperlink ref="AY50" r:id="rId153" xr:uid="{7751A51A-BF7A-40D9-8F48-5E92962CD893}"/>
    <hyperlink ref="AY47" r:id="rId154" xr:uid="{E4CB4A81-D9E8-48F5-B724-7DEC7DFAF9F2}"/>
    <hyperlink ref="AY48" r:id="rId155" xr:uid="{0450A86D-CF2B-48C1-A63A-94FBEF1D6A49}"/>
    <hyperlink ref="AY46" r:id="rId156" xr:uid="{8B4CF1DE-1A9D-48D0-B38A-4691B59DE88F}"/>
    <hyperlink ref="AY89" r:id="rId157" xr:uid="{041C1B2E-EACD-4F99-9A39-108829CC35EB}"/>
    <hyperlink ref="AY10" r:id="rId158" xr:uid="{725C3091-43E5-4F63-90EE-219DA3CF1846}"/>
    <hyperlink ref="AY11" r:id="rId159" xr:uid="{B01674BB-17F1-46CB-AF7B-8137CB01D28D}"/>
    <hyperlink ref="AY44" r:id="rId160" xr:uid="{2D500418-1738-41E4-B28A-4343197CCFF9}"/>
    <hyperlink ref="AY8" r:id="rId161" xr:uid="{78E54D74-1632-4CA0-9532-82AF4FC766CE}"/>
    <hyperlink ref="AY9" r:id="rId162" xr:uid="{129C15D1-1D3A-42C7-A188-F98EAA284AE2}"/>
    <hyperlink ref="AY34" r:id="rId163" xr:uid="{E907B63A-8C59-447D-AD5E-A02384A05B3E}"/>
    <hyperlink ref="AY131" r:id="rId164" xr:uid="{7DD4B821-FC39-4472-8DF2-BE5FAF1A4AB7}"/>
    <hyperlink ref="AY39" r:id="rId165" xr:uid="{0D9A183B-9916-4D3B-94B6-1784A0EB89BE}"/>
    <hyperlink ref="AZ21" r:id="rId166" xr:uid="{1FD3A60F-2AC8-436C-936C-23D0FB342A0F}"/>
    <hyperlink ref="AY21" r:id="rId167" xr:uid="{12DACD75-DFFF-48E8-83BA-ECC2167288C6}"/>
    <hyperlink ref="AY117" r:id="rId168" xr:uid="{410E7450-4C3D-4436-92A0-A24211EC8C63}"/>
    <hyperlink ref="AZ117" r:id="rId169" xr:uid="{D83866ED-9872-42F9-93A2-1735C8967271}"/>
    <hyperlink ref="AZ37" r:id="rId170" xr:uid="{7AD159AB-3E0A-4272-8415-3E0E6B612BE5}"/>
    <hyperlink ref="AZ38" r:id="rId171" xr:uid="{6F36861D-B6A9-4609-A848-CE0A39700C3A}"/>
    <hyperlink ref="AZ40" r:id="rId172" xr:uid="{357ABF0B-A24D-4A26-A9DA-47FBCC1286D3}"/>
    <hyperlink ref="AZ41" r:id="rId173" xr:uid="{BC5042CB-D8D3-4979-B725-25A9E74FC597}"/>
    <hyperlink ref="AY37" r:id="rId174" xr:uid="{633332FD-CC85-4F0D-A9F0-A9A71F089682}"/>
    <hyperlink ref="AY38" r:id="rId175" xr:uid="{106A7E99-1B8B-434D-A442-42FD639E9D10}"/>
    <hyperlink ref="AY40" r:id="rId176" xr:uid="{FD68C983-E93A-4D63-BC00-78329103EBCD}"/>
    <hyperlink ref="AY41" r:id="rId177" xr:uid="{95588977-3135-4D50-84F5-D1995CB6FEB3}"/>
    <hyperlink ref="AZ19" r:id="rId178" xr:uid="{6364EB46-E43D-4AC6-BBED-9563AF88A38E}"/>
    <hyperlink ref="AZ27" r:id="rId179" xr:uid="{EB68ED96-FA85-4677-BD41-0A82E5FA808A}"/>
    <hyperlink ref="AZ28" r:id="rId180" xr:uid="{62FF5D25-E0BD-4216-BFFE-3212FC68C2D6}"/>
    <hyperlink ref="AY32" r:id="rId181" xr:uid="{54A1C909-B9AD-4F03-88FC-957A09A69449}"/>
    <hyperlink ref="AY106" r:id="rId182" xr:uid="{FDAE9A57-C3C9-401A-A887-BA07F5DEFC7D}"/>
    <hyperlink ref="AY107" r:id="rId183" xr:uid="{3BD11523-17AC-49D3-B622-19A6CAC60F50}"/>
    <hyperlink ref="AY129" r:id="rId184" xr:uid="{CCD84791-4DBF-4746-94E8-6714F187579F}"/>
    <hyperlink ref="AY62" r:id="rId185" xr:uid="{0161D5E5-C2CD-482E-A401-EFF0E78E845B}"/>
    <hyperlink ref="AZ62" r:id="rId186" xr:uid="{47C8A721-D9B1-48B3-A237-60671C4C4AB8}"/>
    <hyperlink ref="AY64" r:id="rId187" xr:uid="{8F90689C-35C5-4EFA-87C3-24F7C390A2E6}"/>
    <hyperlink ref="AZ64" r:id="rId188" xr:uid="{2B28BB34-301C-4816-BB06-1FD48CFC36EB}"/>
    <hyperlink ref="AY65" r:id="rId189" xr:uid="{BD2D3C5C-2A06-4B34-A6F6-FF66A2BD140C}"/>
    <hyperlink ref="AZ65" r:id="rId190" xr:uid="{37671D14-0E46-463E-BC38-FF6A98D21A80}"/>
    <hyperlink ref="AY83" r:id="rId191" xr:uid="{F8E27863-619B-4C1D-A006-630881A6E225}"/>
    <hyperlink ref="AZ83" r:id="rId192" xr:uid="{21B3B860-67D7-414E-82B5-69CC3C554CC3}"/>
    <hyperlink ref="AY84" r:id="rId193" xr:uid="{7E05DBD7-07A3-4BC2-B701-7BDBE798A582}"/>
    <hyperlink ref="AZ84" r:id="rId194" xr:uid="{D48C4BB4-C2BC-40C6-8381-192938395755}"/>
    <hyperlink ref="AZ96" r:id="rId195" xr:uid="{99A37730-4F8C-4544-849E-005358C282D6}"/>
    <hyperlink ref="AY96" r:id="rId196" xr:uid="{13839DE5-B1AE-4529-A74E-779164B72607}"/>
    <hyperlink ref="AZ101" r:id="rId197" xr:uid="{609152EF-3CE0-450F-B507-C75117F1E0C5}"/>
    <hyperlink ref="AY101" r:id="rId198" xr:uid="{6ADEC740-A08C-465A-9B70-6940F317A4B1}"/>
    <hyperlink ref="AZ102" r:id="rId199" xr:uid="{71101960-C828-44E6-B472-E76CFB22BD8E}"/>
    <hyperlink ref="AY102" r:id="rId200" xr:uid="{F83910D6-1900-4768-BBCB-26EE00720B4C}"/>
    <hyperlink ref="AZ103" r:id="rId201" xr:uid="{1363D70F-06F2-402E-8E60-65B4822B371B}"/>
    <hyperlink ref="AY103" r:id="rId202" xr:uid="{06C2CC36-ED7D-4A60-ABF6-294E5D5CCEF8}"/>
    <hyperlink ref="AZ110" r:id="rId203" xr:uid="{BBFEFD31-A39A-4E0F-9F30-85538C069D86}"/>
    <hyperlink ref="AY110" r:id="rId204" xr:uid="{AE5EC77E-206E-4690-BA59-50903A95F5E6}"/>
    <hyperlink ref="AZ112" r:id="rId205" xr:uid="{EA7660E9-CC0E-439F-B07B-4E0E45E24C94}"/>
    <hyperlink ref="AY112" r:id="rId206" xr:uid="{1BAF1C1C-2515-4379-BF4D-0FBBC3DB8C98}"/>
    <hyperlink ref="AZ113" r:id="rId207" xr:uid="{015AF529-2EE2-4C2E-B032-CD6D67F32EF8}"/>
    <hyperlink ref="AY113" r:id="rId208" xr:uid="{31F80FFA-3D86-4C27-9282-213BC7B033E3}"/>
    <hyperlink ref="AY4" r:id="rId209" xr:uid="{C4678AAD-A278-497D-B509-16F57C1E5226}"/>
    <hyperlink ref="AY5" r:id="rId210" xr:uid="{4F5A2653-CB75-46B2-A1CA-5A78524910B7}"/>
    <hyperlink ref="AY45" r:id="rId211" xr:uid="{C0967073-FDE2-474C-9408-871B5638A064}"/>
    <hyperlink ref="AY151" r:id="rId212" xr:uid="{7049C751-31F7-4D64-B462-4C3A7FE3923F}"/>
    <hyperlink ref="AW104" r:id="rId213" xr:uid="{92AEC061-69DA-40D8-9A0F-32A0AA1463AF}"/>
    <hyperlink ref="AZ104" r:id="rId214" xr:uid="{97BB5F30-86D6-4A41-832B-85C6D124887C}"/>
    <hyperlink ref="AY104" r:id="rId215" xr:uid="{257D03C3-0034-40A0-9E1E-8945FC34794A}"/>
    <hyperlink ref="AW105" r:id="rId216" xr:uid="{AC21A1C2-60E3-462E-94A5-2229A1D763CF}"/>
    <hyperlink ref="AZ105" r:id="rId217" xr:uid="{9A793C16-1A05-49FB-A89B-F0DD2EEB6153}"/>
    <hyperlink ref="AY105" r:id="rId218" xr:uid="{C5424654-F36B-47C8-A453-B8B4BC2C4349}"/>
    <hyperlink ref="AW33" r:id="rId219" xr:uid="{03CD025F-D5B5-49F7-983E-B2872E38D90B}"/>
    <hyperlink ref="AY33" r:id="rId220" xr:uid="{D3E3B892-FF78-4C77-B5F1-C850DC3943C0}"/>
    <hyperlink ref="AY43" r:id="rId221" xr:uid="{A94A7875-E86E-43B7-AA88-DE1D07433697}"/>
    <hyperlink ref="AW22" r:id="rId222" xr:uid="{7D79EF49-71F9-4682-AF01-90E06F7669FF}"/>
    <hyperlink ref="AZ22" r:id="rId223" xr:uid="{9635127D-E7A6-4B4F-BD24-CE1B976B06B5}"/>
    <hyperlink ref="AY22" r:id="rId224" xr:uid="{D2450E02-F708-4C8C-A7BD-8D7FA838376E}"/>
    <hyperlink ref="AY74" r:id="rId225" xr:uid="{B773FBDC-C4C5-483F-B837-CED9E3E4744A}"/>
    <hyperlink ref="AZ74" r:id="rId226" xr:uid="{5295AEF0-0A9A-4D6B-9F1B-82D6B87B9C86}"/>
    <hyperlink ref="AW74" r:id="rId227" xr:uid="{FE2B87B1-89D9-43FC-9272-B26F0E164EC8}"/>
    <hyperlink ref="AW98" r:id="rId228" xr:uid="{3A3BD13D-EC8E-44FA-8DD3-1836FAEED49E}"/>
    <hyperlink ref="AZ20" r:id="rId229" xr:uid="{11D91B5D-179C-47D6-AD9F-4959BE701C79}"/>
    <hyperlink ref="AW20" r:id="rId230" xr:uid="{5F322790-B366-4746-BD6D-E6FC4C2E327B}"/>
    <hyperlink ref="AY42" r:id="rId231" xr:uid="{D2CFDE1F-82FC-4415-97A6-181479C011DB}"/>
    <hyperlink ref="AW150" r:id="rId232" xr:uid="{8520C790-7D0D-4D01-97DE-CD6523C7659C}"/>
    <hyperlink ref="AY150" r:id="rId233" xr:uid="{C44BE3F1-893D-4FE3-84A9-DBE183AD93A4}"/>
    <hyperlink ref="AW111" r:id="rId234" xr:uid="{933E1EB4-F306-4691-8FB7-1FA64B47B3B9}"/>
    <hyperlink ref="AZ111" r:id="rId235" xr:uid="{A68DF2AC-2822-4433-9395-EFC120A1BE34}"/>
    <hyperlink ref="AY111" r:id="rId236" xr:uid="{C195F0F8-0479-4833-9E15-D2484C6EF65E}"/>
    <hyperlink ref="AW30" r:id="rId237" xr:uid="{7D8A2650-7F00-4523-BDC3-7A0FA0F66279}"/>
    <hyperlink ref="AZ30" r:id="rId238" xr:uid="{7B46DB84-A821-48DE-8DE2-9CBB6965535D}"/>
    <hyperlink ref="AW31" r:id="rId239" xr:uid="{AFCECAB7-204D-4FC1-B931-F666BC21850F}"/>
    <hyperlink ref="AZ31" r:id="rId240" xr:uid="{AED15199-0E35-4274-A2EC-0F1B4A112A45}"/>
  </hyperlinks>
  <pageMargins left="0.98425196850393704" right="0.39370078740157499" top="0.39370078740157499" bottom="0.39370078740157499" header="0.196850393700787" footer="0.196850393700787"/>
  <pageSetup paperSize="9" orientation="landscape" horizontalDpi="300" verticalDpi="300" r:id="rId241"/>
  <headerFooter alignWithMargins="0"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458D-BD8C-485D-A774-12A7AA239B74}">
  <sheetPr codeName="Sheet4" filterMode="1"/>
  <dimension ref="A1:AG83"/>
  <sheetViews>
    <sheetView zoomScale="115" zoomScaleNormal="115" workbookViewId="0">
      <pane xSplit="1" ySplit="2" topLeftCell="B42" activePane="bottomRight" state="frozen"/>
      <selection pane="topRight" activeCell="B1" sqref="B1"/>
      <selection pane="bottomLeft" activeCell="A3" sqref="A3"/>
      <selection pane="bottomRight" activeCell="P50" sqref="P50"/>
    </sheetView>
  </sheetViews>
  <sheetFormatPr defaultRowHeight="15" x14ac:dyDescent="0.25"/>
  <cols>
    <col min="1" max="1" width="6.85546875" style="89" customWidth="1"/>
    <col min="2" max="6" width="5.28515625" customWidth="1"/>
    <col min="7" max="7" width="4.42578125" style="89" customWidth="1"/>
    <col min="8" max="23" width="3.7109375" customWidth="1"/>
    <col min="24" max="24" width="3.7109375" style="93" customWidth="1"/>
    <col min="25" max="33" width="3.7109375" customWidth="1"/>
  </cols>
  <sheetData>
    <row r="1" spans="1:33" x14ac:dyDescent="0.25">
      <c r="B1" s="81" t="s">
        <v>401</v>
      </c>
      <c r="H1" s="81" t="s">
        <v>262</v>
      </c>
    </row>
    <row r="2" spans="1:33" s="86" customFormat="1" ht="31.5" customHeight="1" x14ac:dyDescent="0.25">
      <c r="A2" s="90" t="s">
        <v>400</v>
      </c>
      <c r="B2" s="87" t="s">
        <v>404</v>
      </c>
      <c r="C2" s="88" t="s">
        <v>405</v>
      </c>
      <c r="D2" s="88" t="s">
        <v>406</v>
      </c>
      <c r="E2" s="88" t="s">
        <v>407</v>
      </c>
      <c r="F2" s="88" t="s">
        <v>410</v>
      </c>
      <c r="G2" s="90" t="s">
        <v>14</v>
      </c>
      <c r="H2" s="29">
        <v>27</v>
      </c>
      <c r="I2" s="29">
        <v>28</v>
      </c>
      <c r="J2" s="29">
        <v>29</v>
      </c>
      <c r="K2" s="29">
        <v>30</v>
      </c>
      <c r="L2" s="29">
        <v>31</v>
      </c>
      <c r="M2" s="29">
        <v>32</v>
      </c>
      <c r="N2" s="29">
        <v>33</v>
      </c>
      <c r="O2" s="29">
        <v>34</v>
      </c>
      <c r="P2" s="29">
        <v>35</v>
      </c>
      <c r="Q2" s="29">
        <v>36</v>
      </c>
      <c r="R2" s="29">
        <v>37</v>
      </c>
      <c r="S2" s="29">
        <v>38</v>
      </c>
      <c r="T2" s="29">
        <v>39</v>
      </c>
      <c r="U2" s="29">
        <v>40</v>
      </c>
      <c r="V2" s="29">
        <v>41</v>
      </c>
      <c r="W2" s="29">
        <v>42</v>
      </c>
      <c r="X2" s="94">
        <v>43</v>
      </c>
      <c r="Y2" s="29">
        <v>44</v>
      </c>
      <c r="Z2" s="29">
        <v>45</v>
      </c>
      <c r="AA2" s="29">
        <v>46</v>
      </c>
      <c r="AB2" s="29">
        <v>47</v>
      </c>
      <c r="AC2" s="29">
        <v>48</v>
      </c>
      <c r="AD2" s="29">
        <v>49</v>
      </c>
      <c r="AE2" s="29">
        <v>50</v>
      </c>
      <c r="AF2" s="29">
        <v>51</v>
      </c>
      <c r="AG2" s="29">
        <v>52</v>
      </c>
    </row>
    <row r="3" spans="1:33" s="86" customFormat="1" ht="17.25" hidden="1" customHeight="1" x14ac:dyDescent="0.25">
      <c r="A3" s="92" t="s">
        <v>403</v>
      </c>
      <c r="B3" s="84" t="s">
        <v>279</v>
      </c>
      <c r="C3" s="84"/>
      <c r="D3" s="85"/>
      <c r="E3" s="85"/>
      <c r="F3" s="85"/>
      <c r="G3" s="90">
        <v>2</v>
      </c>
      <c r="H3" s="29"/>
      <c r="I3" s="29"/>
      <c r="J3" s="29"/>
      <c r="K3" s="29"/>
      <c r="L3" s="29"/>
      <c r="M3" s="29"/>
      <c r="N3" s="29"/>
      <c r="O3" s="29"/>
      <c r="P3" s="29" t="s">
        <v>279</v>
      </c>
      <c r="Q3" s="29" t="s">
        <v>279</v>
      </c>
      <c r="R3" s="29" t="s">
        <v>279</v>
      </c>
      <c r="S3" s="29" t="s">
        <v>279</v>
      </c>
      <c r="T3" s="29" t="s">
        <v>279</v>
      </c>
      <c r="U3" s="29" t="s">
        <v>279</v>
      </c>
      <c r="V3" s="29" t="s">
        <v>279</v>
      </c>
      <c r="W3" s="29" t="s">
        <v>279</v>
      </c>
      <c r="X3" s="94" t="s">
        <v>279</v>
      </c>
      <c r="Y3" s="29" t="s">
        <v>279</v>
      </c>
      <c r="Z3" s="29" t="s">
        <v>279</v>
      </c>
      <c r="AA3" s="29"/>
      <c r="AB3" s="29"/>
      <c r="AC3" s="29"/>
      <c r="AD3" s="29"/>
      <c r="AE3" s="29"/>
      <c r="AF3" s="29"/>
      <c r="AG3" s="29"/>
    </row>
    <row r="4" spans="1:33" hidden="1" x14ac:dyDescent="0.25">
      <c r="A4" s="92" t="s">
        <v>403</v>
      </c>
      <c r="B4" s="83"/>
      <c r="C4" s="82" t="s">
        <v>279</v>
      </c>
      <c r="D4" s="83"/>
      <c r="E4" s="83"/>
      <c r="F4" s="83"/>
      <c r="G4" s="91">
        <v>2</v>
      </c>
      <c r="H4" s="83"/>
      <c r="I4" s="83"/>
      <c r="J4" s="83"/>
      <c r="K4" s="83"/>
      <c r="L4" s="83"/>
      <c r="M4" s="83"/>
      <c r="N4" s="83"/>
      <c r="O4" s="83"/>
      <c r="P4" s="83"/>
      <c r="Q4" s="83"/>
      <c r="R4" s="29" t="s">
        <v>279</v>
      </c>
      <c r="S4" s="29" t="s">
        <v>279</v>
      </c>
      <c r="T4" s="29" t="s">
        <v>279</v>
      </c>
      <c r="U4" s="29" t="s">
        <v>279</v>
      </c>
      <c r="V4" s="83"/>
      <c r="W4" s="83"/>
      <c r="X4" s="95"/>
      <c r="Y4" s="83"/>
      <c r="Z4" s="83"/>
      <c r="AA4" s="83"/>
      <c r="AB4" s="83"/>
      <c r="AC4" s="83"/>
      <c r="AD4" s="83"/>
      <c r="AE4" s="83"/>
      <c r="AF4" s="83"/>
      <c r="AG4" s="83"/>
    </row>
    <row r="5" spans="1:33" hidden="1" x14ac:dyDescent="0.25">
      <c r="A5" s="92" t="s">
        <v>402</v>
      </c>
      <c r="B5" s="82" t="s">
        <v>279</v>
      </c>
      <c r="C5" s="82"/>
      <c r="D5" s="83"/>
      <c r="E5" s="83"/>
      <c r="F5" s="83"/>
      <c r="G5" s="91">
        <v>2</v>
      </c>
      <c r="H5" s="83"/>
      <c r="I5" s="29" t="s">
        <v>279</v>
      </c>
      <c r="J5" s="29" t="s">
        <v>279</v>
      </c>
      <c r="K5" s="29" t="s">
        <v>279</v>
      </c>
      <c r="L5" s="29" t="s">
        <v>279</v>
      </c>
      <c r="M5" s="29" t="s">
        <v>279</v>
      </c>
      <c r="N5" s="29" t="s">
        <v>279</v>
      </c>
      <c r="O5" s="29" t="s">
        <v>279</v>
      </c>
      <c r="P5" s="29" t="s">
        <v>279</v>
      </c>
      <c r="Q5" s="83"/>
      <c r="R5" s="83"/>
      <c r="S5" s="83"/>
      <c r="T5" s="83"/>
      <c r="U5" s="83"/>
      <c r="V5" s="83"/>
      <c r="W5" s="83"/>
      <c r="X5" s="95"/>
      <c r="Y5" s="83"/>
      <c r="Z5" s="83"/>
      <c r="AA5" s="83"/>
      <c r="AB5" s="83"/>
      <c r="AC5" s="83"/>
      <c r="AD5" s="83"/>
      <c r="AE5" s="83"/>
      <c r="AF5" s="83"/>
      <c r="AG5" s="83"/>
    </row>
    <row r="6" spans="1:33" hidden="1" x14ac:dyDescent="0.25">
      <c r="A6" s="92" t="s">
        <v>402</v>
      </c>
      <c r="B6" s="83"/>
      <c r="C6" s="82" t="s">
        <v>279</v>
      </c>
      <c r="D6" s="83"/>
      <c r="E6" s="83"/>
      <c r="F6" s="83"/>
      <c r="G6" s="91">
        <v>2</v>
      </c>
      <c r="H6" s="83"/>
      <c r="I6" s="83"/>
      <c r="J6" s="83"/>
      <c r="K6" s="83"/>
      <c r="L6" s="83"/>
      <c r="M6" s="83"/>
      <c r="N6" s="83"/>
      <c r="O6" s="83"/>
      <c r="P6" s="29" t="s">
        <v>279</v>
      </c>
      <c r="Q6" s="29" t="s">
        <v>279</v>
      </c>
      <c r="R6" s="29" t="s">
        <v>279</v>
      </c>
      <c r="S6" s="29" t="s">
        <v>279</v>
      </c>
      <c r="T6" s="29" t="s">
        <v>279</v>
      </c>
      <c r="U6" s="29" t="s">
        <v>279</v>
      </c>
      <c r="V6" s="83"/>
      <c r="W6" s="83"/>
      <c r="X6" s="95"/>
      <c r="Y6" s="83"/>
      <c r="Z6" s="83"/>
      <c r="AA6" s="83"/>
      <c r="AB6" s="83"/>
      <c r="AC6" s="83"/>
      <c r="AD6" s="83"/>
      <c r="AE6" s="83"/>
      <c r="AF6" s="83"/>
      <c r="AG6" s="83"/>
    </row>
    <row r="7" spans="1:33" hidden="1" x14ac:dyDescent="0.25">
      <c r="A7" s="92" t="s">
        <v>408</v>
      </c>
      <c r="B7" s="82" t="s">
        <v>279</v>
      </c>
      <c r="C7" s="83"/>
      <c r="D7" s="83"/>
      <c r="E7" s="83"/>
      <c r="F7" s="83"/>
      <c r="G7" s="91">
        <v>2</v>
      </c>
      <c r="H7" s="82" t="s">
        <v>279</v>
      </c>
      <c r="I7" s="82" t="s">
        <v>279</v>
      </c>
      <c r="J7" s="82" t="s">
        <v>279</v>
      </c>
      <c r="K7" s="82" t="s">
        <v>279</v>
      </c>
      <c r="L7" s="82" t="s">
        <v>279</v>
      </c>
      <c r="M7" s="82" t="s">
        <v>279</v>
      </c>
      <c r="N7" s="82" t="s">
        <v>279</v>
      </c>
      <c r="O7" s="82" t="s">
        <v>279</v>
      </c>
      <c r="P7" s="82" t="s">
        <v>279</v>
      </c>
      <c r="Q7" s="82" t="s">
        <v>279</v>
      </c>
      <c r="R7" s="82" t="s">
        <v>279</v>
      </c>
      <c r="S7" s="82" t="s">
        <v>279</v>
      </c>
      <c r="T7" s="82" t="s">
        <v>279</v>
      </c>
      <c r="U7" s="82" t="s">
        <v>279</v>
      </c>
      <c r="V7" s="82" t="s">
        <v>279</v>
      </c>
      <c r="W7" s="82" t="s">
        <v>279</v>
      </c>
      <c r="X7" s="96" t="s">
        <v>279</v>
      </c>
      <c r="Y7" s="82" t="s">
        <v>279</v>
      </c>
      <c r="Z7" s="82" t="s">
        <v>279</v>
      </c>
      <c r="AA7" s="82" t="s">
        <v>279</v>
      </c>
      <c r="AB7" s="82" t="s">
        <v>279</v>
      </c>
      <c r="AC7" s="82" t="s">
        <v>279</v>
      </c>
      <c r="AD7" s="82" t="s">
        <v>279</v>
      </c>
      <c r="AE7" s="82" t="s">
        <v>279</v>
      </c>
      <c r="AF7" s="82" t="s">
        <v>279</v>
      </c>
      <c r="AG7" s="82" t="s">
        <v>279</v>
      </c>
    </row>
    <row r="8" spans="1:33" hidden="1" x14ac:dyDescent="0.25">
      <c r="A8" s="92" t="s">
        <v>408</v>
      </c>
      <c r="B8" s="83"/>
      <c r="C8" s="82" t="s">
        <v>279</v>
      </c>
      <c r="D8" s="83"/>
      <c r="E8" s="83"/>
      <c r="F8" s="83"/>
      <c r="G8" s="91">
        <v>2</v>
      </c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2" t="s">
        <v>279</v>
      </c>
      <c r="X8" s="96" t="s">
        <v>279</v>
      </c>
      <c r="Y8" s="82" t="s">
        <v>279</v>
      </c>
      <c r="Z8" s="82" t="s">
        <v>279</v>
      </c>
      <c r="AA8" s="82" t="s">
        <v>279</v>
      </c>
      <c r="AB8" s="82" t="s">
        <v>279</v>
      </c>
      <c r="AC8" s="82" t="s">
        <v>279</v>
      </c>
      <c r="AD8" s="82" t="s">
        <v>279</v>
      </c>
      <c r="AE8" s="82" t="s">
        <v>279</v>
      </c>
      <c r="AF8" s="82" t="s">
        <v>279</v>
      </c>
      <c r="AG8" s="82" t="s">
        <v>279</v>
      </c>
    </row>
    <row r="9" spans="1:33" hidden="1" x14ac:dyDescent="0.25">
      <c r="A9" s="92" t="s">
        <v>409</v>
      </c>
      <c r="B9" s="82" t="s">
        <v>279</v>
      </c>
      <c r="C9" s="83"/>
      <c r="D9" s="83"/>
      <c r="E9" s="83"/>
      <c r="F9" s="83"/>
      <c r="G9" s="91">
        <v>2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2" t="s">
        <v>279</v>
      </c>
      <c r="U9" s="82" t="s">
        <v>279</v>
      </c>
      <c r="V9" s="82" t="s">
        <v>279</v>
      </c>
      <c r="W9" s="82" t="s">
        <v>279</v>
      </c>
      <c r="X9" s="82" t="s">
        <v>279</v>
      </c>
      <c r="Y9" s="82" t="s">
        <v>279</v>
      </c>
      <c r="Z9" s="82" t="s">
        <v>279</v>
      </c>
      <c r="AA9" s="82" t="s">
        <v>279</v>
      </c>
      <c r="AB9" s="82" t="s">
        <v>279</v>
      </c>
      <c r="AC9" s="82" t="s">
        <v>279</v>
      </c>
      <c r="AD9" s="82" t="s">
        <v>279</v>
      </c>
      <c r="AE9" s="82" t="s">
        <v>279</v>
      </c>
      <c r="AF9" s="82" t="s">
        <v>279</v>
      </c>
      <c r="AG9" s="82" t="s">
        <v>279</v>
      </c>
    </row>
    <row r="10" spans="1:33" hidden="1" x14ac:dyDescent="0.25">
      <c r="A10" s="92" t="s">
        <v>409</v>
      </c>
      <c r="B10" s="82"/>
      <c r="C10" s="82" t="s">
        <v>279</v>
      </c>
      <c r="D10" s="82"/>
      <c r="E10" s="82"/>
      <c r="F10" s="82"/>
      <c r="G10" s="91">
        <v>2</v>
      </c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2" t="s">
        <v>279</v>
      </c>
      <c r="V10" s="82" t="s">
        <v>279</v>
      </c>
      <c r="W10" s="82" t="s">
        <v>279</v>
      </c>
      <c r="X10" s="82" t="s">
        <v>279</v>
      </c>
      <c r="Y10" s="82" t="s">
        <v>279</v>
      </c>
      <c r="Z10" s="82" t="s">
        <v>279</v>
      </c>
      <c r="AA10" s="82" t="s">
        <v>279</v>
      </c>
      <c r="AB10" s="82" t="s">
        <v>279</v>
      </c>
      <c r="AC10" s="82" t="s">
        <v>279</v>
      </c>
      <c r="AD10" s="82" t="s">
        <v>279</v>
      </c>
      <c r="AE10" s="82" t="s">
        <v>279</v>
      </c>
      <c r="AF10" s="82" t="s">
        <v>279</v>
      </c>
      <c r="AG10" s="82" t="s">
        <v>279</v>
      </c>
    </row>
    <row r="11" spans="1:33" hidden="1" x14ac:dyDescent="0.25">
      <c r="A11" s="92" t="s">
        <v>392</v>
      </c>
      <c r="B11" s="82" t="s">
        <v>279</v>
      </c>
      <c r="C11" s="82" t="s">
        <v>279</v>
      </c>
      <c r="D11" s="83"/>
      <c r="E11" s="83"/>
      <c r="F11" s="83"/>
      <c r="G11" s="91">
        <v>2</v>
      </c>
      <c r="H11" s="82" t="s">
        <v>279</v>
      </c>
      <c r="I11" s="82" t="s">
        <v>279</v>
      </c>
      <c r="J11" s="82" t="s">
        <v>279</v>
      </c>
      <c r="K11" s="82" t="s">
        <v>279</v>
      </c>
      <c r="L11" s="82" t="s">
        <v>279</v>
      </c>
      <c r="M11" s="82" t="s">
        <v>279</v>
      </c>
      <c r="N11" s="82" t="s">
        <v>279</v>
      </c>
      <c r="O11" s="82" t="s">
        <v>279</v>
      </c>
      <c r="P11" s="82" t="s">
        <v>279</v>
      </c>
      <c r="Q11" s="82" t="s">
        <v>279</v>
      </c>
      <c r="R11" s="82" t="s">
        <v>279</v>
      </c>
      <c r="S11" s="82" t="s">
        <v>279</v>
      </c>
      <c r="T11" s="82" t="s">
        <v>279</v>
      </c>
      <c r="U11" s="82" t="s">
        <v>279</v>
      </c>
      <c r="V11" s="82" t="s">
        <v>279</v>
      </c>
      <c r="W11" s="82" t="s">
        <v>279</v>
      </c>
      <c r="X11" s="82" t="s">
        <v>279</v>
      </c>
      <c r="Y11" s="82" t="s">
        <v>279</v>
      </c>
      <c r="Z11" s="82" t="s">
        <v>279</v>
      </c>
      <c r="AA11" s="82" t="s">
        <v>279</v>
      </c>
      <c r="AB11" s="82" t="s">
        <v>279</v>
      </c>
      <c r="AC11" s="82" t="s">
        <v>279</v>
      </c>
      <c r="AD11" s="82" t="s">
        <v>279</v>
      </c>
      <c r="AE11" s="82" t="s">
        <v>279</v>
      </c>
      <c r="AF11" s="82" t="s">
        <v>279</v>
      </c>
      <c r="AG11" s="82" t="s">
        <v>279</v>
      </c>
    </row>
    <row r="12" spans="1:33" hidden="1" x14ac:dyDescent="0.25">
      <c r="A12" s="92" t="s">
        <v>392</v>
      </c>
      <c r="B12" s="82"/>
      <c r="C12" s="82"/>
      <c r="D12" s="82" t="s">
        <v>279</v>
      </c>
      <c r="E12" s="82" t="s">
        <v>279</v>
      </c>
      <c r="F12" s="82"/>
      <c r="G12" s="91">
        <v>2</v>
      </c>
      <c r="H12" s="82" t="s">
        <v>279</v>
      </c>
      <c r="I12" s="82" t="s">
        <v>279</v>
      </c>
      <c r="J12" s="82" t="s">
        <v>279</v>
      </c>
      <c r="K12" s="82" t="s">
        <v>279</v>
      </c>
      <c r="L12" s="82" t="s">
        <v>279</v>
      </c>
      <c r="M12" s="82" t="s">
        <v>279</v>
      </c>
      <c r="N12" s="82" t="s">
        <v>279</v>
      </c>
      <c r="O12" s="82" t="s">
        <v>279</v>
      </c>
      <c r="P12" s="82" t="s">
        <v>279</v>
      </c>
      <c r="Q12" s="82" t="s">
        <v>279</v>
      </c>
      <c r="R12" s="82" t="s">
        <v>279</v>
      </c>
      <c r="S12" s="82"/>
      <c r="T12" s="82"/>
      <c r="U12" s="82" t="s">
        <v>279</v>
      </c>
      <c r="V12" s="82" t="s">
        <v>279</v>
      </c>
      <c r="W12" s="82" t="s">
        <v>279</v>
      </c>
      <c r="X12" s="82" t="s">
        <v>279</v>
      </c>
      <c r="Y12" s="82" t="s">
        <v>279</v>
      </c>
      <c r="Z12" s="82" t="s">
        <v>279</v>
      </c>
      <c r="AA12" s="82" t="s">
        <v>279</v>
      </c>
      <c r="AB12" s="82" t="s">
        <v>279</v>
      </c>
      <c r="AC12" s="82" t="s">
        <v>279</v>
      </c>
      <c r="AD12" s="82" t="s">
        <v>279</v>
      </c>
      <c r="AE12" s="82" t="s">
        <v>279</v>
      </c>
      <c r="AF12" s="82" t="s">
        <v>279</v>
      </c>
      <c r="AG12" s="82" t="s">
        <v>279</v>
      </c>
    </row>
    <row r="13" spans="1:33" hidden="1" x14ac:dyDescent="0.25">
      <c r="A13" s="92" t="s">
        <v>403</v>
      </c>
      <c r="B13" s="83"/>
      <c r="C13" s="83"/>
      <c r="D13" s="82" t="s">
        <v>279</v>
      </c>
      <c r="E13" s="83"/>
      <c r="F13" s="83"/>
      <c r="G13" s="91">
        <v>2</v>
      </c>
      <c r="H13" s="82" t="s">
        <v>279</v>
      </c>
      <c r="I13" s="82" t="s">
        <v>279</v>
      </c>
      <c r="J13" s="82" t="s">
        <v>279</v>
      </c>
      <c r="K13" s="82" t="s">
        <v>279</v>
      </c>
      <c r="L13" s="82" t="s">
        <v>279</v>
      </c>
      <c r="M13" s="82" t="s">
        <v>279</v>
      </c>
      <c r="N13" s="82" t="s">
        <v>279</v>
      </c>
      <c r="O13" s="82" t="s">
        <v>279</v>
      </c>
      <c r="P13" s="82" t="s">
        <v>279</v>
      </c>
      <c r="Q13" s="82" t="s">
        <v>279</v>
      </c>
      <c r="R13" s="82" t="s">
        <v>279</v>
      </c>
      <c r="S13" s="82" t="s">
        <v>279</v>
      </c>
      <c r="T13" s="82" t="s">
        <v>279</v>
      </c>
      <c r="U13" s="82" t="s">
        <v>279</v>
      </c>
      <c r="V13" s="82" t="s">
        <v>279</v>
      </c>
      <c r="W13" s="82" t="s">
        <v>279</v>
      </c>
      <c r="X13" s="82" t="s">
        <v>279</v>
      </c>
      <c r="Y13" s="82" t="s">
        <v>279</v>
      </c>
      <c r="Z13" s="82" t="s">
        <v>279</v>
      </c>
      <c r="AA13" s="82" t="s">
        <v>279</v>
      </c>
      <c r="AB13" s="82" t="s">
        <v>279</v>
      </c>
      <c r="AC13" s="82" t="s">
        <v>279</v>
      </c>
      <c r="AD13" s="82" t="s">
        <v>279</v>
      </c>
      <c r="AE13" s="82" t="s">
        <v>279</v>
      </c>
      <c r="AF13" s="82" t="s">
        <v>279</v>
      </c>
      <c r="AG13" s="82" t="s">
        <v>279</v>
      </c>
    </row>
    <row r="14" spans="1:33" hidden="1" x14ac:dyDescent="0.25">
      <c r="A14" s="92" t="s">
        <v>403</v>
      </c>
      <c r="B14" s="83"/>
      <c r="C14" s="83"/>
      <c r="D14" s="82"/>
      <c r="E14" s="82" t="s">
        <v>279</v>
      </c>
      <c r="F14" s="82" t="s">
        <v>279</v>
      </c>
      <c r="G14" s="91">
        <v>2</v>
      </c>
      <c r="H14" s="82" t="s">
        <v>279</v>
      </c>
      <c r="I14" s="82" t="s">
        <v>279</v>
      </c>
      <c r="J14" s="82" t="s">
        <v>279</v>
      </c>
      <c r="K14" s="82" t="s">
        <v>279</v>
      </c>
      <c r="L14" s="82" t="s">
        <v>279</v>
      </c>
      <c r="M14" s="82" t="s">
        <v>279</v>
      </c>
      <c r="N14" s="82" t="s">
        <v>279</v>
      </c>
      <c r="O14" s="82" t="s">
        <v>279</v>
      </c>
      <c r="P14" s="82" t="s">
        <v>279</v>
      </c>
      <c r="Q14" s="82" t="s">
        <v>279</v>
      </c>
      <c r="R14" s="82" t="s">
        <v>279</v>
      </c>
      <c r="S14" s="82" t="s">
        <v>279</v>
      </c>
      <c r="T14" s="82" t="s">
        <v>279</v>
      </c>
      <c r="U14" s="82" t="s">
        <v>279</v>
      </c>
      <c r="V14" s="82" t="s">
        <v>279</v>
      </c>
      <c r="W14" s="82" t="s">
        <v>279</v>
      </c>
      <c r="X14" s="82" t="s">
        <v>279</v>
      </c>
      <c r="Y14" s="82" t="s">
        <v>279</v>
      </c>
      <c r="Z14" s="82" t="s">
        <v>279</v>
      </c>
      <c r="AA14" s="82"/>
      <c r="AB14" s="82"/>
      <c r="AC14" s="82"/>
      <c r="AD14" s="82"/>
      <c r="AE14" s="82"/>
      <c r="AF14" s="82"/>
      <c r="AG14" s="82"/>
    </row>
    <row r="15" spans="1:33" hidden="1" x14ac:dyDescent="0.25">
      <c r="A15" s="92" t="s">
        <v>402</v>
      </c>
      <c r="B15" s="83"/>
      <c r="C15" s="83"/>
      <c r="D15" s="83"/>
      <c r="E15" s="83"/>
      <c r="F15" s="82" t="s">
        <v>279</v>
      </c>
      <c r="G15" s="91">
        <v>2</v>
      </c>
      <c r="H15" s="82" t="s">
        <v>279</v>
      </c>
      <c r="I15" s="82" t="s">
        <v>279</v>
      </c>
      <c r="J15" s="82" t="s">
        <v>279</v>
      </c>
      <c r="K15" s="82" t="s">
        <v>279</v>
      </c>
      <c r="L15" s="82" t="s">
        <v>279</v>
      </c>
      <c r="M15" s="82" t="s">
        <v>279</v>
      </c>
      <c r="N15" s="82" t="s">
        <v>279</v>
      </c>
      <c r="O15" s="82" t="s">
        <v>279</v>
      </c>
      <c r="P15" s="82" t="s">
        <v>279</v>
      </c>
      <c r="Q15" s="82" t="s">
        <v>279</v>
      </c>
      <c r="R15" s="82" t="s">
        <v>279</v>
      </c>
      <c r="S15" s="82" t="s">
        <v>279</v>
      </c>
      <c r="T15" s="82" t="s">
        <v>279</v>
      </c>
      <c r="U15" s="82" t="s">
        <v>279</v>
      </c>
      <c r="V15" s="82" t="s">
        <v>279</v>
      </c>
      <c r="W15" s="82" t="s">
        <v>279</v>
      </c>
      <c r="X15" s="82" t="s">
        <v>279</v>
      </c>
      <c r="Y15" s="82" t="s">
        <v>279</v>
      </c>
      <c r="Z15" s="82" t="s">
        <v>279</v>
      </c>
      <c r="AA15" s="82" t="s">
        <v>279</v>
      </c>
      <c r="AB15" s="82" t="s">
        <v>279</v>
      </c>
      <c r="AC15" s="82" t="s">
        <v>279</v>
      </c>
      <c r="AD15" s="82" t="s">
        <v>279</v>
      </c>
      <c r="AE15" s="82" t="s">
        <v>279</v>
      </c>
      <c r="AF15" s="82" t="s">
        <v>279</v>
      </c>
      <c r="AG15" s="82" t="s">
        <v>279</v>
      </c>
    </row>
    <row r="16" spans="1:33" hidden="1" x14ac:dyDescent="0.25">
      <c r="A16" s="92" t="s">
        <v>402</v>
      </c>
      <c r="B16" s="83"/>
      <c r="C16" s="83"/>
      <c r="D16" s="82" t="s">
        <v>279</v>
      </c>
      <c r="E16" s="82" t="s">
        <v>279</v>
      </c>
      <c r="F16" s="83"/>
      <c r="G16" s="91">
        <v>2</v>
      </c>
      <c r="H16" s="83"/>
      <c r="I16" s="83"/>
      <c r="J16" s="83"/>
      <c r="K16" s="83"/>
      <c r="L16" s="83"/>
      <c r="M16" s="83"/>
      <c r="N16" s="83"/>
      <c r="O16" s="83"/>
      <c r="P16" s="82" t="s">
        <v>279</v>
      </c>
      <c r="Q16" s="82" t="s">
        <v>279</v>
      </c>
      <c r="R16" s="82" t="s">
        <v>279</v>
      </c>
      <c r="S16" s="82" t="s">
        <v>279</v>
      </c>
      <c r="T16" s="82" t="s">
        <v>279</v>
      </c>
      <c r="U16" s="82" t="s">
        <v>279</v>
      </c>
      <c r="V16" s="82" t="s">
        <v>279</v>
      </c>
      <c r="W16" s="82"/>
      <c r="X16" s="82"/>
      <c r="Y16" s="82" t="s">
        <v>279</v>
      </c>
      <c r="Z16" s="82" t="s">
        <v>279</v>
      </c>
      <c r="AA16" s="82" t="s">
        <v>279</v>
      </c>
      <c r="AB16" s="82" t="s">
        <v>279</v>
      </c>
      <c r="AC16" s="82" t="s">
        <v>279</v>
      </c>
      <c r="AD16" s="82" t="s">
        <v>279</v>
      </c>
      <c r="AE16" s="82" t="s">
        <v>279</v>
      </c>
      <c r="AF16" s="82" t="s">
        <v>279</v>
      </c>
      <c r="AG16" s="82" t="s">
        <v>279</v>
      </c>
    </row>
    <row r="17" spans="1:33" hidden="1" x14ac:dyDescent="0.25">
      <c r="A17" s="92" t="s">
        <v>392</v>
      </c>
      <c r="B17" s="82" t="s">
        <v>279</v>
      </c>
      <c r="C17" s="83"/>
      <c r="D17" s="83"/>
      <c r="E17" s="83"/>
      <c r="F17" s="83"/>
      <c r="G17" s="91">
        <v>3</v>
      </c>
      <c r="H17" s="82" t="s">
        <v>279</v>
      </c>
      <c r="I17" s="82" t="s">
        <v>279</v>
      </c>
      <c r="J17" s="82" t="s">
        <v>279</v>
      </c>
      <c r="K17" s="82" t="s">
        <v>279</v>
      </c>
      <c r="L17" s="82" t="s">
        <v>279</v>
      </c>
      <c r="M17" s="82" t="s">
        <v>279</v>
      </c>
      <c r="N17" s="82" t="s">
        <v>279</v>
      </c>
      <c r="O17" s="82" t="s">
        <v>279</v>
      </c>
      <c r="P17" s="82" t="s">
        <v>279</v>
      </c>
      <c r="Q17" s="82" t="s">
        <v>279</v>
      </c>
      <c r="R17" s="82" t="s">
        <v>279</v>
      </c>
      <c r="S17" s="82" t="s">
        <v>279</v>
      </c>
      <c r="T17" s="82" t="s">
        <v>279</v>
      </c>
      <c r="U17" s="82" t="s">
        <v>279</v>
      </c>
      <c r="V17" s="82" t="s">
        <v>279</v>
      </c>
      <c r="W17" s="82" t="s">
        <v>279</v>
      </c>
      <c r="X17" s="82" t="s">
        <v>279</v>
      </c>
      <c r="Y17" s="82" t="s">
        <v>279</v>
      </c>
      <c r="Z17" s="82" t="s">
        <v>279</v>
      </c>
      <c r="AA17" s="82" t="s">
        <v>279</v>
      </c>
      <c r="AB17" s="82" t="s">
        <v>279</v>
      </c>
      <c r="AC17" s="82" t="s">
        <v>279</v>
      </c>
      <c r="AD17" s="82" t="s">
        <v>279</v>
      </c>
      <c r="AE17" s="82" t="s">
        <v>279</v>
      </c>
      <c r="AF17" s="82" t="s">
        <v>279</v>
      </c>
      <c r="AG17" s="82" t="s">
        <v>279</v>
      </c>
    </row>
    <row r="18" spans="1:33" hidden="1" x14ac:dyDescent="0.25">
      <c r="A18" s="92" t="s">
        <v>392</v>
      </c>
      <c r="B18" s="83"/>
      <c r="C18" s="82" t="s">
        <v>279</v>
      </c>
      <c r="D18" s="83"/>
      <c r="E18" s="83"/>
      <c r="F18" s="83"/>
      <c r="G18" s="91">
        <v>3</v>
      </c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2" t="s">
        <v>279</v>
      </c>
      <c r="V18" s="82" t="s">
        <v>279</v>
      </c>
      <c r="W18" s="82" t="s">
        <v>279</v>
      </c>
      <c r="X18" s="82" t="s">
        <v>279</v>
      </c>
      <c r="Y18" s="82" t="s">
        <v>279</v>
      </c>
      <c r="Z18" s="82" t="s">
        <v>279</v>
      </c>
      <c r="AA18" s="82" t="s">
        <v>279</v>
      </c>
      <c r="AB18" s="82" t="s">
        <v>279</v>
      </c>
      <c r="AC18" s="82" t="s">
        <v>279</v>
      </c>
      <c r="AD18" s="82" t="s">
        <v>279</v>
      </c>
      <c r="AE18" s="82" t="s">
        <v>279</v>
      </c>
      <c r="AF18" s="82" t="s">
        <v>279</v>
      </c>
      <c r="AG18" s="82" t="s">
        <v>279</v>
      </c>
    </row>
    <row r="19" spans="1:33" hidden="1" x14ac:dyDescent="0.25">
      <c r="A19" s="92" t="s">
        <v>392</v>
      </c>
      <c r="B19" s="83"/>
      <c r="C19" s="83"/>
      <c r="D19" s="82" t="s">
        <v>279</v>
      </c>
      <c r="E19" s="83"/>
      <c r="F19" s="83"/>
      <c r="G19" s="91">
        <v>3</v>
      </c>
      <c r="H19" s="30"/>
      <c r="I19" s="30"/>
      <c r="J19" s="30"/>
      <c r="K19" s="30"/>
      <c r="L19" s="30"/>
      <c r="M19" s="30"/>
      <c r="N19" s="30"/>
      <c r="O19" s="30"/>
      <c r="P19" s="82"/>
      <c r="Q19" s="82"/>
      <c r="R19" s="82"/>
      <c r="S19" s="82"/>
      <c r="T19" s="82"/>
      <c r="U19" s="82" t="s">
        <v>279</v>
      </c>
      <c r="V19" s="82" t="s">
        <v>279</v>
      </c>
      <c r="W19" s="82" t="s">
        <v>279</v>
      </c>
      <c r="X19" s="82" t="s">
        <v>279</v>
      </c>
      <c r="Y19" s="82" t="s">
        <v>279</v>
      </c>
      <c r="Z19" s="82" t="s">
        <v>279</v>
      </c>
      <c r="AA19" s="82" t="s">
        <v>279</v>
      </c>
      <c r="AB19" s="82" t="s">
        <v>279</v>
      </c>
      <c r="AC19" s="82" t="s">
        <v>279</v>
      </c>
      <c r="AD19" s="82" t="s">
        <v>279</v>
      </c>
      <c r="AE19" s="82" t="s">
        <v>279</v>
      </c>
      <c r="AF19" s="82" t="s">
        <v>279</v>
      </c>
      <c r="AG19" s="82" t="s">
        <v>279</v>
      </c>
    </row>
    <row r="20" spans="1:33" hidden="1" x14ac:dyDescent="0.25">
      <c r="A20" s="92" t="s">
        <v>392</v>
      </c>
      <c r="B20" s="83"/>
      <c r="C20" s="83"/>
      <c r="D20" s="83"/>
      <c r="E20" s="82" t="s">
        <v>279</v>
      </c>
      <c r="F20" s="83"/>
      <c r="G20" s="91">
        <v>3</v>
      </c>
      <c r="H20" s="30"/>
      <c r="I20" s="30"/>
      <c r="J20" s="30"/>
      <c r="K20" s="30"/>
      <c r="L20" s="30"/>
      <c r="M20" s="30"/>
      <c r="N20" s="30"/>
      <c r="O20" s="30"/>
      <c r="P20" s="82" t="s">
        <v>279</v>
      </c>
      <c r="Q20" s="82" t="s">
        <v>279</v>
      </c>
      <c r="R20" s="82" t="s">
        <v>279</v>
      </c>
      <c r="S20" s="82" t="s">
        <v>279</v>
      </c>
      <c r="T20" s="82" t="s">
        <v>279</v>
      </c>
      <c r="U20" s="82" t="s">
        <v>279</v>
      </c>
      <c r="V20" s="82" t="s">
        <v>279</v>
      </c>
      <c r="W20" s="82" t="s">
        <v>279</v>
      </c>
      <c r="X20" s="82" t="s">
        <v>279</v>
      </c>
      <c r="Y20" s="82" t="s">
        <v>279</v>
      </c>
      <c r="Z20" s="82" t="s">
        <v>279</v>
      </c>
      <c r="AA20" s="82" t="s">
        <v>279</v>
      </c>
      <c r="AB20" s="82" t="s">
        <v>279</v>
      </c>
      <c r="AC20" s="82" t="s">
        <v>279</v>
      </c>
      <c r="AD20" s="82" t="s">
        <v>279</v>
      </c>
      <c r="AE20" s="82" t="s">
        <v>279</v>
      </c>
      <c r="AF20" s="82" t="s">
        <v>279</v>
      </c>
      <c r="AG20" s="82" t="s">
        <v>279</v>
      </c>
    </row>
    <row r="21" spans="1:33" hidden="1" x14ac:dyDescent="0.25">
      <c r="A21" s="92" t="s">
        <v>403</v>
      </c>
      <c r="B21" s="82" t="s">
        <v>279</v>
      </c>
      <c r="C21" s="83"/>
      <c r="D21" s="83"/>
      <c r="E21" s="83"/>
      <c r="F21" s="83"/>
      <c r="G21" s="91">
        <v>3</v>
      </c>
      <c r="H21" s="83"/>
      <c r="I21" s="83"/>
      <c r="J21" s="83"/>
      <c r="K21" s="83"/>
      <c r="L21" s="83"/>
      <c r="M21" s="83"/>
      <c r="N21" s="83"/>
      <c r="O21" s="83"/>
      <c r="P21" s="83"/>
      <c r="Q21" s="82" t="s">
        <v>279</v>
      </c>
      <c r="R21" s="82" t="s">
        <v>279</v>
      </c>
      <c r="S21" s="82" t="s">
        <v>279</v>
      </c>
      <c r="T21" s="82" t="s">
        <v>279</v>
      </c>
      <c r="U21" s="82" t="s">
        <v>279</v>
      </c>
      <c r="V21" s="82"/>
      <c r="W21" s="82"/>
      <c r="X21" s="82"/>
      <c r="Y21" s="82" t="s">
        <v>279</v>
      </c>
      <c r="Z21" s="82" t="s">
        <v>279</v>
      </c>
      <c r="AA21" s="82"/>
      <c r="AB21" s="82"/>
      <c r="AC21" s="82"/>
      <c r="AD21" s="82"/>
      <c r="AE21" s="82"/>
      <c r="AF21" s="82"/>
      <c r="AG21" s="82"/>
    </row>
    <row r="22" spans="1:33" hidden="1" x14ac:dyDescent="0.25">
      <c r="A22" s="92" t="s">
        <v>403</v>
      </c>
      <c r="B22" s="83"/>
      <c r="C22" s="82" t="s">
        <v>279</v>
      </c>
      <c r="D22" s="83"/>
      <c r="E22" s="83"/>
      <c r="F22" s="83"/>
      <c r="G22" s="91">
        <v>3</v>
      </c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2" t="s">
        <v>279</v>
      </c>
      <c r="S22" s="82" t="s">
        <v>279</v>
      </c>
      <c r="T22" s="82" t="s">
        <v>279</v>
      </c>
      <c r="U22" s="82" t="s">
        <v>279</v>
      </c>
      <c r="V22" s="83"/>
      <c r="W22" s="83"/>
      <c r="X22" s="95"/>
      <c r="Y22" s="82" t="s">
        <v>279</v>
      </c>
      <c r="Z22" s="82" t="s">
        <v>279</v>
      </c>
      <c r="AA22" s="83"/>
      <c r="AB22" s="83"/>
      <c r="AC22" s="83"/>
      <c r="AD22" s="83"/>
      <c r="AE22" s="83"/>
      <c r="AF22" s="83"/>
      <c r="AG22" s="83"/>
    </row>
    <row r="23" spans="1:33" hidden="1" x14ac:dyDescent="0.25">
      <c r="A23" s="92" t="s">
        <v>403</v>
      </c>
      <c r="B23" s="83"/>
      <c r="C23" s="83"/>
      <c r="D23" s="82" t="s">
        <v>279</v>
      </c>
      <c r="E23" s="83"/>
      <c r="F23" s="83"/>
      <c r="G23" s="91">
        <v>3</v>
      </c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2" t="s">
        <v>279</v>
      </c>
      <c r="X23" s="82" t="s">
        <v>279</v>
      </c>
      <c r="Y23" s="82" t="s">
        <v>279</v>
      </c>
      <c r="Z23" s="82" t="s">
        <v>279</v>
      </c>
      <c r="AA23" s="82"/>
      <c r="AB23" s="82"/>
      <c r="AC23" s="82"/>
      <c r="AD23" s="82"/>
      <c r="AE23" s="82"/>
      <c r="AF23" s="82"/>
      <c r="AG23" s="82"/>
    </row>
    <row r="24" spans="1:33" hidden="1" x14ac:dyDescent="0.25">
      <c r="A24" s="92" t="s">
        <v>403</v>
      </c>
      <c r="B24" s="83"/>
      <c r="C24" s="83"/>
      <c r="D24" s="83"/>
      <c r="E24" s="82" t="s">
        <v>279</v>
      </c>
      <c r="F24" s="82"/>
      <c r="G24" s="91">
        <v>3</v>
      </c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 t="s">
        <v>279</v>
      </c>
      <c r="U24" s="82" t="s">
        <v>279</v>
      </c>
      <c r="V24" s="82" t="s">
        <v>279</v>
      </c>
      <c r="W24" s="82" t="s">
        <v>279</v>
      </c>
      <c r="X24" s="82" t="s">
        <v>279</v>
      </c>
      <c r="Y24" s="82" t="s">
        <v>279</v>
      </c>
      <c r="Z24" s="82" t="s">
        <v>279</v>
      </c>
      <c r="AA24" s="82" t="s">
        <v>279</v>
      </c>
      <c r="AB24" s="82" t="s">
        <v>279</v>
      </c>
      <c r="AC24" s="82" t="s">
        <v>279</v>
      </c>
      <c r="AD24" s="82" t="s">
        <v>279</v>
      </c>
      <c r="AE24" s="82" t="s">
        <v>279</v>
      </c>
      <c r="AF24" s="82" t="s">
        <v>279</v>
      </c>
      <c r="AG24" s="82" t="s">
        <v>279</v>
      </c>
    </row>
    <row r="25" spans="1:33" hidden="1" x14ac:dyDescent="0.25">
      <c r="A25" s="92" t="s">
        <v>403</v>
      </c>
      <c r="B25" s="83"/>
      <c r="C25" s="83"/>
      <c r="D25" s="83"/>
      <c r="E25" s="82"/>
      <c r="F25" s="82" t="s">
        <v>279</v>
      </c>
      <c r="G25" s="91">
        <v>3</v>
      </c>
      <c r="H25" s="82" t="s">
        <v>279</v>
      </c>
      <c r="I25" s="82" t="s">
        <v>279</v>
      </c>
      <c r="J25" s="82" t="s">
        <v>279</v>
      </c>
      <c r="K25" s="82" t="s">
        <v>279</v>
      </c>
      <c r="L25" s="82" t="s">
        <v>279</v>
      </c>
      <c r="M25" s="82" t="s">
        <v>279</v>
      </c>
      <c r="N25" s="82" t="s">
        <v>279</v>
      </c>
      <c r="O25" s="82" t="s">
        <v>279</v>
      </c>
      <c r="P25" s="82" t="s">
        <v>279</v>
      </c>
      <c r="Q25" s="82" t="s">
        <v>279</v>
      </c>
      <c r="R25" s="82" t="s">
        <v>279</v>
      </c>
      <c r="S25" s="82" t="s">
        <v>279</v>
      </c>
      <c r="T25" s="82" t="s">
        <v>279</v>
      </c>
      <c r="U25" s="82" t="s">
        <v>279</v>
      </c>
      <c r="V25" s="82" t="s">
        <v>279</v>
      </c>
      <c r="W25" s="82" t="s">
        <v>279</v>
      </c>
      <c r="X25" s="82" t="s">
        <v>279</v>
      </c>
      <c r="Y25" s="82" t="s">
        <v>279</v>
      </c>
      <c r="Z25" s="82" t="s">
        <v>279</v>
      </c>
      <c r="AA25" s="82" t="s">
        <v>279</v>
      </c>
      <c r="AB25" s="82" t="s">
        <v>279</v>
      </c>
      <c r="AC25" s="82" t="s">
        <v>279</v>
      </c>
      <c r="AD25" s="82" t="s">
        <v>279</v>
      </c>
      <c r="AE25" s="82" t="s">
        <v>279</v>
      </c>
      <c r="AF25" s="82" t="s">
        <v>279</v>
      </c>
      <c r="AG25" s="82" t="s">
        <v>279</v>
      </c>
    </row>
    <row r="26" spans="1:33" hidden="1" x14ac:dyDescent="0.25">
      <c r="A26" s="92" t="s">
        <v>402</v>
      </c>
      <c r="B26" s="82" t="s">
        <v>279</v>
      </c>
      <c r="C26" s="83"/>
      <c r="D26" s="83"/>
      <c r="E26" s="83"/>
      <c r="F26" s="83"/>
      <c r="G26" s="91">
        <v>3</v>
      </c>
      <c r="H26" s="82" t="s">
        <v>279</v>
      </c>
      <c r="I26" s="82" t="s">
        <v>279</v>
      </c>
      <c r="J26" s="82" t="s">
        <v>279</v>
      </c>
      <c r="K26" s="82" t="s">
        <v>279</v>
      </c>
      <c r="L26" s="82" t="s">
        <v>279</v>
      </c>
      <c r="M26" s="82" t="s">
        <v>279</v>
      </c>
      <c r="N26" s="82" t="s">
        <v>279</v>
      </c>
      <c r="O26" s="82" t="s">
        <v>279</v>
      </c>
      <c r="P26" s="82" t="s">
        <v>279</v>
      </c>
      <c r="Q26" s="82" t="s">
        <v>279</v>
      </c>
      <c r="R26" s="82" t="s">
        <v>279</v>
      </c>
      <c r="S26" s="83"/>
      <c r="T26" s="83"/>
      <c r="U26" s="82" t="s">
        <v>279</v>
      </c>
      <c r="V26" s="82"/>
      <c r="W26" s="82"/>
      <c r="X26" s="82"/>
      <c r="Y26" s="82" t="s">
        <v>279</v>
      </c>
      <c r="Z26" s="82" t="s">
        <v>279</v>
      </c>
      <c r="AA26" s="82" t="s">
        <v>279</v>
      </c>
      <c r="AB26" s="82" t="s">
        <v>279</v>
      </c>
      <c r="AC26" s="82" t="s">
        <v>279</v>
      </c>
      <c r="AD26" s="82" t="s">
        <v>279</v>
      </c>
      <c r="AE26" s="82" t="s">
        <v>279</v>
      </c>
      <c r="AF26" s="82" t="s">
        <v>279</v>
      </c>
      <c r="AG26" s="82" t="s">
        <v>279</v>
      </c>
    </row>
    <row r="27" spans="1:33" hidden="1" x14ac:dyDescent="0.25">
      <c r="A27" s="92" t="s">
        <v>402</v>
      </c>
      <c r="B27" s="83"/>
      <c r="C27" s="82" t="s">
        <v>279</v>
      </c>
      <c r="D27" s="83"/>
      <c r="E27" s="83"/>
      <c r="F27" s="83"/>
      <c r="G27" s="91">
        <v>3</v>
      </c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95"/>
      <c r="Y27" s="82" t="s">
        <v>279</v>
      </c>
      <c r="Z27" s="82" t="s">
        <v>279</v>
      </c>
      <c r="AA27" s="82" t="s">
        <v>279</v>
      </c>
      <c r="AB27" s="82" t="s">
        <v>279</v>
      </c>
      <c r="AC27" s="82" t="s">
        <v>279</v>
      </c>
      <c r="AD27" s="82" t="s">
        <v>279</v>
      </c>
      <c r="AE27" s="82" t="s">
        <v>279</v>
      </c>
      <c r="AF27" s="82" t="s">
        <v>279</v>
      </c>
      <c r="AG27" s="82" t="s">
        <v>279</v>
      </c>
    </row>
    <row r="28" spans="1:33" hidden="1" x14ac:dyDescent="0.25">
      <c r="A28" s="92" t="s">
        <v>402</v>
      </c>
      <c r="B28" s="83"/>
      <c r="C28" s="82"/>
      <c r="D28" s="82" t="s">
        <v>279</v>
      </c>
      <c r="E28" s="83"/>
      <c r="F28" s="83"/>
      <c r="G28" s="91">
        <v>3</v>
      </c>
      <c r="H28" s="83"/>
      <c r="I28" s="83"/>
      <c r="J28" s="83"/>
      <c r="K28" s="83"/>
      <c r="L28" s="83"/>
      <c r="M28" s="83"/>
      <c r="N28" s="82"/>
      <c r="O28" s="82"/>
      <c r="P28" s="82" t="s">
        <v>279</v>
      </c>
      <c r="Q28" s="82"/>
      <c r="R28" s="82"/>
      <c r="S28" s="82" t="s">
        <v>279</v>
      </c>
      <c r="T28" s="82" t="s">
        <v>279</v>
      </c>
      <c r="U28" s="82" t="s">
        <v>279</v>
      </c>
      <c r="V28" s="82" t="s">
        <v>279</v>
      </c>
      <c r="W28" s="82" t="s">
        <v>279</v>
      </c>
      <c r="X28" s="82" t="s">
        <v>279</v>
      </c>
      <c r="Y28" s="82" t="s">
        <v>279</v>
      </c>
      <c r="Z28" s="82" t="s">
        <v>279</v>
      </c>
      <c r="AA28" s="82"/>
      <c r="AB28" s="82"/>
      <c r="AC28" s="82"/>
      <c r="AD28" s="82"/>
      <c r="AE28" s="82"/>
      <c r="AF28" s="82"/>
      <c r="AG28" s="82"/>
    </row>
    <row r="29" spans="1:33" hidden="1" x14ac:dyDescent="0.25">
      <c r="A29" s="92" t="s">
        <v>402</v>
      </c>
      <c r="B29" s="83"/>
      <c r="C29" s="83"/>
      <c r="D29" s="83"/>
      <c r="E29" s="82" t="s">
        <v>279</v>
      </c>
      <c r="F29" s="82" t="s">
        <v>279</v>
      </c>
      <c r="G29" s="91">
        <v>3</v>
      </c>
      <c r="H29" s="82" t="s">
        <v>279</v>
      </c>
      <c r="I29" s="82" t="s">
        <v>279</v>
      </c>
      <c r="J29" s="82" t="s">
        <v>279</v>
      </c>
      <c r="K29" s="82" t="s">
        <v>279</v>
      </c>
      <c r="L29" s="82" t="s">
        <v>279</v>
      </c>
      <c r="M29" s="82" t="s">
        <v>279</v>
      </c>
      <c r="N29" s="82" t="s">
        <v>279</v>
      </c>
      <c r="O29" s="82" t="s">
        <v>279</v>
      </c>
      <c r="P29" s="82" t="s">
        <v>279</v>
      </c>
      <c r="Q29" s="83"/>
      <c r="R29" s="83"/>
      <c r="S29" s="82" t="s">
        <v>279</v>
      </c>
      <c r="T29" s="82" t="s">
        <v>279</v>
      </c>
      <c r="U29" s="82" t="s">
        <v>279</v>
      </c>
      <c r="V29" s="82" t="s">
        <v>279</v>
      </c>
      <c r="W29" s="82" t="s">
        <v>279</v>
      </c>
      <c r="X29" s="82" t="s">
        <v>279</v>
      </c>
      <c r="Y29" s="82" t="s">
        <v>279</v>
      </c>
      <c r="Z29" s="82" t="s">
        <v>279</v>
      </c>
      <c r="AA29" s="83"/>
      <c r="AB29" s="83"/>
      <c r="AC29" s="83"/>
      <c r="AD29" s="83"/>
      <c r="AE29" s="83"/>
      <c r="AF29" s="83"/>
      <c r="AG29" s="83"/>
    </row>
    <row r="30" spans="1:33" hidden="1" x14ac:dyDescent="0.25">
      <c r="A30" s="92" t="s">
        <v>392</v>
      </c>
      <c r="B30" s="82" t="s">
        <v>279</v>
      </c>
      <c r="C30" s="83"/>
      <c r="D30" s="83"/>
      <c r="E30" s="83"/>
      <c r="F30" s="83"/>
      <c r="G30" s="91">
        <v>4</v>
      </c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2" t="s">
        <v>279</v>
      </c>
      <c r="V30" s="82" t="s">
        <v>279</v>
      </c>
      <c r="W30" s="82" t="s">
        <v>279</v>
      </c>
      <c r="X30" s="82" t="s">
        <v>279</v>
      </c>
      <c r="Y30" s="82" t="s">
        <v>279</v>
      </c>
      <c r="Z30" s="82" t="s">
        <v>279</v>
      </c>
      <c r="AA30" s="82" t="s">
        <v>279</v>
      </c>
      <c r="AB30" s="82" t="s">
        <v>279</v>
      </c>
      <c r="AC30" s="82" t="s">
        <v>279</v>
      </c>
      <c r="AD30" s="82" t="s">
        <v>279</v>
      </c>
      <c r="AE30" s="82" t="s">
        <v>279</v>
      </c>
      <c r="AF30" s="82" t="s">
        <v>279</v>
      </c>
      <c r="AG30" s="82" t="s">
        <v>279</v>
      </c>
    </row>
    <row r="31" spans="1:33" hidden="1" x14ac:dyDescent="0.25">
      <c r="A31" s="92" t="s">
        <v>392</v>
      </c>
      <c r="B31" s="83"/>
      <c r="C31" s="82" t="s">
        <v>279</v>
      </c>
      <c r="D31" s="83"/>
      <c r="E31" s="83"/>
      <c r="F31" s="83"/>
      <c r="G31" s="91">
        <v>4</v>
      </c>
      <c r="H31" s="83"/>
      <c r="I31" s="83"/>
      <c r="J31" s="83"/>
      <c r="K31" s="83"/>
      <c r="L31" s="83"/>
      <c r="M31" s="83"/>
      <c r="N31" s="83"/>
      <c r="O31" s="83"/>
      <c r="P31" s="82" t="s">
        <v>279</v>
      </c>
      <c r="Q31" s="83"/>
      <c r="R31" s="83"/>
      <c r="S31" s="83"/>
      <c r="T31" s="83"/>
      <c r="U31" s="83"/>
      <c r="V31" s="82" t="s">
        <v>279</v>
      </c>
      <c r="W31" s="82" t="s">
        <v>279</v>
      </c>
      <c r="X31" s="82" t="s">
        <v>279</v>
      </c>
      <c r="Y31" s="82" t="s">
        <v>279</v>
      </c>
      <c r="Z31" s="82" t="s">
        <v>279</v>
      </c>
      <c r="AA31" s="82" t="s">
        <v>279</v>
      </c>
      <c r="AB31" s="82" t="s">
        <v>279</v>
      </c>
      <c r="AC31" s="82" t="s">
        <v>279</v>
      </c>
      <c r="AD31" s="82" t="s">
        <v>279</v>
      </c>
      <c r="AE31" s="82" t="s">
        <v>279</v>
      </c>
      <c r="AF31" s="82" t="s">
        <v>279</v>
      </c>
      <c r="AG31" s="82" t="s">
        <v>279</v>
      </c>
    </row>
    <row r="32" spans="1:33" hidden="1" x14ac:dyDescent="0.25">
      <c r="A32" s="92" t="s">
        <v>392</v>
      </c>
      <c r="B32" s="83"/>
      <c r="C32" s="83"/>
      <c r="D32" s="82" t="s">
        <v>279</v>
      </c>
      <c r="E32" s="82" t="s">
        <v>279</v>
      </c>
      <c r="F32" s="83"/>
      <c r="G32" s="91">
        <v>4</v>
      </c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2" t="s">
        <v>279</v>
      </c>
      <c r="W32" s="82" t="s">
        <v>279</v>
      </c>
      <c r="X32" s="82" t="s">
        <v>279</v>
      </c>
      <c r="Y32" s="82" t="s">
        <v>279</v>
      </c>
      <c r="Z32" s="82" t="s">
        <v>279</v>
      </c>
      <c r="AA32" s="82" t="s">
        <v>279</v>
      </c>
      <c r="AB32" s="82" t="s">
        <v>279</v>
      </c>
      <c r="AC32" s="82" t="s">
        <v>279</v>
      </c>
      <c r="AD32" s="82" t="s">
        <v>279</v>
      </c>
      <c r="AE32" s="82" t="s">
        <v>279</v>
      </c>
      <c r="AF32" s="82" t="s">
        <v>279</v>
      </c>
      <c r="AG32" s="82" t="s">
        <v>279</v>
      </c>
    </row>
    <row r="33" spans="1:33" hidden="1" x14ac:dyDescent="0.25">
      <c r="A33" s="92" t="s">
        <v>403</v>
      </c>
      <c r="B33" s="82" t="s">
        <v>279</v>
      </c>
      <c r="C33" s="83"/>
      <c r="D33" s="83"/>
      <c r="E33" s="83"/>
      <c r="F33" s="83"/>
      <c r="G33" s="91">
        <v>4</v>
      </c>
      <c r="H33" s="82" t="s">
        <v>279</v>
      </c>
      <c r="I33" s="82" t="s">
        <v>279</v>
      </c>
      <c r="J33" s="82" t="s">
        <v>279</v>
      </c>
      <c r="K33" s="82" t="s">
        <v>279</v>
      </c>
      <c r="L33" s="82" t="s">
        <v>279</v>
      </c>
      <c r="M33" s="82" t="s">
        <v>279</v>
      </c>
      <c r="N33" s="82" t="s">
        <v>279</v>
      </c>
      <c r="O33" s="82" t="s">
        <v>279</v>
      </c>
      <c r="P33" s="82" t="s">
        <v>279</v>
      </c>
      <c r="Q33" s="82" t="s">
        <v>279</v>
      </c>
      <c r="R33" s="83"/>
      <c r="S33" s="83"/>
      <c r="T33" s="83"/>
      <c r="U33" s="83"/>
      <c r="V33" s="83"/>
      <c r="W33" s="83"/>
      <c r="X33" s="95"/>
      <c r="Y33" s="83"/>
      <c r="Z33" s="83"/>
      <c r="AA33" s="83"/>
      <c r="AB33" s="83"/>
      <c r="AC33" s="83"/>
      <c r="AD33" s="83"/>
      <c r="AE33" s="83"/>
      <c r="AF33" s="83"/>
      <c r="AG33" s="83"/>
    </row>
    <row r="34" spans="1:33" hidden="1" x14ac:dyDescent="0.25">
      <c r="A34" s="92" t="s">
        <v>403</v>
      </c>
      <c r="B34" s="83"/>
      <c r="C34" s="82" t="s">
        <v>279</v>
      </c>
      <c r="D34" s="83"/>
      <c r="E34" s="83"/>
      <c r="F34" s="83"/>
      <c r="G34" s="91">
        <v>4</v>
      </c>
      <c r="H34" s="82" t="s">
        <v>279</v>
      </c>
      <c r="I34" s="82" t="s">
        <v>279</v>
      </c>
      <c r="J34" s="82" t="s">
        <v>279</v>
      </c>
      <c r="K34" s="82" t="s">
        <v>279</v>
      </c>
      <c r="L34" s="82" t="s">
        <v>279</v>
      </c>
      <c r="M34" s="82" t="s">
        <v>279</v>
      </c>
      <c r="N34" s="82" t="s">
        <v>279</v>
      </c>
      <c r="O34" s="82" t="s">
        <v>279</v>
      </c>
      <c r="P34" s="82" t="s">
        <v>279</v>
      </c>
      <c r="Q34" s="82" t="s">
        <v>279</v>
      </c>
      <c r="R34" s="83"/>
      <c r="S34" s="83"/>
      <c r="T34" s="83"/>
      <c r="U34" s="83"/>
      <c r="V34" s="83"/>
      <c r="W34" s="83"/>
      <c r="X34" s="95"/>
      <c r="Y34" s="83"/>
      <c r="Z34" s="82" t="s">
        <v>279</v>
      </c>
      <c r="AA34" s="82" t="s">
        <v>279</v>
      </c>
      <c r="AB34" s="82" t="s">
        <v>279</v>
      </c>
      <c r="AC34" s="82" t="s">
        <v>279</v>
      </c>
      <c r="AD34" s="82" t="s">
        <v>279</v>
      </c>
      <c r="AE34" s="82" t="s">
        <v>279</v>
      </c>
      <c r="AF34" s="82" t="s">
        <v>279</v>
      </c>
      <c r="AG34" s="82" t="s">
        <v>279</v>
      </c>
    </row>
    <row r="35" spans="1:33" hidden="1" x14ac:dyDescent="0.25">
      <c r="A35" s="92" t="s">
        <v>403</v>
      </c>
      <c r="B35" s="83"/>
      <c r="C35" s="83"/>
      <c r="D35" s="82" t="s">
        <v>279</v>
      </c>
      <c r="E35" s="83"/>
      <c r="F35" s="83"/>
      <c r="G35" s="91">
        <v>4</v>
      </c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2" t="s">
        <v>279</v>
      </c>
      <c r="V35" s="82" t="s">
        <v>279</v>
      </c>
      <c r="W35" s="82" t="s">
        <v>279</v>
      </c>
      <c r="X35" s="82" t="s">
        <v>279</v>
      </c>
      <c r="Y35" s="82" t="s">
        <v>279</v>
      </c>
      <c r="Z35" s="82" t="s">
        <v>279</v>
      </c>
      <c r="AA35" s="82" t="s">
        <v>279</v>
      </c>
      <c r="AB35" s="82" t="s">
        <v>279</v>
      </c>
      <c r="AC35" s="82" t="s">
        <v>279</v>
      </c>
      <c r="AD35" s="82" t="s">
        <v>279</v>
      </c>
      <c r="AE35" s="82" t="s">
        <v>279</v>
      </c>
      <c r="AF35" s="82" t="s">
        <v>279</v>
      </c>
      <c r="AG35" s="82" t="s">
        <v>279</v>
      </c>
    </row>
    <row r="36" spans="1:33" hidden="1" x14ac:dyDescent="0.25">
      <c r="A36" s="92" t="s">
        <v>403</v>
      </c>
      <c r="B36" s="83"/>
      <c r="C36" s="83"/>
      <c r="D36" s="83"/>
      <c r="E36" s="82" t="s">
        <v>279</v>
      </c>
      <c r="F36" s="82" t="s">
        <v>279</v>
      </c>
      <c r="G36" s="91">
        <v>4</v>
      </c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2" t="s">
        <v>279</v>
      </c>
      <c r="U36" s="82" t="s">
        <v>279</v>
      </c>
      <c r="V36" s="82" t="s">
        <v>279</v>
      </c>
      <c r="W36" s="82" t="s">
        <v>279</v>
      </c>
      <c r="X36" s="82" t="s">
        <v>279</v>
      </c>
      <c r="Y36" s="82" t="s">
        <v>279</v>
      </c>
      <c r="Z36" s="82" t="s">
        <v>279</v>
      </c>
      <c r="AA36" s="82" t="s">
        <v>279</v>
      </c>
      <c r="AB36" s="82" t="s">
        <v>279</v>
      </c>
      <c r="AC36" s="82" t="s">
        <v>279</v>
      </c>
      <c r="AD36" s="82" t="s">
        <v>279</v>
      </c>
      <c r="AE36" s="82" t="s">
        <v>279</v>
      </c>
      <c r="AF36" s="82" t="s">
        <v>279</v>
      </c>
      <c r="AG36" s="82" t="s">
        <v>279</v>
      </c>
    </row>
    <row r="37" spans="1:33" hidden="1" x14ac:dyDescent="0.25">
      <c r="A37" s="92" t="s">
        <v>402</v>
      </c>
      <c r="B37" s="82"/>
      <c r="C37" s="83"/>
      <c r="D37" s="82" t="s">
        <v>279</v>
      </c>
      <c r="E37" s="83"/>
      <c r="F37" s="83"/>
      <c r="G37" s="91">
        <v>4</v>
      </c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2" t="s">
        <v>279</v>
      </c>
      <c r="V37" s="82" t="s">
        <v>279</v>
      </c>
      <c r="W37" s="82" t="s">
        <v>279</v>
      </c>
      <c r="X37" s="82" t="s">
        <v>279</v>
      </c>
      <c r="Y37" s="82" t="s">
        <v>279</v>
      </c>
      <c r="Z37" s="82" t="s">
        <v>279</v>
      </c>
      <c r="AA37" s="82"/>
      <c r="AB37" s="82"/>
      <c r="AC37" s="82"/>
      <c r="AD37" s="82"/>
      <c r="AE37" s="82"/>
      <c r="AF37" s="82"/>
      <c r="AG37" s="82"/>
    </row>
    <row r="38" spans="1:33" hidden="1" x14ac:dyDescent="0.25">
      <c r="A38" s="92" t="s">
        <v>402</v>
      </c>
      <c r="B38" s="83"/>
      <c r="C38" s="83"/>
      <c r="D38" s="83"/>
      <c r="E38" s="82" t="s">
        <v>279</v>
      </c>
      <c r="F38" s="83"/>
      <c r="G38" s="91">
        <v>4</v>
      </c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2" t="s">
        <v>279</v>
      </c>
      <c r="V38" s="82" t="s">
        <v>279</v>
      </c>
      <c r="W38" s="82" t="s">
        <v>279</v>
      </c>
      <c r="X38" s="82" t="s">
        <v>279</v>
      </c>
      <c r="Y38" s="82" t="s">
        <v>279</v>
      </c>
      <c r="Z38" s="82" t="s">
        <v>279</v>
      </c>
      <c r="AA38" s="82"/>
      <c r="AB38" s="82"/>
      <c r="AC38" s="82"/>
      <c r="AD38" s="82"/>
      <c r="AE38" s="82"/>
      <c r="AF38" s="82"/>
      <c r="AG38" s="82"/>
    </row>
    <row r="39" spans="1:33" hidden="1" x14ac:dyDescent="0.25">
      <c r="A39" s="92" t="s">
        <v>402</v>
      </c>
      <c r="B39" s="83"/>
      <c r="C39" s="83"/>
      <c r="D39" s="83"/>
      <c r="E39" s="83"/>
      <c r="F39" s="82" t="s">
        <v>279</v>
      </c>
      <c r="G39" s="91">
        <v>4</v>
      </c>
      <c r="H39" s="82" t="s">
        <v>279</v>
      </c>
      <c r="I39" s="82" t="s">
        <v>279</v>
      </c>
      <c r="J39" s="82" t="s">
        <v>279</v>
      </c>
      <c r="K39" s="82" t="s">
        <v>279</v>
      </c>
      <c r="L39" s="82" t="s">
        <v>279</v>
      </c>
      <c r="M39" s="82" t="s">
        <v>279</v>
      </c>
      <c r="N39" s="82" t="s">
        <v>279</v>
      </c>
      <c r="O39" s="82" t="s">
        <v>279</v>
      </c>
      <c r="P39" s="82" t="s">
        <v>279</v>
      </c>
      <c r="Q39" s="82" t="s">
        <v>279</v>
      </c>
      <c r="R39" s="82" t="s">
        <v>279</v>
      </c>
      <c r="S39" s="82" t="s">
        <v>279</v>
      </c>
      <c r="T39" s="82" t="s">
        <v>279</v>
      </c>
      <c r="U39" s="82" t="s">
        <v>279</v>
      </c>
      <c r="V39" s="82" t="s">
        <v>279</v>
      </c>
      <c r="W39" s="82" t="s">
        <v>279</v>
      </c>
      <c r="X39" s="82" t="s">
        <v>279</v>
      </c>
      <c r="Y39" s="82" t="s">
        <v>279</v>
      </c>
      <c r="Z39" s="82" t="s">
        <v>279</v>
      </c>
      <c r="AA39" s="82" t="s">
        <v>279</v>
      </c>
      <c r="AB39" s="82" t="s">
        <v>279</v>
      </c>
      <c r="AC39" s="82" t="s">
        <v>279</v>
      </c>
      <c r="AD39" s="82" t="s">
        <v>279</v>
      </c>
      <c r="AE39" s="82" t="s">
        <v>279</v>
      </c>
      <c r="AF39" s="82" t="s">
        <v>279</v>
      </c>
      <c r="AG39" s="82" t="s">
        <v>279</v>
      </c>
    </row>
    <row r="40" spans="1:33" hidden="1" x14ac:dyDescent="0.25">
      <c r="A40" s="92" t="s">
        <v>402</v>
      </c>
      <c r="B40" s="82" t="s">
        <v>279</v>
      </c>
      <c r="C40" s="83"/>
      <c r="D40" s="83"/>
      <c r="E40" s="83"/>
      <c r="F40" s="83"/>
      <c r="G40" s="91">
        <v>4</v>
      </c>
      <c r="H40" s="82" t="s">
        <v>279</v>
      </c>
      <c r="I40" s="83"/>
      <c r="J40" s="83"/>
      <c r="K40" s="83"/>
      <c r="L40" s="83"/>
      <c r="M40" s="83"/>
      <c r="N40" s="83"/>
      <c r="O40" s="83"/>
      <c r="P40" s="82" t="s">
        <v>279</v>
      </c>
      <c r="Q40" s="82" t="s">
        <v>279</v>
      </c>
      <c r="R40" s="83"/>
      <c r="S40" s="83"/>
      <c r="T40" s="83"/>
      <c r="U40" s="82" t="s">
        <v>279</v>
      </c>
      <c r="V40" s="83"/>
      <c r="W40" s="83"/>
      <c r="X40" s="95"/>
      <c r="Y40" s="82" t="s">
        <v>279</v>
      </c>
      <c r="Z40" s="82" t="s">
        <v>279</v>
      </c>
      <c r="AA40" s="82" t="s">
        <v>279</v>
      </c>
      <c r="AB40" s="82" t="s">
        <v>279</v>
      </c>
      <c r="AC40" s="82" t="s">
        <v>279</v>
      </c>
      <c r="AD40" s="82" t="s">
        <v>279</v>
      </c>
      <c r="AE40" s="82" t="s">
        <v>279</v>
      </c>
      <c r="AF40" s="82" t="s">
        <v>279</v>
      </c>
      <c r="AG40" s="82" t="s">
        <v>279</v>
      </c>
    </row>
    <row r="41" spans="1:33" hidden="1" x14ac:dyDescent="0.25">
      <c r="A41" s="92" t="s">
        <v>402</v>
      </c>
      <c r="B41" s="83"/>
      <c r="C41" s="82" t="s">
        <v>279</v>
      </c>
      <c r="D41" s="83"/>
      <c r="E41" s="83"/>
      <c r="F41" s="83"/>
      <c r="G41" s="91">
        <v>4</v>
      </c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2" t="s">
        <v>279</v>
      </c>
      <c r="V41" s="83"/>
      <c r="W41" s="83"/>
      <c r="X41" s="95"/>
      <c r="Y41" s="82" t="s">
        <v>279</v>
      </c>
      <c r="Z41" s="82" t="s">
        <v>279</v>
      </c>
      <c r="AA41" s="82" t="s">
        <v>279</v>
      </c>
      <c r="AB41" s="82" t="s">
        <v>279</v>
      </c>
      <c r="AC41" s="82" t="s">
        <v>279</v>
      </c>
      <c r="AD41" s="82" t="s">
        <v>279</v>
      </c>
      <c r="AE41" s="82" t="s">
        <v>279</v>
      </c>
      <c r="AF41" s="82" t="s">
        <v>279</v>
      </c>
      <c r="AG41" s="82" t="s">
        <v>279</v>
      </c>
    </row>
    <row r="42" spans="1:33" x14ac:dyDescent="0.25">
      <c r="A42" s="92" t="s">
        <v>392</v>
      </c>
      <c r="B42" s="82" t="s">
        <v>279</v>
      </c>
      <c r="C42" s="83"/>
      <c r="D42" s="83"/>
      <c r="E42" s="83"/>
      <c r="F42" s="83"/>
      <c r="G42" s="91">
        <v>5</v>
      </c>
      <c r="H42" s="82" t="s">
        <v>279</v>
      </c>
      <c r="I42" s="82" t="s">
        <v>279</v>
      </c>
      <c r="J42" s="82" t="s">
        <v>279</v>
      </c>
      <c r="K42" s="82" t="s">
        <v>279</v>
      </c>
      <c r="L42" s="82" t="s">
        <v>279</v>
      </c>
      <c r="M42" s="82" t="s">
        <v>279</v>
      </c>
      <c r="N42" s="82" t="s">
        <v>279</v>
      </c>
      <c r="O42" s="82" t="s">
        <v>279</v>
      </c>
      <c r="P42" s="82" t="s">
        <v>279</v>
      </c>
      <c r="Q42" s="82" t="s">
        <v>279</v>
      </c>
      <c r="R42" s="82" t="s">
        <v>279</v>
      </c>
      <c r="S42" s="83"/>
      <c r="T42" s="83"/>
      <c r="U42" s="82" t="s">
        <v>279</v>
      </c>
      <c r="V42" s="82" t="s">
        <v>279</v>
      </c>
      <c r="W42" s="82" t="s">
        <v>279</v>
      </c>
      <c r="X42" s="82" t="s">
        <v>279</v>
      </c>
      <c r="Y42" s="82" t="s">
        <v>279</v>
      </c>
      <c r="Z42" s="82" t="s">
        <v>279</v>
      </c>
      <c r="AA42" s="82" t="s">
        <v>279</v>
      </c>
      <c r="AB42" s="82" t="s">
        <v>279</v>
      </c>
      <c r="AC42" s="82" t="s">
        <v>279</v>
      </c>
      <c r="AD42" s="82" t="s">
        <v>279</v>
      </c>
      <c r="AE42" s="82" t="s">
        <v>279</v>
      </c>
      <c r="AF42" s="82" t="s">
        <v>279</v>
      </c>
      <c r="AG42" s="82" t="s">
        <v>279</v>
      </c>
    </row>
    <row r="43" spans="1:33" x14ac:dyDescent="0.25">
      <c r="A43" s="92" t="s">
        <v>392</v>
      </c>
      <c r="B43" s="83"/>
      <c r="C43" s="82" t="s">
        <v>279</v>
      </c>
      <c r="D43" s="83"/>
      <c r="E43" s="83"/>
      <c r="F43" s="83"/>
      <c r="G43" s="91">
        <v>5</v>
      </c>
      <c r="H43" s="82" t="s">
        <v>279</v>
      </c>
      <c r="I43" s="82" t="s">
        <v>279</v>
      </c>
      <c r="J43" s="82" t="s">
        <v>279</v>
      </c>
      <c r="K43" s="82" t="s">
        <v>279</v>
      </c>
      <c r="L43" s="82" t="s">
        <v>279</v>
      </c>
      <c r="M43" s="82" t="s">
        <v>279</v>
      </c>
      <c r="N43" s="82" t="s">
        <v>279</v>
      </c>
      <c r="O43" s="82" t="s">
        <v>279</v>
      </c>
      <c r="P43" s="82" t="s">
        <v>279</v>
      </c>
      <c r="Q43" s="83"/>
      <c r="R43" s="83"/>
      <c r="S43" s="82" t="s">
        <v>279</v>
      </c>
      <c r="T43" s="82" t="s">
        <v>279</v>
      </c>
      <c r="U43" s="82" t="s">
        <v>279</v>
      </c>
      <c r="V43" s="82"/>
      <c r="W43" s="82" t="s">
        <v>279</v>
      </c>
      <c r="X43" s="82" t="s">
        <v>279</v>
      </c>
      <c r="Y43" s="82" t="s">
        <v>279</v>
      </c>
      <c r="Z43" s="82" t="s">
        <v>279</v>
      </c>
      <c r="AA43" s="82" t="s">
        <v>279</v>
      </c>
      <c r="AB43" s="82" t="s">
        <v>279</v>
      </c>
      <c r="AC43" s="82" t="s">
        <v>279</v>
      </c>
      <c r="AD43" s="82" t="s">
        <v>279</v>
      </c>
      <c r="AE43" s="82" t="s">
        <v>279</v>
      </c>
      <c r="AF43" s="82" t="s">
        <v>279</v>
      </c>
      <c r="AG43" s="82" t="s">
        <v>279</v>
      </c>
    </row>
    <row r="44" spans="1:33" x14ac:dyDescent="0.25">
      <c r="A44" s="92" t="s">
        <v>392</v>
      </c>
      <c r="B44" s="83"/>
      <c r="C44" s="83"/>
      <c r="D44" s="82" t="s">
        <v>279</v>
      </c>
      <c r="E44" s="83"/>
      <c r="F44" s="83"/>
      <c r="G44" s="91">
        <v>5</v>
      </c>
      <c r="H44" s="83"/>
      <c r="I44" s="83"/>
      <c r="J44" s="83"/>
      <c r="K44" s="83"/>
      <c r="L44" s="83"/>
      <c r="M44" s="83"/>
      <c r="N44" s="83"/>
      <c r="O44" s="83"/>
      <c r="P44" s="82"/>
      <c r="Q44" s="82" t="s">
        <v>279</v>
      </c>
      <c r="R44" s="82" t="s">
        <v>279</v>
      </c>
      <c r="S44" s="82" t="s">
        <v>279</v>
      </c>
      <c r="T44" s="82" t="s">
        <v>279</v>
      </c>
      <c r="U44" s="82" t="s">
        <v>279</v>
      </c>
      <c r="V44" s="82" t="s">
        <v>279</v>
      </c>
      <c r="W44" s="82" t="s">
        <v>279</v>
      </c>
      <c r="X44" s="82" t="s">
        <v>279</v>
      </c>
      <c r="Y44" s="82" t="s">
        <v>279</v>
      </c>
      <c r="Z44" s="82" t="s">
        <v>279</v>
      </c>
      <c r="AA44" s="82" t="s">
        <v>279</v>
      </c>
      <c r="AB44" s="82" t="s">
        <v>279</v>
      </c>
      <c r="AC44" s="82" t="s">
        <v>279</v>
      </c>
      <c r="AD44" s="82" t="s">
        <v>279</v>
      </c>
      <c r="AE44" s="82" t="s">
        <v>279</v>
      </c>
      <c r="AF44" s="82" t="s">
        <v>279</v>
      </c>
      <c r="AG44" s="82" t="s">
        <v>279</v>
      </c>
    </row>
    <row r="45" spans="1:33" x14ac:dyDescent="0.25">
      <c r="A45" s="92" t="s">
        <v>392</v>
      </c>
      <c r="B45" s="83"/>
      <c r="C45" s="83"/>
      <c r="D45" s="83"/>
      <c r="E45" s="82" t="s">
        <v>279</v>
      </c>
      <c r="F45" s="83"/>
      <c r="G45" s="91">
        <v>5</v>
      </c>
      <c r="H45" s="83"/>
      <c r="I45" s="83"/>
      <c r="J45" s="83"/>
      <c r="K45" s="83"/>
      <c r="L45" s="83"/>
      <c r="M45" s="83"/>
      <c r="N45" s="83"/>
      <c r="O45" s="83"/>
      <c r="P45" s="82"/>
      <c r="Q45" s="82" t="s">
        <v>279</v>
      </c>
      <c r="R45" s="82" t="s">
        <v>279</v>
      </c>
      <c r="S45" s="82" t="s">
        <v>279</v>
      </c>
      <c r="T45" s="82" t="s">
        <v>279</v>
      </c>
      <c r="U45" s="82" t="s">
        <v>279</v>
      </c>
      <c r="V45" s="82" t="s">
        <v>279</v>
      </c>
      <c r="W45" s="82" t="s">
        <v>279</v>
      </c>
      <c r="X45" s="82" t="s">
        <v>279</v>
      </c>
      <c r="Y45" s="82" t="s">
        <v>279</v>
      </c>
      <c r="Z45" s="82" t="s">
        <v>279</v>
      </c>
      <c r="AA45" s="82" t="s">
        <v>279</v>
      </c>
      <c r="AB45" s="82" t="s">
        <v>279</v>
      </c>
      <c r="AC45" s="82" t="s">
        <v>279</v>
      </c>
      <c r="AD45" s="82" t="s">
        <v>279</v>
      </c>
      <c r="AE45" s="82" t="s">
        <v>279</v>
      </c>
      <c r="AF45" s="82" t="s">
        <v>279</v>
      </c>
      <c r="AG45" s="82" t="s">
        <v>279</v>
      </c>
    </row>
    <row r="46" spans="1:33" x14ac:dyDescent="0.25">
      <c r="A46" s="92" t="s">
        <v>403</v>
      </c>
      <c r="B46" s="82" t="s">
        <v>279</v>
      </c>
      <c r="C46" s="83"/>
      <c r="D46" s="83"/>
      <c r="E46" s="83"/>
      <c r="F46" s="83"/>
      <c r="G46" s="91">
        <v>5</v>
      </c>
      <c r="H46" s="82" t="s">
        <v>279</v>
      </c>
      <c r="I46" s="82" t="s">
        <v>279</v>
      </c>
      <c r="J46" s="82" t="s">
        <v>279</v>
      </c>
      <c r="K46" s="82" t="s">
        <v>279</v>
      </c>
      <c r="L46" s="82" t="s">
        <v>279</v>
      </c>
      <c r="M46" s="82" t="s">
        <v>279</v>
      </c>
      <c r="N46" s="82" t="s">
        <v>279</v>
      </c>
      <c r="O46" s="82" t="s">
        <v>279</v>
      </c>
      <c r="P46" s="82" t="s">
        <v>279</v>
      </c>
      <c r="Q46" s="82" t="s">
        <v>279</v>
      </c>
      <c r="R46" s="82" t="s">
        <v>279</v>
      </c>
      <c r="S46" s="82" t="s">
        <v>279</v>
      </c>
      <c r="T46" s="82" t="s">
        <v>279</v>
      </c>
      <c r="U46" s="82" t="s">
        <v>279</v>
      </c>
      <c r="V46" s="83"/>
      <c r="W46" s="83"/>
      <c r="X46" s="95"/>
      <c r="Y46" s="82" t="s">
        <v>279</v>
      </c>
      <c r="Z46" s="82" t="s">
        <v>279</v>
      </c>
      <c r="AA46" s="83"/>
      <c r="AB46" s="83"/>
      <c r="AC46" s="83"/>
      <c r="AD46" s="83"/>
      <c r="AE46" s="83"/>
      <c r="AF46" s="83"/>
      <c r="AG46" s="83"/>
    </row>
    <row r="47" spans="1:33" x14ac:dyDescent="0.25">
      <c r="A47" s="92" t="s">
        <v>403</v>
      </c>
      <c r="B47" s="83"/>
      <c r="C47" s="82" t="s">
        <v>279</v>
      </c>
      <c r="D47" s="83"/>
      <c r="E47" s="83"/>
      <c r="F47" s="83"/>
      <c r="G47" s="91">
        <v>5</v>
      </c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95"/>
      <c r="Y47" s="82" t="s">
        <v>279</v>
      </c>
      <c r="Z47" s="82" t="s">
        <v>279</v>
      </c>
      <c r="AA47" s="83"/>
      <c r="AB47" s="83"/>
      <c r="AC47" s="83"/>
      <c r="AD47" s="83"/>
      <c r="AE47" s="83"/>
      <c r="AF47" s="83"/>
      <c r="AG47" s="83"/>
    </row>
    <row r="48" spans="1:33" x14ac:dyDescent="0.25">
      <c r="A48" s="92" t="s">
        <v>403</v>
      </c>
      <c r="B48" s="83"/>
      <c r="C48" s="83"/>
      <c r="D48" s="82" t="s">
        <v>279</v>
      </c>
      <c r="E48" s="83"/>
      <c r="F48" s="83"/>
      <c r="G48" s="91">
        <v>5</v>
      </c>
      <c r="H48" s="83"/>
      <c r="I48" s="83"/>
      <c r="J48" s="83"/>
      <c r="K48" s="83"/>
      <c r="L48" s="83"/>
      <c r="M48" s="83"/>
      <c r="N48" s="83"/>
      <c r="O48" s="83"/>
      <c r="P48" s="82" t="s">
        <v>279</v>
      </c>
      <c r="Q48" s="82" t="s">
        <v>279</v>
      </c>
      <c r="R48" s="82" t="s">
        <v>279</v>
      </c>
      <c r="S48" s="82" t="s">
        <v>279</v>
      </c>
      <c r="T48" s="82" t="s">
        <v>279</v>
      </c>
      <c r="U48" s="82" t="s">
        <v>279</v>
      </c>
      <c r="V48" s="83"/>
      <c r="W48" s="83"/>
      <c r="X48" s="95"/>
      <c r="Y48" s="82" t="s">
        <v>279</v>
      </c>
      <c r="Z48" s="82" t="s">
        <v>279</v>
      </c>
      <c r="AA48" s="83"/>
      <c r="AB48" s="83"/>
      <c r="AC48" s="83"/>
      <c r="AD48" s="83"/>
      <c r="AE48" s="83"/>
      <c r="AF48" s="83"/>
      <c r="AG48" s="83"/>
    </row>
    <row r="49" spans="1:33" x14ac:dyDescent="0.25">
      <c r="A49" s="92" t="s">
        <v>403</v>
      </c>
      <c r="B49" s="83"/>
      <c r="C49" s="83"/>
      <c r="D49" s="83"/>
      <c r="E49" s="82" t="s">
        <v>279</v>
      </c>
      <c r="F49" s="83"/>
      <c r="G49" s="91">
        <v>5</v>
      </c>
      <c r="H49" s="83"/>
      <c r="I49" s="83"/>
      <c r="J49" s="83"/>
      <c r="K49" s="83"/>
      <c r="L49" s="83"/>
      <c r="M49" s="83"/>
      <c r="N49" s="82"/>
      <c r="O49" s="82"/>
      <c r="P49" s="82" t="s">
        <v>279</v>
      </c>
      <c r="Q49" s="82" t="s">
        <v>279</v>
      </c>
      <c r="R49" s="82" t="s">
        <v>279</v>
      </c>
      <c r="S49" s="82" t="s">
        <v>279</v>
      </c>
      <c r="T49" s="82" t="s">
        <v>279</v>
      </c>
      <c r="U49" s="82" t="s">
        <v>279</v>
      </c>
      <c r="V49" s="83"/>
      <c r="W49" s="83"/>
      <c r="X49" s="95"/>
      <c r="Y49" s="82" t="s">
        <v>279</v>
      </c>
      <c r="Z49" s="82" t="s">
        <v>279</v>
      </c>
      <c r="AA49" s="83"/>
      <c r="AB49" s="83"/>
      <c r="AC49" s="83"/>
      <c r="AD49" s="83"/>
      <c r="AE49" s="83"/>
      <c r="AF49" s="83"/>
      <c r="AG49" s="83"/>
    </row>
    <row r="50" spans="1:33" x14ac:dyDescent="0.25">
      <c r="A50" s="92" t="s">
        <v>403</v>
      </c>
      <c r="B50" s="83"/>
      <c r="C50" s="83"/>
      <c r="D50" s="83"/>
      <c r="E50" s="83"/>
      <c r="F50" s="82" t="s">
        <v>279</v>
      </c>
      <c r="G50" s="91">
        <v>5</v>
      </c>
      <c r="H50" s="83"/>
      <c r="I50" s="83"/>
      <c r="J50" s="83"/>
      <c r="K50" s="83"/>
      <c r="L50" s="83"/>
      <c r="M50" s="83"/>
      <c r="N50" s="82" t="s">
        <v>279</v>
      </c>
      <c r="O50" s="82" t="s">
        <v>279</v>
      </c>
      <c r="P50" s="82" t="s">
        <v>279</v>
      </c>
      <c r="Q50" s="82" t="s">
        <v>279</v>
      </c>
      <c r="R50" s="82" t="s">
        <v>279</v>
      </c>
      <c r="S50" s="82" t="s">
        <v>279</v>
      </c>
      <c r="T50" s="82" t="s">
        <v>279</v>
      </c>
      <c r="U50" s="82" t="s">
        <v>279</v>
      </c>
      <c r="V50" s="82" t="s">
        <v>279</v>
      </c>
      <c r="W50" s="82" t="s">
        <v>279</v>
      </c>
      <c r="X50" s="82" t="s">
        <v>279</v>
      </c>
      <c r="Y50" s="82" t="s">
        <v>279</v>
      </c>
      <c r="Z50" s="82" t="s">
        <v>279</v>
      </c>
      <c r="AA50" s="83"/>
      <c r="AB50" s="83"/>
      <c r="AC50" s="83"/>
      <c r="AD50" s="83"/>
      <c r="AE50" s="83"/>
      <c r="AF50" s="83"/>
      <c r="AG50" s="83"/>
    </row>
    <row r="51" spans="1:33" x14ac:dyDescent="0.25">
      <c r="A51" s="92" t="s">
        <v>402</v>
      </c>
      <c r="B51" s="82" t="s">
        <v>279</v>
      </c>
      <c r="C51" s="83"/>
      <c r="D51" s="83"/>
      <c r="E51" s="83"/>
      <c r="F51" s="83"/>
      <c r="G51" s="91">
        <v>5</v>
      </c>
      <c r="H51" s="82" t="s">
        <v>279</v>
      </c>
      <c r="I51" s="82" t="s">
        <v>279</v>
      </c>
      <c r="J51" s="82" t="s">
        <v>279</v>
      </c>
      <c r="K51" s="82" t="s">
        <v>279</v>
      </c>
      <c r="L51" s="82" t="s">
        <v>279</v>
      </c>
      <c r="M51" s="82" t="s">
        <v>279</v>
      </c>
      <c r="N51" s="82" t="s">
        <v>279</v>
      </c>
      <c r="O51" s="82" t="s">
        <v>279</v>
      </c>
      <c r="P51" s="82" t="s">
        <v>279</v>
      </c>
      <c r="Q51" s="82" t="s">
        <v>279</v>
      </c>
      <c r="R51" s="83"/>
      <c r="S51" s="83"/>
      <c r="T51" s="83"/>
      <c r="U51" s="83"/>
      <c r="V51" s="82"/>
      <c r="W51" s="82"/>
      <c r="X51" s="95"/>
      <c r="Y51" s="82" t="s">
        <v>279</v>
      </c>
      <c r="Z51" s="82" t="s">
        <v>279</v>
      </c>
      <c r="AA51" s="82" t="s">
        <v>279</v>
      </c>
      <c r="AB51" s="82" t="s">
        <v>279</v>
      </c>
      <c r="AC51" s="82" t="s">
        <v>279</v>
      </c>
      <c r="AD51" s="82" t="s">
        <v>279</v>
      </c>
      <c r="AE51" s="82" t="s">
        <v>279</v>
      </c>
      <c r="AF51" s="82" t="s">
        <v>279</v>
      </c>
      <c r="AG51" s="82" t="s">
        <v>279</v>
      </c>
    </row>
    <row r="52" spans="1:33" x14ac:dyDescent="0.25">
      <c r="A52" s="92" t="s">
        <v>402</v>
      </c>
      <c r="B52" s="83"/>
      <c r="C52" s="82" t="s">
        <v>279</v>
      </c>
      <c r="D52" s="83"/>
      <c r="E52" s="83"/>
      <c r="F52" s="83"/>
      <c r="G52" s="91">
        <v>5</v>
      </c>
      <c r="H52" s="82"/>
      <c r="I52" s="82"/>
      <c r="J52" s="82"/>
      <c r="K52" s="82"/>
      <c r="L52" s="82"/>
      <c r="M52" s="82"/>
      <c r="N52" s="82"/>
      <c r="O52" s="82"/>
      <c r="P52" s="82"/>
      <c r="Q52" s="82" t="s">
        <v>279</v>
      </c>
      <c r="R52" s="83"/>
      <c r="S52" s="83"/>
      <c r="T52" s="83"/>
      <c r="U52" s="83"/>
      <c r="V52" s="82"/>
      <c r="W52" s="82"/>
      <c r="X52" s="95"/>
      <c r="Y52" s="82" t="s">
        <v>279</v>
      </c>
      <c r="Z52" s="82" t="s">
        <v>279</v>
      </c>
      <c r="AA52" s="82" t="s">
        <v>279</v>
      </c>
      <c r="AB52" s="82" t="s">
        <v>279</v>
      </c>
      <c r="AC52" s="82" t="s">
        <v>279</v>
      </c>
      <c r="AD52" s="82" t="s">
        <v>279</v>
      </c>
      <c r="AE52" s="82" t="s">
        <v>279</v>
      </c>
      <c r="AF52" s="82" t="s">
        <v>279</v>
      </c>
      <c r="AG52" s="82" t="s">
        <v>279</v>
      </c>
    </row>
    <row r="53" spans="1:33" x14ac:dyDescent="0.25">
      <c r="A53" s="92" t="s">
        <v>402</v>
      </c>
      <c r="B53" s="83"/>
      <c r="C53" s="83"/>
      <c r="D53" s="82" t="s">
        <v>279</v>
      </c>
      <c r="E53" s="83"/>
      <c r="F53" s="83"/>
      <c r="G53" s="91">
        <v>5</v>
      </c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82"/>
      <c r="S53" s="82"/>
      <c r="T53" s="82"/>
      <c r="U53" s="82" t="s">
        <v>279</v>
      </c>
      <c r="V53" s="82"/>
      <c r="W53" s="82"/>
      <c r="X53" s="82"/>
      <c r="Y53" s="82" t="s">
        <v>279</v>
      </c>
      <c r="Z53" s="82" t="s">
        <v>279</v>
      </c>
      <c r="AA53" s="82"/>
      <c r="AB53" s="82"/>
      <c r="AC53" s="82"/>
      <c r="AD53" s="82"/>
      <c r="AE53" s="82"/>
      <c r="AF53" s="82"/>
      <c r="AG53" s="82"/>
    </row>
    <row r="54" spans="1:33" x14ac:dyDescent="0.25">
      <c r="A54" s="92" t="s">
        <v>402</v>
      </c>
      <c r="B54" s="83"/>
      <c r="C54" s="83"/>
      <c r="D54" s="83"/>
      <c r="E54" s="82" t="s">
        <v>279</v>
      </c>
      <c r="F54" s="83"/>
      <c r="G54" s="91">
        <v>5</v>
      </c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82"/>
      <c r="U54" s="82" t="s">
        <v>279</v>
      </c>
      <c r="V54" s="82"/>
      <c r="W54" s="82"/>
      <c r="X54" s="82"/>
      <c r="Y54" s="82" t="s">
        <v>279</v>
      </c>
      <c r="Z54" s="82" t="s">
        <v>279</v>
      </c>
      <c r="AA54" s="82"/>
      <c r="AB54" s="82"/>
      <c r="AC54" s="82"/>
      <c r="AD54" s="82"/>
      <c r="AE54" s="82"/>
      <c r="AF54" s="82"/>
      <c r="AG54" s="82"/>
    </row>
    <row r="55" spans="1:33" x14ac:dyDescent="0.25">
      <c r="A55" s="92" t="s">
        <v>402</v>
      </c>
      <c r="B55" s="83"/>
      <c r="C55" s="83"/>
      <c r="D55" s="83"/>
      <c r="E55" s="83"/>
      <c r="F55" s="82" t="s">
        <v>279</v>
      </c>
      <c r="G55" s="91">
        <v>5</v>
      </c>
      <c r="H55" s="82" t="s">
        <v>279</v>
      </c>
      <c r="I55" s="82" t="s">
        <v>279</v>
      </c>
      <c r="J55" s="82" t="s">
        <v>279</v>
      </c>
      <c r="K55" s="82" t="s">
        <v>279</v>
      </c>
      <c r="L55" s="82" t="s">
        <v>279</v>
      </c>
      <c r="M55" s="82" t="s">
        <v>279</v>
      </c>
      <c r="N55" s="82" t="s">
        <v>279</v>
      </c>
      <c r="O55" s="82" t="s">
        <v>279</v>
      </c>
      <c r="P55" s="82" t="s">
        <v>279</v>
      </c>
      <c r="Q55" s="82" t="s">
        <v>279</v>
      </c>
      <c r="R55" s="82" t="s">
        <v>279</v>
      </c>
      <c r="S55" s="82" t="s">
        <v>279</v>
      </c>
      <c r="T55" s="82" t="s">
        <v>279</v>
      </c>
      <c r="U55" s="82" t="s">
        <v>279</v>
      </c>
      <c r="V55" s="82" t="s">
        <v>279</v>
      </c>
      <c r="W55" s="82" t="s">
        <v>279</v>
      </c>
      <c r="X55" s="82" t="s">
        <v>279</v>
      </c>
      <c r="Y55" s="82" t="s">
        <v>279</v>
      </c>
      <c r="Z55" s="82" t="s">
        <v>279</v>
      </c>
      <c r="AA55" s="82" t="s">
        <v>279</v>
      </c>
      <c r="AB55" s="82" t="s">
        <v>279</v>
      </c>
      <c r="AC55" s="82" t="s">
        <v>279</v>
      </c>
      <c r="AD55" s="82" t="s">
        <v>279</v>
      </c>
      <c r="AE55" s="82" t="s">
        <v>279</v>
      </c>
      <c r="AF55" s="82" t="s">
        <v>279</v>
      </c>
      <c r="AG55" s="82" t="s">
        <v>279</v>
      </c>
    </row>
    <row r="56" spans="1:33" hidden="1" x14ac:dyDescent="0.25">
      <c r="A56" s="92" t="s">
        <v>392</v>
      </c>
      <c r="B56" s="82" t="s">
        <v>279</v>
      </c>
      <c r="C56" s="83"/>
      <c r="D56" s="83"/>
      <c r="E56" s="83"/>
      <c r="F56" s="83"/>
      <c r="G56" s="91">
        <v>6</v>
      </c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99" t="s">
        <v>279</v>
      </c>
      <c r="V56" s="99" t="s">
        <v>279</v>
      </c>
      <c r="W56" s="99" t="s">
        <v>279</v>
      </c>
      <c r="X56" s="99" t="s">
        <v>279</v>
      </c>
      <c r="Y56" s="99" t="s">
        <v>279</v>
      </c>
      <c r="Z56" s="99" t="s">
        <v>279</v>
      </c>
      <c r="AA56" s="99" t="s">
        <v>279</v>
      </c>
      <c r="AB56" s="99" t="s">
        <v>279</v>
      </c>
      <c r="AC56" s="99" t="s">
        <v>279</v>
      </c>
      <c r="AD56" s="99" t="s">
        <v>279</v>
      </c>
      <c r="AE56" s="99" t="s">
        <v>279</v>
      </c>
      <c r="AF56" s="99" t="s">
        <v>279</v>
      </c>
      <c r="AG56" s="99" t="s">
        <v>279</v>
      </c>
    </row>
    <row r="57" spans="1:33" hidden="1" x14ac:dyDescent="0.25">
      <c r="A57" s="92" t="s">
        <v>392</v>
      </c>
      <c r="B57" s="83"/>
      <c r="C57" s="82" t="s">
        <v>279</v>
      </c>
      <c r="D57" s="83"/>
      <c r="E57" s="83"/>
      <c r="F57" s="83"/>
      <c r="G57" s="91">
        <v>6</v>
      </c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100" t="s">
        <v>279</v>
      </c>
      <c r="S57" s="100"/>
      <c r="T57" s="100"/>
      <c r="U57" s="100" t="s">
        <v>279</v>
      </c>
      <c r="V57" s="100" t="s">
        <v>279</v>
      </c>
      <c r="W57" s="100" t="s">
        <v>279</v>
      </c>
      <c r="X57" s="100" t="s">
        <v>279</v>
      </c>
      <c r="Y57" s="100" t="s">
        <v>279</v>
      </c>
      <c r="Z57" s="100" t="s">
        <v>279</v>
      </c>
      <c r="AA57" s="100" t="s">
        <v>279</v>
      </c>
      <c r="AB57" s="100" t="s">
        <v>279</v>
      </c>
      <c r="AC57" s="100" t="s">
        <v>279</v>
      </c>
      <c r="AD57" s="100" t="s">
        <v>279</v>
      </c>
      <c r="AE57" s="100" t="s">
        <v>279</v>
      </c>
      <c r="AF57" s="100" t="s">
        <v>279</v>
      </c>
      <c r="AG57" s="100" t="s">
        <v>279</v>
      </c>
    </row>
    <row r="58" spans="1:33" hidden="1" x14ac:dyDescent="0.25">
      <c r="A58" s="92" t="s">
        <v>392</v>
      </c>
      <c r="B58" s="83"/>
      <c r="C58" s="83"/>
      <c r="D58" s="82" t="s">
        <v>279</v>
      </c>
      <c r="E58" s="83"/>
      <c r="F58" s="83"/>
      <c r="G58" s="91">
        <v>6</v>
      </c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99" t="s">
        <v>279</v>
      </c>
      <c r="V58" s="22" t="s">
        <v>279</v>
      </c>
      <c r="W58" s="22" t="s">
        <v>279</v>
      </c>
      <c r="X58" s="22" t="s">
        <v>279</v>
      </c>
      <c r="Y58" s="22" t="s">
        <v>279</v>
      </c>
      <c r="Z58" s="22" t="s">
        <v>279</v>
      </c>
      <c r="AA58" s="22" t="s">
        <v>279</v>
      </c>
      <c r="AB58" s="22" t="s">
        <v>279</v>
      </c>
      <c r="AC58" s="22" t="s">
        <v>279</v>
      </c>
      <c r="AD58" s="22" t="s">
        <v>279</v>
      </c>
      <c r="AE58" s="22" t="s">
        <v>279</v>
      </c>
      <c r="AF58" s="22" t="s">
        <v>279</v>
      </c>
      <c r="AG58" s="22" t="s">
        <v>279</v>
      </c>
    </row>
    <row r="59" spans="1:33" hidden="1" x14ac:dyDescent="0.25">
      <c r="A59" s="92" t="s">
        <v>392</v>
      </c>
      <c r="B59" s="83"/>
      <c r="C59" s="83"/>
      <c r="D59" s="83"/>
      <c r="E59" s="82" t="s">
        <v>279</v>
      </c>
      <c r="F59" s="83"/>
      <c r="G59" s="91">
        <v>6</v>
      </c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22" t="s">
        <v>279</v>
      </c>
      <c r="U59" s="22" t="s">
        <v>279</v>
      </c>
      <c r="V59" s="22" t="s">
        <v>279</v>
      </c>
      <c r="W59" s="22" t="s">
        <v>279</v>
      </c>
      <c r="X59" s="22" t="s">
        <v>279</v>
      </c>
      <c r="Y59" s="22" t="s">
        <v>279</v>
      </c>
      <c r="Z59" s="22" t="s">
        <v>279</v>
      </c>
      <c r="AA59" s="22" t="s">
        <v>279</v>
      </c>
      <c r="AB59" s="22" t="s">
        <v>279</v>
      </c>
      <c r="AC59" s="22" t="s">
        <v>279</v>
      </c>
      <c r="AD59" s="22" t="s">
        <v>279</v>
      </c>
      <c r="AE59" s="22" t="s">
        <v>279</v>
      </c>
      <c r="AF59" s="22" t="s">
        <v>279</v>
      </c>
      <c r="AG59" s="22" t="s">
        <v>279</v>
      </c>
    </row>
    <row r="60" spans="1:33" hidden="1" x14ac:dyDescent="0.25">
      <c r="A60" s="92" t="s">
        <v>403</v>
      </c>
      <c r="B60" s="82" t="s">
        <v>279</v>
      </c>
      <c r="C60" s="83"/>
      <c r="D60" s="83"/>
      <c r="E60" s="83"/>
      <c r="F60" s="83"/>
      <c r="G60" s="91">
        <v>6</v>
      </c>
      <c r="H60" s="30" t="s">
        <v>279</v>
      </c>
      <c r="I60" s="30" t="s">
        <v>279</v>
      </c>
      <c r="J60" s="30" t="s">
        <v>279</v>
      </c>
      <c r="K60" s="30" t="s">
        <v>279</v>
      </c>
      <c r="L60" s="30" t="s">
        <v>279</v>
      </c>
      <c r="M60" s="30" t="s">
        <v>279</v>
      </c>
      <c r="N60" s="30" t="s">
        <v>279</v>
      </c>
      <c r="O60" s="30" t="s">
        <v>279</v>
      </c>
      <c r="P60" s="30" t="s">
        <v>279</v>
      </c>
      <c r="Q60" s="30" t="s">
        <v>279</v>
      </c>
      <c r="R60" s="54"/>
      <c r="S60" s="54"/>
      <c r="T60" s="54"/>
      <c r="U60" s="54"/>
      <c r="V60" s="102"/>
      <c r="W60" s="102"/>
      <c r="X60" s="102"/>
      <c r="Y60" s="102" t="s">
        <v>279</v>
      </c>
      <c r="Z60" s="102" t="s">
        <v>279</v>
      </c>
      <c r="AA60" s="102" t="s">
        <v>279</v>
      </c>
      <c r="AB60" s="102"/>
      <c r="AC60" s="102"/>
      <c r="AD60" s="102"/>
      <c r="AE60" s="102"/>
      <c r="AF60" s="102"/>
      <c r="AG60" s="102"/>
    </row>
    <row r="61" spans="1:33" hidden="1" x14ac:dyDescent="0.25">
      <c r="A61" s="92" t="s">
        <v>403</v>
      </c>
      <c r="B61" s="83"/>
      <c r="C61" s="82" t="s">
        <v>279</v>
      </c>
      <c r="D61" s="83"/>
      <c r="E61" s="83"/>
      <c r="F61" s="83"/>
      <c r="G61" s="91">
        <v>6</v>
      </c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54"/>
      <c r="S61" s="54"/>
      <c r="T61" s="55"/>
      <c r="U61" s="55"/>
      <c r="V61" s="102"/>
      <c r="W61" s="102"/>
      <c r="X61" s="102"/>
      <c r="Y61" s="102" t="s">
        <v>279</v>
      </c>
      <c r="Z61" s="102" t="s">
        <v>279</v>
      </c>
      <c r="AA61" s="102" t="s">
        <v>279</v>
      </c>
      <c r="AB61" s="102"/>
      <c r="AC61" s="102"/>
      <c r="AD61" s="102"/>
      <c r="AE61" s="102"/>
      <c r="AF61" s="102"/>
      <c r="AG61" s="102"/>
    </row>
    <row r="62" spans="1:33" hidden="1" x14ac:dyDescent="0.25">
      <c r="A62" s="92" t="s">
        <v>403</v>
      </c>
      <c r="B62" s="83"/>
      <c r="C62" s="83"/>
      <c r="D62" s="82" t="s">
        <v>279</v>
      </c>
      <c r="E62" s="83"/>
      <c r="F62" s="83"/>
      <c r="G62" s="91">
        <v>6</v>
      </c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 t="s">
        <v>279</v>
      </c>
      <c r="Z62" s="30" t="s">
        <v>279</v>
      </c>
      <c r="AA62" s="30"/>
      <c r="AB62" s="30"/>
      <c r="AC62" s="30"/>
      <c r="AD62" s="30"/>
      <c r="AE62" s="30"/>
      <c r="AF62" s="30"/>
      <c r="AG62" s="30"/>
    </row>
    <row r="63" spans="1:33" hidden="1" x14ac:dyDescent="0.25">
      <c r="A63" s="92" t="s">
        <v>403</v>
      </c>
      <c r="B63" s="83"/>
      <c r="C63" s="83"/>
      <c r="D63" s="83"/>
      <c r="E63" s="82" t="s">
        <v>279</v>
      </c>
      <c r="F63" s="83"/>
      <c r="G63" s="91">
        <v>6</v>
      </c>
      <c r="H63" s="30"/>
      <c r="I63" s="30"/>
      <c r="J63" s="30"/>
      <c r="K63" s="30"/>
      <c r="L63" s="30"/>
      <c r="M63" s="30" t="s">
        <v>279</v>
      </c>
      <c r="N63" s="30" t="s">
        <v>279</v>
      </c>
      <c r="O63" s="30" t="s">
        <v>279</v>
      </c>
      <c r="P63" s="30" t="s">
        <v>279</v>
      </c>
      <c r="Q63" s="30"/>
      <c r="R63" s="30"/>
      <c r="S63" s="30"/>
      <c r="T63" s="30"/>
      <c r="U63" s="30"/>
      <c r="V63" s="30"/>
      <c r="W63" s="30"/>
      <c r="X63" s="30"/>
      <c r="Y63" s="30" t="s">
        <v>279</v>
      </c>
      <c r="Z63" s="30" t="s">
        <v>279</v>
      </c>
      <c r="AA63" s="30"/>
      <c r="AB63" s="30"/>
      <c r="AC63" s="30"/>
      <c r="AD63" s="30"/>
      <c r="AE63" s="30"/>
      <c r="AF63" s="30"/>
      <c r="AG63" s="30"/>
    </row>
    <row r="64" spans="1:33" hidden="1" x14ac:dyDescent="0.25">
      <c r="A64" s="92" t="s">
        <v>403</v>
      </c>
      <c r="B64" s="83"/>
      <c r="C64" s="83"/>
      <c r="D64" s="83"/>
      <c r="E64" s="83"/>
      <c r="F64" s="82" t="s">
        <v>279</v>
      </c>
      <c r="G64" s="91">
        <v>6</v>
      </c>
      <c r="H64" s="30"/>
      <c r="I64" s="30"/>
      <c r="J64" s="30"/>
      <c r="K64" s="30"/>
      <c r="L64" s="30"/>
      <c r="M64" s="30" t="s">
        <v>279</v>
      </c>
      <c r="N64" s="30" t="s">
        <v>279</v>
      </c>
      <c r="O64" s="30" t="s">
        <v>279</v>
      </c>
      <c r="P64" s="30" t="s">
        <v>279</v>
      </c>
      <c r="Q64" s="30" t="s">
        <v>279</v>
      </c>
      <c r="R64" s="30" t="s">
        <v>279</v>
      </c>
      <c r="S64" s="30" t="s">
        <v>279</v>
      </c>
      <c r="T64" s="30" t="s">
        <v>279</v>
      </c>
      <c r="U64" s="30" t="s">
        <v>279</v>
      </c>
      <c r="V64" s="30" t="s">
        <v>279</v>
      </c>
      <c r="W64" s="30" t="s">
        <v>279</v>
      </c>
      <c r="X64" s="30" t="s">
        <v>279</v>
      </c>
      <c r="Y64" s="30" t="s">
        <v>279</v>
      </c>
      <c r="Z64" s="30" t="s">
        <v>279</v>
      </c>
      <c r="AA64" s="30" t="s">
        <v>279</v>
      </c>
      <c r="AB64" s="30" t="s">
        <v>279</v>
      </c>
      <c r="AC64" s="30" t="s">
        <v>279</v>
      </c>
      <c r="AD64" s="30" t="s">
        <v>279</v>
      </c>
      <c r="AE64" s="30" t="s">
        <v>279</v>
      </c>
      <c r="AF64" s="30" t="s">
        <v>279</v>
      </c>
      <c r="AG64" s="30" t="s">
        <v>279</v>
      </c>
    </row>
    <row r="65" spans="1:33" hidden="1" x14ac:dyDescent="0.25">
      <c r="A65" s="92" t="s">
        <v>402</v>
      </c>
      <c r="B65" s="82" t="s">
        <v>279</v>
      </c>
      <c r="C65" s="83"/>
      <c r="D65" s="83"/>
      <c r="E65" s="83"/>
      <c r="F65" s="83"/>
      <c r="G65" s="91">
        <v>6</v>
      </c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 t="s">
        <v>279</v>
      </c>
      <c r="W65" s="30" t="s">
        <v>279</v>
      </c>
      <c r="X65" s="30" t="s">
        <v>279</v>
      </c>
      <c r="Y65" s="30" t="s">
        <v>279</v>
      </c>
      <c r="Z65" s="30" t="s">
        <v>279</v>
      </c>
      <c r="AA65" s="30"/>
      <c r="AB65" s="30"/>
      <c r="AC65" s="30"/>
      <c r="AD65" s="30"/>
      <c r="AE65" s="30"/>
      <c r="AF65" s="30"/>
      <c r="AG65" s="30"/>
    </row>
    <row r="66" spans="1:33" hidden="1" x14ac:dyDescent="0.25">
      <c r="A66" s="92" t="s">
        <v>402</v>
      </c>
      <c r="B66" s="83"/>
      <c r="C66" s="82" t="s">
        <v>279</v>
      </c>
      <c r="D66" s="83"/>
      <c r="E66" s="83"/>
      <c r="F66" s="83"/>
      <c r="G66" s="91">
        <v>6</v>
      </c>
      <c r="H66" s="30"/>
      <c r="I66" s="30"/>
      <c r="J66" s="30"/>
      <c r="K66" s="30"/>
      <c r="L66" s="30"/>
      <c r="M66" s="30"/>
      <c r="N66" s="30"/>
      <c r="O66" s="30"/>
      <c r="P66" s="30" t="s">
        <v>279</v>
      </c>
      <c r="Q66" s="30" t="s">
        <v>279</v>
      </c>
      <c r="R66" s="30"/>
      <c r="S66" s="30"/>
      <c r="T66" s="30"/>
      <c r="U66" s="30"/>
      <c r="V66" s="30"/>
      <c r="W66" s="30"/>
      <c r="X66" s="30"/>
      <c r="Y66" s="30" t="s">
        <v>279</v>
      </c>
      <c r="Z66" s="30" t="s">
        <v>279</v>
      </c>
      <c r="AA66" s="30"/>
      <c r="AB66" s="30"/>
      <c r="AC66" s="30"/>
      <c r="AD66" s="30"/>
      <c r="AE66" s="30"/>
      <c r="AF66" s="30"/>
      <c r="AG66" s="30"/>
    </row>
    <row r="67" spans="1:33" hidden="1" x14ac:dyDescent="0.25">
      <c r="A67" s="92" t="s">
        <v>402</v>
      </c>
      <c r="B67" s="83"/>
      <c r="C67" s="83"/>
      <c r="D67" s="82" t="s">
        <v>279</v>
      </c>
      <c r="E67" s="83"/>
      <c r="F67" s="83"/>
      <c r="G67" s="91">
        <v>6</v>
      </c>
      <c r="H67" s="82" t="s">
        <v>279</v>
      </c>
      <c r="I67" s="82" t="s">
        <v>279</v>
      </c>
      <c r="J67" s="82" t="s">
        <v>279</v>
      </c>
      <c r="K67" s="82" t="s">
        <v>279</v>
      </c>
      <c r="L67" s="82" t="s">
        <v>279</v>
      </c>
      <c r="M67" s="82" t="s">
        <v>279</v>
      </c>
      <c r="N67" s="82" t="s">
        <v>279</v>
      </c>
      <c r="O67" s="82" t="s">
        <v>279</v>
      </c>
      <c r="P67" s="82" t="s">
        <v>279</v>
      </c>
      <c r="Q67" s="82" t="s">
        <v>279</v>
      </c>
      <c r="R67" s="82" t="s">
        <v>279</v>
      </c>
      <c r="S67" s="83"/>
      <c r="T67" s="83"/>
      <c r="U67" s="82" t="s">
        <v>279</v>
      </c>
      <c r="V67" s="82"/>
      <c r="W67" s="82" t="s">
        <v>279</v>
      </c>
      <c r="X67" s="82" t="s">
        <v>279</v>
      </c>
      <c r="Y67" s="82" t="s">
        <v>279</v>
      </c>
      <c r="Z67" s="82" t="s">
        <v>279</v>
      </c>
      <c r="AA67" s="82" t="s">
        <v>279</v>
      </c>
      <c r="AB67" s="82" t="s">
        <v>279</v>
      </c>
      <c r="AC67" s="82" t="s">
        <v>279</v>
      </c>
      <c r="AD67" s="82" t="s">
        <v>279</v>
      </c>
      <c r="AE67" s="82" t="s">
        <v>279</v>
      </c>
      <c r="AF67" s="82" t="s">
        <v>279</v>
      </c>
      <c r="AG67" s="82" t="s">
        <v>279</v>
      </c>
    </row>
    <row r="68" spans="1:33" hidden="1" x14ac:dyDescent="0.25">
      <c r="A68" s="92" t="s">
        <v>402</v>
      </c>
      <c r="B68" s="83"/>
      <c r="C68" s="83"/>
      <c r="D68" s="83"/>
      <c r="E68" s="82" t="s">
        <v>279</v>
      </c>
      <c r="F68" s="83"/>
      <c r="G68" s="91">
        <v>6</v>
      </c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 t="s">
        <v>279</v>
      </c>
      <c r="V68" s="30" t="s">
        <v>279</v>
      </c>
      <c r="W68" s="30" t="s">
        <v>279</v>
      </c>
      <c r="X68" s="30" t="s">
        <v>279</v>
      </c>
      <c r="Y68" s="30" t="s">
        <v>279</v>
      </c>
      <c r="Z68" s="30" t="s">
        <v>279</v>
      </c>
      <c r="AA68" s="30" t="s">
        <v>279</v>
      </c>
      <c r="AB68" s="30" t="s">
        <v>279</v>
      </c>
      <c r="AC68" s="30" t="s">
        <v>279</v>
      </c>
      <c r="AD68" s="30" t="s">
        <v>279</v>
      </c>
      <c r="AE68" s="30" t="s">
        <v>279</v>
      </c>
      <c r="AF68" s="30" t="s">
        <v>279</v>
      </c>
      <c r="AG68" s="30" t="s">
        <v>279</v>
      </c>
    </row>
    <row r="69" spans="1:33" hidden="1" x14ac:dyDescent="0.25">
      <c r="A69" s="92" t="s">
        <v>402</v>
      </c>
      <c r="B69" s="83"/>
      <c r="C69" s="83"/>
      <c r="D69" s="83"/>
      <c r="E69" s="83"/>
      <c r="F69" s="82" t="s">
        <v>279</v>
      </c>
      <c r="G69" s="91">
        <v>6</v>
      </c>
      <c r="H69" s="82" t="s">
        <v>279</v>
      </c>
      <c r="I69" s="82" t="s">
        <v>279</v>
      </c>
      <c r="J69" s="82" t="s">
        <v>279</v>
      </c>
      <c r="K69" s="82" t="s">
        <v>279</v>
      </c>
      <c r="L69" s="82" t="s">
        <v>279</v>
      </c>
      <c r="M69" s="82" t="s">
        <v>279</v>
      </c>
      <c r="N69" s="82" t="s">
        <v>279</v>
      </c>
      <c r="O69" s="82" t="s">
        <v>279</v>
      </c>
      <c r="P69" s="82" t="s">
        <v>279</v>
      </c>
      <c r="Q69" s="82" t="s">
        <v>279</v>
      </c>
      <c r="R69" s="82" t="s">
        <v>279</v>
      </c>
      <c r="S69" s="82"/>
      <c r="T69" s="82"/>
      <c r="U69" s="82" t="s">
        <v>279</v>
      </c>
      <c r="V69" s="82" t="s">
        <v>279</v>
      </c>
      <c r="W69" s="82" t="s">
        <v>279</v>
      </c>
      <c r="X69" s="82" t="s">
        <v>279</v>
      </c>
      <c r="Y69" s="82" t="s">
        <v>279</v>
      </c>
      <c r="Z69" s="82" t="s">
        <v>279</v>
      </c>
      <c r="AA69" s="82" t="s">
        <v>279</v>
      </c>
      <c r="AB69" s="82" t="s">
        <v>279</v>
      </c>
      <c r="AC69" s="82" t="s">
        <v>279</v>
      </c>
      <c r="AD69" s="82" t="s">
        <v>279</v>
      </c>
      <c r="AE69" s="82" t="s">
        <v>279</v>
      </c>
      <c r="AF69" s="82" t="s">
        <v>279</v>
      </c>
      <c r="AG69" s="82" t="s">
        <v>279</v>
      </c>
    </row>
    <row r="70" spans="1:33" hidden="1" x14ac:dyDescent="0.25">
      <c r="A70" s="120" t="s">
        <v>392</v>
      </c>
      <c r="B70" s="121" t="s">
        <v>279</v>
      </c>
      <c r="C70" s="122"/>
      <c r="D70" s="122"/>
      <c r="E70" s="122"/>
      <c r="F70" s="122"/>
      <c r="G70" s="89">
        <v>7</v>
      </c>
      <c r="H70" s="103" t="s">
        <v>279</v>
      </c>
      <c r="I70" s="103" t="s">
        <v>279</v>
      </c>
      <c r="J70" s="103" t="s">
        <v>279</v>
      </c>
      <c r="K70" s="103" t="s">
        <v>279</v>
      </c>
      <c r="L70" s="103" t="s">
        <v>279</v>
      </c>
      <c r="M70" s="103" t="s">
        <v>279</v>
      </c>
      <c r="N70" s="103" t="s">
        <v>279</v>
      </c>
      <c r="O70" s="103" t="s">
        <v>279</v>
      </c>
      <c r="P70" s="103" t="s">
        <v>279</v>
      </c>
      <c r="Q70" s="103" t="s">
        <v>279</v>
      </c>
      <c r="R70" s="103" t="s">
        <v>279</v>
      </c>
      <c r="S70" s="103" t="s">
        <v>279</v>
      </c>
      <c r="T70" s="103" t="s">
        <v>279</v>
      </c>
      <c r="U70" s="103" t="s">
        <v>279</v>
      </c>
      <c r="V70" s="103" t="s">
        <v>279</v>
      </c>
      <c r="W70" s="103" t="s">
        <v>279</v>
      </c>
      <c r="X70" s="103" t="s">
        <v>279</v>
      </c>
      <c r="Y70" s="103" t="s">
        <v>279</v>
      </c>
      <c r="Z70" s="103" t="s">
        <v>279</v>
      </c>
      <c r="AA70" s="103" t="s">
        <v>279</v>
      </c>
      <c r="AB70" s="103" t="s">
        <v>279</v>
      </c>
      <c r="AC70" s="103" t="s">
        <v>279</v>
      </c>
      <c r="AD70" s="103" t="s">
        <v>279</v>
      </c>
      <c r="AE70" s="103" t="s">
        <v>279</v>
      </c>
      <c r="AF70" s="103" t="s">
        <v>279</v>
      </c>
      <c r="AG70" s="103" t="s">
        <v>279</v>
      </c>
    </row>
    <row r="71" spans="1:33" hidden="1" x14ac:dyDescent="0.25">
      <c r="A71" s="92" t="s">
        <v>392</v>
      </c>
      <c r="B71" s="83"/>
      <c r="C71" s="82" t="s">
        <v>279</v>
      </c>
      <c r="D71" s="83"/>
      <c r="E71" s="83"/>
      <c r="F71" s="83"/>
      <c r="G71" s="89">
        <v>7</v>
      </c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22"/>
      <c r="U71" s="22"/>
      <c r="V71" s="22"/>
      <c r="W71" s="103" t="s">
        <v>279</v>
      </c>
      <c r="X71" s="103" t="s">
        <v>279</v>
      </c>
      <c r="Y71" s="103" t="s">
        <v>279</v>
      </c>
      <c r="Z71" s="103" t="s">
        <v>279</v>
      </c>
      <c r="AA71" s="103" t="s">
        <v>279</v>
      </c>
      <c r="AB71" s="103" t="s">
        <v>279</v>
      </c>
      <c r="AC71" s="103" t="s">
        <v>279</v>
      </c>
      <c r="AD71" s="103" t="s">
        <v>279</v>
      </c>
      <c r="AE71" s="103" t="s">
        <v>279</v>
      </c>
      <c r="AF71" s="103" t="s">
        <v>279</v>
      </c>
      <c r="AG71" s="103" t="s">
        <v>279</v>
      </c>
    </row>
    <row r="72" spans="1:33" hidden="1" x14ac:dyDescent="0.25">
      <c r="A72" s="92" t="s">
        <v>392</v>
      </c>
      <c r="B72" s="83"/>
      <c r="C72" s="83"/>
      <c r="D72" s="82" t="s">
        <v>279</v>
      </c>
      <c r="E72" s="83"/>
      <c r="F72" s="83"/>
      <c r="G72" s="89">
        <v>7</v>
      </c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100" t="s">
        <v>279</v>
      </c>
      <c r="X72" s="100" t="s">
        <v>279</v>
      </c>
      <c r="Y72" s="100" t="s">
        <v>279</v>
      </c>
      <c r="Z72" s="100" t="s">
        <v>279</v>
      </c>
      <c r="AA72" s="100" t="s">
        <v>279</v>
      </c>
      <c r="AB72" s="100" t="s">
        <v>279</v>
      </c>
      <c r="AC72" s="100" t="s">
        <v>279</v>
      </c>
      <c r="AD72" s="100" t="s">
        <v>279</v>
      </c>
      <c r="AE72" s="100" t="s">
        <v>279</v>
      </c>
      <c r="AF72" s="100" t="s">
        <v>279</v>
      </c>
      <c r="AG72" s="100" t="s">
        <v>279</v>
      </c>
    </row>
    <row r="73" spans="1:33" hidden="1" x14ac:dyDescent="0.25">
      <c r="A73" s="92" t="s">
        <v>392</v>
      </c>
      <c r="B73" s="83"/>
      <c r="C73" s="83"/>
      <c r="D73" s="83"/>
      <c r="E73" s="82" t="s">
        <v>279</v>
      </c>
      <c r="F73" s="83"/>
      <c r="G73" s="89">
        <v>7</v>
      </c>
      <c r="H73" s="103" t="s">
        <v>279</v>
      </c>
      <c r="I73" s="103" t="s">
        <v>279</v>
      </c>
      <c r="J73" s="103" t="s">
        <v>279</v>
      </c>
      <c r="K73" s="103" t="s">
        <v>279</v>
      </c>
      <c r="L73" s="103" t="s">
        <v>279</v>
      </c>
      <c r="M73" s="103" t="s">
        <v>279</v>
      </c>
      <c r="N73" s="103" t="s">
        <v>279</v>
      </c>
      <c r="O73" s="103" t="s">
        <v>279</v>
      </c>
      <c r="P73" s="103" t="s">
        <v>279</v>
      </c>
      <c r="Q73" s="103" t="s">
        <v>279</v>
      </c>
      <c r="R73" s="103" t="s">
        <v>279</v>
      </c>
      <c r="S73" s="103" t="s">
        <v>279</v>
      </c>
      <c r="T73" s="103" t="s">
        <v>279</v>
      </c>
      <c r="U73" s="103" t="s">
        <v>279</v>
      </c>
      <c r="V73" s="103" t="s">
        <v>279</v>
      </c>
      <c r="W73" s="103" t="s">
        <v>279</v>
      </c>
      <c r="X73" s="103" t="s">
        <v>279</v>
      </c>
      <c r="Y73" s="103" t="s">
        <v>279</v>
      </c>
      <c r="Z73" s="103" t="s">
        <v>279</v>
      </c>
      <c r="AA73" s="103" t="s">
        <v>279</v>
      </c>
      <c r="AB73" s="103" t="s">
        <v>279</v>
      </c>
      <c r="AC73" s="103" t="s">
        <v>279</v>
      </c>
      <c r="AD73" s="103" t="s">
        <v>279</v>
      </c>
      <c r="AE73" s="103" t="s">
        <v>279</v>
      </c>
      <c r="AF73" s="103" t="s">
        <v>279</v>
      </c>
      <c r="AG73" s="103" t="s">
        <v>279</v>
      </c>
    </row>
    <row r="74" spans="1:33" hidden="1" x14ac:dyDescent="0.25">
      <c r="A74" s="92" t="s">
        <v>403</v>
      </c>
      <c r="B74" s="82" t="s">
        <v>279</v>
      </c>
      <c r="C74" s="83"/>
      <c r="D74" s="83"/>
      <c r="E74" s="83"/>
      <c r="F74" s="83"/>
      <c r="G74" s="89">
        <v>7</v>
      </c>
      <c r="H74" s="22"/>
      <c r="I74" s="22" t="s">
        <v>279</v>
      </c>
      <c r="J74" s="22" t="s">
        <v>279</v>
      </c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6"/>
      <c r="X74" s="6"/>
      <c r="Y74" s="6" t="s">
        <v>279</v>
      </c>
      <c r="Z74" s="6" t="s">
        <v>279</v>
      </c>
      <c r="AA74" s="6"/>
      <c r="AB74" s="6"/>
      <c r="AC74" s="6"/>
      <c r="AD74" s="6"/>
      <c r="AE74" s="6"/>
      <c r="AF74" s="6"/>
      <c r="AG74" s="6"/>
    </row>
    <row r="75" spans="1:33" hidden="1" x14ac:dyDescent="0.25">
      <c r="A75" s="92" t="s">
        <v>403</v>
      </c>
      <c r="B75" s="83"/>
      <c r="C75" s="82" t="s">
        <v>279</v>
      </c>
      <c r="D75" s="83"/>
      <c r="E75" s="83"/>
      <c r="F75" s="83"/>
      <c r="G75" s="89">
        <v>7</v>
      </c>
      <c r="H75" s="22"/>
      <c r="I75" s="22" t="s">
        <v>279</v>
      </c>
      <c r="J75" s="22" t="s">
        <v>279</v>
      </c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6"/>
      <c r="X75" s="6"/>
      <c r="Y75" s="6" t="s">
        <v>279</v>
      </c>
      <c r="Z75" s="6" t="s">
        <v>279</v>
      </c>
      <c r="AA75" s="6"/>
      <c r="AB75" s="6"/>
      <c r="AC75" s="6"/>
      <c r="AD75" s="6"/>
      <c r="AE75" s="6"/>
      <c r="AF75" s="6"/>
      <c r="AG75" s="6"/>
    </row>
    <row r="76" spans="1:33" hidden="1" x14ac:dyDescent="0.25">
      <c r="A76" s="92" t="s">
        <v>403</v>
      </c>
      <c r="B76" s="83"/>
      <c r="C76" s="83"/>
      <c r="D76" s="82" t="s">
        <v>279</v>
      </c>
      <c r="E76" s="83"/>
      <c r="F76" s="83"/>
      <c r="G76" s="89">
        <v>7</v>
      </c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100" t="s">
        <v>279</v>
      </c>
      <c r="U76" s="100" t="s">
        <v>279</v>
      </c>
      <c r="V76" s="100"/>
      <c r="W76" s="100"/>
      <c r="X76" s="100"/>
      <c r="Y76" s="100" t="s">
        <v>279</v>
      </c>
      <c r="Z76" s="100" t="s">
        <v>279</v>
      </c>
      <c r="AA76" s="100"/>
      <c r="AB76" s="100"/>
      <c r="AC76" s="100"/>
      <c r="AD76" s="100"/>
      <c r="AE76" s="100"/>
      <c r="AF76" s="100"/>
      <c r="AG76" s="100"/>
    </row>
    <row r="77" spans="1:33" hidden="1" x14ac:dyDescent="0.25">
      <c r="A77" s="92" t="s">
        <v>403</v>
      </c>
      <c r="B77" s="83"/>
      <c r="C77" s="83"/>
      <c r="D77" s="83"/>
      <c r="E77" s="82" t="s">
        <v>279</v>
      </c>
      <c r="F77" s="83"/>
      <c r="G77" s="89">
        <v>7</v>
      </c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100" t="s">
        <v>279</v>
      </c>
      <c r="U77" s="100" t="s">
        <v>279</v>
      </c>
      <c r="V77" s="100"/>
      <c r="W77" s="100"/>
      <c r="X77" s="100"/>
      <c r="Y77" s="100" t="s">
        <v>279</v>
      </c>
      <c r="Z77" s="100" t="s">
        <v>279</v>
      </c>
      <c r="AA77" s="100"/>
      <c r="AB77" s="100"/>
      <c r="AC77" s="100"/>
      <c r="AD77" s="100"/>
      <c r="AE77" s="100"/>
      <c r="AF77" s="100"/>
      <c r="AG77" s="100"/>
    </row>
    <row r="78" spans="1:33" hidden="1" x14ac:dyDescent="0.25">
      <c r="A78" s="92" t="s">
        <v>403</v>
      </c>
      <c r="B78" s="83"/>
      <c r="C78" s="83"/>
      <c r="D78" s="83"/>
      <c r="E78" s="83"/>
      <c r="F78" s="82" t="s">
        <v>411</v>
      </c>
      <c r="G78" s="89">
        <v>7</v>
      </c>
      <c r="H78" s="100" t="s">
        <v>279</v>
      </c>
      <c r="I78" s="100" t="s">
        <v>279</v>
      </c>
      <c r="J78" s="100" t="s">
        <v>279</v>
      </c>
      <c r="K78" s="100" t="s">
        <v>279</v>
      </c>
      <c r="L78" s="100" t="s">
        <v>279</v>
      </c>
      <c r="M78" s="100" t="s">
        <v>279</v>
      </c>
      <c r="N78" s="100" t="s">
        <v>279</v>
      </c>
      <c r="O78" s="100" t="s">
        <v>279</v>
      </c>
      <c r="P78" s="100" t="s">
        <v>279</v>
      </c>
      <c r="Q78" s="100" t="s">
        <v>279</v>
      </c>
      <c r="R78" s="100" t="s">
        <v>279</v>
      </c>
      <c r="S78" s="100" t="s">
        <v>279</v>
      </c>
      <c r="T78" s="100" t="s">
        <v>279</v>
      </c>
      <c r="U78" s="100" t="s">
        <v>279</v>
      </c>
      <c r="V78" s="100" t="s">
        <v>279</v>
      </c>
      <c r="W78" s="100" t="s">
        <v>279</v>
      </c>
      <c r="X78" s="100" t="s">
        <v>279</v>
      </c>
      <c r="Y78" s="100" t="s">
        <v>279</v>
      </c>
      <c r="Z78" s="100" t="s">
        <v>279</v>
      </c>
      <c r="AA78" s="100" t="s">
        <v>279</v>
      </c>
      <c r="AB78" s="100" t="s">
        <v>279</v>
      </c>
      <c r="AC78" s="100" t="s">
        <v>279</v>
      </c>
      <c r="AD78" s="100" t="s">
        <v>279</v>
      </c>
      <c r="AE78" s="100" t="s">
        <v>279</v>
      </c>
      <c r="AF78" s="100" t="s">
        <v>279</v>
      </c>
      <c r="AG78" s="100" t="s">
        <v>279</v>
      </c>
    </row>
    <row r="79" spans="1:33" hidden="1" x14ac:dyDescent="0.25">
      <c r="A79" s="92" t="s">
        <v>402</v>
      </c>
      <c r="B79" s="82" t="s">
        <v>279</v>
      </c>
      <c r="C79" s="83"/>
      <c r="D79" s="83"/>
      <c r="E79" s="83"/>
      <c r="F79" s="83"/>
      <c r="G79" s="89">
        <v>7</v>
      </c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100" t="s">
        <v>279</v>
      </c>
      <c r="V79" s="100"/>
      <c r="W79" s="100"/>
      <c r="X79" s="100"/>
      <c r="Y79" s="100" t="s">
        <v>279</v>
      </c>
      <c r="Z79" s="100" t="s">
        <v>279</v>
      </c>
      <c r="AA79" s="100"/>
      <c r="AB79" s="100"/>
      <c r="AC79" s="100"/>
      <c r="AD79" s="100"/>
      <c r="AE79" s="100"/>
      <c r="AF79" s="100"/>
      <c r="AG79" s="100"/>
    </row>
    <row r="80" spans="1:33" hidden="1" x14ac:dyDescent="0.25">
      <c r="A80" s="92" t="s">
        <v>402</v>
      </c>
      <c r="B80" s="83"/>
      <c r="C80" s="82" t="s">
        <v>279</v>
      </c>
      <c r="D80" s="83"/>
      <c r="E80" s="83"/>
      <c r="F80" s="83"/>
      <c r="G80" s="89">
        <v>7</v>
      </c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100" t="s">
        <v>279</v>
      </c>
      <c r="V80" s="100"/>
      <c r="W80" s="100"/>
      <c r="X80" s="100"/>
      <c r="Y80" s="100" t="s">
        <v>279</v>
      </c>
      <c r="Z80" s="100" t="s">
        <v>279</v>
      </c>
      <c r="AA80" s="100"/>
      <c r="AB80" s="100"/>
      <c r="AC80" s="100"/>
      <c r="AD80" s="100"/>
      <c r="AE80" s="100"/>
      <c r="AF80" s="100"/>
      <c r="AG80" s="100"/>
    </row>
    <row r="81" spans="1:33" hidden="1" x14ac:dyDescent="0.25">
      <c r="A81" s="92" t="s">
        <v>402</v>
      </c>
      <c r="B81" s="83"/>
      <c r="C81" s="83"/>
      <c r="D81" s="82" t="s">
        <v>279</v>
      </c>
      <c r="E81" s="83"/>
      <c r="F81" s="83"/>
      <c r="G81" s="89">
        <v>7</v>
      </c>
      <c r="H81" s="22" t="s">
        <v>279</v>
      </c>
      <c r="I81" s="22" t="s">
        <v>279</v>
      </c>
      <c r="J81" s="22" t="s">
        <v>279</v>
      </c>
      <c r="K81" s="22" t="s">
        <v>279</v>
      </c>
      <c r="L81" s="22" t="s">
        <v>279</v>
      </c>
      <c r="M81" s="22" t="s">
        <v>279</v>
      </c>
      <c r="N81" s="22" t="s">
        <v>279</v>
      </c>
      <c r="O81" s="22" t="s">
        <v>279</v>
      </c>
      <c r="P81" s="22" t="s">
        <v>279</v>
      </c>
      <c r="Q81" s="30"/>
      <c r="R81" s="30"/>
      <c r="S81" s="30"/>
      <c r="T81" s="30"/>
      <c r="U81" s="30"/>
      <c r="V81" s="30"/>
      <c r="W81" s="81" t="s">
        <v>279</v>
      </c>
      <c r="X81" s="81" t="s">
        <v>279</v>
      </c>
      <c r="Y81" s="81" t="s">
        <v>279</v>
      </c>
      <c r="Z81" s="81" t="s">
        <v>279</v>
      </c>
      <c r="AA81" s="81" t="s">
        <v>279</v>
      </c>
      <c r="AB81" s="81" t="s">
        <v>279</v>
      </c>
      <c r="AC81" s="81" t="s">
        <v>279</v>
      </c>
      <c r="AD81" s="81" t="s">
        <v>279</v>
      </c>
      <c r="AE81" s="81" t="s">
        <v>279</v>
      </c>
      <c r="AF81" s="81" t="s">
        <v>279</v>
      </c>
      <c r="AG81" s="81" t="s">
        <v>279</v>
      </c>
    </row>
    <row r="82" spans="1:33" hidden="1" x14ac:dyDescent="0.25">
      <c r="A82" s="92" t="s">
        <v>402</v>
      </c>
      <c r="B82" s="83"/>
      <c r="C82" s="83"/>
      <c r="D82" s="83"/>
      <c r="E82" s="82" t="s">
        <v>279</v>
      </c>
      <c r="F82" s="83"/>
      <c r="G82" s="89">
        <v>7</v>
      </c>
      <c r="H82" s="22" t="s">
        <v>279</v>
      </c>
      <c r="I82" s="22" t="s">
        <v>279</v>
      </c>
      <c r="J82" s="22" t="s">
        <v>279</v>
      </c>
      <c r="K82" s="22" t="s">
        <v>279</v>
      </c>
      <c r="L82" s="22" t="s">
        <v>279</v>
      </c>
      <c r="M82" s="22" t="s">
        <v>279</v>
      </c>
      <c r="N82" s="22" t="s">
        <v>279</v>
      </c>
      <c r="O82" s="22" t="s">
        <v>279</v>
      </c>
      <c r="P82" s="22" t="s">
        <v>279</v>
      </c>
      <c r="Q82" s="30"/>
      <c r="R82" s="30"/>
      <c r="S82" s="30"/>
      <c r="T82" s="30"/>
      <c r="U82" s="30"/>
      <c r="V82" s="30"/>
      <c r="W82" s="81" t="s">
        <v>279</v>
      </c>
      <c r="X82" s="81" t="s">
        <v>279</v>
      </c>
      <c r="Y82" s="81" t="s">
        <v>279</v>
      </c>
      <c r="Z82" s="81" t="s">
        <v>279</v>
      </c>
      <c r="AA82" s="81" t="s">
        <v>279</v>
      </c>
      <c r="AB82" s="81" t="s">
        <v>279</v>
      </c>
      <c r="AC82" s="81" t="s">
        <v>279</v>
      </c>
      <c r="AD82" s="81" t="s">
        <v>279</v>
      </c>
      <c r="AE82" s="81" t="s">
        <v>279</v>
      </c>
      <c r="AF82" s="81" t="s">
        <v>279</v>
      </c>
      <c r="AG82" s="81" t="s">
        <v>279</v>
      </c>
    </row>
    <row r="83" spans="1:33" hidden="1" x14ac:dyDescent="0.25">
      <c r="A83" s="92" t="s">
        <v>402</v>
      </c>
      <c r="B83" s="83"/>
      <c r="C83" s="83"/>
      <c r="D83" s="83"/>
      <c r="E83" s="83"/>
      <c r="F83" s="82" t="s">
        <v>279</v>
      </c>
      <c r="G83" s="89">
        <v>7</v>
      </c>
      <c r="H83" s="81" t="s">
        <v>279</v>
      </c>
      <c r="I83" s="81" t="s">
        <v>279</v>
      </c>
      <c r="J83" s="81" t="s">
        <v>279</v>
      </c>
      <c r="K83" s="81" t="s">
        <v>279</v>
      </c>
      <c r="L83" s="81" t="s">
        <v>279</v>
      </c>
      <c r="M83" s="81" t="s">
        <v>279</v>
      </c>
      <c r="N83" s="81" t="s">
        <v>279</v>
      </c>
      <c r="O83" s="81" t="s">
        <v>279</v>
      </c>
      <c r="P83" s="81" t="s">
        <v>279</v>
      </c>
      <c r="Q83" s="81" t="s">
        <v>279</v>
      </c>
      <c r="R83" s="81" t="s">
        <v>279</v>
      </c>
      <c r="S83" s="81" t="s">
        <v>279</v>
      </c>
      <c r="T83" s="81" t="s">
        <v>279</v>
      </c>
      <c r="U83" s="81" t="s">
        <v>279</v>
      </c>
      <c r="V83" s="81" t="s">
        <v>279</v>
      </c>
      <c r="W83" s="81" t="s">
        <v>279</v>
      </c>
      <c r="X83" s="81" t="s">
        <v>279</v>
      </c>
      <c r="Y83" s="81" t="s">
        <v>279</v>
      </c>
      <c r="Z83" s="81" t="s">
        <v>279</v>
      </c>
      <c r="AA83" s="81" t="s">
        <v>279</v>
      </c>
      <c r="AB83" s="81" t="s">
        <v>279</v>
      </c>
      <c r="AC83" s="81" t="s">
        <v>279</v>
      </c>
      <c r="AD83" s="81" t="s">
        <v>279</v>
      </c>
      <c r="AE83" s="81" t="s">
        <v>279</v>
      </c>
      <c r="AF83" s="81" t="s">
        <v>279</v>
      </c>
      <c r="AG83" s="81" t="s">
        <v>279</v>
      </c>
    </row>
  </sheetData>
  <autoFilter ref="A2:AJ83" xr:uid="{3C48458D-BD8C-485D-A774-12A7AA239B74}">
    <filterColumn colId="6">
      <filters>
        <filter val="5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369A-D8C3-402F-BA5E-880A57AADEB7}">
  <sheetPr codeName="Sheet5">
    <pageSetUpPr fitToPage="1"/>
  </sheetPr>
  <dimension ref="B1:J14"/>
  <sheetViews>
    <sheetView showGridLines="0" zoomScaleNormal="100" workbookViewId="0">
      <selection activeCell="D18" sqref="D18"/>
    </sheetView>
  </sheetViews>
  <sheetFormatPr defaultRowHeight="15" x14ac:dyDescent="0.25"/>
  <cols>
    <col min="2" max="2" width="13.140625" customWidth="1"/>
    <col min="3" max="3" width="7.140625" customWidth="1"/>
    <col min="4" max="10" width="28.5703125" customWidth="1"/>
  </cols>
  <sheetData>
    <row r="1" spans="2:10" ht="15.75" thickBot="1" x14ac:dyDescent="0.3"/>
    <row r="2" spans="2:10" ht="30" customHeight="1" x14ac:dyDescent="0.25">
      <c r="B2" s="165" t="s">
        <v>431</v>
      </c>
      <c r="C2" s="166" t="s">
        <v>243</v>
      </c>
      <c r="D2" s="166" t="s">
        <v>269</v>
      </c>
      <c r="E2" s="166" t="s">
        <v>270</v>
      </c>
      <c r="F2" s="166" t="s">
        <v>271</v>
      </c>
      <c r="G2" s="166" t="s">
        <v>444</v>
      </c>
      <c r="H2" s="166" t="s">
        <v>272</v>
      </c>
      <c r="I2" s="166" t="s">
        <v>273</v>
      </c>
      <c r="J2" s="167" t="s">
        <v>274</v>
      </c>
    </row>
    <row r="3" spans="2:10" ht="37.5" customHeight="1" x14ac:dyDescent="0.25">
      <c r="B3" s="156" t="s">
        <v>432</v>
      </c>
      <c r="C3" s="157">
        <v>1</v>
      </c>
      <c r="D3" s="157"/>
      <c r="E3" s="157"/>
      <c r="F3" s="157"/>
      <c r="G3" s="157"/>
      <c r="H3" s="157"/>
      <c r="I3" s="157"/>
      <c r="J3" s="158"/>
    </row>
    <row r="4" spans="2:10" ht="37.5" customHeight="1" x14ac:dyDescent="0.25">
      <c r="B4" s="156" t="s">
        <v>433</v>
      </c>
      <c r="C4" s="157">
        <v>2</v>
      </c>
      <c r="D4" s="157"/>
      <c r="E4" s="157"/>
      <c r="F4" s="157"/>
      <c r="G4" s="157"/>
      <c r="H4" s="157"/>
      <c r="I4" s="157"/>
      <c r="J4" s="168" t="s">
        <v>450</v>
      </c>
    </row>
    <row r="5" spans="2:10" ht="37.5" customHeight="1" x14ac:dyDescent="0.25">
      <c r="B5" s="156" t="s">
        <v>434</v>
      </c>
      <c r="C5" s="157">
        <v>3</v>
      </c>
      <c r="D5" s="157"/>
      <c r="E5" s="157"/>
      <c r="F5" s="157"/>
      <c r="G5" s="157"/>
      <c r="H5" s="157"/>
      <c r="I5" s="157"/>
      <c r="J5" s="158"/>
    </row>
    <row r="6" spans="2:10" ht="38.25" customHeight="1" x14ac:dyDescent="0.25">
      <c r="B6" s="156" t="s">
        <v>435</v>
      </c>
      <c r="C6" s="157">
        <v>4</v>
      </c>
      <c r="D6" s="157"/>
      <c r="E6" s="157"/>
      <c r="F6" s="157"/>
      <c r="G6" s="157"/>
      <c r="H6" s="157"/>
      <c r="I6" s="157"/>
      <c r="J6" s="158"/>
    </row>
    <row r="7" spans="2:10" ht="37.5" customHeight="1" thickBot="1" x14ac:dyDescent="0.3">
      <c r="B7" s="159" t="s">
        <v>436</v>
      </c>
      <c r="C7" s="160">
        <v>5</v>
      </c>
      <c r="D7" s="160"/>
      <c r="E7" s="160"/>
      <c r="F7" s="160"/>
      <c r="G7" s="160"/>
      <c r="H7" s="160"/>
      <c r="I7" s="160"/>
      <c r="J7" s="161"/>
    </row>
    <row r="8" spans="2:10" ht="37.5" customHeight="1" x14ac:dyDescent="0.25">
      <c r="B8" s="162" t="s">
        <v>437</v>
      </c>
      <c r="C8" s="163">
        <v>6</v>
      </c>
      <c r="D8" s="163"/>
      <c r="E8" s="209" t="s">
        <v>446</v>
      </c>
      <c r="F8" s="163"/>
      <c r="G8" s="212" t="s">
        <v>448</v>
      </c>
      <c r="H8" s="209" t="s">
        <v>453</v>
      </c>
      <c r="I8" s="209" t="s">
        <v>451</v>
      </c>
      <c r="J8" s="164"/>
    </row>
    <row r="9" spans="2:10" ht="37.5" customHeight="1" x14ac:dyDescent="0.25">
      <c r="B9" s="156" t="s">
        <v>438</v>
      </c>
      <c r="C9" s="157">
        <v>7</v>
      </c>
      <c r="D9" s="213" t="s">
        <v>445</v>
      </c>
      <c r="E9" s="210"/>
      <c r="F9" s="157"/>
      <c r="G9" s="210"/>
      <c r="H9" s="210"/>
      <c r="I9" s="210"/>
      <c r="J9" s="158"/>
    </row>
    <row r="10" spans="2:10" ht="37.5" customHeight="1" x14ac:dyDescent="0.25">
      <c r="B10" s="156" t="s">
        <v>439</v>
      </c>
      <c r="C10" s="157">
        <v>8</v>
      </c>
      <c r="D10" s="210"/>
      <c r="E10" s="211"/>
      <c r="F10" s="157"/>
      <c r="G10" s="210"/>
      <c r="H10" s="211"/>
      <c r="I10" s="211"/>
      <c r="J10" s="158"/>
    </row>
    <row r="11" spans="2:10" ht="37.5" customHeight="1" x14ac:dyDescent="0.25">
      <c r="B11" s="156" t="s">
        <v>440</v>
      </c>
      <c r="C11" s="157">
        <v>9</v>
      </c>
      <c r="D11" s="210"/>
      <c r="E11" s="157"/>
      <c r="F11" s="169"/>
      <c r="G11" s="211"/>
      <c r="H11" s="217" t="s">
        <v>454</v>
      </c>
      <c r="I11" s="157"/>
      <c r="J11" s="158"/>
    </row>
    <row r="12" spans="2:10" ht="37.5" customHeight="1" x14ac:dyDescent="0.25">
      <c r="B12" s="156" t="s">
        <v>443</v>
      </c>
      <c r="C12" s="157">
        <v>10</v>
      </c>
      <c r="D12" s="211"/>
      <c r="E12" s="157"/>
      <c r="F12" s="214" t="s">
        <v>447</v>
      </c>
      <c r="G12" s="216" t="s">
        <v>449</v>
      </c>
      <c r="H12" s="218"/>
      <c r="I12" s="157"/>
      <c r="J12" s="158"/>
    </row>
    <row r="13" spans="2:10" ht="37.5" customHeight="1" x14ac:dyDescent="0.25">
      <c r="B13" s="156" t="s">
        <v>441</v>
      </c>
      <c r="C13" s="157">
        <v>11</v>
      </c>
      <c r="D13" s="157"/>
      <c r="E13" s="157"/>
      <c r="F13" s="210"/>
      <c r="G13" s="211"/>
      <c r="H13" s="218"/>
      <c r="I13" s="157"/>
      <c r="J13" s="158"/>
    </row>
    <row r="14" spans="2:10" ht="37.5" customHeight="1" thickBot="1" x14ac:dyDescent="0.3">
      <c r="B14" s="159" t="s">
        <v>442</v>
      </c>
      <c r="C14" s="160">
        <v>12</v>
      </c>
      <c r="D14" s="160"/>
      <c r="E14" s="160"/>
      <c r="F14" s="215"/>
      <c r="G14" s="160"/>
      <c r="H14" s="170"/>
      <c r="I14" s="160"/>
      <c r="J14" s="161"/>
    </row>
  </sheetData>
  <mergeCells count="8">
    <mergeCell ref="E8:E10"/>
    <mergeCell ref="G8:G11"/>
    <mergeCell ref="H8:H10"/>
    <mergeCell ref="I8:I10"/>
    <mergeCell ref="D9:D12"/>
    <mergeCell ref="F12:F14"/>
    <mergeCell ref="G12:G13"/>
    <mergeCell ref="H11:H13"/>
  </mergeCells>
  <pageMargins left="0.7" right="0.7" top="2" bottom="0.75" header="0.3" footer="0.3"/>
  <pageSetup fitToWidth="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85CB-6E88-497C-BC05-CB555ED6E75B}">
  <sheetPr codeName="Sheet6">
    <pageSetUpPr fitToPage="1"/>
  </sheetPr>
  <dimension ref="B1:J14"/>
  <sheetViews>
    <sheetView showGridLines="0" zoomScaleNormal="100" workbookViewId="0">
      <selection activeCell="A18" sqref="A18"/>
    </sheetView>
  </sheetViews>
  <sheetFormatPr defaultRowHeight="15" x14ac:dyDescent="0.25"/>
  <cols>
    <col min="2" max="2" width="13.140625" customWidth="1"/>
    <col min="3" max="3" width="7.140625" customWidth="1"/>
    <col min="4" max="10" width="28.5703125" customWidth="1"/>
  </cols>
  <sheetData>
    <row r="1" spans="2:10" ht="15.75" thickBot="1" x14ac:dyDescent="0.3"/>
    <row r="2" spans="2:10" ht="30" customHeight="1" x14ac:dyDescent="0.25">
      <c r="B2" s="165" t="s">
        <v>431</v>
      </c>
      <c r="C2" s="166" t="s">
        <v>243</v>
      </c>
      <c r="D2" s="166" t="s">
        <v>269</v>
      </c>
      <c r="E2" s="166" t="s">
        <v>270</v>
      </c>
      <c r="F2" s="166" t="s">
        <v>271</v>
      </c>
      <c r="G2" s="166" t="s">
        <v>444</v>
      </c>
      <c r="H2" s="166" t="s">
        <v>272</v>
      </c>
      <c r="I2" s="166" t="s">
        <v>273</v>
      </c>
      <c r="J2" s="167" t="s">
        <v>274</v>
      </c>
    </row>
    <row r="3" spans="2:10" ht="37.5" customHeight="1" x14ac:dyDescent="0.25">
      <c r="B3" s="156" t="s">
        <v>432</v>
      </c>
      <c r="C3" s="157">
        <v>1</v>
      </c>
      <c r="D3" s="157"/>
      <c r="E3" s="157"/>
      <c r="F3" s="157"/>
      <c r="G3" s="157"/>
      <c r="H3" s="157"/>
      <c r="I3" s="157"/>
      <c r="J3" s="158"/>
    </row>
    <row r="4" spans="2:10" ht="37.5" customHeight="1" x14ac:dyDescent="0.25">
      <c r="B4" s="156" t="s">
        <v>433</v>
      </c>
      <c r="C4" s="157">
        <v>2</v>
      </c>
      <c r="D4" s="157"/>
      <c r="E4" s="157"/>
      <c r="F4" s="157"/>
      <c r="G4" s="157"/>
      <c r="H4" s="157"/>
      <c r="I4" s="157"/>
      <c r="J4" s="168" t="s">
        <v>450</v>
      </c>
    </row>
    <row r="5" spans="2:10" ht="37.5" customHeight="1" x14ac:dyDescent="0.25">
      <c r="B5" s="156" t="s">
        <v>434</v>
      </c>
      <c r="C5" s="157">
        <v>3</v>
      </c>
      <c r="D5" s="157"/>
      <c r="E5" s="157"/>
      <c r="F5" s="157"/>
      <c r="G5" s="157"/>
      <c r="H5" s="157"/>
      <c r="I5" s="157"/>
      <c r="J5" s="158"/>
    </row>
    <row r="6" spans="2:10" ht="38.25" customHeight="1" x14ac:dyDescent="0.25">
      <c r="B6" s="156" t="s">
        <v>435</v>
      </c>
      <c r="C6" s="157">
        <v>4</v>
      </c>
      <c r="D6" s="157"/>
      <c r="E6" s="157"/>
      <c r="F6" s="157"/>
      <c r="G6" s="157"/>
      <c r="H6" s="157"/>
      <c r="I6" s="157"/>
      <c r="J6" s="158"/>
    </row>
    <row r="7" spans="2:10" ht="37.5" customHeight="1" thickBot="1" x14ac:dyDescent="0.3">
      <c r="B7" s="159" t="s">
        <v>436</v>
      </c>
      <c r="C7" s="160">
        <v>5</v>
      </c>
      <c r="D7" s="160"/>
      <c r="E7" s="160"/>
      <c r="F7" s="160"/>
      <c r="G7" s="160"/>
      <c r="H7" s="160"/>
      <c r="I7" s="160"/>
      <c r="J7" s="161"/>
    </row>
    <row r="8" spans="2:10" ht="37.5" customHeight="1" x14ac:dyDescent="0.25">
      <c r="B8" s="162" t="s">
        <v>437</v>
      </c>
      <c r="C8" s="163">
        <v>6</v>
      </c>
      <c r="D8" s="163"/>
      <c r="E8" s="209" t="s">
        <v>446</v>
      </c>
      <c r="F8" s="163"/>
      <c r="G8" s="212" t="s">
        <v>448</v>
      </c>
      <c r="H8" s="209" t="s">
        <v>453</v>
      </c>
      <c r="I8" s="209" t="s">
        <v>451</v>
      </c>
      <c r="J8" s="164"/>
    </row>
    <row r="9" spans="2:10" ht="37.5" customHeight="1" x14ac:dyDescent="0.25">
      <c r="B9" s="156" t="s">
        <v>438</v>
      </c>
      <c r="C9" s="157">
        <v>7</v>
      </c>
      <c r="D9" s="213" t="s">
        <v>445</v>
      </c>
      <c r="E9" s="210"/>
      <c r="F9" s="157"/>
      <c r="G9" s="210"/>
      <c r="H9" s="210"/>
      <c r="I9" s="210"/>
      <c r="J9" s="158"/>
    </row>
    <row r="10" spans="2:10" ht="37.5" customHeight="1" x14ac:dyDescent="0.25">
      <c r="B10" s="156" t="s">
        <v>439</v>
      </c>
      <c r="C10" s="157">
        <v>8</v>
      </c>
      <c r="D10" s="210"/>
      <c r="E10" s="211"/>
      <c r="F10" s="157"/>
      <c r="G10" s="210"/>
      <c r="H10" s="211"/>
      <c r="I10" s="211"/>
      <c r="J10" s="158"/>
    </row>
    <row r="11" spans="2:10" ht="37.5" customHeight="1" x14ac:dyDescent="0.25">
      <c r="B11" s="156" t="s">
        <v>440</v>
      </c>
      <c r="C11" s="157">
        <v>9</v>
      </c>
      <c r="D11" s="210"/>
      <c r="E11" s="157"/>
      <c r="F11" s="169"/>
      <c r="G11" s="211"/>
      <c r="H11" s="217" t="s">
        <v>454</v>
      </c>
      <c r="I11" s="157"/>
      <c r="J11" s="158"/>
    </row>
    <row r="12" spans="2:10" ht="37.5" customHeight="1" x14ac:dyDescent="0.25">
      <c r="B12" s="156" t="s">
        <v>443</v>
      </c>
      <c r="C12" s="157">
        <v>10</v>
      </c>
      <c r="D12" s="211"/>
      <c r="E12" s="157"/>
      <c r="F12" s="214" t="s">
        <v>447</v>
      </c>
      <c r="G12" s="216" t="s">
        <v>449</v>
      </c>
      <c r="H12" s="218"/>
      <c r="I12" s="157"/>
      <c r="J12" s="158"/>
    </row>
    <row r="13" spans="2:10" ht="37.5" customHeight="1" x14ac:dyDescent="0.25">
      <c r="B13" s="156" t="s">
        <v>441</v>
      </c>
      <c r="C13" s="157">
        <v>11</v>
      </c>
      <c r="D13" s="157"/>
      <c r="E13" s="157"/>
      <c r="F13" s="210"/>
      <c r="G13" s="211"/>
      <c r="H13" s="218"/>
      <c r="I13" s="157"/>
      <c r="J13" s="158"/>
    </row>
    <row r="14" spans="2:10" ht="37.5" customHeight="1" thickBot="1" x14ac:dyDescent="0.3">
      <c r="B14" s="159" t="s">
        <v>442</v>
      </c>
      <c r="C14" s="160">
        <v>12</v>
      </c>
      <c r="D14" s="160"/>
      <c r="E14" s="160"/>
      <c r="F14" s="215"/>
      <c r="G14" s="160"/>
      <c r="H14" s="170"/>
      <c r="I14" s="160"/>
      <c r="J14" s="161"/>
    </row>
  </sheetData>
  <mergeCells count="8">
    <mergeCell ref="E8:E10"/>
    <mergeCell ref="G8:G11"/>
    <mergeCell ref="H8:H10"/>
    <mergeCell ref="I8:I10"/>
    <mergeCell ref="D9:D12"/>
    <mergeCell ref="F12:F14"/>
    <mergeCell ref="G12:G13"/>
    <mergeCell ref="H11:H13"/>
  </mergeCells>
  <pageMargins left="0.7" right="0.7" top="0.75" bottom="0.75" header="0.3" footer="0.3"/>
  <pageSetup fitToWidth="9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B3E-1DF3-440C-A0D1-32298601625E}">
  <sheetPr codeName="Sheet7">
    <pageSetUpPr fitToPage="1"/>
  </sheetPr>
  <dimension ref="B1:J14"/>
  <sheetViews>
    <sheetView showGridLines="0" zoomScaleNormal="100" workbookViewId="0">
      <selection activeCell="D18" sqref="D18"/>
    </sheetView>
  </sheetViews>
  <sheetFormatPr defaultRowHeight="15" x14ac:dyDescent="0.25"/>
  <cols>
    <col min="2" max="2" width="13.140625" customWidth="1"/>
    <col min="3" max="3" width="7.140625" customWidth="1"/>
    <col min="4" max="10" width="28.5703125" customWidth="1"/>
  </cols>
  <sheetData>
    <row r="1" spans="2:10" ht="15.75" thickBot="1" x14ac:dyDescent="0.3"/>
    <row r="2" spans="2:10" ht="30" customHeight="1" x14ac:dyDescent="0.25">
      <c r="B2" s="165" t="s">
        <v>431</v>
      </c>
      <c r="C2" s="166" t="s">
        <v>243</v>
      </c>
      <c r="D2" s="166" t="s">
        <v>269</v>
      </c>
      <c r="E2" s="166" t="s">
        <v>270</v>
      </c>
      <c r="F2" s="166" t="s">
        <v>271</v>
      </c>
      <c r="G2" s="166" t="s">
        <v>444</v>
      </c>
      <c r="H2" s="166" t="s">
        <v>272</v>
      </c>
      <c r="I2" s="166" t="s">
        <v>273</v>
      </c>
      <c r="J2" s="167" t="s">
        <v>274</v>
      </c>
    </row>
    <row r="3" spans="2:10" ht="37.5" customHeight="1" x14ac:dyDescent="0.25">
      <c r="B3" s="156" t="s">
        <v>432</v>
      </c>
      <c r="C3" s="157">
        <v>1</v>
      </c>
      <c r="D3" s="157"/>
      <c r="E3" s="157"/>
      <c r="F3" s="157"/>
      <c r="G3" s="157"/>
      <c r="H3" s="157"/>
      <c r="I3" s="157"/>
      <c r="J3" s="158"/>
    </row>
    <row r="4" spans="2:10" ht="37.5" customHeight="1" x14ac:dyDescent="0.25">
      <c r="B4" s="156" t="s">
        <v>433</v>
      </c>
      <c r="C4" s="157">
        <v>2</v>
      </c>
      <c r="D4" s="157"/>
      <c r="E4" s="157"/>
      <c r="F4" s="157"/>
      <c r="G4" s="157"/>
      <c r="H4" s="157"/>
      <c r="I4" s="157"/>
      <c r="J4" s="168" t="s">
        <v>450</v>
      </c>
    </row>
    <row r="5" spans="2:10" ht="37.5" customHeight="1" x14ac:dyDescent="0.25">
      <c r="B5" s="156" t="s">
        <v>434</v>
      </c>
      <c r="C5" s="157">
        <v>3</v>
      </c>
      <c r="D5" s="157"/>
      <c r="E5" s="157"/>
      <c r="F5" s="157"/>
      <c r="G5" s="157"/>
      <c r="H5" s="157"/>
      <c r="I5" s="157"/>
      <c r="J5" s="158"/>
    </row>
    <row r="6" spans="2:10" ht="38.25" customHeight="1" x14ac:dyDescent="0.25">
      <c r="B6" s="156" t="s">
        <v>435</v>
      </c>
      <c r="C6" s="157">
        <v>4</v>
      </c>
      <c r="D6" s="157"/>
      <c r="E6" s="157"/>
      <c r="F6" s="157"/>
      <c r="G6" s="157"/>
      <c r="H6" s="157"/>
      <c r="I6" s="157"/>
      <c r="J6" s="158"/>
    </row>
    <row r="7" spans="2:10" ht="37.5" customHeight="1" thickBot="1" x14ac:dyDescent="0.3">
      <c r="B7" s="159" t="s">
        <v>436</v>
      </c>
      <c r="C7" s="160">
        <v>5</v>
      </c>
      <c r="D7" s="160"/>
      <c r="E7" s="160"/>
      <c r="F7" s="160"/>
      <c r="G7" s="160"/>
      <c r="H7" s="160"/>
      <c r="I7" s="160"/>
      <c r="J7" s="161"/>
    </row>
    <row r="8" spans="2:10" ht="37.5" customHeight="1" x14ac:dyDescent="0.25">
      <c r="B8" s="162" t="s">
        <v>437</v>
      </c>
      <c r="C8" s="163">
        <v>6</v>
      </c>
      <c r="D8" s="163"/>
      <c r="E8" s="209" t="s">
        <v>446</v>
      </c>
      <c r="F8" s="163"/>
      <c r="G8" s="212" t="s">
        <v>448</v>
      </c>
      <c r="H8" s="209" t="s">
        <v>453</v>
      </c>
      <c r="I8" s="209" t="s">
        <v>451</v>
      </c>
      <c r="J8" s="164"/>
    </row>
    <row r="9" spans="2:10" ht="37.5" customHeight="1" x14ac:dyDescent="0.25">
      <c r="B9" s="156" t="s">
        <v>438</v>
      </c>
      <c r="C9" s="157">
        <v>7</v>
      </c>
      <c r="D9" s="213" t="s">
        <v>445</v>
      </c>
      <c r="E9" s="210"/>
      <c r="F9" s="157"/>
      <c r="G9" s="210"/>
      <c r="H9" s="210"/>
      <c r="I9" s="210"/>
      <c r="J9" s="158"/>
    </row>
    <row r="10" spans="2:10" ht="37.5" customHeight="1" x14ac:dyDescent="0.25">
      <c r="B10" s="156" t="s">
        <v>439</v>
      </c>
      <c r="C10" s="157">
        <v>8</v>
      </c>
      <c r="D10" s="210"/>
      <c r="E10" s="211"/>
      <c r="F10" s="157"/>
      <c r="G10" s="210"/>
      <c r="H10" s="211"/>
      <c r="I10" s="211"/>
      <c r="J10" s="158"/>
    </row>
    <row r="11" spans="2:10" ht="37.5" customHeight="1" x14ac:dyDescent="0.25">
      <c r="B11" s="156" t="s">
        <v>440</v>
      </c>
      <c r="C11" s="157">
        <v>9</v>
      </c>
      <c r="D11" s="210"/>
      <c r="E11" s="157"/>
      <c r="F11" s="169"/>
      <c r="G11" s="211"/>
      <c r="H11" s="217" t="s">
        <v>454</v>
      </c>
      <c r="I11" s="157"/>
      <c r="J11" s="158"/>
    </row>
    <row r="12" spans="2:10" ht="37.5" customHeight="1" x14ac:dyDescent="0.25">
      <c r="B12" s="156" t="s">
        <v>443</v>
      </c>
      <c r="C12" s="157">
        <v>10</v>
      </c>
      <c r="D12" s="211"/>
      <c r="E12" s="157"/>
      <c r="F12" s="214" t="s">
        <v>447</v>
      </c>
      <c r="G12" s="216" t="s">
        <v>449</v>
      </c>
      <c r="H12" s="218"/>
      <c r="I12" s="157"/>
      <c r="J12" s="158"/>
    </row>
    <row r="13" spans="2:10" ht="37.5" customHeight="1" x14ac:dyDescent="0.25">
      <c r="B13" s="156" t="s">
        <v>441</v>
      </c>
      <c r="C13" s="157">
        <v>11</v>
      </c>
      <c r="D13" s="157"/>
      <c r="E13" s="157"/>
      <c r="F13" s="210"/>
      <c r="G13" s="211"/>
      <c r="H13" s="218"/>
      <c r="I13" s="157"/>
      <c r="J13" s="158"/>
    </row>
    <row r="14" spans="2:10" ht="37.5" customHeight="1" thickBot="1" x14ac:dyDescent="0.3">
      <c r="B14" s="159" t="s">
        <v>442</v>
      </c>
      <c r="C14" s="160">
        <v>12</v>
      </c>
      <c r="D14" s="160"/>
      <c r="E14" s="160"/>
      <c r="F14" s="215"/>
      <c r="G14" s="160"/>
      <c r="H14" s="170"/>
      <c r="I14" s="160"/>
      <c r="J14" s="161"/>
    </row>
  </sheetData>
  <mergeCells count="8">
    <mergeCell ref="E8:E10"/>
    <mergeCell ref="G8:G11"/>
    <mergeCell ref="H8:H10"/>
    <mergeCell ref="I8:I10"/>
    <mergeCell ref="D9:D12"/>
    <mergeCell ref="F12:F14"/>
    <mergeCell ref="G12:G13"/>
    <mergeCell ref="H11:H13"/>
  </mergeCells>
  <pageMargins left="0.7" right="0.7" top="0.75" bottom="0.75" header="0.3" footer="0.3"/>
  <pageSetup fitToWidth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3250-A63D-489A-9143-BFD019261000}">
  <sheetPr codeName="Sheet8">
    <pageSetUpPr fitToPage="1"/>
  </sheetPr>
  <dimension ref="B1:J14"/>
  <sheetViews>
    <sheetView showGridLines="0" zoomScaleNormal="100" workbookViewId="0">
      <selection activeCell="D9" sqref="D9:D12"/>
    </sheetView>
  </sheetViews>
  <sheetFormatPr defaultRowHeight="15" x14ac:dyDescent="0.25"/>
  <cols>
    <col min="2" max="2" width="13.140625" customWidth="1"/>
    <col min="3" max="3" width="7.140625" customWidth="1"/>
    <col min="4" max="10" width="28.5703125" customWidth="1"/>
  </cols>
  <sheetData>
    <row r="1" spans="2:10" ht="15.75" thickBot="1" x14ac:dyDescent="0.3"/>
    <row r="2" spans="2:10" ht="30" customHeight="1" x14ac:dyDescent="0.25">
      <c r="B2" s="165" t="s">
        <v>431</v>
      </c>
      <c r="C2" s="166" t="s">
        <v>243</v>
      </c>
      <c r="D2" s="166" t="s">
        <v>269</v>
      </c>
      <c r="E2" s="166" t="s">
        <v>270</v>
      </c>
      <c r="F2" s="166" t="s">
        <v>271</v>
      </c>
      <c r="G2" s="166" t="s">
        <v>444</v>
      </c>
      <c r="H2" s="166" t="s">
        <v>272</v>
      </c>
      <c r="I2" s="166" t="s">
        <v>273</v>
      </c>
      <c r="J2" s="167" t="s">
        <v>274</v>
      </c>
    </row>
    <row r="3" spans="2:10" ht="37.5" customHeight="1" x14ac:dyDescent="0.25">
      <c r="B3" s="156" t="s">
        <v>432</v>
      </c>
      <c r="C3" s="157">
        <v>1</v>
      </c>
      <c r="D3" s="157"/>
      <c r="E3" s="157"/>
      <c r="F3" s="157"/>
      <c r="G3" s="157"/>
      <c r="H3" s="157"/>
      <c r="I3" s="157"/>
      <c r="J3" s="158"/>
    </row>
    <row r="4" spans="2:10" ht="37.5" customHeight="1" x14ac:dyDescent="0.25">
      <c r="B4" s="156" t="s">
        <v>433</v>
      </c>
      <c r="C4" s="157">
        <v>2</v>
      </c>
      <c r="D4" s="157"/>
      <c r="E4" s="157"/>
      <c r="F4" s="157"/>
      <c r="G4" s="157"/>
      <c r="H4" s="157"/>
      <c r="I4" s="157"/>
      <c r="J4" s="168" t="s">
        <v>450</v>
      </c>
    </row>
    <row r="5" spans="2:10" ht="37.5" customHeight="1" x14ac:dyDescent="0.25">
      <c r="B5" s="156" t="s">
        <v>434</v>
      </c>
      <c r="C5" s="157">
        <v>3</v>
      </c>
      <c r="D5" s="157"/>
      <c r="E5" s="157"/>
      <c r="F5" s="157"/>
      <c r="G5" s="157"/>
      <c r="H5" s="157"/>
      <c r="I5" s="157"/>
      <c r="J5" s="158"/>
    </row>
    <row r="6" spans="2:10" ht="38.25" customHeight="1" x14ac:dyDescent="0.25">
      <c r="B6" s="156" t="s">
        <v>435</v>
      </c>
      <c r="C6" s="157">
        <v>4</v>
      </c>
      <c r="D6" s="157"/>
      <c r="E6" s="157"/>
      <c r="F6" s="157"/>
      <c r="G6" s="157"/>
      <c r="H6" s="157"/>
      <c r="I6" s="157"/>
      <c r="J6" s="158"/>
    </row>
    <row r="7" spans="2:10" ht="37.5" customHeight="1" thickBot="1" x14ac:dyDescent="0.3">
      <c r="B7" s="159" t="s">
        <v>436</v>
      </c>
      <c r="C7" s="160">
        <v>5</v>
      </c>
      <c r="D7" s="160"/>
      <c r="E7" s="160"/>
      <c r="F7" s="160"/>
      <c r="G7" s="160"/>
      <c r="H7" s="160"/>
      <c r="I7" s="160"/>
      <c r="J7" s="161"/>
    </row>
    <row r="8" spans="2:10" ht="37.5" customHeight="1" x14ac:dyDescent="0.25">
      <c r="B8" s="162" t="s">
        <v>437</v>
      </c>
      <c r="C8" s="163">
        <v>6</v>
      </c>
      <c r="D8" s="163"/>
      <c r="E8" s="209" t="s">
        <v>446</v>
      </c>
      <c r="F8" s="163"/>
      <c r="G8" s="212" t="s">
        <v>448</v>
      </c>
      <c r="H8" s="209" t="s">
        <v>453</v>
      </c>
      <c r="I8" s="209" t="s">
        <v>451</v>
      </c>
      <c r="J8" s="164"/>
    </row>
    <row r="9" spans="2:10" ht="37.5" customHeight="1" x14ac:dyDescent="0.25">
      <c r="B9" s="156" t="s">
        <v>438</v>
      </c>
      <c r="C9" s="157">
        <v>7</v>
      </c>
      <c r="D9" s="213" t="s">
        <v>445</v>
      </c>
      <c r="E9" s="210"/>
      <c r="F9" s="157"/>
      <c r="G9" s="210"/>
      <c r="H9" s="210"/>
      <c r="I9" s="210"/>
      <c r="J9" s="158"/>
    </row>
    <row r="10" spans="2:10" ht="37.5" customHeight="1" x14ac:dyDescent="0.25">
      <c r="B10" s="156" t="s">
        <v>439</v>
      </c>
      <c r="C10" s="157">
        <v>8</v>
      </c>
      <c r="D10" s="210"/>
      <c r="E10" s="211"/>
      <c r="F10" s="157"/>
      <c r="G10" s="210"/>
      <c r="H10" s="211"/>
      <c r="I10" s="211"/>
      <c r="J10" s="158"/>
    </row>
    <row r="11" spans="2:10" ht="37.5" customHeight="1" x14ac:dyDescent="0.25">
      <c r="B11" s="156" t="s">
        <v>440</v>
      </c>
      <c r="C11" s="157">
        <v>9</v>
      </c>
      <c r="D11" s="210"/>
      <c r="E11" s="157"/>
      <c r="F11" s="169"/>
      <c r="G11" s="211"/>
      <c r="H11" s="217" t="s">
        <v>454</v>
      </c>
      <c r="I11" s="157"/>
      <c r="J11" s="158"/>
    </row>
    <row r="12" spans="2:10" ht="37.5" customHeight="1" x14ac:dyDescent="0.25">
      <c r="B12" s="156" t="s">
        <v>443</v>
      </c>
      <c r="C12" s="157">
        <v>10</v>
      </c>
      <c r="D12" s="211"/>
      <c r="E12" s="157"/>
      <c r="F12" s="214" t="s">
        <v>447</v>
      </c>
      <c r="G12" s="216" t="s">
        <v>449</v>
      </c>
      <c r="H12" s="218"/>
      <c r="I12" s="157"/>
      <c r="J12" s="158"/>
    </row>
    <row r="13" spans="2:10" ht="37.5" customHeight="1" x14ac:dyDescent="0.25">
      <c r="B13" s="156" t="s">
        <v>441</v>
      </c>
      <c r="C13" s="157">
        <v>11</v>
      </c>
      <c r="D13" s="157"/>
      <c r="E13" s="157"/>
      <c r="F13" s="210"/>
      <c r="G13" s="211"/>
      <c r="H13" s="218"/>
      <c r="I13" s="157"/>
      <c r="J13" s="158"/>
    </row>
    <row r="14" spans="2:10" ht="37.5" customHeight="1" thickBot="1" x14ac:dyDescent="0.3">
      <c r="B14" s="159" t="s">
        <v>442</v>
      </c>
      <c r="C14" s="160">
        <v>12</v>
      </c>
      <c r="D14" s="160"/>
      <c r="E14" s="160"/>
      <c r="F14" s="215"/>
      <c r="G14" s="160"/>
      <c r="H14" s="170"/>
      <c r="I14" s="160"/>
      <c r="J14" s="161"/>
    </row>
  </sheetData>
  <mergeCells count="8">
    <mergeCell ref="E8:E10"/>
    <mergeCell ref="G8:G11"/>
    <mergeCell ref="H8:H10"/>
    <mergeCell ref="I8:I10"/>
    <mergeCell ref="D9:D12"/>
    <mergeCell ref="F12:F14"/>
    <mergeCell ref="G12:G13"/>
    <mergeCell ref="H11:H13"/>
  </mergeCells>
  <pageMargins left="0.7" right="0.7" top="0.75" bottom="0.75" header="0.3" footer="0.3"/>
  <pageSetup fitToWidth="9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9AF8-9557-4E7D-B19C-87472FB0AE45}">
  <sheetPr codeName="Sheet9">
    <pageSetUpPr fitToPage="1"/>
  </sheetPr>
  <dimension ref="B1:J14"/>
  <sheetViews>
    <sheetView showGridLines="0" zoomScaleNormal="100" workbookViewId="0">
      <selection activeCell="D16" sqref="D16"/>
    </sheetView>
  </sheetViews>
  <sheetFormatPr defaultRowHeight="15" x14ac:dyDescent="0.25"/>
  <cols>
    <col min="2" max="2" width="13.140625" customWidth="1"/>
    <col min="3" max="3" width="7.140625" customWidth="1"/>
    <col min="4" max="10" width="28.5703125" customWidth="1"/>
  </cols>
  <sheetData>
    <row r="1" spans="2:10" ht="15.75" thickBot="1" x14ac:dyDescent="0.3"/>
    <row r="2" spans="2:10" ht="30" customHeight="1" x14ac:dyDescent="0.25">
      <c r="B2" s="165" t="s">
        <v>431</v>
      </c>
      <c r="C2" s="166" t="s">
        <v>243</v>
      </c>
      <c r="D2" s="166" t="s">
        <v>269</v>
      </c>
      <c r="E2" s="166" t="s">
        <v>270</v>
      </c>
      <c r="F2" s="166" t="s">
        <v>271</v>
      </c>
      <c r="G2" s="166" t="s">
        <v>444</v>
      </c>
      <c r="H2" s="166" t="s">
        <v>272</v>
      </c>
      <c r="I2" s="166" t="s">
        <v>273</v>
      </c>
      <c r="J2" s="167" t="s">
        <v>274</v>
      </c>
    </row>
    <row r="3" spans="2:10" ht="37.5" customHeight="1" x14ac:dyDescent="0.25">
      <c r="B3" s="156" t="s">
        <v>432</v>
      </c>
      <c r="C3" s="157">
        <v>1</v>
      </c>
      <c r="D3" s="157"/>
      <c r="E3" s="157"/>
      <c r="F3" s="157"/>
      <c r="G3" s="157"/>
      <c r="H3" s="157"/>
      <c r="I3" s="157"/>
      <c r="J3" s="158"/>
    </row>
    <row r="4" spans="2:10" ht="37.5" customHeight="1" x14ac:dyDescent="0.25">
      <c r="B4" s="156" t="s">
        <v>433</v>
      </c>
      <c r="C4" s="157">
        <v>2</v>
      </c>
      <c r="D4" s="157"/>
      <c r="E4" s="157"/>
      <c r="F4" s="157"/>
      <c r="G4" s="157"/>
      <c r="H4" s="157"/>
      <c r="I4" s="157"/>
      <c r="J4" s="168" t="s">
        <v>450</v>
      </c>
    </row>
    <row r="5" spans="2:10" ht="37.5" customHeight="1" x14ac:dyDescent="0.25">
      <c r="B5" s="156" t="s">
        <v>434</v>
      </c>
      <c r="C5" s="157">
        <v>3</v>
      </c>
      <c r="D5" s="157"/>
      <c r="E5" s="157"/>
      <c r="F5" s="157"/>
      <c r="G5" s="157"/>
      <c r="H5" s="157"/>
      <c r="I5" s="157"/>
      <c r="J5" s="158"/>
    </row>
    <row r="6" spans="2:10" ht="38.25" customHeight="1" x14ac:dyDescent="0.25">
      <c r="B6" s="156" t="s">
        <v>435</v>
      </c>
      <c r="C6" s="157">
        <v>4</v>
      </c>
      <c r="D6" s="157"/>
      <c r="E6" s="157"/>
      <c r="F6" s="157"/>
      <c r="G6" s="157"/>
      <c r="H6" s="157"/>
      <c r="I6" s="157"/>
      <c r="J6" s="158"/>
    </row>
    <row r="7" spans="2:10" ht="37.5" customHeight="1" thickBot="1" x14ac:dyDescent="0.3">
      <c r="B7" s="159" t="s">
        <v>436</v>
      </c>
      <c r="C7" s="160">
        <v>5</v>
      </c>
      <c r="D7" s="160"/>
      <c r="E7" s="160"/>
      <c r="F7" s="160"/>
      <c r="G7" s="160"/>
      <c r="H7" s="160"/>
      <c r="I7" s="160"/>
      <c r="J7" s="161"/>
    </row>
    <row r="8" spans="2:10" ht="37.5" customHeight="1" x14ac:dyDescent="0.25">
      <c r="B8" s="162" t="s">
        <v>437</v>
      </c>
      <c r="C8" s="163">
        <v>6</v>
      </c>
      <c r="D8" s="163"/>
      <c r="E8" s="169"/>
      <c r="F8" s="163"/>
      <c r="G8" s="212" t="s">
        <v>448</v>
      </c>
      <c r="H8" s="209" t="s">
        <v>453</v>
      </c>
      <c r="I8" s="209" t="s">
        <v>451</v>
      </c>
      <c r="J8" s="164"/>
    </row>
    <row r="9" spans="2:10" ht="37.5" customHeight="1" x14ac:dyDescent="0.25">
      <c r="B9" s="156" t="s">
        <v>438</v>
      </c>
      <c r="C9" s="157">
        <v>7</v>
      </c>
      <c r="D9" s="213" t="s">
        <v>445</v>
      </c>
      <c r="E9" s="196"/>
      <c r="F9" s="157"/>
      <c r="G9" s="210"/>
      <c r="H9" s="210"/>
      <c r="I9" s="210"/>
      <c r="J9" s="158"/>
    </row>
    <row r="10" spans="2:10" ht="37.5" customHeight="1" x14ac:dyDescent="0.25">
      <c r="B10" s="156" t="s">
        <v>439</v>
      </c>
      <c r="C10" s="157">
        <v>8</v>
      </c>
      <c r="D10" s="210"/>
      <c r="E10" s="196"/>
      <c r="F10" s="157"/>
      <c r="G10" s="210"/>
      <c r="H10" s="211"/>
      <c r="I10" s="211"/>
      <c r="J10" s="158"/>
    </row>
    <row r="11" spans="2:10" ht="37.5" customHeight="1" x14ac:dyDescent="0.25">
      <c r="B11" s="156" t="s">
        <v>440</v>
      </c>
      <c r="C11" s="157">
        <v>9</v>
      </c>
      <c r="D11" s="210"/>
      <c r="E11" s="157"/>
      <c r="F11" s="169"/>
      <c r="G11" s="211"/>
      <c r="H11" s="163"/>
      <c r="I11" s="157"/>
      <c r="J11" s="158"/>
    </row>
    <row r="12" spans="2:10" ht="37.5" customHeight="1" x14ac:dyDescent="0.25">
      <c r="B12" s="156" t="s">
        <v>443</v>
      </c>
      <c r="C12" s="157">
        <v>10</v>
      </c>
      <c r="D12" s="211"/>
      <c r="E12" s="157"/>
      <c r="F12" s="214" t="s">
        <v>447</v>
      </c>
      <c r="G12" s="157"/>
      <c r="H12" s="157"/>
      <c r="I12" s="157"/>
      <c r="J12" s="158"/>
    </row>
    <row r="13" spans="2:10" ht="37.5" customHeight="1" x14ac:dyDescent="0.25">
      <c r="B13" s="156" t="s">
        <v>441</v>
      </c>
      <c r="C13" s="157">
        <v>11</v>
      </c>
      <c r="D13" s="157"/>
      <c r="E13" s="157"/>
      <c r="F13" s="210"/>
      <c r="G13" s="157"/>
      <c r="H13" s="157"/>
      <c r="I13" s="157"/>
      <c r="J13" s="158"/>
    </row>
    <row r="14" spans="2:10" ht="37.5" customHeight="1" thickBot="1" x14ac:dyDescent="0.3">
      <c r="B14" s="159" t="s">
        <v>442</v>
      </c>
      <c r="C14" s="160">
        <v>12</v>
      </c>
      <c r="D14" s="160"/>
      <c r="E14" s="160"/>
      <c r="F14" s="215"/>
      <c r="G14" s="160"/>
      <c r="H14" s="170"/>
      <c r="I14" s="160"/>
      <c r="J14" s="161"/>
    </row>
  </sheetData>
  <mergeCells count="5">
    <mergeCell ref="G8:G11"/>
    <mergeCell ref="H8:H10"/>
    <mergeCell ref="I8:I10"/>
    <mergeCell ref="D9:D12"/>
    <mergeCell ref="F12:F14"/>
  </mergeCells>
  <pageMargins left="0.7" right="0.7" top="0.75" bottom="0.75" header="0.3" footer="0.3"/>
  <pageSetup fitToWidth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3163-C91B-4D2B-A6A2-314DB0A7E280}">
  <sheetPr codeName="Sheet10">
    <pageSetUpPr fitToPage="1"/>
  </sheetPr>
  <dimension ref="B1:J14"/>
  <sheetViews>
    <sheetView showGridLines="0" tabSelected="1" zoomScaleNormal="100" workbookViewId="0">
      <selection activeCell="G8" sqref="G8:G11"/>
    </sheetView>
  </sheetViews>
  <sheetFormatPr defaultRowHeight="15" x14ac:dyDescent="0.25"/>
  <cols>
    <col min="2" max="2" width="13.140625" customWidth="1"/>
    <col min="3" max="3" width="7.140625" customWidth="1"/>
    <col min="4" max="10" width="28.5703125" customWidth="1"/>
  </cols>
  <sheetData>
    <row r="1" spans="2:10" ht="15.75" thickBot="1" x14ac:dyDescent="0.3"/>
    <row r="2" spans="2:10" ht="30" customHeight="1" x14ac:dyDescent="0.25">
      <c r="B2" s="165" t="s">
        <v>431</v>
      </c>
      <c r="C2" s="166" t="s">
        <v>243</v>
      </c>
      <c r="D2" s="166" t="s">
        <v>269</v>
      </c>
      <c r="E2" s="166" t="s">
        <v>270</v>
      </c>
      <c r="F2" s="166" t="s">
        <v>271</v>
      </c>
      <c r="G2" s="166" t="s">
        <v>444</v>
      </c>
      <c r="H2" s="166" t="s">
        <v>272</v>
      </c>
      <c r="I2" s="166" t="s">
        <v>273</v>
      </c>
      <c r="J2" s="167" t="s">
        <v>274</v>
      </c>
    </row>
    <row r="3" spans="2:10" ht="37.5" customHeight="1" x14ac:dyDescent="0.25">
      <c r="B3" s="156" t="s">
        <v>432</v>
      </c>
      <c r="C3" s="157">
        <v>1</v>
      </c>
      <c r="D3" s="157"/>
      <c r="E3" s="157"/>
      <c r="F3" s="157"/>
      <c r="G3" s="157"/>
      <c r="H3" s="157"/>
      <c r="I3" s="157"/>
      <c r="J3" s="158"/>
    </row>
    <row r="4" spans="2:10" ht="37.5" customHeight="1" x14ac:dyDescent="0.25">
      <c r="B4" s="156" t="s">
        <v>433</v>
      </c>
      <c r="C4" s="157">
        <v>2</v>
      </c>
      <c r="D4" s="157"/>
      <c r="E4" s="157"/>
      <c r="F4" s="157"/>
      <c r="G4" s="157"/>
      <c r="H4" s="157"/>
      <c r="I4" s="157"/>
      <c r="J4" s="168" t="s">
        <v>450</v>
      </c>
    </row>
    <row r="5" spans="2:10" ht="37.5" customHeight="1" x14ac:dyDescent="0.25">
      <c r="B5" s="156" t="s">
        <v>434</v>
      </c>
      <c r="C5" s="157">
        <v>3</v>
      </c>
      <c r="D5" s="157"/>
      <c r="E5" s="157"/>
      <c r="F5" s="157"/>
      <c r="G5" s="157"/>
      <c r="H5" s="157"/>
      <c r="I5" s="157"/>
      <c r="J5" s="158"/>
    </row>
    <row r="6" spans="2:10" ht="38.25" customHeight="1" x14ac:dyDescent="0.25">
      <c r="B6" s="156" t="s">
        <v>435</v>
      </c>
      <c r="C6" s="157">
        <v>4</v>
      </c>
      <c r="D6" s="157"/>
      <c r="E6" s="157"/>
      <c r="F6" s="157"/>
      <c r="G6" s="157"/>
      <c r="H6" s="157"/>
      <c r="I6" s="157"/>
      <c r="J6" s="158"/>
    </row>
    <row r="7" spans="2:10" ht="37.5" customHeight="1" thickBot="1" x14ac:dyDescent="0.3">
      <c r="B7" s="159" t="s">
        <v>436</v>
      </c>
      <c r="C7" s="160">
        <v>5</v>
      </c>
      <c r="D7" s="160"/>
      <c r="E7" s="160"/>
      <c r="F7" s="160"/>
      <c r="G7" s="160"/>
      <c r="H7" s="160"/>
      <c r="I7" s="160"/>
      <c r="J7" s="161"/>
    </row>
    <row r="8" spans="2:10" ht="37.5" customHeight="1" x14ac:dyDescent="0.25">
      <c r="B8" s="162" t="s">
        <v>437</v>
      </c>
      <c r="C8" s="163">
        <v>6</v>
      </c>
      <c r="D8" s="163"/>
      <c r="E8" s="163"/>
      <c r="F8" s="163"/>
      <c r="G8" s="212" t="s">
        <v>448</v>
      </c>
      <c r="H8" s="209" t="s">
        <v>453</v>
      </c>
      <c r="I8" s="209" t="s">
        <v>451</v>
      </c>
      <c r="J8" s="164"/>
    </row>
    <row r="9" spans="2:10" ht="37.5" customHeight="1" x14ac:dyDescent="0.25">
      <c r="B9" s="156" t="s">
        <v>438</v>
      </c>
      <c r="C9" s="157">
        <v>7</v>
      </c>
      <c r="D9" s="213" t="s">
        <v>445</v>
      </c>
      <c r="E9" s="157"/>
      <c r="F9" s="157"/>
      <c r="G9" s="210"/>
      <c r="H9" s="210"/>
      <c r="I9" s="210"/>
      <c r="J9" s="158"/>
    </row>
    <row r="10" spans="2:10" ht="37.5" customHeight="1" x14ac:dyDescent="0.25">
      <c r="B10" s="156" t="s">
        <v>439</v>
      </c>
      <c r="C10" s="157">
        <v>8</v>
      </c>
      <c r="D10" s="210"/>
      <c r="E10" s="157"/>
      <c r="F10" s="157"/>
      <c r="G10" s="210"/>
      <c r="H10" s="211"/>
      <c r="I10" s="211"/>
      <c r="J10" s="158"/>
    </row>
    <row r="11" spans="2:10" ht="37.5" customHeight="1" x14ac:dyDescent="0.25">
      <c r="B11" s="156" t="s">
        <v>440</v>
      </c>
      <c r="C11" s="157">
        <v>9</v>
      </c>
      <c r="D11" s="210"/>
      <c r="E11" s="157"/>
      <c r="F11" s="169"/>
      <c r="G11" s="211"/>
      <c r="H11" s="219" t="s">
        <v>455</v>
      </c>
      <c r="I11" s="157"/>
      <c r="J11" s="158"/>
    </row>
    <row r="12" spans="2:10" ht="37.5" customHeight="1" x14ac:dyDescent="0.25">
      <c r="B12" s="156" t="s">
        <v>443</v>
      </c>
      <c r="C12" s="157">
        <v>10</v>
      </c>
      <c r="D12" s="211"/>
      <c r="E12" s="157"/>
      <c r="F12" s="214" t="s">
        <v>447</v>
      </c>
      <c r="G12" s="157"/>
      <c r="H12" s="220"/>
      <c r="I12" s="157"/>
      <c r="J12" s="158"/>
    </row>
    <row r="13" spans="2:10" ht="37.5" customHeight="1" x14ac:dyDescent="0.25">
      <c r="B13" s="156" t="s">
        <v>441</v>
      </c>
      <c r="C13" s="157">
        <v>11</v>
      </c>
      <c r="D13" s="157"/>
      <c r="E13" s="157"/>
      <c r="F13" s="210"/>
      <c r="G13" s="157"/>
      <c r="H13" s="220"/>
      <c r="I13" s="157"/>
      <c r="J13" s="158"/>
    </row>
    <row r="14" spans="2:10" ht="37.5" customHeight="1" thickBot="1" x14ac:dyDescent="0.3">
      <c r="B14" s="159" t="s">
        <v>442</v>
      </c>
      <c r="C14" s="160">
        <v>12</v>
      </c>
      <c r="D14" s="160"/>
      <c r="E14" s="160"/>
      <c r="F14" s="215"/>
      <c r="G14" s="160"/>
      <c r="H14" s="221"/>
      <c r="I14" s="160"/>
      <c r="J14" s="161"/>
    </row>
  </sheetData>
  <mergeCells count="6">
    <mergeCell ref="G8:G11"/>
    <mergeCell ref="H8:H10"/>
    <mergeCell ref="I8:I10"/>
    <mergeCell ref="D9:D12"/>
    <mergeCell ref="H11:H14"/>
    <mergeCell ref="F12:F14"/>
  </mergeCells>
  <pageMargins left="0.7" right="0.7" top="0.75" bottom="0.75" header="0.3" footer="0.3"/>
  <pageSetup fitToWidth="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E37B-D650-4DE6-B433-CC5DDC3116F3}">
  <sheetPr codeName="Sheet11">
    <pageSetUpPr fitToPage="1"/>
  </sheetPr>
  <dimension ref="B1:J14"/>
  <sheetViews>
    <sheetView showGridLines="0" zoomScaleNormal="100" workbookViewId="0">
      <selection activeCell="D9" sqref="D9:D12"/>
    </sheetView>
  </sheetViews>
  <sheetFormatPr defaultRowHeight="15" x14ac:dyDescent="0.25"/>
  <cols>
    <col min="2" max="2" width="13.140625" customWidth="1"/>
    <col min="3" max="3" width="7.140625" customWidth="1"/>
    <col min="4" max="10" width="28.5703125" customWidth="1"/>
  </cols>
  <sheetData>
    <row r="1" spans="2:10" ht="15.75" thickBot="1" x14ac:dyDescent="0.3"/>
    <row r="2" spans="2:10" ht="30" customHeight="1" x14ac:dyDescent="0.25">
      <c r="B2" s="165" t="s">
        <v>431</v>
      </c>
      <c r="C2" s="166" t="s">
        <v>243</v>
      </c>
      <c r="D2" s="166" t="s">
        <v>269</v>
      </c>
      <c r="E2" s="166" t="s">
        <v>270</v>
      </c>
      <c r="F2" s="166" t="s">
        <v>271</v>
      </c>
      <c r="G2" s="166" t="s">
        <v>444</v>
      </c>
      <c r="H2" s="166" t="s">
        <v>272</v>
      </c>
      <c r="I2" s="166" t="s">
        <v>273</v>
      </c>
      <c r="J2" s="167" t="s">
        <v>274</v>
      </c>
    </row>
    <row r="3" spans="2:10" ht="37.5" customHeight="1" x14ac:dyDescent="0.25">
      <c r="B3" s="156" t="s">
        <v>432</v>
      </c>
      <c r="C3" s="157">
        <v>1</v>
      </c>
      <c r="D3" s="157"/>
      <c r="E3" s="157"/>
      <c r="F3" s="157"/>
      <c r="G3" s="157"/>
      <c r="H3" s="157"/>
      <c r="I3" s="157"/>
      <c r="J3" s="158"/>
    </row>
    <row r="4" spans="2:10" ht="37.5" customHeight="1" x14ac:dyDescent="0.25">
      <c r="B4" s="156" t="s">
        <v>433</v>
      </c>
      <c r="C4" s="157">
        <v>2</v>
      </c>
      <c r="D4" s="157"/>
      <c r="E4" s="157"/>
      <c r="F4" s="157"/>
      <c r="G4" s="157"/>
      <c r="H4" s="157"/>
      <c r="I4" s="157"/>
      <c r="J4" s="168" t="s">
        <v>450</v>
      </c>
    </row>
    <row r="5" spans="2:10" ht="37.5" customHeight="1" x14ac:dyDescent="0.25">
      <c r="B5" s="156" t="s">
        <v>434</v>
      </c>
      <c r="C5" s="157">
        <v>3</v>
      </c>
      <c r="D5" s="157"/>
      <c r="E5" s="157"/>
      <c r="F5" s="157"/>
      <c r="G5" s="157"/>
      <c r="H5" s="157"/>
      <c r="I5" s="157"/>
      <c r="J5" s="158"/>
    </row>
    <row r="6" spans="2:10" ht="38.25" customHeight="1" x14ac:dyDescent="0.25">
      <c r="B6" s="156" t="s">
        <v>435</v>
      </c>
      <c r="C6" s="157">
        <v>4</v>
      </c>
      <c r="D6" s="157"/>
      <c r="E6" s="157"/>
      <c r="F6" s="157"/>
      <c r="G6" s="157"/>
      <c r="H6" s="157"/>
      <c r="I6" s="157"/>
      <c r="J6" s="158"/>
    </row>
    <row r="7" spans="2:10" ht="37.5" customHeight="1" thickBot="1" x14ac:dyDescent="0.3">
      <c r="B7" s="159" t="s">
        <v>436</v>
      </c>
      <c r="C7" s="160">
        <v>5</v>
      </c>
      <c r="D7" s="160"/>
      <c r="E7" s="160"/>
      <c r="F7" s="160"/>
      <c r="G7" s="160"/>
      <c r="H7" s="160"/>
      <c r="I7" s="160"/>
      <c r="J7" s="161"/>
    </row>
    <row r="8" spans="2:10" ht="37.5" customHeight="1" x14ac:dyDescent="0.25">
      <c r="B8" s="162" t="s">
        <v>437</v>
      </c>
      <c r="C8" s="163">
        <v>6</v>
      </c>
      <c r="D8" s="163"/>
      <c r="E8" s="157"/>
      <c r="F8" s="163"/>
      <c r="G8" s="212" t="s">
        <v>448</v>
      </c>
      <c r="H8" s="209" t="s">
        <v>453</v>
      </c>
      <c r="I8" s="209" t="s">
        <v>451</v>
      </c>
      <c r="J8" s="164"/>
    </row>
    <row r="9" spans="2:10" ht="37.5" customHeight="1" x14ac:dyDescent="0.25">
      <c r="B9" s="156" t="s">
        <v>438</v>
      </c>
      <c r="C9" s="157">
        <v>7</v>
      </c>
      <c r="D9" s="213" t="s">
        <v>445</v>
      </c>
      <c r="E9" s="157"/>
      <c r="F9" s="157"/>
      <c r="G9" s="210"/>
      <c r="H9" s="210"/>
      <c r="I9" s="210"/>
      <c r="J9" s="158"/>
    </row>
    <row r="10" spans="2:10" ht="37.5" customHeight="1" x14ac:dyDescent="0.25">
      <c r="B10" s="156" t="s">
        <v>439</v>
      </c>
      <c r="C10" s="157">
        <v>8</v>
      </c>
      <c r="D10" s="210"/>
      <c r="E10" s="157"/>
      <c r="F10" s="157"/>
      <c r="G10" s="210"/>
      <c r="H10" s="211"/>
      <c r="I10" s="211"/>
      <c r="J10" s="158"/>
    </row>
    <row r="11" spans="2:10" ht="37.5" customHeight="1" x14ac:dyDescent="0.25">
      <c r="B11" s="156" t="s">
        <v>440</v>
      </c>
      <c r="C11" s="157">
        <v>9</v>
      </c>
      <c r="D11" s="210"/>
      <c r="E11" s="157"/>
      <c r="F11" s="169"/>
      <c r="G11" s="211"/>
      <c r="H11" s="219" t="s">
        <v>455</v>
      </c>
      <c r="I11" s="157"/>
      <c r="J11" s="158"/>
    </row>
    <row r="12" spans="2:10" ht="37.5" customHeight="1" x14ac:dyDescent="0.25">
      <c r="B12" s="156" t="s">
        <v>443</v>
      </c>
      <c r="C12" s="157">
        <v>10</v>
      </c>
      <c r="D12" s="211"/>
      <c r="E12" s="157"/>
      <c r="F12" s="214" t="s">
        <v>447</v>
      </c>
      <c r="G12" s="157"/>
      <c r="H12" s="220"/>
      <c r="I12" s="157"/>
      <c r="J12" s="158"/>
    </row>
    <row r="13" spans="2:10" ht="37.5" customHeight="1" x14ac:dyDescent="0.25">
      <c r="B13" s="156" t="s">
        <v>441</v>
      </c>
      <c r="C13" s="157">
        <v>11</v>
      </c>
      <c r="D13" s="157"/>
      <c r="E13" s="157"/>
      <c r="F13" s="210"/>
      <c r="G13" s="157"/>
      <c r="H13" s="220"/>
      <c r="I13" s="157"/>
      <c r="J13" s="158"/>
    </row>
    <row r="14" spans="2:10" ht="37.5" customHeight="1" thickBot="1" x14ac:dyDescent="0.3">
      <c r="B14" s="159" t="s">
        <v>442</v>
      </c>
      <c r="C14" s="160">
        <v>12</v>
      </c>
      <c r="D14" s="160"/>
      <c r="E14" s="160"/>
      <c r="F14" s="215"/>
      <c r="G14" s="160"/>
      <c r="H14" s="221"/>
      <c r="I14" s="160"/>
      <c r="J14" s="161"/>
    </row>
  </sheetData>
  <mergeCells count="6">
    <mergeCell ref="G8:G11"/>
    <mergeCell ref="H8:H10"/>
    <mergeCell ref="I8:I10"/>
    <mergeCell ref="D9:D12"/>
    <mergeCell ref="H11:H14"/>
    <mergeCell ref="F12:F14"/>
  </mergeCells>
  <pageMargins left="0.7" right="0.7" top="0.75" bottom="0.75" header="0.3" footer="0.3"/>
  <pageSetup fitToWidth="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397C-FC9E-4198-90C3-DA8D80D2C195}">
  <sheetPr codeName="Sheet12">
    <pageSetUpPr fitToPage="1"/>
  </sheetPr>
  <dimension ref="B1:J14"/>
  <sheetViews>
    <sheetView showGridLines="0" zoomScaleNormal="100" workbookViewId="0">
      <selection activeCell="B2" sqref="B2:J14"/>
    </sheetView>
  </sheetViews>
  <sheetFormatPr defaultRowHeight="15" x14ac:dyDescent="0.25"/>
  <cols>
    <col min="2" max="2" width="13.140625" customWidth="1"/>
    <col min="3" max="3" width="7.140625" customWidth="1"/>
    <col min="4" max="10" width="28.5703125" customWidth="1"/>
  </cols>
  <sheetData>
    <row r="1" spans="2:10" ht="15.75" thickBot="1" x14ac:dyDescent="0.3"/>
    <row r="2" spans="2:10" ht="30" customHeight="1" x14ac:dyDescent="0.25">
      <c r="B2" s="165" t="s">
        <v>431</v>
      </c>
      <c r="C2" s="166" t="s">
        <v>243</v>
      </c>
      <c r="D2" s="166" t="s">
        <v>269</v>
      </c>
      <c r="E2" s="166" t="s">
        <v>270</v>
      </c>
      <c r="F2" s="166" t="s">
        <v>271</v>
      </c>
      <c r="G2" s="166" t="s">
        <v>444</v>
      </c>
      <c r="H2" s="166" t="s">
        <v>272</v>
      </c>
      <c r="I2" s="166" t="s">
        <v>273</v>
      </c>
      <c r="J2" s="167" t="s">
        <v>274</v>
      </c>
    </row>
    <row r="3" spans="2:10" ht="37.5" customHeight="1" x14ac:dyDescent="0.25">
      <c r="B3" s="156" t="s">
        <v>432</v>
      </c>
      <c r="C3" s="157">
        <v>1</v>
      </c>
      <c r="D3" s="157"/>
      <c r="E3" s="157"/>
      <c r="F3" s="157"/>
      <c r="G3" s="157"/>
      <c r="H3" s="157"/>
      <c r="I3" s="157"/>
      <c r="J3" s="158"/>
    </row>
    <row r="4" spans="2:10" ht="37.5" customHeight="1" x14ac:dyDescent="0.25">
      <c r="B4" s="156" t="s">
        <v>433</v>
      </c>
      <c r="C4" s="157">
        <v>2</v>
      </c>
      <c r="D4" s="157"/>
      <c r="E4" s="157"/>
      <c r="F4" s="157"/>
      <c r="G4" s="157"/>
      <c r="H4" s="157"/>
      <c r="I4" s="157"/>
      <c r="J4" s="168" t="s">
        <v>450</v>
      </c>
    </row>
    <row r="5" spans="2:10" ht="37.5" customHeight="1" x14ac:dyDescent="0.25">
      <c r="B5" s="156" t="s">
        <v>434</v>
      </c>
      <c r="C5" s="157">
        <v>3</v>
      </c>
      <c r="D5" s="157"/>
      <c r="E5" s="157"/>
      <c r="F5" s="157"/>
      <c r="G5" s="157"/>
      <c r="H5" s="157"/>
      <c r="I5" s="157"/>
      <c r="J5" s="158"/>
    </row>
    <row r="6" spans="2:10" ht="38.25" customHeight="1" x14ac:dyDescent="0.25">
      <c r="B6" s="156" t="s">
        <v>435</v>
      </c>
      <c r="C6" s="157">
        <v>4</v>
      </c>
      <c r="D6" s="157"/>
      <c r="E6" s="157"/>
      <c r="F6" s="157"/>
      <c r="G6" s="157"/>
      <c r="H6" s="157"/>
      <c r="I6" s="157"/>
      <c r="J6" s="158"/>
    </row>
    <row r="7" spans="2:10" ht="37.5" customHeight="1" thickBot="1" x14ac:dyDescent="0.3">
      <c r="B7" s="159" t="s">
        <v>436</v>
      </c>
      <c r="C7" s="160">
        <v>5</v>
      </c>
      <c r="D7" s="160"/>
      <c r="E7" s="160"/>
      <c r="F7" s="160"/>
      <c r="G7" s="160"/>
      <c r="H7" s="160"/>
      <c r="I7" s="160"/>
      <c r="J7" s="161"/>
    </row>
    <row r="8" spans="2:10" ht="37.5" customHeight="1" x14ac:dyDescent="0.25">
      <c r="B8" s="162" t="s">
        <v>437</v>
      </c>
      <c r="C8" s="163">
        <v>6</v>
      </c>
      <c r="D8" s="163"/>
      <c r="E8" s="157"/>
      <c r="F8" s="163"/>
      <c r="G8" s="212" t="s">
        <v>448</v>
      </c>
      <c r="H8" s="209" t="s">
        <v>453</v>
      </c>
      <c r="I8" s="209" t="s">
        <v>451</v>
      </c>
      <c r="J8" s="164"/>
    </row>
    <row r="9" spans="2:10" ht="37.5" customHeight="1" x14ac:dyDescent="0.25">
      <c r="B9" s="156" t="s">
        <v>438</v>
      </c>
      <c r="C9" s="157">
        <v>7</v>
      </c>
      <c r="D9" s="213" t="s">
        <v>445</v>
      </c>
      <c r="E9" s="157"/>
      <c r="F9" s="157"/>
      <c r="G9" s="210"/>
      <c r="H9" s="210"/>
      <c r="I9" s="210"/>
      <c r="J9" s="158"/>
    </row>
    <row r="10" spans="2:10" ht="37.5" customHeight="1" x14ac:dyDescent="0.25">
      <c r="B10" s="156" t="s">
        <v>439</v>
      </c>
      <c r="C10" s="157">
        <v>8</v>
      </c>
      <c r="D10" s="210"/>
      <c r="E10" s="157"/>
      <c r="F10" s="157"/>
      <c r="G10" s="210"/>
      <c r="H10" s="211"/>
      <c r="I10" s="211"/>
      <c r="J10" s="158"/>
    </row>
    <row r="11" spans="2:10" ht="37.5" customHeight="1" x14ac:dyDescent="0.25">
      <c r="B11" s="156" t="s">
        <v>440</v>
      </c>
      <c r="C11" s="157">
        <v>9</v>
      </c>
      <c r="D11" s="210"/>
      <c r="E11" s="157"/>
      <c r="F11" s="169"/>
      <c r="G11" s="211"/>
      <c r="H11" s="217" t="s">
        <v>456</v>
      </c>
      <c r="I11" s="157"/>
      <c r="J11" s="158"/>
    </row>
    <row r="12" spans="2:10" ht="37.5" customHeight="1" x14ac:dyDescent="0.25">
      <c r="B12" s="156" t="s">
        <v>443</v>
      </c>
      <c r="C12" s="157">
        <v>10</v>
      </c>
      <c r="D12" s="211"/>
      <c r="E12" s="157"/>
      <c r="F12" s="214" t="s">
        <v>447</v>
      </c>
      <c r="G12" s="157"/>
      <c r="H12" s="217"/>
      <c r="I12" s="157"/>
      <c r="J12" s="158"/>
    </row>
    <row r="13" spans="2:10" ht="37.5" customHeight="1" x14ac:dyDescent="0.25">
      <c r="B13" s="156" t="s">
        <v>441</v>
      </c>
      <c r="C13" s="157">
        <v>11</v>
      </c>
      <c r="D13" s="157"/>
      <c r="E13" s="157"/>
      <c r="F13" s="210"/>
      <c r="G13" s="157"/>
      <c r="H13" s="171"/>
      <c r="I13" s="157"/>
      <c r="J13" s="158"/>
    </row>
    <row r="14" spans="2:10" ht="37.5" customHeight="1" thickBot="1" x14ac:dyDescent="0.3">
      <c r="B14" s="159" t="s">
        <v>442</v>
      </c>
      <c r="C14" s="160">
        <v>12</v>
      </c>
      <c r="D14" s="160"/>
      <c r="E14" s="160"/>
      <c r="F14" s="215"/>
      <c r="G14" s="160"/>
      <c r="H14" s="172"/>
      <c r="I14" s="160"/>
      <c r="J14" s="161"/>
    </row>
  </sheetData>
  <mergeCells count="6">
    <mergeCell ref="G8:G11"/>
    <mergeCell ref="H8:H10"/>
    <mergeCell ref="I8:I10"/>
    <mergeCell ref="D9:D12"/>
    <mergeCell ref="F12:F14"/>
    <mergeCell ref="H11:H12"/>
  </mergeCells>
  <pageMargins left="0.7" right="0.7" top="0.75" bottom="0.75" header="0.3" footer="0.3"/>
  <pageSetup fitToWidth="9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D866-6A3B-43A3-8903-C663225FD630}">
  <sheetPr codeName="Sheet13">
    <pageSetUpPr fitToPage="1"/>
  </sheetPr>
  <dimension ref="B1:J14"/>
  <sheetViews>
    <sheetView showGridLines="0" zoomScaleNormal="100" workbookViewId="0">
      <selection activeCell="E14" sqref="E14"/>
    </sheetView>
  </sheetViews>
  <sheetFormatPr defaultRowHeight="15" x14ac:dyDescent="0.25"/>
  <cols>
    <col min="2" max="2" width="13.140625" customWidth="1"/>
    <col min="3" max="3" width="7.140625" customWidth="1"/>
    <col min="4" max="10" width="28.5703125" customWidth="1"/>
  </cols>
  <sheetData>
    <row r="1" spans="2:10" ht="15.75" thickBot="1" x14ac:dyDescent="0.3"/>
    <row r="2" spans="2:10" ht="30" customHeight="1" x14ac:dyDescent="0.25">
      <c r="B2" s="165" t="s">
        <v>431</v>
      </c>
      <c r="C2" s="166" t="s">
        <v>243</v>
      </c>
      <c r="D2" s="166" t="s">
        <v>269</v>
      </c>
      <c r="E2" s="166" t="s">
        <v>270</v>
      </c>
      <c r="F2" s="166" t="s">
        <v>271</v>
      </c>
      <c r="G2" s="166" t="s">
        <v>444</v>
      </c>
      <c r="H2" s="166" t="s">
        <v>272</v>
      </c>
      <c r="I2" s="166" t="s">
        <v>273</v>
      </c>
      <c r="J2" s="167" t="s">
        <v>274</v>
      </c>
    </row>
    <row r="3" spans="2:10" ht="37.5" customHeight="1" x14ac:dyDescent="0.25">
      <c r="B3" s="156" t="s">
        <v>432</v>
      </c>
      <c r="C3" s="157">
        <v>1</v>
      </c>
      <c r="D3" s="157"/>
      <c r="E3" s="157"/>
      <c r="F3" s="157"/>
      <c r="G3" s="157"/>
      <c r="H3" s="157"/>
      <c r="I3" s="157"/>
      <c r="J3" s="158"/>
    </row>
    <row r="4" spans="2:10" ht="37.5" customHeight="1" x14ac:dyDescent="0.25">
      <c r="B4" s="156" t="s">
        <v>433</v>
      </c>
      <c r="C4" s="157">
        <v>2</v>
      </c>
      <c r="D4" s="157"/>
      <c r="E4" s="157"/>
      <c r="F4" s="157"/>
      <c r="G4" s="157"/>
      <c r="H4" s="157"/>
      <c r="I4" s="157"/>
      <c r="J4" s="168" t="s">
        <v>450</v>
      </c>
    </row>
    <row r="5" spans="2:10" ht="37.5" customHeight="1" x14ac:dyDescent="0.25">
      <c r="B5" s="156" t="s">
        <v>434</v>
      </c>
      <c r="C5" s="157">
        <v>3</v>
      </c>
      <c r="D5" s="157"/>
      <c r="E5" s="157"/>
      <c r="F5" s="157"/>
      <c r="G5" s="157"/>
      <c r="H5" s="157"/>
      <c r="I5" s="157"/>
      <c r="J5" s="158"/>
    </row>
    <row r="6" spans="2:10" ht="38.25" customHeight="1" x14ac:dyDescent="0.25">
      <c r="B6" s="156" t="s">
        <v>435</v>
      </c>
      <c r="C6" s="157">
        <v>4</v>
      </c>
      <c r="D6" s="157"/>
      <c r="E6" s="157"/>
      <c r="F6" s="157"/>
      <c r="G6" s="157"/>
      <c r="H6" s="157"/>
      <c r="I6" s="157"/>
      <c r="J6" s="158"/>
    </row>
    <row r="7" spans="2:10" ht="37.5" customHeight="1" thickBot="1" x14ac:dyDescent="0.3">
      <c r="B7" s="159" t="s">
        <v>436</v>
      </c>
      <c r="C7" s="160">
        <v>5</v>
      </c>
      <c r="D7" s="160"/>
      <c r="E7" s="160"/>
      <c r="F7" s="160"/>
      <c r="G7" s="160"/>
      <c r="H7" s="160"/>
      <c r="I7" s="160"/>
      <c r="J7" s="161"/>
    </row>
    <row r="8" spans="2:10" ht="37.5" customHeight="1" x14ac:dyDescent="0.25">
      <c r="B8" s="162" t="s">
        <v>437</v>
      </c>
      <c r="C8" s="163">
        <v>6</v>
      </c>
      <c r="D8" s="163"/>
      <c r="E8" s="157"/>
      <c r="F8" s="163"/>
      <c r="G8" s="212" t="s">
        <v>448</v>
      </c>
      <c r="H8" s="209" t="s">
        <v>453</v>
      </c>
      <c r="I8" s="209" t="s">
        <v>451</v>
      </c>
      <c r="J8" s="164"/>
    </row>
    <row r="9" spans="2:10" ht="37.5" customHeight="1" x14ac:dyDescent="0.25">
      <c r="B9" s="156" t="s">
        <v>438</v>
      </c>
      <c r="C9" s="157">
        <v>7</v>
      </c>
      <c r="D9" s="157"/>
      <c r="E9" s="157"/>
      <c r="F9" s="157"/>
      <c r="G9" s="210"/>
      <c r="H9" s="210"/>
      <c r="I9" s="210"/>
      <c r="J9" s="158"/>
    </row>
    <row r="10" spans="2:10" ht="37.5" customHeight="1" x14ac:dyDescent="0.25">
      <c r="B10" s="156" t="s">
        <v>439</v>
      </c>
      <c r="C10" s="157">
        <v>8</v>
      </c>
      <c r="D10" s="157"/>
      <c r="E10" s="157"/>
      <c r="F10" s="157"/>
      <c r="G10" s="210"/>
      <c r="H10" s="211"/>
      <c r="I10" s="211"/>
      <c r="J10" s="158"/>
    </row>
    <row r="11" spans="2:10" ht="37.5" customHeight="1" x14ac:dyDescent="0.25">
      <c r="B11" s="156" t="s">
        <v>440</v>
      </c>
      <c r="C11" s="157">
        <v>9</v>
      </c>
      <c r="D11" s="157"/>
      <c r="E11" s="157"/>
      <c r="F11" s="169"/>
      <c r="G11" s="211"/>
      <c r="H11" s="157"/>
      <c r="I11" s="157"/>
      <c r="J11" s="158"/>
    </row>
    <row r="12" spans="2:10" ht="37.5" customHeight="1" x14ac:dyDescent="0.25">
      <c r="B12" s="156" t="s">
        <v>443</v>
      </c>
      <c r="C12" s="157">
        <v>10</v>
      </c>
      <c r="D12" s="157"/>
      <c r="E12" s="157"/>
      <c r="F12" s="214" t="s">
        <v>447</v>
      </c>
      <c r="G12" s="157"/>
      <c r="H12" s="157"/>
      <c r="I12" s="157"/>
      <c r="J12" s="158"/>
    </row>
    <row r="13" spans="2:10" ht="37.5" customHeight="1" x14ac:dyDescent="0.25">
      <c r="B13" s="156" t="s">
        <v>441</v>
      </c>
      <c r="C13" s="157">
        <v>11</v>
      </c>
      <c r="D13" s="157"/>
      <c r="E13" s="157"/>
      <c r="F13" s="210"/>
      <c r="G13" s="157"/>
      <c r="H13" s="157"/>
      <c r="I13" s="157"/>
      <c r="J13" s="158"/>
    </row>
    <row r="14" spans="2:10" ht="37.5" customHeight="1" thickBot="1" x14ac:dyDescent="0.3">
      <c r="B14" s="159" t="s">
        <v>442</v>
      </c>
      <c r="C14" s="160">
        <v>12</v>
      </c>
      <c r="D14" s="173"/>
      <c r="E14" s="160"/>
      <c r="F14" s="215"/>
      <c r="G14" s="160"/>
      <c r="H14" s="160"/>
      <c r="I14" s="160"/>
      <c r="J14" s="161"/>
    </row>
  </sheetData>
  <mergeCells count="4">
    <mergeCell ref="G8:G11"/>
    <mergeCell ref="H8:H10"/>
    <mergeCell ref="I8:I10"/>
    <mergeCell ref="F12:F14"/>
  </mergeCells>
  <pageMargins left="0.7" right="0.7" top="0.75" bottom="0.75" header="0.3" footer="0.3"/>
  <pageSetup fitToWidth="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3874-96FC-491A-962C-9056C23D0C71}">
  <sheetPr codeName="Sheet14">
    <pageSetUpPr fitToPage="1"/>
  </sheetPr>
  <dimension ref="B1:J14"/>
  <sheetViews>
    <sheetView showGridLines="0" zoomScaleNormal="100" workbookViewId="0">
      <selection activeCell="B2" sqref="B2:J14"/>
    </sheetView>
  </sheetViews>
  <sheetFormatPr defaultRowHeight="15" x14ac:dyDescent="0.25"/>
  <cols>
    <col min="2" max="2" width="13.140625" customWidth="1"/>
    <col min="3" max="3" width="7.140625" customWidth="1"/>
    <col min="4" max="10" width="28.5703125" customWidth="1"/>
  </cols>
  <sheetData>
    <row r="1" spans="2:10" ht="15.75" thickBot="1" x14ac:dyDescent="0.3"/>
    <row r="2" spans="2:10" ht="30" customHeight="1" x14ac:dyDescent="0.25">
      <c r="B2" s="165" t="s">
        <v>431</v>
      </c>
      <c r="C2" s="166" t="s">
        <v>243</v>
      </c>
      <c r="D2" s="166" t="s">
        <v>269</v>
      </c>
      <c r="E2" s="166" t="s">
        <v>270</v>
      </c>
      <c r="F2" s="166" t="s">
        <v>271</v>
      </c>
      <c r="G2" s="166" t="s">
        <v>444</v>
      </c>
      <c r="H2" s="166" t="s">
        <v>272</v>
      </c>
      <c r="I2" s="166" t="s">
        <v>273</v>
      </c>
      <c r="J2" s="167" t="s">
        <v>274</v>
      </c>
    </row>
    <row r="3" spans="2:10" ht="37.5" customHeight="1" x14ac:dyDescent="0.25">
      <c r="B3" s="156" t="s">
        <v>432</v>
      </c>
      <c r="C3" s="157">
        <v>1</v>
      </c>
      <c r="D3" s="157"/>
      <c r="E3" s="157"/>
      <c r="F3" s="157"/>
      <c r="G3" s="157"/>
      <c r="H3" s="157"/>
      <c r="I3" s="157"/>
      <c r="J3" s="158"/>
    </row>
    <row r="4" spans="2:10" ht="37.5" customHeight="1" x14ac:dyDescent="0.25">
      <c r="B4" s="156" t="s">
        <v>433</v>
      </c>
      <c r="C4" s="157">
        <v>2</v>
      </c>
      <c r="D4" s="157"/>
      <c r="E4" s="157"/>
      <c r="F4" s="157"/>
      <c r="G4" s="157"/>
      <c r="H4" s="157"/>
      <c r="I4" s="157"/>
      <c r="J4" s="168" t="s">
        <v>450</v>
      </c>
    </row>
    <row r="5" spans="2:10" ht="37.5" customHeight="1" x14ac:dyDescent="0.25">
      <c r="B5" s="156" t="s">
        <v>434</v>
      </c>
      <c r="C5" s="157">
        <v>3</v>
      </c>
      <c r="D5" s="157"/>
      <c r="E5" s="157"/>
      <c r="F5" s="157"/>
      <c r="G5" s="157"/>
      <c r="H5" s="157"/>
      <c r="I5" s="157"/>
      <c r="J5" s="158"/>
    </row>
    <row r="6" spans="2:10" ht="38.25" customHeight="1" x14ac:dyDescent="0.25">
      <c r="B6" s="156" t="s">
        <v>435</v>
      </c>
      <c r="C6" s="157">
        <v>4</v>
      </c>
      <c r="D6" s="157"/>
      <c r="E6" s="157"/>
      <c r="F6" s="157"/>
      <c r="G6" s="157"/>
      <c r="H6" s="157"/>
      <c r="I6" s="157"/>
      <c r="J6" s="158"/>
    </row>
    <row r="7" spans="2:10" ht="37.5" customHeight="1" thickBot="1" x14ac:dyDescent="0.3">
      <c r="B7" s="159" t="s">
        <v>436</v>
      </c>
      <c r="C7" s="160">
        <v>5</v>
      </c>
      <c r="D7" s="160"/>
      <c r="E7" s="160"/>
      <c r="F7" s="160"/>
      <c r="G7" s="160"/>
      <c r="H7" s="160"/>
      <c r="I7" s="160"/>
      <c r="J7" s="161"/>
    </row>
    <row r="8" spans="2:10" ht="37.5" customHeight="1" x14ac:dyDescent="0.25">
      <c r="B8" s="162" t="s">
        <v>437</v>
      </c>
      <c r="C8" s="163">
        <v>6</v>
      </c>
      <c r="D8" s="157"/>
      <c r="E8" s="157"/>
      <c r="F8" s="163"/>
      <c r="G8" s="176"/>
      <c r="H8" s="209" t="s">
        <v>453</v>
      </c>
      <c r="I8" s="209" t="s">
        <v>451</v>
      </c>
      <c r="J8" s="164"/>
    </row>
    <row r="9" spans="2:10" ht="37.5" customHeight="1" x14ac:dyDescent="0.25">
      <c r="B9" s="156" t="s">
        <v>438</v>
      </c>
      <c r="C9" s="157">
        <v>7</v>
      </c>
      <c r="D9" s="157"/>
      <c r="E9" s="157"/>
      <c r="F9" s="157"/>
      <c r="G9" s="157"/>
      <c r="H9" s="210"/>
      <c r="I9" s="210"/>
      <c r="J9" s="158"/>
    </row>
    <row r="10" spans="2:10" ht="37.5" customHeight="1" x14ac:dyDescent="0.25">
      <c r="B10" s="156" t="s">
        <v>439</v>
      </c>
      <c r="C10" s="157">
        <v>8</v>
      </c>
      <c r="D10" s="157"/>
      <c r="E10" s="175"/>
      <c r="F10" s="157"/>
      <c r="G10" s="157"/>
      <c r="H10" s="211"/>
      <c r="I10" s="211"/>
      <c r="J10" s="158"/>
    </row>
    <row r="11" spans="2:10" ht="37.5" customHeight="1" x14ac:dyDescent="0.25">
      <c r="B11" s="156" t="s">
        <v>440</v>
      </c>
      <c r="C11" s="157">
        <v>9</v>
      </c>
      <c r="D11" s="157"/>
      <c r="E11" s="157"/>
      <c r="F11" s="169"/>
      <c r="G11" s="175"/>
      <c r="H11" s="157"/>
      <c r="I11" s="157"/>
      <c r="J11" s="158"/>
    </row>
    <row r="12" spans="2:10" ht="37.5" customHeight="1" x14ac:dyDescent="0.25">
      <c r="B12" s="156" t="s">
        <v>443</v>
      </c>
      <c r="C12" s="157">
        <v>10</v>
      </c>
      <c r="D12" s="157"/>
      <c r="E12" s="157"/>
      <c r="F12" s="214" t="s">
        <v>447</v>
      </c>
      <c r="G12" s="194"/>
      <c r="H12" s="157"/>
      <c r="I12" s="157"/>
      <c r="J12" s="158"/>
    </row>
    <row r="13" spans="2:10" ht="37.5" customHeight="1" x14ac:dyDescent="0.25">
      <c r="B13" s="156" t="s">
        <v>441</v>
      </c>
      <c r="C13" s="157">
        <v>11</v>
      </c>
      <c r="D13" s="157"/>
      <c r="E13" s="157"/>
      <c r="F13" s="210"/>
      <c r="G13" s="175"/>
      <c r="H13" s="157"/>
      <c r="I13" s="157"/>
      <c r="J13" s="158"/>
    </row>
    <row r="14" spans="2:10" ht="37.5" customHeight="1" thickBot="1" x14ac:dyDescent="0.3">
      <c r="B14" s="159" t="s">
        <v>442</v>
      </c>
      <c r="C14" s="160">
        <v>12</v>
      </c>
      <c r="D14" s="173"/>
      <c r="E14" s="160"/>
      <c r="F14" s="215"/>
      <c r="G14" s="160"/>
      <c r="H14" s="160"/>
      <c r="I14" s="160"/>
      <c r="J14" s="161"/>
    </row>
  </sheetData>
  <mergeCells count="3">
    <mergeCell ref="H8:H10"/>
    <mergeCell ref="I8:I10"/>
    <mergeCell ref="F12:F14"/>
  </mergeCells>
  <pageMargins left="0.7" right="0.7" top="0.75" bottom="0.75" header="0.3" footer="0.3"/>
  <pageSetup fitToWidth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E1B9-030B-43F1-B4A0-C279117FBB9F}">
  <sheetPr codeName="Sheet15">
    <pageSetUpPr fitToPage="1"/>
  </sheetPr>
  <dimension ref="B1:J14"/>
  <sheetViews>
    <sheetView showGridLines="0" zoomScaleNormal="100" workbookViewId="0">
      <selection activeCell="B2" sqref="B2:J14"/>
    </sheetView>
  </sheetViews>
  <sheetFormatPr defaultRowHeight="15" x14ac:dyDescent="0.25"/>
  <cols>
    <col min="2" max="2" width="13.140625" customWidth="1"/>
    <col min="3" max="3" width="7.140625" customWidth="1"/>
    <col min="4" max="10" width="28.5703125" customWidth="1"/>
  </cols>
  <sheetData>
    <row r="1" spans="2:10" ht="15.75" thickBot="1" x14ac:dyDescent="0.3"/>
    <row r="2" spans="2:10" ht="30" customHeight="1" x14ac:dyDescent="0.25">
      <c r="B2" s="165" t="s">
        <v>431</v>
      </c>
      <c r="C2" s="166" t="s">
        <v>243</v>
      </c>
      <c r="D2" s="166" t="s">
        <v>269</v>
      </c>
      <c r="E2" s="166" t="s">
        <v>270</v>
      </c>
      <c r="F2" s="166" t="s">
        <v>271</v>
      </c>
      <c r="G2" s="166" t="s">
        <v>444</v>
      </c>
      <c r="H2" s="166" t="s">
        <v>272</v>
      </c>
      <c r="I2" s="166" t="s">
        <v>273</v>
      </c>
      <c r="J2" s="167" t="s">
        <v>274</v>
      </c>
    </row>
    <row r="3" spans="2:10" ht="37.5" customHeight="1" x14ac:dyDescent="0.25">
      <c r="B3" s="156" t="s">
        <v>432</v>
      </c>
      <c r="C3" s="157">
        <v>1</v>
      </c>
      <c r="D3" s="157"/>
      <c r="E3" s="157"/>
      <c r="F3" s="157"/>
      <c r="G3" s="157"/>
      <c r="H3" s="157"/>
      <c r="I3" s="157"/>
      <c r="J3" s="158"/>
    </row>
    <row r="4" spans="2:10" ht="37.5" customHeight="1" x14ac:dyDescent="0.25">
      <c r="B4" s="156" t="s">
        <v>433</v>
      </c>
      <c r="C4" s="157">
        <v>2</v>
      </c>
      <c r="D4" s="157"/>
      <c r="E4" s="157"/>
      <c r="F4" s="157"/>
      <c r="G4" s="157"/>
      <c r="H4" s="157"/>
      <c r="I4" s="157"/>
      <c r="J4" s="168" t="s">
        <v>450</v>
      </c>
    </row>
    <row r="5" spans="2:10" ht="37.5" customHeight="1" x14ac:dyDescent="0.25">
      <c r="B5" s="156" t="s">
        <v>434</v>
      </c>
      <c r="C5" s="157">
        <v>3</v>
      </c>
      <c r="D5" s="157"/>
      <c r="E5" s="157"/>
      <c r="F5" s="157"/>
      <c r="G5" s="157"/>
      <c r="H5" s="157"/>
      <c r="I5" s="157"/>
      <c r="J5" s="158"/>
    </row>
    <row r="6" spans="2:10" ht="38.25" customHeight="1" x14ac:dyDescent="0.25">
      <c r="B6" s="156" t="s">
        <v>435</v>
      </c>
      <c r="C6" s="157">
        <v>4</v>
      </c>
      <c r="D6" s="157"/>
      <c r="E6" s="157"/>
      <c r="F6" s="157"/>
      <c r="G6" s="157"/>
      <c r="H6" s="157"/>
      <c r="I6" s="157"/>
      <c r="J6" s="158"/>
    </row>
    <row r="7" spans="2:10" ht="37.5" customHeight="1" thickBot="1" x14ac:dyDescent="0.3">
      <c r="B7" s="159" t="s">
        <v>436</v>
      </c>
      <c r="C7" s="160">
        <v>5</v>
      </c>
      <c r="D7" s="160"/>
      <c r="E7" s="160"/>
      <c r="F7" s="160"/>
      <c r="G7" s="160"/>
      <c r="H7" s="160"/>
      <c r="I7" s="160"/>
      <c r="J7" s="161"/>
    </row>
    <row r="8" spans="2:10" ht="37.5" customHeight="1" x14ac:dyDescent="0.25">
      <c r="B8" s="162" t="s">
        <v>437</v>
      </c>
      <c r="C8" s="163">
        <v>6</v>
      </c>
      <c r="D8" s="163"/>
      <c r="E8" s="174"/>
      <c r="F8" s="163"/>
      <c r="G8" s="176"/>
      <c r="H8" s="209" t="s">
        <v>453</v>
      </c>
      <c r="I8" s="209" t="s">
        <v>451</v>
      </c>
      <c r="J8" s="164"/>
    </row>
    <row r="9" spans="2:10" ht="37.5" customHeight="1" x14ac:dyDescent="0.25">
      <c r="B9" s="156" t="s">
        <v>438</v>
      </c>
      <c r="C9" s="157">
        <v>7</v>
      </c>
      <c r="D9" s="157"/>
      <c r="E9" s="157"/>
      <c r="F9" s="157"/>
      <c r="G9" s="157"/>
      <c r="H9" s="210"/>
      <c r="I9" s="210"/>
      <c r="J9" s="158"/>
    </row>
    <row r="10" spans="2:10" ht="37.5" customHeight="1" x14ac:dyDescent="0.25">
      <c r="B10" s="156" t="s">
        <v>439</v>
      </c>
      <c r="C10" s="157">
        <v>8</v>
      </c>
      <c r="D10" s="157"/>
      <c r="E10" s="157"/>
      <c r="F10" s="157"/>
      <c r="G10" s="157"/>
      <c r="H10" s="211"/>
      <c r="I10" s="211"/>
      <c r="J10" s="158"/>
    </row>
    <row r="11" spans="2:10" ht="37.5" customHeight="1" x14ac:dyDescent="0.25">
      <c r="B11" s="156" t="s">
        <v>440</v>
      </c>
      <c r="C11" s="157">
        <v>9</v>
      </c>
      <c r="D11" s="157"/>
      <c r="E11" s="157"/>
      <c r="F11" s="169"/>
      <c r="G11" s="157"/>
      <c r="H11" s="157"/>
      <c r="I11" s="157"/>
      <c r="J11" s="158"/>
    </row>
    <row r="12" spans="2:10" ht="37.5" customHeight="1" x14ac:dyDescent="0.25">
      <c r="B12" s="156" t="s">
        <v>443</v>
      </c>
      <c r="C12" s="157">
        <v>10</v>
      </c>
      <c r="D12" s="175"/>
      <c r="E12" s="157"/>
      <c r="F12" s="214" t="s">
        <v>447</v>
      </c>
      <c r="G12" s="157"/>
      <c r="H12" s="157"/>
      <c r="I12" s="157"/>
      <c r="J12" s="158"/>
    </row>
    <row r="13" spans="2:10" ht="37.5" customHeight="1" x14ac:dyDescent="0.25">
      <c r="B13" s="156" t="s">
        <v>441</v>
      </c>
      <c r="C13" s="157">
        <v>11</v>
      </c>
      <c r="D13" s="222" t="s">
        <v>452</v>
      </c>
      <c r="E13" s="157"/>
      <c r="F13" s="210"/>
      <c r="G13" s="157"/>
      <c r="H13" s="157"/>
      <c r="I13" s="157"/>
      <c r="J13" s="158"/>
    </row>
    <row r="14" spans="2:10" ht="37.5" customHeight="1" thickBot="1" x14ac:dyDescent="0.3">
      <c r="B14" s="159" t="s">
        <v>442</v>
      </c>
      <c r="C14" s="160">
        <v>12</v>
      </c>
      <c r="D14" s="215"/>
      <c r="E14" s="160"/>
      <c r="F14" s="215"/>
      <c r="G14" s="160"/>
      <c r="H14" s="160"/>
      <c r="I14" s="160"/>
      <c r="J14" s="161"/>
    </row>
  </sheetData>
  <mergeCells count="4">
    <mergeCell ref="H8:H10"/>
    <mergeCell ref="I8:I10"/>
    <mergeCell ref="F12:F14"/>
    <mergeCell ref="D13:D14"/>
  </mergeCells>
  <pageMargins left="0.7" right="0.7" top="0.75" bottom="0.75" header="0.3" footer="0.3"/>
  <pageSetup fitToWidth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72BC-F092-4919-B647-6B863443F50F}">
  <sheetPr codeName="Sheet16">
    <pageSetUpPr fitToPage="1"/>
  </sheetPr>
  <dimension ref="B1:J14"/>
  <sheetViews>
    <sheetView showGridLines="0" zoomScaleNormal="100" workbookViewId="0">
      <selection activeCell="B2" sqref="B2:J14"/>
    </sheetView>
  </sheetViews>
  <sheetFormatPr defaultRowHeight="15" x14ac:dyDescent="0.25"/>
  <cols>
    <col min="2" max="2" width="13.140625" customWidth="1"/>
    <col min="3" max="3" width="7.140625" customWidth="1"/>
    <col min="4" max="10" width="28.5703125" customWidth="1"/>
  </cols>
  <sheetData>
    <row r="1" spans="2:10" ht="15.75" thickBot="1" x14ac:dyDescent="0.3"/>
    <row r="2" spans="2:10" ht="30" customHeight="1" x14ac:dyDescent="0.25">
      <c r="B2" s="165" t="s">
        <v>431</v>
      </c>
      <c r="C2" s="166" t="s">
        <v>243</v>
      </c>
      <c r="D2" s="166" t="s">
        <v>269</v>
      </c>
      <c r="E2" s="166" t="s">
        <v>270</v>
      </c>
      <c r="F2" s="166" t="s">
        <v>271</v>
      </c>
      <c r="G2" s="166" t="s">
        <v>444</v>
      </c>
      <c r="H2" s="166" t="s">
        <v>272</v>
      </c>
      <c r="I2" s="166" t="s">
        <v>273</v>
      </c>
      <c r="J2" s="167" t="s">
        <v>274</v>
      </c>
    </row>
    <row r="3" spans="2:10" ht="37.5" customHeight="1" x14ac:dyDescent="0.25">
      <c r="B3" s="156" t="s">
        <v>432</v>
      </c>
      <c r="C3" s="157">
        <v>1</v>
      </c>
      <c r="D3" s="157"/>
      <c r="E3" s="157"/>
      <c r="F3" s="157"/>
      <c r="G3" s="157"/>
      <c r="H3" s="157"/>
      <c r="I3" s="157"/>
      <c r="J3" s="158"/>
    </row>
    <row r="4" spans="2:10" ht="37.5" customHeight="1" x14ac:dyDescent="0.25">
      <c r="B4" s="156" t="s">
        <v>433</v>
      </c>
      <c r="C4" s="157">
        <v>2</v>
      </c>
      <c r="D4" s="157"/>
      <c r="E4" s="157"/>
      <c r="F4" s="157"/>
      <c r="G4" s="157"/>
      <c r="H4" s="157"/>
      <c r="I4" s="157"/>
      <c r="J4" s="168" t="s">
        <v>450</v>
      </c>
    </row>
    <row r="5" spans="2:10" ht="37.5" customHeight="1" x14ac:dyDescent="0.25">
      <c r="B5" s="156" t="s">
        <v>434</v>
      </c>
      <c r="C5" s="157">
        <v>3</v>
      </c>
      <c r="D5" s="157"/>
      <c r="E5" s="157"/>
      <c r="F5" s="157"/>
      <c r="G5" s="157"/>
      <c r="H5" s="157"/>
      <c r="I5" s="157"/>
      <c r="J5" s="158"/>
    </row>
    <row r="6" spans="2:10" ht="38.25" customHeight="1" x14ac:dyDescent="0.25">
      <c r="B6" s="156" t="s">
        <v>435</v>
      </c>
      <c r="C6" s="157">
        <v>4</v>
      </c>
      <c r="D6" s="157"/>
      <c r="E6" s="157"/>
      <c r="F6" s="157"/>
      <c r="G6" s="157"/>
      <c r="H6" s="157"/>
      <c r="I6" s="157"/>
      <c r="J6" s="158"/>
    </row>
    <row r="7" spans="2:10" ht="37.5" customHeight="1" thickBot="1" x14ac:dyDescent="0.3">
      <c r="B7" s="159" t="s">
        <v>436</v>
      </c>
      <c r="C7" s="160">
        <v>5</v>
      </c>
      <c r="D7" s="160"/>
      <c r="E7" s="160"/>
      <c r="F7" s="160"/>
      <c r="G7" s="160"/>
      <c r="H7" s="160"/>
      <c r="I7" s="160"/>
      <c r="J7" s="161"/>
    </row>
    <row r="8" spans="2:10" ht="37.5" customHeight="1" x14ac:dyDescent="0.25">
      <c r="B8" s="162" t="s">
        <v>437</v>
      </c>
      <c r="C8" s="163">
        <v>6</v>
      </c>
      <c r="D8" s="163"/>
      <c r="E8" s="157"/>
      <c r="F8" s="163"/>
      <c r="G8" s="176"/>
      <c r="H8" s="174"/>
      <c r="I8" s="209" t="s">
        <v>451</v>
      </c>
      <c r="J8" s="164"/>
    </row>
    <row r="9" spans="2:10" ht="37.5" customHeight="1" x14ac:dyDescent="0.25">
      <c r="B9" s="156" t="s">
        <v>438</v>
      </c>
      <c r="C9" s="157">
        <v>7</v>
      </c>
      <c r="D9" s="157"/>
      <c r="E9" s="157"/>
      <c r="F9" s="157"/>
      <c r="G9" s="157"/>
      <c r="H9" s="157"/>
      <c r="I9" s="210"/>
      <c r="J9" s="158"/>
    </row>
    <row r="10" spans="2:10" ht="37.5" customHeight="1" x14ac:dyDescent="0.25">
      <c r="B10" s="156" t="s">
        <v>439</v>
      </c>
      <c r="C10" s="157">
        <v>8</v>
      </c>
      <c r="D10" s="157"/>
      <c r="E10" s="157"/>
      <c r="F10" s="157"/>
      <c r="G10" s="157"/>
      <c r="H10" s="157"/>
      <c r="I10" s="211"/>
      <c r="J10" s="158"/>
    </row>
    <row r="11" spans="2:10" ht="37.5" customHeight="1" x14ac:dyDescent="0.25">
      <c r="B11" s="156" t="s">
        <v>440</v>
      </c>
      <c r="C11" s="157">
        <v>9</v>
      </c>
      <c r="D11" s="157"/>
      <c r="E11" s="157"/>
      <c r="F11" s="169"/>
      <c r="G11" s="157"/>
      <c r="H11" s="157"/>
      <c r="I11" s="157"/>
      <c r="J11" s="158"/>
    </row>
    <row r="12" spans="2:10" ht="37.5" customHeight="1" x14ac:dyDescent="0.25">
      <c r="B12" s="156" t="s">
        <v>443</v>
      </c>
      <c r="C12" s="157">
        <v>10</v>
      </c>
      <c r="D12" s="175"/>
      <c r="E12" s="157"/>
      <c r="F12" s="214" t="s">
        <v>447</v>
      </c>
      <c r="G12" s="157"/>
      <c r="H12" s="157"/>
      <c r="I12" s="157"/>
      <c r="J12" s="158"/>
    </row>
    <row r="13" spans="2:10" ht="37.5" customHeight="1" x14ac:dyDescent="0.25">
      <c r="B13" s="156" t="s">
        <v>441</v>
      </c>
      <c r="C13" s="157">
        <v>11</v>
      </c>
      <c r="D13" s="222" t="s">
        <v>452</v>
      </c>
      <c r="E13" s="157"/>
      <c r="F13" s="210"/>
      <c r="G13" s="157"/>
      <c r="H13" s="157"/>
      <c r="I13" s="157"/>
      <c r="J13" s="158"/>
    </row>
    <row r="14" spans="2:10" ht="37.5" customHeight="1" thickBot="1" x14ac:dyDescent="0.3">
      <c r="B14" s="159" t="s">
        <v>442</v>
      </c>
      <c r="C14" s="160">
        <v>12</v>
      </c>
      <c r="D14" s="215"/>
      <c r="E14" s="160"/>
      <c r="F14" s="215"/>
      <c r="G14" s="160"/>
      <c r="H14" s="160"/>
      <c r="I14" s="160"/>
      <c r="J14" s="161"/>
    </row>
  </sheetData>
  <mergeCells count="3">
    <mergeCell ref="I8:I10"/>
    <mergeCell ref="F12:F14"/>
    <mergeCell ref="D13:D14"/>
  </mergeCells>
  <pageMargins left="0.7" right="0.7" top="0.75" bottom="0.75" header="0.3" footer="0.3"/>
  <pageSetup fitToWidth="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BFEC-1753-4B41-BDF7-BE54C1B1D530}">
  <sheetPr codeName="Sheet17">
    <pageSetUpPr fitToPage="1"/>
  </sheetPr>
  <dimension ref="B1:J14"/>
  <sheetViews>
    <sheetView showGridLines="0" zoomScaleNormal="100" workbookViewId="0">
      <selection activeCell="G18" sqref="G18"/>
    </sheetView>
  </sheetViews>
  <sheetFormatPr defaultRowHeight="15" x14ac:dyDescent="0.25"/>
  <cols>
    <col min="2" max="2" width="13.140625" customWidth="1"/>
    <col min="3" max="3" width="7.140625" customWidth="1"/>
    <col min="4" max="10" width="28.5703125" customWidth="1"/>
  </cols>
  <sheetData>
    <row r="1" spans="2:10" ht="15.75" thickBot="1" x14ac:dyDescent="0.3"/>
    <row r="2" spans="2:10" ht="30" customHeight="1" x14ac:dyDescent="0.25">
      <c r="B2" s="165" t="s">
        <v>431</v>
      </c>
      <c r="C2" s="166" t="s">
        <v>243</v>
      </c>
      <c r="D2" s="166" t="s">
        <v>269</v>
      </c>
      <c r="E2" s="166" t="s">
        <v>270</v>
      </c>
      <c r="F2" s="166" t="s">
        <v>271</v>
      </c>
      <c r="G2" s="166" t="s">
        <v>444</v>
      </c>
      <c r="H2" s="166" t="s">
        <v>272</v>
      </c>
      <c r="I2" s="166" t="s">
        <v>273</v>
      </c>
      <c r="J2" s="167" t="s">
        <v>274</v>
      </c>
    </row>
    <row r="3" spans="2:10" ht="37.5" customHeight="1" x14ac:dyDescent="0.25">
      <c r="B3" s="156" t="s">
        <v>432</v>
      </c>
      <c r="C3" s="157">
        <v>1</v>
      </c>
      <c r="D3" s="157"/>
      <c r="E3" s="157"/>
      <c r="F3" s="157"/>
      <c r="G3" s="157"/>
      <c r="H3" s="157"/>
      <c r="I3" s="157"/>
      <c r="J3" s="158"/>
    </row>
    <row r="4" spans="2:10" ht="37.5" customHeight="1" x14ac:dyDescent="0.25">
      <c r="B4" s="156" t="s">
        <v>433</v>
      </c>
      <c r="C4" s="157">
        <v>2</v>
      </c>
      <c r="D4" s="157"/>
      <c r="E4" s="157"/>
      <c r="F4" s="157"/>
      <c r="G4" s="157"/>
      <c r="H4" s="157"/>
      <c r="I4" s="157"/>
      <c r="J4" s="168" t="s">
        <v>450</v>
      </c>
    </row>
    <row r="5" spans="2:10" ht="37.5" customHeight="1" x14ac:dyDescent="0.25">
      <c r="B5" s="156" t="s">
        <v>434</v>
      </c>
      <c r="C5" s="157">
        <v>3</v>
      </c>
      <c r="D5" s="157"/>
      <c r="E5" s="157"/>
      <c r="F5" s="157"/>
      <c r="G5" s="157"/>
      <c r="H5" s="157"/>
      <c r="I5" s="157"/>
      <c r="J5" s="158"/>
    </row>
    <row r="6" spans="2:10" ht="38.25" customHeight="1" x14ac:dyDescent="0.25">
      <c r="B6" s="156" t="s">
        <v>435</v>
      </c>
      <c r="C6" s="157">
        <v>4</v>
      </c>
      <c r="D6" s="157"/>
      <c r="E6" s="157"/>
      <c r="F6" s="157"/>
      <c r="G6" s="157"/>
      <c r="H6" s="157"/>
      <c r="I6" s="157"/>
      <c r="J6" s="158"/>
    </row>
    <row r="7" spans="2:10" ht="37.5" customHeight="1" thickBot="1" x14ac:dyDescent="0.3">
      <c r="B7" s="159" t="s">
        <v>436</v>
      </c>
      <c r="C7" s="160">
        <v>5</v>
      </c>
      <c r="D7" s="160"/>
      <c r="E7" s="160"/>
      <c r="F7" s="160"/>
      <c r="G7" s="160"/>
      <c r="H7" s="160"/>
      <c r="I7" s="160"/>
      <c r="J7" s="161"/>
    </row>
    <row r="8" spans="2:10" ht="37.5" customHeight="1" x14ac:dyDescent="0.25">
      <c r="B8" s="162" t="s">
        <v>437</v>
      </c>
      <c r="C8" s="163">
        <v>6</v>
      </c>
      <c r="D8" s="163"/>
      <c r="E8" s="174"/>
      <c r="F8" s="163"/>
      <c r="G8" s="176"/>
      <c r="H8" s="174"/>
      <c r="I8" s="209" t="s">
        <v>451</v>
      </c>
      <c r="J8" s="164"/>
    </row>
    <row r="9" spans="2:10" ht="37.5" customHeight="1" x14ac:dyDescent="0.25">
      <c r="B9" s="156" t="s">
        <v>438</v>
      </c>
      <c r="C9" s="157">
        <v>7</v>
      </c>
      <c r="D9" s="157"/>
      <c r="E9" s="157"/>
      <c r="F9" s="157"/>
      <c r="G9" s="157"/>
      <c r="H9" s="157"/>
      <c r="I9" s="210"/>
      <c r="J9" s="158"/>
    </row>
    <row r="10" spans="2:10" ht="37.5" customHeight="1" x14ac:dyDescent="0.25">
      <c r="B10" s="156" t="s">
        <v>439</v>
      </c>
      <c r="C10" s="157">
        <v>8</v>
      </c>
      <c r="D10" s="157"/>
      <c r="E10" s="157"/>
      <c r="F10" s="157"/>
      <c r="G10" s="157"/>
      <c r="H10" s="157"/>
      <c r="I10" s="211"/>
      <c r="J10" s="158"/>
    </row>
    <row r="11" spans="2:10" ht="37.5" customHeight="1" x14ac:dyDescent="0.25">
      <c r="B11" s="156" t="s">
        <v>440</v>
      </c>
      <c r="C11" s="157">
        <v>9</v>
      </c>
      <c r="D11" s="157"/>
      <c r="E11" s="157"/>
      <c r="F11" s="169"/>
      <c r="G11" s="175"/>
      <c r="H11" s="157"/>
      <c r="I11" s="157"/>
      <c r="J11" s="158"/>
    </row>
    <row r="12" spans="2:10" ht="37.5" customHeight="1" x14ac:dyDescent="0.25">
      <c r="B12" s="156" t="s">
        <v>443</v>
      </c>
      <c r="C12" s="157">
        <v>10</v>
      </c>
      <c r="D12" s="157"/>
      <c r="E12" s="157"/>
      <c r="F12" s="214" t="s">
        <v>447</v>
      </c>
      <c r="G12" s="157"/>
      <c r="H12" s="157"/>
      <c r="I12" s="157"/>
      <c r="J12" s="158"/>
    </row>
    <row r="13" spans="2:10" ht="37.5" customHeight="1" x14ac:dyDescent="0.25">
      <c r="B13" s="156" t="s">
        <v>441</v>
      </c>
      <c r="C13" s="157">
        <v>11</v>
      </c>
      <c r="D13" s="222" t="s">
        <v>452</v>
      </c>
      <c r="E13" s="157"/>
      <c r="F13" s="210"/>
      <c r="G13" s="157"/>
      <c r="H13" s="157"/>
      <c r="I13" s="157"/>
      <c r="J13" s="158"/>
    </row>
    <row r="14" spans="2:10" ht="37.5" customHeight="1" thickBot="1" x14ac:dyDescent="0.3">
      <c r="B14" s="159" t="s">
        <v>442</v>
      </c>
      <c r="C14" s="160">
        <v>12</v>
      </c>
      <c r="D14" s="215"/>
      <c r="E14" s="160"/>
      <c r="F14" s="215"/>
      <c r="G14" s="160"/>
      <c r="H14" s="160"/>
      <c r="I14" s="160"/>
      <c r="J14" s="161"/>
    </row>
  </sheetData>
  <mergeCells count="3">
    <mergeCell ref="I8:I10"/>
    <mergeCell ref="F12:F14"/>
    <mergeCell ref="D13:D14"/>
  </mergeCells>
  <pageMargins left="0.7" right="0.7" top="0.75" bottom="0.75" header="0.3" footer="0.3"/>
  <pageSetup fitToWidth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3E22-9FF5-402F-90A3-CF150C875CB3}">
  <sheetPr codeName="Sheet18">
    <pageSetUpPr fitToPage="1"/>
  </sheetPr>
  <dimension ref="B1:J14"/>
  <sheetViews>
    <sheetView showGridLines="0" zoomScaleNormal="100" workbookViewId="0">
      <selection activeCell="G18" sqref="G18"/>
    </sheetView>
  </sheetViews>
  <sheetFormatPr defaultRowHeight="15" x14ac:dyDescent="0.25"/>
  <cols>
    <col min="2" max="2" width="13.140625" customWidth="1"/>
    <col min="3" max="3" width="7.140625" customWidth="1"/>
    <col min="4" max="10" width="28.5703125" customWidth="1"/>
  </cols>
  <sheetData>
    <row r="1" spans="2:10" ht="15.75" thickBot="1" x14ac:dyDescent="0.3"/>
    <row r="2" spans="2:10" ht="30" customHeight="1" x14ac:dyDescent="0.25">
      <c r="B2" s="165" t="s">
        <v>431</v>
      </c>
      <c r="C2" s="166" t="s">
        <v>243</v>
      </c>
      <c r="D2" s="166" t="s">
        <v>269</v>
      </c>
      <c r="E2" s="166" t="s">
        <v>270</v>
      </c>
      <c r="F2" s="166" t="s">
        <v>271</v>
      </c>
      <c r="G2" s="166" t="s">
        <v>444</v>
      </c>
      <c r="H2" s="166" t="s">
        <v>272</v>
      </c>
      <c r="I2" s="166" t="s">
        <v>273</v>
      </c>
      <c r="J2" s="167" t="s">
        <v>274</v>
      </c>
    </row>
    <row r="3" spans="2:10" ht="37.5" customHeight="1" x14ac:dyDescent="0.25">
      <c r="B3" s="156" t="s">
        <v>432</v>
      </c>
      <c r="C3" s="157">
        <v>1</v>
      </c>
      <c r="D3" s="157"/>
      <c r="E3" s="157"/>
      <c r="F3" s="157"/>
      <c r="G3" s="157"/>
      <c r="H3" s="157"/>
      <c r="I3" s="157"/>
      <c r="J3" s="158"/>
    </row>
    <row r="4" spans="2:10" ht="37.5" customHeight="1" x14ac:dyDescent="0.25">
      <c r="B4" s="156" t="s">
        <v>433</v>
      </c>
      <c r="C4" s="157">
        <v>2</v>
      </c>
      <c r="D4" s="157"/>
      <c r="E4" s="157"/>
      <c r="F4" s="157"/>
      <c r="G4" s="157"/>
      <c r="H4" s="157"/>
      <c r="I4" s="157"/>
      <c r="J4" s="168" t="s">
        <v>450</v>
      </c>
    </row>
    <row r="5" spans="2:10" ht="37.5" customHeight="1" x14ac:dyDescent="0.25">
      <c r="B5" s="156" t="s">
        <v>434</v>
      </c>
      <c r="C5" s="157">
        <v>3</v>
      </c>
      <c r="D5" s="157"/>
      <c r="E5" s="157"/>
      <c r="F5" s="157"/>
      <c r="G5" s="157"/>
      <c r="H5" s="157"/>
      <c r="I5" s="157"/>
      <c r="J5" s="158"/>
    </row>
    <row r="6" spans="2:10" ht="38.25" customHeight="1" x14ac:dyDescent="0.25">
      <c r="B6" s="156" t="s">
        <v>435</v>
      </c>
      <c r="C6" s="157">
        <v>4</v>
      </c>
      <c r="D6" s="157"/>
      <c r="E6" s="157"/>
      <c r="F6" s="157"/>
      <c r="G6" s="157"/>
      <c r="H6" s="157"/>
      <c r="I6" s="157"/>
      <c r="J6" s="158"/>
    </row>
    <row r="7" spans="2:10" ht="37.5" customHeight="1" thickBot="1" x14ac:dyDescent="0.3">
      <c r="B7" s="159" t="s">
        <v>436</v>
      </c>
      <c r="C7" s="160">
        <v>5</v>
      </c>
      <c r="D7" s="160"/>
      <c r="E7" s="160"/>
      <c r="F7" s="160"/>
      <c r="G7" s="160"/>
      <c r="H7" s="160"/>
      <c r="I7" s="160"/>
      <c r="J7" s="161"/>
    </row>
    <row r="8" spans="2:10" ht="37.5" customHeight="1" x14ac:dyDescent="0.25">
      <c r="B8" s="162" t="s">
        <v>437</v>
      </c>
      <c r="C8" s="163">
        <v>6</v>
      </c>
      <c r="D8" s="163"/>
      <c r="E8" s="174"/>
      <c r="F8" s="163"/>
      <c r="G8" s="176"/>
      <c r="H8" s="174"/>
      <c r="I8" s="209" t="s">
        <v>451</v>
      </c>
      <c r="J8" s="164"/>
    </row>
    <row r="9" spans="2:10" ht="37.5" customHeight="1" x14ac:dyDescent="0.25">
      <c r="B9" s="156" t="s">
        <v>438</v>
      </c>
      <c r="C9" s="157">
        <v>7</v>
      </c>
      <c r="D9" s="157"/>
      <c r="E9" s="157"/>
      <c r="F9" s="157"/>
      <c r="G9" s="157"/>
      <c r="H9" s="157"/>
      <c r="I9" s="210"/>
      <c r="J9" s="158"/>
    </row>
    <row r="10" spans="2:10" ht="37.5" customHeight="1" x14ac:dyDescent="0.25">
      <c r="B10" s="156" t="s">
        <v>439</v>
      </c>
      <c r="C10" s="157">
        <v>8</v>
      </c>
      <c r="D10" s="157"/>
      <c r="E10" s="157"/>
      <c r="F10" s="157"/>
      <c r="G10" s="157"/>
      <c r="H10" s="157"/>
      <c r="I10" s="211"/>
      <c r="J10" s="158"/>
    </row>
    <row r="11" spans="2:10" ht="37.5" customHeight="1" x14ac:dyDescent="0.25">
      <c r="B11" s="156" t="s">
        <v>440</v>
      </c>
      <c r="C11" s="157">
        <v>9</v>
      </c>
      <c r="D11" s="157"/>
      <c r="E11" s="157"/>
      <c r="F11" s="169"/>
      <c r="G11" s="157"/>
      <c r="H11" s="157"/>
      <c r="I11" s="157"/>
      <c r="J11" s="158"/>
    </row>
    <row r="12" spans="2:10" ht="37.5" customHeight="1" x14ac:dyDescent="0.25">
      <c r="B12" s="156" t="s">
        <v>443</v>
      </c>
      <c r="C12" s="157">
        <v>10</v>
      </c>
      <c r="D12" s="175"/>
      <c r="E12" s="157"/>
      <c r="F12" s="214" t="s">
        <v>447</v>
      </c>
      <c r="G12" s="157"/>
      <c r="H12" s="157"/>
      <c r="I12" s="157"/>
      <c r="J12" s="158"/>
    </row>
    <row r="13" spans="2:10" ht="37.5" customHeight="1" x14ac:dyDescent="0.25">
      <c r="B13" s="156" t="s">
        <v>441</v>
      </c>
      <c r="C13" s="157">
        <v>11</v>
      </c>
      <c r="D13" s="222" t="s">
        <v>452</v>
      </c>
      <c r="E13" s="157"/>
      <c r="F13" s="210"/>
      <c r="G13" s="157"/>
      <c r="H13" s="157"/>
      <c r="I13" s="157"/>
      <c r="J13" s="158"/>
    </row>
    <row r="14" spans="2:10" ht="37.5" customHeight="1" thickBot="1" x14ac:dyDescent="0.3">
      <c r="B14" s="159" t="s">
        <v>442</v>
      </c>
      <c r="C14" s="160">
        <v>12</v>
      </c>
      <c r="D14" s="215"/>
      <c r="E14" s="160"/>
      <c r="F14" s="215"/>
      <c r="G14" s="160"/>
      <c r="H14" s="160"/>
      <c r="I14" s="160"/>
      <c r="J14" s="161"/>
    </row>
  </sheetData>
  <mergeCells count="3">
    <mergeCell ref="I8:I10"/>
    <mergeCell ref="F12:F14"/>
    <mergeCell ref="D13:D14"/>
  </mergeCells>
  <pageMargins left="0.7" right="0.7" top="0.75" bottom="0.75" header="0.3" footer="0.3"/>
  <pageSetup fitToWidth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53D1-D37C-460E-9C06-B17FA692BA3A}">
  <sheetPr codeName="Sheet19">
    <pageSetUpPr fitToPage="1"/>
  </sheetPr>
  <dimension ref="B1:J14"/>
  <sheetViews>
    <sheetView showGridLines="0" zoomScaleNormal="100" workbookViewId="0">
      <selection activeCell="H18" sqref="H18"/>
    </sheetView>
  </sheetViews>
  <sheetFormatPr defaultRowHeight="15" x14ac:dyDescent="0.25"/>
  <cols>
    <col min="2" max="2" width="13.140625" customWidth="1"/>
    <col min="3" max="3" width="7.140625" customWidth="1"/>
    <col min="4" max="10" width="28.5703125" customWidth="1"/>
  </cols>
  <sheetData>
    <row r="1" spans="2:10" ht="15.75" thickBot="1" x14ac:dyDescent="0.3"/>
    <row r="2" spans="2:10" ht="30" customHeight="1" x14ac:dyDescent="0.25">
      <c r="B2" s="165" t="s">
        <v>431</v>
      </c>
      <c r="C2" s="166" t="s">
        <v>243</v>
      </c>
      <c r="D2" s="166" t="s">
        <v>269</v>
      </c>
      <c r="E2" s="166" t="s">
        <v>270</v>
      </c>
      <c r="F2" s="166" t="s">
        <v>271</v>
      </c>
      <c r="G2" s="166" t="s">
        <v>444</v>
      </c>
      <c r="H2" s="166" t="s">
        <v>272</v>
      </c>
      <c r="I2" s="166" t="s">
        <v>273</v>
      </c>
      <c r="J2" s="167" t="s">
        <v>274</v>
      </c>
    </row>
    <row r="3" spans="2:10" ht="37.5" customHeight="1" x14ac:dyDescent="0.25">
      <c r="B3" s="156" t="s">
        <v>432</v>
      </c>
      <c r="C3" s="157">
        <v>1</v>
      </c>
      <c r="D3" s="157"/>
      <c r="E3" s="157"/>
      <c r="F3" s="157"/>
      <c r="G3" s="157"/>
      <c r="H3" s="157"/>
      <c r="I3" s="157"/>
      <c r="J3" s="158"/>
    </row>
    <row r="4" spans="2:10" ht="37.5" customHeight="1" x14ac:dyDescent="0.25">
      <c r="B4" s="156" t="s">
        <v>433</v>
      </c>
      <c r="C4" s="157">
        <v>2</v>
      </c>
      <c r="D4" s="157"/>
      <c r="E4" s="157"/>
      <c r="F4" s="157"/>
      <c r="G4" s="157"/>
      <c r="H4" s="157"/>
      <c r="I4" s="157"/>
      <c r="J4" s="168" t="s">
        <v>450</v>
      </c>
    </row>
    <row r="5" spans="2:10" ht="37.5" customHeight="1" x14ac:dyDescent="0.25">
      <c r="B5" s="156" t="s">
        <v>434</v>
      </c>
      <c r="C5" s="157">
        <v>3</v>
      </c>
      <c r="D5" s="157"/>
      <c r="E5" s="157"/>
      <c r="F5" s="157"/>
      <c r="G5" s="157"/>
      <c r="H5" s="157"/>
      <c r="I5" s="157"/>
      <c r="J5" s="158"/>
    </row>
    <row r="6" spans="2:10" ht="38.25" customHeight="1" x14ac:dyDescent="0.25">
      <c r="B6" s="156" t="s">
        <v>435</v>
      </c>
      <c r="C6" s="157">
        <v>4</v>
      </c>
      <c r="D6" s="157"/>
      <c r="E6" s="157"/>
      <c r="F6" s="157"/>
      <c r="G6" s="157"/>
      <c r="H6" s="157"/>
      <c r="I6" s="157"/>
      <c r="J6" s="158"/>
    </row>
    <row r="7" spans="2:10" ht="37.5" customHeight="1" thickBot="1" x14ac:dyDescent="0.3">
      <c r="B7" s="159" t="s">
        <v>436</v>
      </c>
      <c r="C7" s="160">
        <v>5</v>
      </c>
      <c r="D7" s="160"/>
      <c r="E7" s="160"/>
      <c r="F7" s="160"/>
      <c r="G7" s="160"/>
      <c r="H7" s="160"/>
      <c r="I7" s="160"/>
      <c r="J7" s="161"/>
    </row>
    <row r="8" spans="2:10" ht="37.5" customHeight="1" x14ac:dyDescent="0.25">
      <c r="B8" s="162" t="s">
        <v>437</v>
      </c>
      <c r="C8" s="163">
        <v>6</v>
      </c>
      <c r="D8" s="163"/>
      <c r="E8" s="157"/>
      <c r="F8" s="163"/>
      <c r="G8" s="176"/>
      <c r="H8" s="174"/>
      <c r="I8" s="209" t="s">
        <v>451</v>
      </c>
      <c r="J8" s="164"/>
    </row>
    <row r="9" spans="2:10" ht="37.5" customHeight="1" x14ac:dyDescent="0.25">
      <c r="B9" s="156" t="s">
        <v>438</v>
      </c>
      <c r="C9" s="157">
        <v>7</v>
      </c>
      <c r="D9" s="157"/>
      <c r="E9" s="157"/>
      <c r="F9" s="157"/>
      <c r="G9" s="157"/>
      <c r="H9" s="157"/>
      <c r="I9" s="210"/>
      <c r="J9" s="158"/>
    </row>
    <row r="10" spans="2:10" ht="37.5" customHeight="1" x14ac:dyDescent="0.25">
      <c r="B10" s="156" t="s">
        <v>439</v>
      </c>
      <c r="C10" s="157">
        <v>8</v>
      </c>
      <c r="D10" s="157"/>
      <c r="E10" s="157"/>
      <c r="F10" s="157"/>
      <c r="G10" s="157"/>
      <c r="H10" s="157"/>
      <c r="I10" s="211"/>
      <c r="J10" s="158"/>
    </row>
    <row r="11" spans="2:10" ht="37.5" customHeight="1" x14ac:dyDescent="0.25">
      <c r="B11" s="156" t="s">
        <v>440</v>
      </c>
      <c r="C11" s="157">
        <v>9</v>
      </c>
      <c r="D11" s="157"/>
      <c r="E11" s="157"/>
      <c r="F11" s="169"/>
      <c r="G11" s="157"/>
      <c r="H11" s="157"/>
      <c r="I11" s="157"/>
      <c r="J11" s="158"/>
    </row>
    <row r="12" spans="2:10" ht="37.5" customHeight="1" x14ac:dyDescent="0.25">
      <c r="B12" s="156" t="s">
        <v>443</v>
      </c>
      <c r="C12" s="157">
        <v>10</v>
      </c>
      <c r="D12" s="175"/>
      <c r="E12" s="157"/>
      <c r="F12" s="214" t="s">
        <v>447</v>
      </c>
      <c r="G12" s="157"/>
      <c r="H12" s="157"/>
      <c r="I12" s="157"/>
      <c r="J12" s="158"/>
    </row>
    <row r="13" spans="2:10" ht="37.5" customHeight="1" x14ac:dyDescent="0.25">
      <c r="B13" s="156" t="s">
        <v>441</v>
      </c>
      <c r="C13" s="157">
        <v>11</v>
      </c>
      <c r="D13" s="222" t="s">
        <v>452</v>
      </c>
      <c r="E13" s="157"/>
      <c r="F13" s="210"/>
      <c r="G13" s="157"/>
      <c r="H13" s="157"/>
      <c r="I13" s="157"/>
      <c r="J13" s="158"/>
    </row>
    <row r="14" spans="2:10" ht="37.5" customHeight="1" thickBot="1" x14ac:dyDescent="0.3">
      <c r="B14" s="159" t="s">
        <v>442</v>
      </c>
      <c r="C14" s="160">
        <v>12</v>
      </c>
      <c r="D14" s="215"/>
      <c r="E14" s="160"/>
      <c r="F14" s="215"/>
      <c r="G14" s="160"/>
      <c r="H14" s="160"/>
      <c r="I14" s="160"/>
      <c r="J14" s="161"/>
    </row>
  </sheetData>
  <mergeCells count="3">
    <mergeCell ref="I8:I10"/>
    <mergeCell ref="F12:F14"/>
    <mergeCell ref="D13:D14"/>
  </mergeCells>
  <pageMargins left="0.7" right="0.7" top="0.75" bottom="0.75" header="0.3" footer="0.3"/>
  <pageSetup fitToWidth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</vt:i4>
      </vt:variant>
    </vt:vector>
  </HeadingPairs>
  <TitlesOfParts>
    <vt:vector size="21" baseType="lpstr">
      <vt:lpstr>TKB</vt:lpstr>
      <vt:lpstr>Setting</vt:lpstr>
      <vt:lpstr>GV</vt:lpstr>
      <vt:lpstr>lịch trống</vt:lpstr>
      <vt:lpstr>Tuần 27</vt:lpstr>
      <vt:lpstr>Tuần 28</vt:lpstr>
      <vt:lpstr>Tuần 29</vt:lpstr>
      <vt:lpstr>Tuần 30</vt:lpstr>
      <vt:lpstr>Tuần 31</vt:lpstr>
      <vt:lpstr>Tuần 32</vt:lpstr>
      <vt:lpstr>Tuần 33</vt:lpstr>
      <vt:lpstr>Tuần 34</vt:lpstr>
      <vt:lpstr>Tuần 35</vt:lpstr>
      <vt:lpstr>Tuần 36</vt:lpstr>
      <vt:lpstr>Tuần 37</vt:lpstr>
      <vt:lpstr>Tuần 38</vt:lpstr>
      <vt:lpstr>Tuần 39</vt:lpstr>
      <vt:lpstr>Tuần 40</vt:lpstr>
      <vt:lpstr>Tuần 41</vt:lpstr>
      <vt:lpstr>'Tuần 27'!Print_Area</vt:lpstr>
      <vt:lpstr>GV!Print_Titles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Act</dc:creator>
  <cp:lastModifiedBy>karrottt.666@gmail.com</cp:lastModifiedBy>
  <cp:lastPrinted>2025-02-16T16:51:56Z</cp:lastPrinted>
  <dcterms:created xsi:type="dcterms:W3CDTF">2020-10-12T07:55:23Z</dcterms:created>
  <dcterms:modified xsi:type="dcterms:W3CDTF">2025-03-04T15:24:30Z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r8>122</vt:r8>
  </property>
</Properties>
</file>