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VPM\Lib_Altium_database\"/>
    </mc:Choice>
  </mc:AlternateContent>
  <xr:revisionPtr revIDLastSave="0" documentId="13_ncr:1_{3F6472B3-2362-49EB-9B0B-D3ACD7CFB22E}" xr6:coauthVersionLast="47" xr6:coauthVersionMax="47" xr10:uidLastSave="{00000000-0000-0000-0000-000000000000}"/>
  <bookViews>
    <workbookView xWindow="5400" yWindow="2340" windowWidth="19320" windowHeight="11115" tabRatio="880" firstSheet="3" activeTab="4" xr2:uid="{00000000-000D-0000-FFFF-FFFF00000000}"/>
  </bookViews>
  <sheets>
    <sheet name="List_component" sheetId="15" r:id="rId1"/>
    <sheet name="01 IC" sheetId="14" r:id="rId2"/>
    <sheet name="02 Resistor" sheetId="16" r:id="rId3"/>
    <sheet name="03 Capacitor" sheetId="17" r:id="rId4"/>
    <sheet name="04 Diode TVS" sheetId="18" r:id="rId5"/>
    <sheet name="05 Relay" sheetId="19" r:id="rId6"/>
    <sheet name="06 LED" sheetId="20" r:id="rId7"/>
    <sheet name="07 Thyristor" sheetId="21" r:id="rId8"/>
    <sheet name="08 Button SW" sheetId="22" r:id="rId9"/>
    <sheet name="09  Connector" sheetId="23" r:id="rId10"/>
    <sheet name="10 User Interface" sheetId="24" r:id="rId11"/>
    <sheet name="11 INDUCTOR" sheetId="25" r:id="rId12"/>
    <sheet name="12 FUSE" sheetId="27" r:id="rId13"/>
    <sheet name="13 OPTOISOLATOR" sheetId="29" r:id="rId14"/>
    <sheet name="14 TRAN FET" sheetId="31" r:id="rId15"/>
    <sheet name="15 MODULE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6" l="1"/>
  <c r="G16" i="16"/>
  <c r="G13" i="23"/>
  <c r="G20" i="17"/>
  <c r="G19" i="17"/>
  <c r="G18" i="17"/>
  <c r="G17" i="17"/>
  <c r="G12" i="23"/>
  <c r="G11" i="23" l="1"/>
  <c r="G16" i="17"/>
  <c r="G15" i="17"/>
  <c r="G15" i="16"/>
  <c r="G14" i="16"/>
  <c r="G14" i="17" l="1"/>
  <c r="G10" i="23" l="1"/>
  <c r="G9" i="23"/>
  <c r="G13" i="16"/>
  <c r="G12" i="16"/>
  <c r="G13" i="17"/>
  <c r="G12" i="17"/>
  <c r="G11" i="17"/>
  <c r="G5" i="25" l="1"/>
  <c r="G8" i="23" l="1"/>
  <c r="G7" i="23"/>
  <c r="G6" i="23" l="1"/>
  <c r="G3" i="27"/>
  <c r="G10" i="17" l="1"/>
  <c r="G4" i="25"/>
  <c r="G11" i="16"/>
  <c r="G4" i="16"/>
  <c r="G10" i="16"/>
  <c r="G9" i="17"/>
  <c r="G8" i="17"/>
  <c r="G9" i="16"/>
  <c r="G8" i="16"/>
  <c r="G7" i="16"/>
  <c r="G3" i="25"/>
  <c r="G2" i="16" l="1"/>
  <c r="G3" i="16"/>
  <c r="G5" i="16"/>
  <c r="G6" i="16"/>
  <c r="G7" i="17"/>
  <c r="G2" i="27" l="1"/>
  <c r="G2" i="25"/>
  <c r="G6" i="17"/>
  <c r="G5" i="17"/>
  <c r="G4" i="17"/>
  <c r="G2" i="17"/>
  <c r="G3" i="17"/>
  <c r="G2" i="23"/>
  <c r="G3" i="23"/>
  <c r="G4" i="23"/>
</calcChain>
</file>

<file path=xl/sharedStrings.xml><?xml version="1.0" encoding="utf-8"?>
<sst xmlns="http://schemas.openxmlformats.org/spreadsheetml/2006/main" count="1435" uniqueCount="764">
  <si>
    <t>Value</t>
  </si>
  <si>
    <t>Library Ref</t>
  </si>
  <si>
    <t>Footprint Ref</t>
  </si>
  <si>
    <t>Package</t>
  </si>
  <si>
    <t>Description</t>
  </si>
  <si>
    <t>Manufacturer</t>
  </si>
  <si>
    <t>Product Category</t>
  </si>
  <si>
    <t>Length</t>
  </si>
  <si>
    <t>Width</t>
  </si>
  <si>
    <t>Hight</t>
  </si>
  <si>
    <t>Tolerance</t>
  </si>
  <si>
    <t>Alt-Value</t>
  </si>
  <si>
    <t>Dimension [mm]</t>
  </si>
  <si>
    <t>DC Rating</t>
  </si>
  <si>
    <t>Power Rating</t>
  </si>
  <si>
    <t>LIBRARTY MADE BY</t>
  </si>
  <si>
    <t>LINK VIET NAM</t>
  </si>
  <si>
    <t>LINK ORIGINAL</t>
  </si>
  <si>
    <t>BS86D12C-28SSOP</t>
  </si>
  <si>
    <t>HOLTEK</t>
  </si>
  <si>
    <t>SSOP-28 Microcontrollers (MCU/MPU/SOC) ROHS</t>
  </si>
  <si>
    <t>Embedded Processors &amp; Controllers/Microcontrollers (MCU/MPU/SOC)</t>
  </si>
  <si>
    <t>MinhNCh</t>
  </si>
  <si>
    <t>SSOP-28</t>
  </si>
  <si>
    <t>https://lcsc.com/product-detail/Microcontrollers-MCU-MPU-SOC_HOLTEK-BS86D12C-28SSOP_C5445213.html?s_z=n_BS86D12C</t>
  </si>
  <si>
    <t>BS86D12C</t>
  </si>
  <si>
    <t>HTM1668-TD</t>
  </si>
  <si>
    <t>TDSEMIC</t>
  </si>
  <si>
    <t>SOP-24 LED Drivers ROHS</t>
  </si>
  <si>
    <t>LED Drivers/LED Drivers</t>
  </si>
  <si>
    <t>SOP-24</t>
  </si>
  <si>
    <t>https://lcsc.com/product-detail/LED-Drivers_TDSEMIC-HTM1668-TD_C42422114.html</t>
  </si>
  <si>
    <t>https://shopee.vn/product/906994377/22311441768?utm_source=coccoc.com&amp;utm_medium=cpc&amp;utm_campaign=VN_COM_SEM_SHOPPING_NB_SP|Mix|All_top_shopping_QC&amp;utm_term=489613972&amp;utm_content=22311441768&amp;ctm_event_id=3197575073</t>
  </si>
  <si>
    <t>Part Number</t>
  </si>
  <si>
    <t>LMR16006XDDCR</t>
  </si>
  <si>
    <t>Texas Instruments</t>
  </si>
  <si>
    <t>IC REG BUCK ADJ 600MA SOT23</t>
  </si>
  <si>
    <t>Voltage Regulators - DC DC Switching Regulators</t>
  </si>
  <si>
    <t>SOT23</t>
  </si>
  <si>
    <t>2.90 mm × 1.60 mm</t>
  </si>
  <si>
    <t>https://www.digikey.com/en/products/detail/texas-instruments/LMR16006XDDCR/5034006?msockid=02994e86dd416417044958b2dc276587</t>
  </si>
  <si>
    <t>SOT95P280X110-6N</t>
  </si>
  <si>
    <t>LS05-13B12R3</t>
  </si>
  <si>
    <t>Mornsun America, LLC</t>
  </si>
  <si>
    <t>AC/DC CONVERTER 12V 5W</t>
  </si>
  <si>
    <t>AC DC Converters</t>
  </si>
  <si>
    <t>85 ~ 305 VAC, 70 ~ 430 VDC</t>
  </si>
  <si>
    <t>5 W</t>
  </si>
  <si>
    <t>26.4mm x 11.0mm x 12.6mm</t>
  </si>
  <si>
    <t>26.4mm</t>
  </si>
  <si>
    <t>11mm</t>
  </si>
  <si>
    <t>12.6mm</t>
  </si>
  <si>
    <t>https://www.digikey.co.uk/en/products/detail/mornsun-america-llc/LS05-13B12R3/13531111</t>
  </si>
  <si>
    <t>CONV_LS05-13B12R3</t>
  </si>
  <si>
    <t>HF32FV-16/12-HLTF(590)</t>
  </si>
  <si>
    <t>HF(Xiamen Hongfa Electroacoustic)</t>
  </si>
  <si>
    <t>277V@AC 12V 16A 1 Form A: 1A (SPST-NO) Through Hole,10.2x18.4mm Power Relays ROHS</t>
  </si>
  <si>
    <t>Relays/Power Relays</t>
  </si>
  <si>
    <t>Through Hole,10.2x18.4mm</t>
  </si>
  <si>
    <t>12V</t>
  </si>
  <si>
    <t>16A</t>
  </si>
  <si>
    <t>https://shopee.vn/RELAY-HF32FV-16-5-HLTF-(590)-16A-277VAC-16A-125VAC-16A-250VAC-TV-10-H%C3%80NG-M%E1%BB%9AI-CH%C3%8DNH-H%C3%83NG-D%C3%99NG-T%E1%BB%90T-i.196539408.41956017635?sp_atk=5ea8c808-3ac6-43eb-8859-550919816189&amp;xptdk=5ea8c808-3ac6-43eb-8859-550919816189</t>
  </si>
  <si>
    <t>https://lcsc.com/product-detail/Power-Relays_HF-Xiamen-Hongfa-Electroacoustic-HF32FV-16-12-HLTF-590_C2976828.html</t>
  </si>
  <si>
    <t>RELAY-TH_HF32FV-16-HLTF</t>
  </si>
  <si>
    <t>HF32F-G/012-HS</t>
  </si>
  <si>
    <t>12V 10A 1 Form A: 1A (SPST-NO) Through Hole,10.2x18.4mm Power Relays ROHS</t>
  </si>
  <si>
    <t>10A</t>
  </si>
  <si>
    <t>https://dientu360.com/relay-hf32f-g-012-hs-10a</t>
  </si>
  <si>
    <t>RELAY-TH_HF32F-G/012-HS</t>
  </si>
  <si>
    <t>BTA16-800BWRG</t>
  </si>
  <si>
    <t>ST</t>
  </si>
  <si>
    <t>35mA 50mA 800V 1 TRIAC TO-220AB Thyristors (SCR)/Modules ROHS</t>
  </si>
  <si>
    <t>Transistors/Thyristors/Thyristors (SCR)/Modules</t>
  </si>
  <si>
    <t>TO-220AB</t>
  </si>
  <si>
    <t>https://lcsc.com/product-detail/Thyristors-SCR-Modules_ST-BTA16-800BWRG_C10065.html?s_z=n_BTA16</t>
  </si>
  <si>
    <t>https://shopee.vn/BTA06-800C-BTA08-.....BTA16-TRIAC-6A-16A-800V-(-Combo-2-con-)-i.898903714.29113227486?sp_atk=f2eb2d77-1cc9-40d1-a474-e5d379c3bff8&amp;xptdk=f2eb2d77-1cc9-40d1-a474-e5d379c3bff8</t>
  </si>
  <si>
    <t>https://www.lanpade.com/7-segment-led-dot-matrix/3361as.html</t>
  </si>
  <si>
    <t>3361AS</t>
  </si>
  <si>
    <t>XLITX TECHNOLOGY</t>
  </si>
  <si>
    <t> LED 7-Segment Display</t>
  </si>
  <si>
    <t>0.36-inch Red 3-Digit CC LED 7-Segment Display</t>
  </si>
  <si>
    <t>0.36-inch</t>
  </si>
  <si>
    <t>https://linhkien.cxtvn.com/8335-led-7-thanh-036-inch-3-so-mau-do-k-chung-3361as.html</t>
  </si>
  <si>
    <t>2381AS</t>
  </si>
  <si>
    <t>test_point</t>
  </si>
  <si>
    <t>Test Point</t>
  </si>
  <si>
    <t>Test_Point</t>
  </si>
  <si>
    <t>LED-7SEG-0.36INCH</t>
  </si>
  <si>
    <t>0.28-inch Red 3-Digit CC LED 7-Segment Display</t>
  </si>
  <si>
    <t>LED 7-Segment Display</t>
  </si>
  <si>
    <t>0.28-inch</t>
  </si>
  <si>
    <t>https://www.lanpade.com/7-segment-led-dot-matrix/2381as.html</t>
  </si>
  <si>
    <t>https://shopee.vn/2381AS-LED-7-%C4%90o%E1%BA%A1n-0.28inch-%C4%90%E1%BB%8F-3-S%E1%BB%91-%C3%82m-Chung-5-i.529826298.25330220009</t>
  </si>
  <si>
    <t>LED-7SEG-0.28inch</t>
  </si>
  <si>
    <t>https://linhkien.cxtvn.com/8433-lo-xo-cam-ung-f10-h13mm.html</t>
  </si>
  <si>
    <t>MinhNCH</t>
  </si>
  <si>
    <t>F10-H13mm</t>
  </si>
  <si>
    <t>China</t>
  </si>
  <si>
    <t>BTN_TOUCH</t>
  </si>
  <si>
    <t>https://www.digikey.com/en/products/detail/w%C3%BCrth-elektronik/7471287/9488014</t>
  </si>
  <si>
    <t>Würth Elektronik</t>
  </si>
  <si>
    <t>CIRCUIT-BOARD BLADE TERMINAL 6.3</t>
  </si>
  <si>
    <t>Quick Connects, Quick Disconnect Connectors</t>
  </si>
  <si>
    <t>7.92mm</t>
  </si>
  <si>
    <t>6.35mm</t>
  </si>
  <si>
    <t>EEUEB2W100B</t>
  </si>
  <si>
    <t>PANASONIC</t>
  </si>
  <si>
    <t>10uF 450V ±20% 310mA@100kHz Through Hole,D12.5xL20mm Aluminum Electrolytic Capacitors - Leaded ROHS</t>
  </si>
  <si>
    <t>Capacitors/Aluminum Electrolytic Capacitors - Leaded</t>
  </si>
  <si>
    <t>10uF</t>
  </si>
  <si>
    <t>450V</t>
  </si>
  <si>
    <t>±20%</t>
  </si>
  <si>
    <t>12.5mm</t>
  </si>
  <si>
    <t>Through Hole,D12.5xL20mm</t>
  </si>
  <si>
    <t>https://lcsc.com/product-detail/Aluminum-Electrolytic-Capacitors-Leaded_PANASONIC-EEUEB2W100B_C278521.html?s_z=n_%252010uF%2520450V%2520Changxin</t>
  </si>
  <si>
    <t>20mm</t>
  </si>
  <si>
    <t>Polarised Capacitor</t>
  </si>
  <si>
    <t>CAP TH ALUM ELEC D12.50mm S5.00mm H20.00mm</t>
  </si>
  <si>
    <t>https://linhkien.cxtvn.com/7633-tu-hoa-10uf-450v-changxin-10x17mm-tan-so-cao.html</t>
  </si>
  <si>
    <t>KEMET</t>
  </si>
  <si>
    <t>Capacitors/Tantalum Capacitors</t>
  </si>
  <si>
    <t>T523H477M016APE070</t>
  </si>
  <si>
    <t xml:space="preserve"> 
470uF 16V 70mΩ@100kHz ±20% CASE-H-7360-20(mm) Tantalum Capacitors ROHS </t>
  </si>
  <si>
    <t>470uF</t>
  </si>
  <si>
    <t>16V</t>
  </si>
  <si>
    <t>CASE-H-7360-20(mm)</t>
  </si>
  <si>
    <t>https://linhkienchatluong.vn/tu-tantalium/tu-tantalum-7343-477c-16v-470uf-73x43mm_sp460_ct4759.aspx</t>
  </si>
  <si>
    <t>https://lcsc.com/product-detail/Tantalum-Capacitors_KEMET-T523H477M016APE070_C600599.html</t>
  </si>
  <si>
    <t>CAP POL 2917_7343</t>
  </si>
  <si>
    <t>BI Technologies / TT Electronics</t>
  </si>
  <si>
    <t>Power Inductors - SMD 4.7uH +/-20% @0A AEC-Q200</t>
  </si>
  <si>
    <t>Power Inductors - SMD</t>
  </si>
  <si>
    <t>4.7 uH</t>
  </si>
  <si>
    <t>3.5 A</t>
  </si>
  <si>
    <t>2 mm</t>
  </si>
  <si>
    <t>4.05 mm</t>
  </si>
  <si>
    <t>4.45 mm</t>
  </si>
  <si>
    <t>https://kme.com.vn/cuon-cam-dan-04204r7-47uh-22a-43x47x2mm-chinh-hang.p4213587.html</t>
  </si>
  <si>
    <t>Inductor</t>
  </si>
  <si>
    <t>https://www.mouser.com/ProductDetail/BI-Technologies-TT-Electronics/HA72L-04204R7LFTR?qs=byeeYqUIh0NnCqsKma2jSg%3D%3D</t>
  </si>
  <si>
    <t>35ZLJ47M5X11</t>
  </si>
  <si>
    <t>Rubycon</t>
  </si>
  <si>
    <t>47uF 35V ±20% Through Hole,D5xL11mm Aluminum Electrolytic Capacitors - Leaded ROHS</t>
  </si>
  <si>
    <t>47uF</t>
  </si>
  <si>
    <t>35V</t>
  </si>
  <si>
    <t>Through Hole,D5xL11mm</t>
  </si>
  <si>
    <t>5mm</t>
  </si>
  <si>
    <t>https://lcsc.com/product-detail/Aluminum-Electrolytic-Capacitors-Leaded_Rubycon-35ZLJ47M5X11_C432384.html?s_z=n_35ZLJ47M8X11</t>
  </si>
  <si>
    <t>https://linhkienviet.vn/tu-phan-cuc-47uf-35v</t>
  </si>
  <si>
    <t>CAP TH ALUM ELEC D5.00mm S2.00mm H11.00mm</t>
  </si>
  <si>
    <t>https://linhkien.cxtvn.com/1981-tu-0603-khong-phan-cuc.html</t>
  </si>
  <si>
    <t>GRM188R71H104KA93D</t>
  </si>
  <si>
    <t>muRata</t>
  </si>
  <si>
    <t>50V 100nF X7R ±10% 0603 Multilayer Ceramic Capacitors MLCC - SMD/SMT ROHS</t>
  </si>
  <si>
    <t>Capacitors/Multilayer Ceramic Capacitors MLCC - SMD/SMT</t>
  </si>
  <si>
    <t>100nF</t>
  </si>
  <si>
    <t>±10%</t>
  </si>
  <si>
    <t>50V</t>
  </si>
  <si>
    <t>https://lcsc.com/product-detail/Multilayer-Ceramic-Capacitors-MLCC-SMD-SMT_muRata-GRM188R71H104KA93D_C77055.html?s_z=n_GRM188R71H104KA93D</t>
  </si>
  <si>
    <t>Capacitor</t>
  </si>
  <si>
    <t>0603</t>
  </si>
  <si>
    <t>C 0603</t>
  </si>
  <si>
    <t>C717U102MYWDBA7301</t>
  </si>
  <si>
    <t>CAP CER 1000PF 400VAC Y5U RADIAL</t>
  </si>
  <si>
    <t>Ceramic Capacitors</t>
  </si>
  <si>
    <t>1nF</t>
  </si>
  <si>
    <t>400VAC</t>
  </si>
  <si>
    <t>8.00mm</t>
  </si>
  <si>
    <t>12.00mm</t>
  </si>
  <si>
    <t>https://muathongminh.vn/goi-50-con-tu-gom-dien-cao-ap-400v-102m-1000pf-1nf-linh-kien-bep-tu-p.2__788772473</t>
  </si>
  <si>
    <t>https://www.digikey.com/en/products/detail/kemet/C717U102MYWDBA7301/8571477</t>
  </si>
  <si>
    <t>CN3</t>
  </si>
  <si>
    <t>SMBJ20A</t>
  </si>
  <si>
    <t>onsemi / Fairchild</t>
  </si>
  <si>
    <t>ESD Protection Diodes / TVS Diodes 20V 600W SMB Unidirectional</t>
  </si>
  <si>
    <t>ESD Protection Diodes / TVS Diodes</t>
  </si>
  <si>
    <t>20 V</t>
  </si>
  <si>
    <t>600 W</t>
  </si>
  <si>
    <t>DO-214AA-2</t>
  </si>
  <si>
    <t>https://www.mouser.com/ProductDetail/onsemi-Fairchild/SMBJ20A?qs=7iSPhMeRuSKLLa3i7C1GAw%3D%3D&amp;srsltid=AfmBOopsC87sfsVCsxwBUnub62CT1JwKGc02WfrOdxj4yHqCAAaYRS0x</t>
  </si>
  <si>
    <t>https://linhkienviet.vn/diode-tvs-24v-smbj24a-do-214aa</t>
  </si>
  <si>
    <t>DO214AA SMB</t>
  </si>
  <si>
    <t>DIODE TVS UNI</t>
  </si>
  <si>
    <t>460DC  350AC</t>
  </si>
  <si>
    <t>https://shopee.vn/B%E1%BB%99-5-Linh-Ki%E1%BB%87n-%C4%90i%E1%BB%87n-T%E1%BB%AD-s14k140-k150-k175-k230-k250-k275-k300-k320-k350-k385-k420-k460-k510-k550-k625-s14-i.380384487.23957993279</t>
  </si>
  <si>
    <t>B72214S0351K101</t>
  </si>
  <si>
    <t>EPCOS - TDK Electronics</t>
  </si>
  <si>
    <t>VARISTOR 560V 4.5KA DISC 14MM</t>
  </si>
  <si>
    <t>Varistors, MOVs</t>
  </si>
  <si>
    <t>Disc 14mm</t>
  </si>
  <si>
    <t>https://www.digikey.com/en/products/detail/epcos-tdk-electronics/B72214S0351K101/3500928?msockid=02994e86dd416417044958b2dc276587</t>
  </si>
  <si>
    <t>VAR_B72214S0351K101</t>
  </si>
  <si>
    <t>https://www.linhkienchatluong.vn/cuon-cam-vach-mau-1w-0510/cuon-cam-vach-1w-47mh-0510-10c_sp1444_ct15825.aspx</t>
  </si>
  <si>
    <t>CHINA</t>
  </si>
  <si>
    <t>4.7mH</t>
  </si>
  <si>
    <t>± 10%</t>
  </si>
  <si>
    <t>55mA</t>
  </si>
  <si>
    <t>4.7mH Color Ring Inductor, 0510, 1W</t>
  </si>
  <si>
    <t>ZLF0510</t>
  </si>
  <si>
    <t>0510</t>
  </si>
  <si>
    <t>IND-LINE-0510</t>
  </si>
  <si>
    <t>https://shopee.vn/product/906994377/21366551364?utm_source=coccoc.com&amp;utm_medium=cpc&amp;utm_campaign=VN_COM_SEM_SHOPPING_NB_SP|Mix|All_top_shopping_QC&amp;utm_term=489613972&amp;utm_content=21366551364&amp;ctm_event_id=3470487609</t>
  </si>
  <si>
    <t>Resistor</t>
  </si>
  <si>
    <t>RES-2W</t>
  </si>
  <si>
    <t>2W</t>
  </si>
  <si>
    <t>https://linhkienviet.vn/chan-de-cau-chi-5-20</t>
  </si>
  <si>
    <t>Fuse</t>
  </si>
  <si>
    <t>FUSE</t>
  </si>
  <si>
    <t>https://shopee.vn/product/466616971/20523286634?utm_source=coccoc.com&amp;utm_medium=cpc&amp;utm_campaign=VN_COM_SEM_SHOPPING_NB_SP|Mix|All_top_shopping_QC&amp;utm_term=489613972&amp;utm_content=20523286634&amp;ctm_event_id=389141059</t>
  </si>
  <si>
    <t>2A 5x20mm 250v</t>
  </si>
  <si>
    <t>CPF212R000FKE14</t>
  </si>
  <si>
    <t>Vishay</t>
  </si>
  <si>
    <t>Metal Film Resistors - Through Hole 2watts 12ohms 1% 100ppm</t>
  </si>
  <si>
    <t>Metal Film Resistors - Through Hole</t>
  </si>
  <si>
    <t>350 V</t>
  </si>
  <si>
    <t>3.68 mm</t>
  </si>
  <si>
    <t>8.74 mm</t>
  </si>
  <si>
    <t>https://www.mouser.vn/ProductDetail/Vishay-Dale/CPF212R000FKE14?qs=sGAEpiMZZMtlubZbdhIBIOMHnp4AuhR%2FsONjzzR3Ee0%3D</t>
  </si>
  <si>
    <t>RT0603BRD07100KL</t>
  </si>
  <si>
    <t>YAGEO</t>
  </si>
  <si>
    <t>RES SMD 100K OHM 0.1% 1/10W 0603</t>
  </si>
  <si>
    <t>Chip Resistor - Surface Mount</t>
  </si>
  <si>
    <t>100K</t>
  </si>
  <si>
    <t>0.1% </t>
  </si>
  <si>
    <t>1/10W</t>
  </si>
  <si>
    <t>0.55mm</t>
  </si>
  <si>
    <t>1.60mm</t>
  </si>
  <si>
    <t>https://www.digikey.com/en/products/detail/yageo/RT0603BRD07100KL/1072187</t>
  </si>
  <si>
    <t>RES-SMD-0603</t>
  </si>
  <si>
    <t>https://linhkien.cxtvn.com/1423-dien-tro-0603-1-thong-so-tu-100k-den-910k.html</t>
  </si>
  <si>
    <t>SS14</t>
  </si>
  <si>
    <t>onsemi</t>
  </si>
  <si>
    <t>DIODE SCHOTTKY 40V 1A DO214AC</t>
  </si>
  <si>
    <t>Single Diodes</t>
  </si>
  <si>
    <t>40 V</t>
  </si>
  <si>
    <t>1A</t>
  </si>
  <si>
    <t>DO-214AC (SMA)</t>
  </si>
  <si>
    <t>https://www.digikey.com/en/products/detail/onsemi/SS14/965474?msockid=02994e86dd416417044958b2dc276587</t>
  </si>
  <si>
    <t>https://linhkien.cxtvn.com/9090-ss14-diode-schottky-40v-1a-smado-214ac.html</t>
  </si>
  <si>
    <t>DO214AC SMA</t>
  </si>
  <si>
    <t>GRM21BR61H106KE43L</t>
  </si>
  <si>
    <t>Murata Electronics</t>
  </si>
  <si>
    <t>CAP CER 10UF 50V X5R 0805</t>
  </si>
  <si>
    <t>0805</t>
  </si>
  <si>
    <t>2.00mm x 1.25mm</t>
  </si>
  <si>
    <t>https://www.digikey.com/en/products/detail/murata-electronics/GRM21BR61H106KE43L/10326316</t>
  </si>
  <si>
    <t>https://linhkien.cxtvn.com/1978-tu-khong-phan-cuc-0805.html</t>
  </si>
  <si>
    <t>C 0805</t>
  </si>
  <si>
    <t>RC0603FR-1010KL</t>
  </si>
  <si>
    <t>RES 10K OHM 1% 1/10W 0603</t>
  </si>
  <si>
    <t>10K</t>
  </si>
  <si>
    <t> ±1% </t>
  </si>
  <si>
    <t>1.60mm x 0.80mm</t>
  </si>
  <si>
    <t>0.80mm</t>
  </si>
  <si>
    <t>https://linhkien.cxtvn.com/1422-dien-tro-0603-1-thong-so-tu-1k-den-91k.html</t>
  </si>
  <si>
    <t>https://www.digikey.com/en/products/detail/murata-electronics/GRM21BR61H106KE43L/10326316https://www.digikey.com/en/products/detail/yageo/RC0603FR-1010KL/12756395</t>
  </si>
  <si>
    <t>RC0603FR-0756KL</t>
  </si>
  <si>
    <t>RES 56K OHM 1% 1/10W 0603</t>
  </si>
  <si>
    <t>56K</t>
  </si>
  <si>
    <t>±1%</t>
  </si>
  <si>
    <t>https://linhkien.cxtvn.com/4025-dien-tro-0603-1-thong-so-tu-1k-den-91k.html</t>
  </si>
  <si>
    <t>https://www.digikey.com/en/products/detail/yageo/RC0603FR-0756KL/2827626</t>
  </si>
  <si>
    <t>CY54-6.8UH</t>
  </si>
  <si>
    <t>SHOU HAN</t>
  </si>
  <si>
    <t>2.4A 6.8uH ±20% 58.5mΩ SMD,5.8x5.2mm Inductors (SMD) ROHS</t>
  </si>
  <si>
    <t>Inductors, Coils, Chokes/Inductors (SMD)</t>
  </si>
  <si>
    <t>6.8uH</t>
  </si>
  <si>
    <t>SMD,5.8x5.2mm</t>
  </si>
  <si>
    <t>https://lcsc.com/product-detail/Inductors-SMD_SHOU-HAN-CY54-6-8UH_C2929430.html</t>
  </si>
  <si>
    <t>https://linhkien.cxtvn.com/11588-cuon-cam-68uh-cd53-470-58x52x3mm.html</t>
  </si>
  <si>
    <t>IND-SMD_L5.8-W5.2</t>
  </si>
  <si>
    <t>DIP-6-7.62mm</t>
  </si>
  <si>
    <t>MOC3021</t>
  </si>
  <si>
    <t>Lite-On Inc.</t>
  </si>
  <si>
    <t>OPTOISOLATOR 5KV TRIAC 1CH 6-DIP</t>
  </si>
  <si>
    <t>Triac, SCR Output Optoisolators</t>
  </si>
  <si>
    <t>6-DIP (0.300", 7.62mm)</t>
  </si>
  <si>
    <t>https://www.digikey.com/en/products/detail/liteon/MOC3021/385844?msockid=02994e86dd416417044958b2dc276587</t>
  </si>
  <si>
    <t>https://linhkien.cxtvn.com/9778-moc3021-optoisolator-5kv-triac-6dip.html</t>
  </si>
  <si>
    <t>RT0603DRD07220RL</t>
  </si>
  <si>
    <t>RES SMD 220 OHM 0.5% 1/10W 0603</t>
  </si>
  <si>
    <t>±0.5%</t>
  </si>
  <si>
    <t>https://linhkien.cxtvn.com/4231-dien-tro-220r-0603-05-10c.html</t>
  </si>
  <si>
    <t>https://www.digikey.com/en/products/detail/yageo/RT0603DRD07220RL/1035483</t>
  </si>
  <si>
    <t>https://linhkien.cxtvn.com/2277-dien-tro-0603-5-thong-so-0r-den-910r.html</t>
  </si>
  <si>
    <t>RC0603JR-07360RL</t>
  </si>
  <si>
    <t>RES 360 OHM 5% 1/10W 0603</t>
  </si>
  <si>
    <t> ±5%</t>
  </si>
  <si>
    <t>AF0603JR-07470RL</t>
  </si>
  <si>
    <t>RES SMD 470 OHM 5% 1/10W 0603</t>
  </si>
  <si>
    <t>https://www.digikey.com/en/products/detail/yageo/AF0603JR-07470RL/5901179</t>
  </si>
  <si>
    <t>https://www.digikey.com/en/products/detail/yageo/RC0603JR-07360RL/726773?msockid=02994e86dd416417044958b2dc276587</t>
  </si>
  <si>
    <t>https://linhkien.cxtvn.com/8515-tu-cbb22-cac-gia-tri.html</t>
  </si>
  <si>
    <t>CFC2G104JG1I170DB100</t>
  </si>
  <si>
    <t>Dersonic</t>
  </si>
  <si>
    <t>100nF -40℃~+105℃ ±5% 400V Through Hole,P=15mm Polypropylene Film Capacitors (CBB) ROHS</t>
  </si>
  <si>
    <t>Capacitors/Polypropylene Film Capacitors (CBB)</t>
  </si>
  <si>
    <t>±5%</t>
  </si>
  <si>
    <t>400V</t>
  </si>
  <si>
    <t>Through Hole,P=15mm</t>
  </si>
  <si>
    <t>https://lcsc.com/product-detail/Polypropylene-Film-Capacitors-CBB_Dersonic-CFC2G104JG1I170DB100_C719322.html</t>
  </si>
  <si>
    <t>CAP_MICA_15MM</t>
  </si>
  <si>
    <t>https://linhkien.cxtvn.com/4134-tu-cbb22-cac-gia-tri.html</t>
  </si>
  <si>
    <t>MPP223K2G4AA420MA1</t>
  </si>
  <si>
    <t>JOEY</t>
  </si>
  <si>
    <t>22nF -40℃~+105℃ ±10% 400V Through Hole,P=10mm Polypropylene Film Capacitors (CBB) ROHS</t>
  </si>
  <si>
    <t>Through Hole,P=10mm</t>
  </si>
  <si>
    <t>22nF</t>
  </si>
  <si>
    <t>https://lcsc.com/product-detail/Polypropylene-Film-Capacitors-CBB_JOEY-MPP223K2G4AA420MA1_C4355354.html</t>
  </si>
  <si>
    <t>CAP_MICA_10MM</t>
  </si>
  <si>
    <t>https://linhkien.cxtvn.com/10751-dien-tro-vach-2w-47r-5-10c.html</t>
  </si>
  <si>
    <t>FMP200JR-52-47R</t>
  </si>
  <si>
    <t>RES 47 OHM 5% 2W AXIAL</t>
  </si>
  <si>
    <t>Through Hole Resistors</t>
  </si>
  <si>
    <t>3.90mm </t>
  </si>
  <si>
    <t>9.00mm</t>
  </si>
  <si>
    <t>https://www.digikey.com/en/products/detail/yageo/FMP200JR-52-47R/2058696</t>
  </si>
  <si>
    <t>BC337 PBFREE</t>
  </si>
  <si>
    <t>Central Semiconductor</t>
  </si>
  <si>
    <t>Bipolar Transistors - BJT NPN SS Aud Amp</t>
  </si>
  <si>
    <t>Bipolar Transistors - BJT</t>
  </si>
  <si>
    <t>TO-92-3</t>
  </si>
  <si>
    <t>https://linhkien.cxtvn.com/10756-bc337-40-npn-trans-08a-45v-to-92-10c.html</t>
  </si>
  <si>
    <t>https://www.mouser.vn/ProductDetail/Central-Semiconductor/BC337-PBFREE?qs=l7cgNqFNU1iCKzpIYRhhTA%3D%3D</t>
  </si>
  <si>
    <t>NPN_TO-92</t>
  </si>
  <si>
    <t>45 V</t>
  </si>
  <si>
    <t>0.8A</t>
  </si>
  <si>
    <t>1N4007</t>
  </si>
  <si>
    <t>TWGMC</t>
  </si>
  <si>
    <t>1A Independent 1kV 1.1V@1A SMA(DO-214AC) Diodes - General Purpose ROHS</t>
  </si>
  <si>
    <t>Diodes/Diodes - General Purpose</t>
  </si>
  <si>
    <t>1kV</t>
  </si>
  <si>
    <t>SMA(DO-214AC)</t>
  </si>
  <si>
    <t>https://linhkien.cxtvn.com/9014-1n4007-s1m-diode-chinh-luu-1a-1000v-smado-214ac.html</t>
  </si>
  <si>
    <t>https://lcsc.com/product-detail/Diodes-General-Purpose_TWGMC-1N4007_C727081.html</t>
  </si>
  <si>
    <t>AC0603FR-07120RL</t>
  </si>
  <si>
    <t>RES SMD 120 OHM 1% 1/10W 0603</t>
  </si>
  <si>
    <t>https://linhkien.cxtvn.com/3447-dien-tro-0603-1-thong-so-tu-0r-den-910r.html</t>
  </si>
  <si>
    <t>https://www.digikey.com/en/products/detail/yageo/AC0603FR-07120RL/5895761</t>
  </si>
  <si>
    <t>DC Resistance</t>
  </si>
  <si>
    <t>110 mOhms</t>
  </si>
  <si>
    <t>58.5mΩ</t>
  </si>
  <si>
    <t>2.4A</t>
  </si>
  <si>
    <t>CBG201209U101T</t>
  </si>
  <si>
    <t>FH</t>
  </si>
  <si>
    <t>180mΩ ±25% 100Ω@100MHz 0805 Ferrite Beads ROHS</t>
  </si>
  <si>
    <t>Filters/Ferrite Beads</t>
  </si>
  <si>
    <t>100Ω</t>
  </si>
  <si>
    <t>±25%</t>
  </si>
  <si>
    <t>180mΩ</t>
  </si>
  <si>
    <t>500mA</t>
  </si>
  <si>
    <t>https://linhkien.cxtvn.com/8165-ferrite-beads-smd0805-cac-gia-tri.html</t>
  </si>
  <si>
    <t>https://lcsc.com/product-detail/Ferrite-Beads_FH-Guangdong-Fenghua-Advanced-Tech-CBG201209U101T_C74480.html</t>
  </si>
  <si>
    <t>Ferrite Chip</t>
  </si>
  <si>
    <t>FER 0805_2012</t>
  </si>
  <si>
    <t>BCP56-16T1G</t>
  </si>
  <si>
    <t>TRANS NPN 80V 1A SOT223</t>
  </si>
  <si>
    <t>Single Bipolar Transistors</t>
  </si>
  <si>
    <t>80 V</t>
  </si>
  <si>
    <t>SOT-223 (TO-261)</t>
  </si>
  <si>
    <t>https://www.digikey.com/en/products/detail/onsemi/BCP56-16T1G/918356?msockid=02994e86dd416417044958b2dc276587</t>
  </si>
  <si>
    <t>https://linhkien.cxtvn.com/4412-bcp56-16t1g-trans-npn-80v-1a-sot223.html</t>
  </si>
  <si>
    <t>NPN_SMD_SOT-223</t>
  </si>
  <si>
    <t>NPN_SOT-223</t>
  </si>
  <si>
    <t>BUZZER_5V-9D5.5H5.08P-TH</t>
  </si>
  <si>
    <t>BUZZER</t>
  </si>
  <si>
    <t>TMB09A05</t>
  </si>
  <si>
    <t>XHXDZ</t>
  </si>
  <si>
    <t>Active Buzzer (Built-in Driving Circuit) 5V Electromagnetic 2.7kHz Through Hole,D9xL5.5mm Buzzers ROHS</t>
  </si>
  <si>
    <t>Audio Products / Vibration Motors/Buzzers</t>
  </si>
  <si>
    <t>5V</t>
  </si>
  <si>
    <t>9mm</t>
  </si>
  <si>
    <t>5.5mm</t>
  </si>
  <si>
    <t>Through Hole,D9xL5.5mm</t>
  </si>
  <si>
    <t>https://lcsc.com/product-detail/Buzzers_XHXDZ-TMB09A05_C49246939.html?s_z=n_TMB09A05</t>
  </si>
  <si>
    <t>https://linhkien.cxtvn.com/3395-coi-chip-3512v-tmb09a05-9x5mm.html</t>
  </si>
  <si>
    <t>CC0805DRNPO9BN8R0</t>
  </si>
  <si>
    <t>CAP CER 8PF 50V C0G/NPO 0805</t>
  </si>
  <si>
    <t>8pF</t>
  </si>
  <si>
    <t> ±0.5pF</t>
  </si>
  <si>
    <t>2.00mm</t>
  </si>
  <si>
    <t>1.25mm</t>
  </si>
  <si>
    <t>0.60mm</t>
  </si>
  <si>
    <t> 0.80mm</t>
  </si>
  <si>
    <t>0.90mm</t>
  </si>
  <si>
    <t>https://linhkien.cxtvn.com/9772-tu-khong-phan-cuc-0805.html</t>
  </si>
  <si>
    <t>https://www.digikey.com/en/products/detail/murata-electronics/GRM188R71H104KA93D/587143?msockid=02994e86dd416417044958b2dc276587</t>
  </si>
  <si>
    <t>https://shopee.vn/C%E1%BA%A7u-ch%C3%AC-t%E1%BB%B1-ph%E1%BB%A5c-h%E1%BB%93i-PTC-250V-JK250-0.4A-0.5A-0.6A-0.8A-1A-1.2A-1.5A-2A-Plug-in-Lo%E1%BA%A1i-c%E1%BA%A7u-ch%C3%AC-t%E1%BB%B1-ph%E1%BB%A5c-h%E1%BB%93i-250V-i.1413002069.26271813411?sp_atk=8d5cdb18-a334-4da2-9cf6-654b50461a65&amp;xptdk=8d5cdb18-a334-4da2-9cf6-654b50461a65</t>
  </si>
  <si>
    <t>JK250-2000U</t>
  </si>
  <si>
    <t>Jinrui Electronic Materials Co.</t>
  </si>
  <si>
    <t>250V 2A 10A 4A Through Hole,P=10.2mm Resettable Fuses ROHS</t>
  </si>
  <si>
    <t>Circuit Protection/Resettable Fuses</t>
  </si>
  <si>
    <t>Through Hole,P=10.2mm</t>
  </si>
  <si>
    <t>250V</t>
  </si>
  <si>
    <t>2A</t>
  </si>
  <si>
    <t>https://lcsc.com/product-detail/Resettable-Fuses_Jinrui-Electronic-Materials-Co-JK250-2000U_C369140.html</t>
  </si>
  <si>
    <t>FUSE-JK250-2000U</t>
  </si>
  <si>
    <t>Header2</t>
  </si>
  <si>
    <t>KF128-5.08-2P</t>
  </si>
  <si>
    <t>KF7_2P</t>
  </si>
  <si>
    <t>KF128-5.08-2P-AA</t>
  </si>
  <si>
    <t>Cixi Kefa Elec</t>
  </si>
  <si>
    <t>1x2P 24A -40℃~+105℃ 250V Green 12~22 Through Hole 5.08mm 2.5 1 2 Through Hole,P=5.08mm Screw Terminal Blocks ROHS</t>
  </si>
  <si>
    <t>Connectors/Screw Terminal Blocks</t>
  </si>
  <si>
    <t>Through Hole,P=5.08mm</t>
  </si>
  <si>
    <t>24A</t>
  </si>
  <si>
    <t>https://lcsc.com/product-detail/Screw-terminal_Cixi-Kefa-Elec-KF128-5-08-2P-AA_C474952.html</t>
  </si>
  <si>
    <t>https://linhkien.cxtvn.com/11647-kf128-50-2p-cau-dau-2p-50mm-chan-thang.html</t>
  </si>
  <si>
    <t>KF7.62-2P</t>
  </si>
  <si>
    <t>1x2P Side Mount 2-Side 2 1 7.62mm 24A -40℃~+105℃ 450V Black 12~22 Straight Pin 2.5 Through Hole,P=7.62mm Barrier Terminal Blocks ROHS</t>
  </si>
  <si>
    <t>Connectors/Barrier Terminal Blocks</t>
  </si>
  <si>
    <t>Through Hole,P=7.62mm</t>
  </si>
  <si>
    <t>TP</t>
  </si>
  <si>
    <t>Though Hole</t>
  </si>
  <si>
    <t>TP_TH_1.0/1.5MM</t>
  </si>
  <si>
    <t>https://lcsc.com/product-detail/Barrier-Terminal-Blocks_Cixi-Kefa-Elec-KF7-62-2P_C707824.html</t>
  </si>
  <si>
    <t>https://linhkien.cxtvn.com/8859-cau-dau-kf762-762mm.html</t>
  </si>
  <si>
    <t>https://linhkien.cxtvn.com/1306-led-0805-cac-mau.html</t>
  </si>
  <si>
    <t>NCD0805R1</t>
  </si>
  <si>
    <t>Foshan NationStar Optoelectronics</t>
  </si>
  <si>
    <t>25mA 67mcd~195mcd -30℃~+85℃ 615nm~630nm Discrete Diode Red 130° 65mW 1.6V~2.6V 0805 LED Indication - Discrete ROHS</t>
  </si>
  <si>
    <t>Optoelectronics/LED Indication - Discrete</t>
  </si>
  <si>
    <t>25mA</t>
  </si>
  <si>
    <t>1.6V~2.6V</t>
  </si>
  <si>
    <t>https://lcsc.com/product-detail/LED-Indication-Discrete_Foshan-NationStar-Optoelectronics-NCD0805R1_C84256.html?s_z=n_led%25200805%2520ered</t>
  </si>
  <si>
    <t>LED SMD RED</t>
  </si>
  <si>
    <t>LED-0805-WHITE</t>
  </si>
  <si>
    <t>LED-0805-RED</t>
  </si>
  <si>
    <t>LED SMD YELLOW</t>
  </si>
  <si>
    <t>LED SMD BLUE</t>
  </si>
  <si>
    <t>LED SMD WHITE</t>
  </si>
  <si>
    <t>LED SMD PURPLE</t>
  </si>
  <si>
    <t>LED SMD GREEN</t>
  </si>
  <si>
    <t>LED-0805-YELLOW</t>
  </si>
  <si>
    <t>LED-0805-BLUE</t>
  </si>
  <si>
    <t>LED-0805-PURPLE</t>
  </si>
  <si>
    <t>LED-0805-GREEN</t>
  </si>
  <si>
    <t>NCD0805G1</t>
  </si>
  <si>
    <t>20mA 180mcd~400mcd 525nm~537.5nm -30℃~+85℃ Green 130° 72mW 2.5V~3.6V 0805 LED Indication - Discrete ROHS</t>
  </si>
  <si>
    <t>2.5V~3.6V</t>
  </si>
  <si>
    <t>20mA</t>
  </si>
  <si>
    <t>https://lcsc.com/product-detail/LED-Indication-Discrete_Foshan-NationStar-Optoelectronics-NCD0805G1_C84260.html?s_z=n_led%25200805</t>
  </si>
  <si>
    <t>https://linhkien.cxtvn.com/1309-led-0805-cac-mau.html</t>
  </si>
  <si>
    <t>XL-2012UYC</t>
  </si>
  <si>
    <t>XINGLIGHT</t>
  </si>
  <si>
    <t>20mA 535mcd Water Clear 585nm~595nm op View Mount Yellow 120° 50mW 2.3V 0805 LED Indication - Discrete ROHS</t>
  </si>
  <si>
    <t>2.3V</t>
  </si>
  <si>
    <t>10mA</t>
  </si>
  <si>
    <t>https://lcsc.com/product-detail/LED-Indication-Discrete_XINGLIGHT-XL-2012UYC_C965814.html?s_z=n_led%25200805</t>
  </si>
  <si>
    <t>https://linhkien.cxtvn.com/6701-led-0805-cac-mau.html</t>
  </si>
  <si>
    <t>NCD0805W2</t>
  </si>
  <si>
    <t>20mA 200mcd~330mcd -30℃~+85℃ White 130° 72mW 2.6V~3.6V 0805 LED Indication - Discrete ROHS</t>
  </si>
  <si>
    <t>2.6V~3.6V</t>
  </si>
  <si>
    <t>https://lcsc.com/product-detail/LED-Indication-Discrete_Foshan-NationStar-Optoelectronics-NCD0805W2_C84258.html?s_z=n_led%25200805%2520white</t>
  </si>
  <si>
    <t>https://linhkien.cxtvn.com/2902-led-0805-cac-mau.html</t>
  </si>
  <si>
    <t>XL-2012UBC</t>
  </si>
  <si>
    <t>20mA 260mcd Water Clear op View Mount 460nm~475nm Blue 120° 70mW 3.2V 0805 LED Indication - Discrete ROHS</t>
  </si>
  <si>
    <t>3.2V</t>
  </si>
  <si>
    <t>https://lcsc.com/product-detail/LED-Indication-Discrete_XINGLIGHT-XL-2012UBC_C965817.html?s_z=n_led%25200805%2520blue</t>
  </si>
  <si>
    <t>https://linhkien.cxtvn.com/1308-led-0805-cac-mau.html</t>
  </si>
  <si>
    <t>https://banlinhkiendientu.vn/led-dan-mau-tim-0805-day-10-chiec/?gad_source=1&amp;gad_campaignid=8191264750&amp;gbraid=0AAAAADlkY969mWOeIEbvJVk1DAD9XKX_Q&amp;gclid=CjwKCAjwv5zEBhBwEiwAOg2YKO-4vN7AxuXySV4Yfy946Bl1zZ0K6WAIKC_apVz9aKXcjJ5nJW9BixoC0y8QAvD_BwE</t>
  </si>
  <si>
    <t>XL-2012SURC</t>
  </si>
  <si>
    <t>20mA 230mcd Water Clear op View Mount 615nm~630nm Red 120° 2.3V 0805 LED Indication - Discrete ROHS</t>
  </si>
  <si>
    <t>https://lcsc.com/product-detail/LED-Indication-Discrete_XINGLIGHT-XL-2012SURC_C965812.html?s_z=n_led%25200805%2520purple</t>
  </si>
  <si>
    <t>Jump_6p_male</t>
  </si>
  <si>
    <t>JP6</t>
  </si>
  <si>
    <t>JP6H-MALE</t>
  </si>
  <si>
    <t>Jump_6p_female</t>
  </si>
  <si>
    <t>JP6H-FEMALE</t>
  </si>
  <si>
    <t>XL-2012UOC</t>
  </si>
  <si>
    <t>20mA 330mcd Water Clear 600nm~610nm op View Mount Orange 120° 50mW 2.3V 0805 LED Indication - Discrete ROHS</t>
  </si>
  <si>
    <t>https://lcsc.com/product-detail/LED-Indication-Discrete_XINGLIGHT-XL-2012UOC_C965813.html?s_z=n_led%2520orange%25200805</t>
  </si>
  <si>
    <t>LED SMD ORANGE</t>
  </si>
  <si>
    <t>LED-0805-ORANGE</t>
  </si>
  <si>
    <t>BTN_TOUCH_F10</t>
  </si>
  <si>
    <t>± 20%</t>
  </si>
  <si>
    <t>IND-SMD_HA72L-0420</t>
  </si>
  <si>
    <t>HA72L-04204R7LFTR</t>
  </si>
  <si>
    <t>MPX5500DP</t>
  </si>
  <si>
    <t>NXP Semiconductors</t>
  </si>
  <si>
    <t>Board Mount Pressure Sensors PRES SEN INTEG 500KPA</t>
  </si>
  <si>
    <t>On-board pressure sensor</t>
  </si>
  <si>
    <t>4.75V~5.25V</t>
  </si>
  <si>
    <t>2,5%</t>
  </si>
  <si>
    <t xml:space="preserve"> Unibody-6</t>
  </si>
  <si>
    <t>4.93 mm</t>
  </si>
  <si>
    <t>https://www.mouser.vn/ProductDetail/NXP-Semiconductors/MPX5500DP?qs=N2XN0KY4UWXVyfD7gX%252Bjcg%3D%3D</t>
  </si>
  <si>
    <t>https://dientutuonglai.com/cam-bien-ap-suat-mpx5500dp.html</t>
  </si>
  <si>
    <t>https://linhkien.cxtvn.com/11400-tu-0603-khong-phan-cuc.html</t>
  </si>
  <si>
    <t>25V</t>
  </si>
  <si>
    <t>CC0603KRX7R8BB104</t>
  </si>
  <si>
    <t>CAP CER 0.1UF 25V X7R 0603</t>
  </si>
  <si>
    <t>0.1uF</t>
  </si>
  <si>
    <t>https://www.digikey.com/en/products/detail/yageo/CC0603KRX7R8BB104/2103079</t>
  </si>
  <si>
    <t>https://linhkien.cxtvn.com/2353-tu-0603-khong-phan-cuc.html</t>
  </si>
  <si>
    <t>MT03B103K500SD</t>
  </si>
  <si>
    <t>Aillen</t>
  </si>
  <si>
    <t>Cap.,SMD,0603,X7R,10nF,10%,50V,A</t>
  </si>
  <si>
    <t>0.01uF</t>
  </si>
  <si>
    <t>https://www.digikey.com/en/products/detail/nextgen-components/MT03B103K500SD/18668290</t>
  </si>
  <si>
    <t>https://linhkien.cxtvn.com/4801-tu-0603-khong-phan-cuc.html</t>
  </si>
  <si>
    <t>CC0603JRNPO7BN471</t>
  </si>
  <si>
    <t>CAP CER 470PF 16V C0G/NPO 0603</t>
  </si>
  <si>
    <t>470pF</t>
  </si>
  <si>
    <t>https://www.digikey.com/en/products/detail/yageo/CC0603JRNPO7BN471/11490185</t>
  </si>
  <si>
    <t>RT0603FRE0710KL</t>
  </si>
  <si>
    <t>RES SMD 10K OHM 1% 1/10W 0603</t>
  </si>
  <si>
    <t>https://www.digikey.com/en/products/detail/yageo/RT0603FRE0710KL/1075040</t>
  </si>
  <si>
    <t>https://linhkien.cxtvn.com/3833-dien-tro-0r-0603-1-50c.html</t>
  </si>
  <si>
    <t>RC0603JR-070RL</t>
  </si>
  <si>
    <t>RES 0 OHM JUMPER 1/10W 0603</t>
  </si>
  <si>
    <t>https://www.digikey.com/en/products/detail/yageo/RC0603JR-070RL/726675</t>
  </si>
  <si>
    <t>Jump_7p_male</t>
  </si>
  <si>
    <t>Jump_7p_female</t>
  </si>
  <si>
    <t>JP7</t>
  </si>
  <si>
    <t>JP7H-MALE</t>
  </si>
  <si>
    <t>JP7H-FEMALE</t>
  </si>
  <si>
    <t>Diode TVS</t>
  </si>
  <si>
    <t>DO214AA SMBJ</t>
  </si>
  <si>
    <t>SMBJ8.0CA-HR</t>
  </si>
  <si>
    <t>Littelfuse Inc.</t>
  </si>
  <si>
    <t>TVS DIODE 8VWM 13.6VC DO214AA</t>
  </si>
  <si>
    <t>TVS Diodes</t>
  </si>
  <si>
    <t>8.89V~13.6V</t>
  </si>
  <si>
    <t>44.2A</t>
  </si>
  <si>
    <t>https://www.digikey.com/en/products/detail/littelfuse-inc/SMBJ8-0CA-HR/5235108?msockid=02994e86dd416417044958b2dc276587</t>
  </si>
  <si>
    <t>https://linhkien.cxtvn.com/11954-smbj80a-tvs-diode-8vwm-136vc-do214aa.html</t>
  </si>
  <si>
    <t>CC0603KRX5R8BB105</t>
  </si>
  <si>
    <t>CAP CER 1UF 25V X5R 0603</t>
  </si>
  <si>
    <t>1uF</t>
  </si>
  <si>
    <t>https://www.digikey.com/en/products/detail/yageo/CC0603KRX5R8BB105/2833610</t>
  </si>
  <si>
    <t>AMP_TDA7377A</t>
  </si>
  <si>
    <t>TDA7377A</t>
  </si>
  <si>
    <t>E-TDA7377</t>
  </si>
  <si>
    <t>STMicroelectronics</t>
  </si>
  <si>
    <t>Audio Amplifiers</t>
  </si>
  <si>
    <t>IC AMP AB DUAL/QUAD 15MULTIWATT</t>
  </si>
  <si>
    <t>8V ~ 18V</t>
  </si>
  <si>
    <t>35W x 2 @ 4Ohm; 10W x 4 @ 2Ohm</t>
  </si>
  <si>
    <t>https://www.digikey.com/en/products/detail/stmicroelectronics/E-TDA7377/2682964</t>
  </si>
  <si>
    <t>https://linhkien.cxtvn.com/4780-tda7377-ic-cong-suat-am-thanh-zip-15.html</t>
  </si>
  <si>
    <t>Multiwatt-15 (Vertical, Bent and Staggered Leads)</t>
  </si>
  <si>
    <t>PTD902-2015K-B503</t>
  </si>
  <si>
    <t>Bourns Inc.</t>
  </si>
  <si>
    <t>50k Ohm 2 Gang Linear Panel Mount Potentiometer 1 Turns Carbon 0.05W, 1/20W PC Pins, Board Locks</t>
  </si>
  <si>
    <t>Rotary Potentiometers, Rheostats</t>
  </si>
  <si>
    <t>0.05W, 1/20W</t>
  </si>
  <si>
    <t>15.00mm</t>
  </si>
  <si>
    <t>11.30mm x 9.50mm</t>
  </si>
  <si>
    <t>https://linhkienviet.vn/triet-ap-kep-rk097g-50k</t>
  </si>
  <si>
    <t>https://www.digikey.com/en/products/detail/bourns-inc/PTD902-2015K-B503/3781030</t>
  </si>
  <si>
    <t>POT 2 GANG</t>
  </si>
  <si>
    <t>PTN092-H50115K1A</t>
  </si>
  <si>
    <t>Same Sky (Formerly CUI Devices)</t>
  </si>
  <si>
    <t>50k Ohm 2 Gang Logarithmic Panel Mount Potentiometer 1 Turns Carbon 0.05W, 1/20W PC Pins, Board Locks</t>
  </si>
  <si>
    <t>https://www.digikey.com/en/products/detail/same-sky-formerly-cui-devices/PTN092-H50115K1A/24767692?msockid=02994e86dd416417044958b2dc276587</t>
  </si>
  <si>
    <t>https://linhkienviet.vn/tu-polyester-474-0-47uf-100v-5mm</t>
  </si>
  <si>
    <t>B32529C0474J289</t>
  </si>
  <si>
    <t>CAP FILM 0.47UF 5% 63VDC RADIAL</t>
  </si>
  <si>
    <t>Film Capacitors</t>
  </si>
  <si>
    <t>0.47uF</t>
  </si>
  <si>
    <t>63V</t>
  </si>
  <si>
    <t>7.30mm</t>
  </si>
  <si>
    <t>3.50mm</t>
  </si>
  <si>
    <t>7.30mm x 3.50mm</t>
  </si>
  <si>
    <t>https://www.digikey.com/en/products/detail/epcos-tdk-electronics/B32529C0474J289/1089840</t>
  </si>
  <si>
    <t>https://shopee.vn/product/169603007/23856495113?utm_source=coccoc.com&amp;utm_medium=cpc&amp;utm_campaign=VN_COM_SEM_SHOPPING_NB_SP|Mix|All_top_shopping_QC&amp;utm_term=489613972&amp;utm_content=23856495113&amp;ctm_event_id=4128667283</t>
  </si>
  <si>
    <t>UVR1V222MHD</t>
  </si>
  <si>
    <t>Nichicon</t>
  </si>
  <si>
    <t>CAP ALUM 2200UF 20% 35V RADIAL</t>
  </si>
  <si>
    <t>Aluminum Electrolytic Capacitors</t>
  </si>
  <si>
    <t>FILM TH S5.00mm</t>
  </si>
  <si>
    <t>2200UF</t>
  </si>
  <si>
    <t>Through Hole</t>
  </si>
  <si>
    <t>Through Hole,D16xL25mm</t>
  </si>
  <si>
    <t>Through Hole,P=5mm</t>
  </si>
  <si>
    <t>Through Hole,P=7.50mm</t>
  </si>
  <si>
    <t>25.00mm</t>
  </si>
  <si>
    <t>16.00mm</t>
  </si>
  <si>
    <t>https://www.digikey.com/en/products/detail/nichicon/UVR1V222MHD/588827</t>
  </si>
  <si>
    <t>CAP TH ALUM ELEC D16.00mm S7.50mm H25.00mm</t>
  </si>
  <si>
    <t>KH-PJ-313</t>
  </si>
  <si>
    <t>Shenzhen Kinghelm Elec</t>
  </si>
  <si>
    <t>3.5mm Headphone Jack Through Hole Audio Connectors ROHS</t>
  </si>
  <si>
    <t>Connectors/Audio Connectors</t>
  </si>
  <si>
    <t>https://lcsc.com/product-detail/Audio-Connectors_Shenzhen-Kinghelm-Elec-KH-PJ-313_C5123143.html?s_z=n_KH-PJ-313</t>
  </si>
  <si>
    <t>https://linhkienviet.vn/jack-audio-3-5mm-pj-313-5p-dip</t>
  </si>
  <si>
    <t>AUDIO-TH_KH-PJ-313</t>
  </si>
  <si>
    <t>https://linhkienviet.vn/header-kf128-2p-5-08mm-2-chan-thang</t>
  </si>
  <si>
    <t>https://lcsc.com/product-detail/Screw-Terminal-Blocks_Cixi-Kefa-Elec-KF128-5-08-2P-AA_C474952.html?s_z=n_KF128-5.08-2P-AA</t>
  </si>
  <si>
    <t>JP2</t>
  </si>
  <si>
    <t>KF-128_2P</t>
  </si>
  <si>
    <t>https://shopee.vn/T%E1%BB%A5-%C4%90i%E1%BB%87n-Nichicon-Ch%C3%ADnh-H%C3%A3ng-35V-47UF-5*11mm-(10-Chi%E1%BA%BFc)-i.264125023.40004828504?sp_atk=2a012458-0ae1-4dd7-b48f-8f64214d52ad&amp;xptdk=2a012458-0ae1-4dd7-b48f-8f64214d52ad</t>
  </si>
  <si>
    <t>UKW1V470MDD</t>
  </si>
  <si>
    <t>CAP ALUM 47UF 20% 35V RADIAL TH</t>
  </si>
  <si>
    <t>https://www.digikey.com/en/products/detail/nichicon/UKW1V470MDD/1964241</t>
  </si>
  <si>
    <t>https://shopee.vn/(10-c%C3%A1i)-T%E1%BB%A5-h%C3%B3a-Nichicon-10UF-50V-5x11mm-h%C3%A0ng-m%E1%BB%9Bi-ch%C3%ADnh-h%C3%A3ng-100-.-i.1313851681.26436627789?sp_atk=55f94db3-fa52-4ecc-b664-088b896ae86a&amp;xptdk=55f94db3-fa52-4ecc-b664-088b896ae86a</t>
  </si>
  <si>
    <t>UKL1H100KDDANA</t>
  </si>
  <si>
    <t>CAP ALUM 10UF 10% 50V RADIAL TH</t>
  </si>
  <si>
    <t>https://www.digikey.com/en/products/detail/nichicon/UKL1H100KDDANA/2428102</t>
  </si>
  <si>
    <t>UPJ1V470MED</t>
  </si>
  <si>
    <t>Through Hole,D6.3xL12mm</t>
  </si>
  <si>
    <t>12mm</t>
  </si>
  <si>
    <t>6.3mm</t>
  </si>
  <si>
    <t>https://www.digikey.com/en/products/detail/nichicon/UPJ1V470MED/2599332</t>
  </si>
  <si>
    <t>https://shopee.vn/(-10-c%C3%A1i-)-T%E1%BB%A5-h%C3%B3a-47uf-35v-6*12mm-m%E1%BB%9Bi-ch%C3%ADnh-h%C3%A3ng-Nichicon-100--i.169603007.29055731315?sp_atk=3b38bf63-c23d-45fb-a07e-7a1153add54b&amp;xptdk=3b38bf63-c23d-45fb-a07e-7a1153add54b</t>
  </si>
  <si>
    <t>CAP TH ALUM ELEC D6.30mm S2.50mm H12.00mm</t>
  </si>
  <si>
    <t>https://shopee.vn/T%E1%BB%A5-s%E1%BB%A9-v%C3%A0ng-104-100nF-0.1uF-50V-10-5.08mm-ch%E1%BA%A5t-l%C6%B0%E1%BB%A3ng-t%E1%BB%91t-(10c)-Linh-ki%E1%BB%87n-HT-i.1018903557.23674770970?sp_atk=980dfd78-bd79-49d9-acaf-0b84a868f613&amp;xptdk=980dfd78-bd79-49d9-acaf-0b84a868f613</t>
  </si>
  <si>
    <t>K104K15X7RF53H5</t>
  </si>
  <si>
    <t>Vishay Beyschlag/Draloric/BC Components</t>
  </si>
  <si>
    <t>CAP CER 0.1UF 50V X7R RADIAL</t>
  </si>
  <si>
    <t>Through Hole, P=5mm</t>
  </si>
  <si>
    <t>4.00mm</t>
  </si>
  <si>
    <t>2.60mm</t>
  </si>
  <si>
    <t>6.60mm</t>
  </si>
  <si>
    <t>4.00mm x 2.60mm</t>
  </si>
  <si>
    <t xml:space="preserve"> </t>
  </si>
  <si>
    <t>https://www.digikey.com/en/products/detail/vishay-beyschlag-draloric-bc-components/K104K15X7RF53H5/2820505?msockid=02994e86dd416417044958b2dc276587</t>
  </si>
  <si>
    <t>JP3</t>
  </si>
  <si>
    <t>CN2-T</t>
  </si>
  <si>
    <t>YR1B10KCC</t>
  </si>
  <si>
    <t>TE Connectivity Passive Product</t>
  </si>
  <si>
    <t>RES 10K OHM 0.1% 1/4W AXIAL</t>
  </si>
  <si>
    <t>50K</t>
  </si>
  <si>
    <t>±0.1%</t>
  </si>
  <si>
    <t>0.25W, 1/4W</t>
  </si>
  <si>
    <t>2.30mm x 6.30mm</t>
  </si>
  <si>
    <t>6.30mm</t>
  </si>
  <si>
    <t>https://www.digikey.com/en/products/detail/te-connectivity-passive-product/YR1B10KCC/2389737</t>
  </si>
  <si>
    <t>https://shopee.vn/%C4%90i%E1%BB%87n-Tr%E1%BB%9F-1-4W-0-25W-%C4%90%E1%BB%99-ch%C3%ADnh-x%C3%A1c-1-10R-1M-Ohm-220%CE%A9-1K-10K-%C4%90i%E1%BB%87n-T%E1%BB%AD-HN-i.1586559340.41408654400?sp_atk=51ec1eb2-fd14-4111-9551-6208e1e42781&amp;xptdk=51ec1eb2-fd14-4111-9551-6208e1e42781</t>
  </si>
  <si>
    <t>RES-1/4W-SMALL</t>
  </si>
  <si>
    <t>MF1/4DCT52R4701F</t>
  </si>
  <si>
    <t>KOA Speer Electronics, Inc.</t>
  </si>
  <si>
    <t>RES 4.7K OHM 1% 1/4W AXIAL</t>
  </si>
  <si>
    <t>4.7K</t>
  </si>
  <si>
    <t>https://www.digikey.com/en/products/detail/koa-speer-electronics-inc/MF1-4DCT52R4701F/21680911</t>
  </si>
  <si>
    <t>https://shopee.vn/%C4%90i%E1%BB%87n-tr%E1%BB%9F-1-4w-c%C3%A1c-lo%E1%BA%A1i-10R-22R-470R-1K-2K2-3K-4K7-10K-15K-27K-47K-100K-120K-150K-200K-1M--i.1313851681.29817147101?sp_atk=4f5bd6e3-390f-4927-aa52-c0aec4727e69&amp;xptdk=4f5bd6e3-390f-4927-aa52-c0aec4727e69</t>
  </si>
  <si>
    <t>https://linhkienviet.vn/led-sieu-sang-3mm-xanh-la-trong</t>
  </si>
  <si>
    <t>151031VS06000</t>
  </si>
  <si>
    <t>LED GREEN DIFFUSED 3MM ROUND T/H</t>
  </si>
  <si>
    <t>LED Indication - Discrete</t>
  </si>
  <si>
    <t>2.2V</t>
  </si>
  <si>
    <t>5.55mm</t>
  </si>
  <si>
    <t>https://www.digikey.com/en/products/detail/w%C3%BCrth-elektronik/151031VS06000/4489988</t>
  </si>
  <si>
    <t>LED3mm</t>
  </si>
  <si>
    <t>LED 3mm</t>
  </si>
  <si>
    <t>https://linhkienviet.vn/xh2-54-3a-duc-3-chan-thang</t>
  </si>
  <si>
    <t>XYECONN XY-XH2.54-3A11</t>
  </si>
  <si>
    <t>XYECONN</t>
  </si>
  <si>
    <t>1x3P 3P 1 2.5mm 3 -25℃~+85℃ 2A Through Hole Through Hole,P=2.54mm Wire To Board Connector ROHS</t>
  </si>
  <si>
    <t>Connectors/Wire To Board Connector</t>
  </si>
  <si>
    <t>Through Hole,P=2.54mm</t>
  </si>
  <si>
    <t>https://lcsc.com/product-detail/Wire-To-Board-Connector_XYECONN-XY-XH2-54-3A11_C19271369.html?s_z=n_Xh2.54-3A</t>
  </si>
  <si>
    <t>CON_3P</t>
  </si>
  <si>
    <t>https://linhkienviet.vn/sr540-5a-40v-diode-chinh-luu</t>
  </si>
  <si>
    <t>SR540-T</t>
  </si>
  <si>
    <t>Rectron</t>
  </si>
  <si>
    <t>Schottky Diodes &amp; Rectifiers 5A 40V Schottky</t>
  </si>
  <si>
    <t>Schottky Diodes &amp; Rectifiers</t>
  </si>
  <si>
    <t>DO-201AD-2</t>
  </si>
  <si>
    <t>5A</t>
  </si>
  <si>
    <t>Diode</t>
  </si>
  <si>
    <t>https://www.mouser.vn/ProductDetail/Rectron/SR540-T?qs=UXgszm6BlbG5PPdy%252bxtHTw%3D%3D</t>
  </si>
  <si>
    <t>DIODE/POW/3A</t>
  </si>
  <si>
    <t>IC</t>
  </si>
  <si>
    <t>Relay</t>
  </si>
  <si>
    <t>LED</t>
  </si>
  <si>
    <t>Thyristor</t>
  </si>
  <si>
    <t>Button SW</t>
  </si>
  <si>
    <t>Connector</t>
  </si>
  <si>
    <t>User Interface</t>
  </si>
  <si>
    <t>INDUCTOR</t>
  </si>
  <si>
    <t>OPTOISOLATOR</t>
  </si>
  <si>
    <t>TRAN FET</t>
  </si>
  <si>
    <t>MODULE</t>
  </si>
  <si>
    <t xml:space="preserve">thêm 3 lớp mechanical </t>
  </si>
  <si>
    <t>mechanical 29 designator</t>
  </si>
  <si>
    <t>mechanical 15 hình chiếu bằng</t>
  </si>
  <si>
    <t>mechanical 13 cơ khí</t>
  </si>
  <si>
    <t>MOV</t>
  </si>
  <si>
    <t>DatabaseID</t>
  </si>
  <si>
    <t>01-0001</t>
  </si>
  <si>
    <t>01-0002</t>
  </si>
  <si>
    <t>01-0003</t>
  </si>
  <si>
    <t>01-0004</t>
  </si>
  <si>
    <t>01-0005</t>
  </si>
  <si>
    <t>02-0001</t>
  </si>
  <si>
    <t>02-0002</t>
  </si>
  <si>
    <t>02-0003</t>
  </si>
  <si>
    <t>02-0004</t>
  </si>
  <si>
    <t>02-0005</t>
  </si>
  <si>
    <t>02-0006</t>
  </si>
  <si>
    <t>02-0007</t>
  </si>
  <si>
    <t>02-0008</t>
  </si>
  <si>
    <t>02-0009</t>
  </si>
  <si>
    <t>02-0010</t>
  </si>
  <si>
    <t>02-0011</t>
  </si>
  <si>
    <t>02-0012</t>
  </si>
  <si>
    <t>02-0013</t>
  </si>
  <si>
    <t>02-0014</t>
  </si>
  <si>
    <t>02-0015</t>
  </si>
  <si>
    <t>02-0016</t>
  </si>
  <si>
    <t>03-0001</t>
  </si>
  <si>
    <t>03-0002</t>
  </si>
  <si>
    <t>03-0003</t>
  </si>
  <si>
    <t>03-0004</t>
  </si>
  <si>
    <t>03-0005</t>
  </si>
  <si>
    <t>03-0006</t>
  </si>
  <si>
    <t>03-0007</t>
  </si>
  <si>
    <t>03-0008</t>
  </si>
  <si>
    <t>03-0009</t>
  </si>
  <si>
    <t>03-0010</t>
  </si>
  <si>
    <t>03-0011</t>
  </si>
  <si>
    <t>03-0012</t>
  </si>
  <si>
    <t>03-0013</t>
  </si>
  <si>
    <t>03-0014</t>
  </si>
  <si>
    <t>03-0015</t>
  </si>
  <si>
    <t>03-0016</t>
  </si>
  <si>
    <t>03-0017</t>
  </si>
  <si>
    <t>03-0018</t>
  </si>
  <si>
    <t>03-0019</t>
  </si>
  <si>
    <t>04-0001</t>
  </si>
  <si>
    <t>04-0002</t>
  </si>
  <si>
    <t>04-0003</t>
  </si>
  <si>
    <t>04-0004</t>
  </si>
  <si>
    <t>04-0005</t>
  </si>
  <si>
    <t>05-0001</t>
  </si>
  <si>
    <t>05-0002</t>
  </si>
  <si>
    <t>06-0001</t>
  </si>
  <si>
    <t>08-0001</t>
  </si>
  <si>
    <t>06-0002</t>
  </si>
  <si>
    <t>06-0003</t>
  </si>
  <si>
    <t>06-0004</t>
  </si>
  <si>
    <t>06-0005</t>
  </si>
  <si>
    <t>06-0006</t>
  </si>
  <si>
    <t>06-0007</t>
  </si>
  <si>
    <t>06-0008</t>
  </si>
  <si>
    <t>06-0009</t>
  </si>
  <si>
    <t>06-0010</t>
  </si>
  <si>
    <t>07-0001</t>
  </si>
  <si>
    <t>DatsbaseID</t>
  </si>
  <si>
    <t>09-0001</t>
  </si>
  <si>
    <t>09-0002</t>
  </si>
  <si>
    <t>09-0003</t>
  </si>
  <si>
    <t>09-0004</t>
  </si>
  <si>
    <t>09-0005</t>
  </si>
  <si>
    <t>09-0006</t>
  </si>
  <si>
    <t>09-0007</t>
  </si>
  <si>
    <t>09-0008</t>
  </si>
  <si>
    <t>09-0009</t>
  </si>
  <si>
    <t>09-0010</t>
  </si>
  <si>
    <t>09-0011</t>
  </si>
  <si>
    <t>09-0012</t>
  </si>
  <si>
    <t>10-0001</t>
  </si>
  <si>
    <t>11-0001</t>
  </si>
  <si>
    <t>11-0002</t>
  </si>
  <si>
    <t>11-0003</t>
  </si>
  <si>
    <t>11-0004</t>
  </si>
  <si>
    <t>12-0001</t>
  </si>
  <si>
    <t>12-0002</t>
  </si>
  <si>
    <t>13-0001</t>
  </si>
  <si>
    <t>14-0001</t>
  </si>
  <si>
    <t>14-0002</t>
  </si>
  <si>
    <t>15-0001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</si>
</sst>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444444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0" fillId="0" borderId="0" xfId="0" applyNumberFormat="1" applyAlignment="1">
      <alignment horizontal="fill"/>
    </xf>
    <xf numFmtId="10" fontId="0" fillId="0" borderId="0" xfId="0" applyNumberFormat="1"/>
    <xf numFmtId="0" fontId="3" fillId="0" borderId="0" xfId="1"/>
    <xf numFmtId="0" fontId="0" fillId="0" borderId="0" xfId="0" applyNumberFormat="1"/>
    <xf numFmtId="0" fontId="4" fillId="0" borderId="0" xfId="0" applyFont="1"/>
    <xf numFmtId="0" fontId="0" fillId="0" borderId="0" xfId="0" applyAlignment="1">
      <alignment wrapText="1"/>
    </xf>
    <xf numFmtId="0" fontId="5" fillId="0" borderId="0" xfId="0" applyFont="1"/>
    <xf numFmtId="0" fontId="0" fillId="2" borderId="1" xfId="0" applyFill="1" applyBorder="1"/>
    <xf numFmtId="0" fontId="3" fillId="0" borderId="1" xfId="1" applyBorder="1"/>
  </cellXfs>
  <cellStyles count="2">
    <cellStyle name="Hyperlink" xfId="1" builtinId="8"/>
    <cellStyle name="Normal" xfId="0" builtinId="0"/>
  </cellStyles>
  <dxfs count="9"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ponents" displayName="Components" ref="A1:T7" totalsRowShown="0">
  <autoFilter ref="A1:T7" xr:uid="{00000000-0009-0000-0100-000001000000}"/>
  <tableColumns count="20">
    <tableColumn id="3" xr3:uid="{00000000-0010-0000-0000-000003000000}" name="DatabaseID"/>
    <tableColumn id="18" xr3:uid="{0F3E4722-E6BE-4BE4-865B-570481920083}" name="Part Number"/>
    <tableColumn id="2" xr3:uid="{00000000-0010-0000-0000-000002000000}" name="Manufacturer"/>
    <tableColumn id="4" xr3:uid="{00000000-0010-0000-0000-000004000000}" name="Description"/>
    <tableColumn id="5" xr3:uid="{00000000-0010-0000-0000-000005000000}" name="Product Category"/>
    <tableColumn id="6" xr3:uid="{00000000-0010-0000-0000-000006000000}" name="Value"/>
    <tableColumn id="7" xr3:uid="{00000000-0010-0000-0000-000007000000}" name="Alt-Value"/>
    <tableColumn id="8" xr3:uid="{00000000-0010-0000-0000-000008000000}" name="Tolerance"/>
    <tableColumn id="9" xr3:uid="{00000000-0010-0000-0000-000009000000}" name="DC Rating"/>
    <tableColumn id="10" xr3:uid="{00000000-0010-0000-0000-00000A000000}" name="Power Rating"/>
    <tableColumn id="11" xr3:uid="{00000000-0010-0000-0000-00000B000000}" name="Package"/>
    <tableColumn id="12" xr3:uid="{00000000-0010-0000-0000-00000C000000}" name="Length"/>
    <tableColumn id="13" xr3:uid="{00000000-0010-0000-0000-00000D000000}" name="Width"/>
    <tableColumn id="14" xr3:uid="{00000000-0010-0000-0000-00000E000000}" name="Hight"/>
    <tableColumn id="15" xr3:uid="{00000000-0010-0000-0000-00000F000000}" name="Dimension [mm]"/>
    <tableColumn id="21" xr3:uid="{00000000-0010-0000-0000-000015000000}" name="LIBRARTY MADE BY"/>
    <tableColumn id="20" xr3:uid="{00000000-0010-0000-0000-000014000000}" name="LINK VIET NAM"/>
    <tableColumn id="19" xr3:uid="{00000000-0010-0000-0000-000013000000}" name="LINK ORIGINAL"/>
    <tableColumn id="16" xr3:uid="{00000000-0010-0000-0000-000010000000}" name="Library Ref"/>
    <tableColumn id="17" xr3:uid="{00000000-0010-0000-0000-000011000000}" name="Footprint Ref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Components913" displayName="Components913" ref="A1:T2" totalsRowShown="0">
  <autoFilter ref="A1:T2" xr:uid="{00000000-0009-0000-0100-00000C000000}"/>
  <tableColumns count="20">
    <tableColumn id="3" xr3:uid="{00000000-0010-0000-0900-000003000000}" name="DatabaseID"/>
    <tableColumn id="1" xr3:uid="{8CF3DD87-0321-4E76-8E82-A864B56214ED}" name="Part Number"/>
    <tableColumn id="2" xr3:uid="{00000000-0010-0000-0900-000002000000}" name="Manufacturer"/>
    <tableColumn id="4" xr3:uid="{00000000-0010-0000-0900-000004000000}" name="Description"/>
    <tableColumn id="5" xr3:uid="{00000000-0010-0000-0900-000005000000}" name="Product Category" dataDxfId="2"/>
    <tableColumn id="6" xr3:uid="{00000000-0010-0000-0900-000006000000}" name="Value"/>
    <tableColumn id="7" xr3:uid="{00000000-0010-0000-0900-000007000000}" name="Alt-Value"/>
    <tableColumn id="8" xr3:uid="{00000000-0010-0000-0900-000008000000}" name="Tolerance"/>
    <tableColumn id="9" xr3:uid="{00000000-0010-0000-0900-000009000000}" name="DC Rating"/>
    <tableColumn id="10" xr3:uid="{00000000-0010-0000-0900-00000A000000}" name="Power Rating"/>
    <tableColumn id="11" xr3:uid="{00000000-0010-0000-0900-00000B000000}" name="Package"/>
    <tableColumn id="12" xr3:uid="{00000000-0010-0000-0900-00000C000000}" name="Length"/>
    <tableColumn id="13" xr3:uid="{00000000-0010-0000-0900-00000D000000}" name="Width"/>
    <tableColumn id="14" xr3:uid="{00000000-0010-0000-0900-00000E000000}" name="Hight"/>
    <tableColumn id="15" xr3:uid="{00000000-0010-0000-0900-00000F000000}" name="Dimension [mm]"/>
    <tableColumn id="21" xr3:uid="{00000000-0010-0000-0900-000015000000}" name="LIBRARTY MADE BY"/>
    <tableColumn id="20" xr3:uid="{00000000-0010-0000-0900-000014000000}" name="LINK VIET NAM"/>
    <tableColumn id="19" xr3:uid="{00000000-0010-0000-0900-000013000000}" name="LINK ORIGINAL"/>
    <tableColumn id="16" xr3:uid="{00000000-0010-0000-0900-000010000000}" name="Library Ref"/>
    <tableColumn id="17" xr3:uid="{00000000-0010-0000-0900-000011000000}" name="Footprint Ref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Components91314" displayName="Components91314" ref="A1:U5" totalsRowShown="0">
  <autoFilter ref="A1:U5" xr:uid="{00000000-0009-0000-0100-00000D000000}"/>
  <tableColumns count="21">
    <tableColumn id="3" xr3:uid="{00000000-0010-0000-0A00-000003000000}" name="DatabaseID"/>
    <tableColumn id="18" xr3:uid="{8A56F39A-AF88-47EC-92AE-1EC51619CD26}" name="Part Number"/>
    <tableColumn id="2" xr3:uid="{00000000-0010-0000-0A00-000002000000}" name="Manufacturer"/>
    <tableColumn id="4" xr3:uid="{00000000-0010-0000-0A00-000004000000}" name="Description"/>
    <tableColumn id="5" xr3:uid="{00000000-0010-0000-0A00-000005000000}" name="Product Category"/>
    <tableColumn id="6" xr3:uid="{00000000-0010-0000-0A00-000006000000}" name="Value"/>
    <tableColumn id="7" xr3:uid="{00000000-0010-0000-0A00-000007000000}" name="Alt-Value">
      <calculatedColumnFormula>Components91314[[#This Row],[Value]]</calculatedColumnFormula>
    </tableColumn>
    <tableColumn id="8" xr3:uid="{00000000-0010-0000-0A00-000008000000}" name="Tolerance"/>
    <tableColumn id="9" xr3:uid="{00000000-0010-0000-0A00-000009000000}" name="DC Rating"/>
    <tableColumn id="1" xr3:uid="{00000000-0010-0000-0A00-000001000000}" name="DC Resistance"/>
    <tableColumn id="10" xr3:uid="{00000000-0010-0000-0A00-00000A000000}" name="Power Rating"/>
    <tableColumn id="11" xr3:uid="{00000000-0010-0000-0A00-00000B000000}" name="Package" dataDxfId="1"/>
    <tableColumn id="12" xr3:uid="{00000000-0010-0000-0A00-00000C000000}" name="Length"/>
    <tableColumn id="13" xr3:uid="{00000000-0010-0000-0A00-00000D000000}" name="Width"/>
    <tableColumn id="14" xr3:uid="{00000000-0010-0000-0A00-00000E000000}" name="Hight"/>
    <tableColumn id="15" xr3:uid="{00000000-0010-0000-0A00-00000F000000}" name="Dimension [mm]"/>
    <tableColumn id="21" xr3:uid="{00000000-0010-0000-0A00-000015000000}" name="LIBRARTY MADE BY"/>
    <tableColumn id="20" xr3:uid="{00000000-0010-0000-0A00-000014000000}" name="LINK VIET NAM" dataCellStyle="Hyperlink"/>
    <tableColumn id="19" xr3:uid="{00000000-0010-0000-0A00-000013000000}" name="LINK ORIGINAL"/>
    <tableColumn id="16" xr3:uid="{00000000-0010-0000-0A00-000010000000}" name="Library Ref"/>
    <tableColumn id="17" xr3:uid="{00000000-0010-0000-0A00-000011000000}" name="Footprint Ref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Components9131415" displayName="Components9131415" ref="A1:T3" totalsRowShown="0">
  <autoFilter ref="A1:T3" xr:uid="{00000000-0009-0000-0100-00000E000000}"/>
  <tableColumns count="20">
    <tableColumn id="3" xr3:uid="{00000000-0010-0000-0B00-000003000000}" name="DatabaseID"/>
    <tableColumn id="1" xr3:uid="{6EAE9220-F6E5-4349-8F94-2DFB018CF143}" name="Part Number"/>
    <tableColumn id="2" xr3:uid="{00000000-0010-0000-0B00-000002000000}" name="Manufacturer"/>
    <tableColumn id="4" xr3:uid="{00000000-0010-0000-0B00-000004000000}" name="Description"/>
    <tableColumn id="5" xr3:uid="{00000000-0010-0000-0B00-000005000000}" name="Product Category"/>
    <tableColumn id="6" xr3:uid="{00000000-0010-0000-0B00-000006000000}" name="Value"/>
    <tableColumn id="7" xr3:uid="{00000000-0010-0000-0B00-000007000000}" name="Alt-Value">
      <calculatedColumnFormula>Components9131415[[#This Row],[Value]]</calculatedColumnFormula>
    </tableColumn>
    <tableColumn id="8" xr3:uid="{00000000-0010-0000-0B00-000008000000}" name="Tolerance"/>
    <tableColumn id="9" xr3:uid="{00000000-0010-0000-0B00-000009000000}" name="DC Rating"/>
    <tableColumn id="10" xr3:uid="{00000000-0010-0000-0B00-00000A000000}" name="Power Rating"/>
    <tableColumn id="11" xr3:uid="{00000000-0010-0000-0B00-00000B000000}" name="Package" dataDxfId="0"/>
    <tableColumn id="12" xr3:uid="{00000000-0010-0000-0B00-00000C000000}" name="Length"/>
    <tableColumn id="13" xr3:uid="{00000000-0010-0000-0B00-00000D000000}" name="Width"/>
    <tableColumn id="14" xr3:uid="{00000000-0010-0000-0B00-00000E000000}" name="Hight"/>
    <tableColumn id="15" xr3:uid="{00000000-0010-0000-0B00-00000F000000}" name="Dimension [mm]"/>
    <tableColumn id="21" xr3:uid="{00000000-0010-0000-0B00-000015000000}" name="LIBRARTY MADE BY"/>
    <tableColumn id="20" xr3:uid="{00000000-0010-0000-0B00-000014000000}" name="LINK VIET NAM" dataCellStyle="Hyperlink"/>
    <tableColumn id="19" xr3:uid="{00000000-0010-0000-0B00-000013000000}" name="LINK ORIGINAL"/>
    <tableColumn id="16" xr3:uid="{00000000-0010-0000-0B00-000010000000}" name="Library Ref"/>
    <tableColumn id="17" xr3:uid="{00000000-0010-0000-0B00-000011000000}" name="Footprint Ref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Components913141510" displayName="Components913141510" ref="A1:T3" totalsRowShown="0">
  <autoFilter ref="A1:T3" xr:uid="{00000000-0009-0000-0100-000009000000}"/>
  <tableColumns count="20">
    <tableColumn id="3" xr3:uid="{00000000-0010-0000-0C00-000003000000}" name="DatabaseID"/>
    <tableColumn id="18" xr3:uid="{E17698A1-E717-4E71-A2FC-0E5B5B8819BA}" name="Part Number"/>
    <tableColumn id="2" xr3:uid="{00000000-0010-0000-0C00-000002000000}" name="Manufacturer"/>
    <tableColumn id="4" xr3:uid="{00000000-0010-0000-0C00-000004000000}" name="Description"/>
    <tableColumn id="5" xr3:uid="{00000000-0010-0000-0C00-000005000000}" name="Product Category"/>
    <tableColumn id="6" xr3:uid="{00000000-0010-0000-0C00-000006000000}" name="Value"/>
    <tableColumn id="7" xr3:uid="{00000000-0010-0000-0C00-000007000000}" name="Alt-Value"/>
    <tableColumn id="8" xr3:uid="{00000000-0010-0000-0C00-000008000000}" name="Tolerance"/>
    <tableColumn id="9" xr3:uid="{00000000-0010-0000-0C00-000009000000}" name="DC Rating"/>
    <tableColumn id="10" xr3:uid="{00000000-0010-0000-0C00-00000A000000}" name="Power Rating"/>
    <tableColumn id="11" xr3:uid="{00000000-0010-0000-0C00-00000B000000}" name="Package"/>
    <tableColumn id="12" xr3:uid="{00000000-0010-0000-0C00-00000C000000}" name="Length"/>
    <tableColumn id="13" xr3:uid="{00000000-0010-0000-0C00-00000D000000}" name="Width"/>
    <tableColumn id="14" xr3:uid="{00000000-0010-0000-0C00-00000E000000}" name="Hight"/>
    <tableColumn id="15" xr3:uid="{00000000-0010-0000-0C00-00000F000000}" name="Dimension [mm]"/>
    <tableColumn id="21" xr3:uid="{00000000-0010-0000-0C00-000015000000}" name="LIBRARTY MADE BY"/>
    <tableColumn id="20" xr3:uid="{00000000-0010-0000-0C00-000014000000}" name="LINK VIET NAM" dataCellStyle="Hyperlink"/>
    <tableColumn id="19" xr3:uid="{00000000-0010-0000-0C00-000013000000}" name="LINK ORIGINAL"/>
    <tableColumn id="16" xr3:uid="{00000000-0010-0000-0C00-000010000000}" name="Library Ref"/>
    <tableColumn id="17" xr3:uid="{00000000-0010-0000-0C00-000011000000}" name="Footprint Ref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Components91314151011" displayName="Components91314151011" ref="A1:T3" totalsRowShown="0">
  <autoFilter ref="A1:T3" xr:uid="{00000000-0009-0000-0100-00000A000000}"/>
  <tableColumns count="20">
    <tableColumn id="3" xr3:uid="{00000000-0010-0000-0D00-000003000000}" name="DatabaseID"/>
    <tableColumn id="1" xr3:uid="{7AB631CD-0B1D-4FBC-8451-C2CB11EE6A36}" name="Part Number"/>
    <tableColumn id="2" xr3:uid="{00000000-0010-0000-0D00-000002000000}" name="Manufacturer"/>
    <tableColumn id="4" xr3:uid="{00000000-0010-0000-0D00-000004000000}" name="Description"/>
    <tableColumn id="5" xr3:uid="{00000000-0010-0000-0D00-000005000000}" name="Product Category"/>
    <tableColumn id="6" xr3:uid="{00000000-0010-0000-0D00-000006000000}" name="Value"/>
    <tableColumn id="7" xr3:uid="{00000000-0010-0000-0D00-000007000000}" name="Alt-Value"/>
    <tableColumn id="8" xr3:uid="{00000000-0010-0000-0D00-000008000000}" name="Tolerance"/>
    <tableColumn id="9" xr3:uid="{00000000-0010-0000-0D00-000009000000}" name="DC Rating"/>
    <tableColumn id="10" xr3:uid="{00000000-0010-0000-0D00-00000A000000}" name="Power Rating"/>
    <tableColumn id="11" xr3:uid="{00000000-0010-0000-0D00-00000B000000}" name="Package"/>
    <tableColumn id="12" xr3:uid="{00000000-0010-0000-0D00-00000C000000}" name="Length"/>
    <tableColumn id="13" xr3:uid="{00000000-0010-0000-0D00-00000D000000}" name="Width"/>
    <tableColumn id="14" xr3:uid="{00000000-0010-0000-0D00-00000E000000}" name="Hight"/>
    <tableColumn id="15" xr3:uid="{00000000-0010-0000-0D00-00000F000000}" name="Dimension [mm]"/>
    <tableColumn id="21" xr3:uid="{00000000-0010-0000-0D00-000015000000}" name="LIBRARTY MADE BY"/>
    <tableColumn id="20" xr3:uid="{00000000-0010-0000-0D00-000014000000}" name="LINK VIET NAM" dataCellStyle="Hyperlink"/>
    <tableColumn id="19" xr3:uid="{00000000-0010-0000-0D00-000013000000}" name="LINK ORIGINAL"/>
    <tableColumn id="16" xr3:uid="{00000000-0010-0000-0D00-000010000000}" name="Library Ref"/>
    <tableColumn id="17" xr3:uid="{00000000-0010-0000-0D00-000011000000}" name="Footprint Ref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Components9131415101116" displayName="Components9131415101116" ref="A1:T3" totalsRowShown="0">
  <autoFilter ref="A1:T3" xr:uid="{00000000-0009-0000-0100-00000F000000}"/>
  <tableColumns count="20">
    <tableColumn id="3" xr3:uid="{00000000-0010-0000-0E00-000003000000}" name="DatabaseID"/>
    <tableColumn id="1" xr3:uid="{F88D2A61-6070-4EEC-9497-DF2E72A4CED9}" name="Part Number"/>
    <tableColumn id="2" xr3:uid="{00000000-0010-0000-0E00-000002000000}" name="Manufacturer"/>
    <tableColumn id="4" xr3:uid="{00000000-0010-0000-0E00-000004000000}" name="Description"/>
    <tableColumn id="5" xr3:uid="{00000000-0010-0000-0E00-000005000000}" name="Product Category"/>
    <tableColumn id="6" xr3:uid="{00000000-0010-0000-0E00-000006000000}" name="Value"/>
    <tableColumn id="7" xr3:uid="{00000000-0010-0000-0E00-000007000000}" name="Alt-Value"/>
    <tableColumn id="8" xr3:uid="{00000000-0010-0000-0E00-000008000000}" name="Tolerance"/>
    <tableColumn id="9" xr3:uid="{00000000-0010-0000-0E00-000009000000}" name="DC Rating"/>
    <tableColumn id="10" xr3:uid="{00000000-0010-0000-0E00-00000A000000}" name="Power Rating"/>
    <tableColumn id="11" xr3:uid="{00000000-0010-0000-0E00-00000B000000}" name="Package"/>
    <tableColumn id="12" xr3:uid="{00000000-0010-0000-0E00-00000C000000}" name="Length"/>
    <tableColumn id="13" xr3:uid="{00000000-0010-0000-0E00-00000D000000}" name="Width"/>
    <tableColumn id="14" xr3:uid="{00000000-0010-0000-0E00-00000E000000}" name="Hight"/>
    <tableColumn id="15" xr3:uid="{00000000-0010-0000-0E00-00000F000000}" name="Dimension [mm]"/>
    <tableColumn id="21" xr3:uid="{00000000-0010-0000-0E00-000015000000}" name="LIBRARTY MADE BY"/>
    <tableColumn id="20" xr3:uid="{00000000-0010-0000-0E00-000014000000}" name="LINK VIET NAM" dataCellStyle="Hyperlink"/>
    <tableColumn id="19" xr3:uid="{00000000-0010-0000-0E00-000013000000}" name="LINK ORIGINAL"/>
    <tableColumn id="16" xr3:uid="{00000000-0010-0000-0E00-000010000000}" name="Library Ref"/>
    <tableColumn id="17" xr3:uid="{00000000-0010-0000-0E00-000011000000}" name="Footprint Ref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omponents3" displayName="Components3" ref="A1:T17" totalsRowShown="0">
  <autoFilter ref="A1:T17" xr:uid="{00000000-0009-0000-0100-000002000000}"/>
  <tableColumns count="20">
    <tableColumn id="3" xr3:uid="{00000000-0010-0000-0100-000003000000}" name="DatabaseID"/>
    <tableColumn id="18" xr3:uid="{4C0F9F3C-CD0D-4521-805A-F1508FC1C49A}" name="Part Number"/>
    <tableColumn id="2" xr3:uid="{00000000-0010-0000-0100-000002000000}" name="Manufacturer"/>
    <tableColumn id="4" xr3:uid="{00000000-0010-0000-0100-000004000000}" name="Description"/>
    <tableColumn id="5" xr3:uid="{00000000-0010-0000-0100-000005000000}" name="Product Category"/>
    <tableColumn id="6" xr3:uid="{00000000-0010-0000-0100-000006000000}" name="Value"/>
    <tableColumn id="7" xr3:uid="{00000000-0010-0000-0100-000007000000}" name="Alt-Value" dataDxfId="8">
      <calculatedColumnFormula>Components3[[#This Row],[Value]]</calculatedColumnFormula>
    </tableColumn>
    <tableColumn id="8" xr3:uid="{00000000-0010-0000-0100-000008000000}" name="Tolerance"/>
    <tableColumn id="9" xr3:uid="{00000000-0010-0000-0100-000009000000}" name="DC Rating"/>
    <tableColumn id="10" xr3:uid="{00000000-0010-0000-0100-00000A000000}" name="Power Rating"/>
    <tableColumn id="11" xr3:uid="{00000000-0010-0000-0100-00000B000000}" name="Package" dataDxfId="7"/>
    <tableColumn id="12" xr3:uid="{00000000-0010-0000-0100-00000C000000}" name="Length"/>
    <tableColumn id="13" xr3:uid="{00000000-0010-0000-0100-00000D000000}" name="Width"/>
    <tableColumn id="14" xr3:uid="{00000000-0010-0000-0100-00000E000000}" name="Hight"/>
    <tableColumn id="15" xr3:uid="{00000000-0010-0000-0100-00000F000000}" name="Dimension [mm]"/>
    <tableColumn id="21" xr3:uid="{00000000-0010-0000-0100-000015000000}" name="LIBRARTY MADE BY"/>
    <tableColumn id="20" xr3:uid="{00000000-0010-0000-0100-000014000000}" name="LINK VIET NAM"/>
    <tableColumn id="19" xr3:uid="{00000000-0010-0000-0100-000013000000}" name="LINK ORIGINAL"/>
    <tableColumn id="16" xr3:uid="{00000000-0010-0000-0100-000010000000}" name="Library Ref"/>
    <tableColumn id="17" xr3:uid="{00000000-0010-0000-0100-000011000000}" name="Footprint Re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Components4" displayName="Components4" ref="A1:T20" totalsRowShown="0">
  <autoFilter ref="A1:T20" xr:uid="{00000000-0009-0000-0100-000003000000}"/>
  <tableColumns count="20">
    <tableColumn id="3" xr3:uid="{00000000-0010-0000-0200-000003000000}" name="DatabaseID"/>
    <tableColumn id="1" xr3:uid="{E490244D-B192-4978-BF8A-57AF3F551645}" name="Part Number"/>
    <tableColumn id="2" xr3:uid="{00000000-0010-0000-0200-000002000000}" name="Manufacturer"/>
    <tableColumn id="4" xr3:uid="{00000000-0010-0000-0200-000004000000}" name="Description"/>
    <tableColumn id="5" xr3:uid="{00000000-0010-0000-0200-000005000000}" name="Product Category"/>
    <tableColumn id="6" xr3:uid="{00000000-0010-0000-0200-000006000000}" name="Value"/>
    <tableColumn id="7" xr3:uid="{00000000-0010-0000-0200-000007000000}" name="Alt-Value" dataDxfId="6">
      <calculatedColumnFormula>Components4[[#This Row],[Value]]</calculatedColumnFormula>
    </tableColumn>
    <tableColumn id="8" xr3:uid="{00000000-0010-0000-0200-000008000000}" name="Tolerance"/>
    <tableColumn id="9" xr3:uid="{00000000-0010-0000-0200-000009000000}" name="DC Rating"/>
    <tableColumn id="10" xr3:uid="{00000000-0010-0000-0200-00000A000000}" name="Power Rating"/>
    <tableColumn id="11" xr3:uid="{00000000-0010-0000-0200-00000B000000}" name="Package" dataDxfId="5"/>
    <tableColumn id="12" xr3:uid="{00000000-0010-0000-0200-00000C000000}" name="Length"/>
    <tableColumn id="13" xr3:uid="{00000000-0010-0000-0200-00000D000000}" name="Width"/>
    <tableColumn id="14" xr3:uid="{00000000-0010-0000-0200-00000E000000}" name="Hight"/>
    <tableColumn id="15" xr3:uid="{00000000-0010-0000-0200-00000F000000}" name="Dimension [mm]"/>
    <tableColumn id="21" xr3:uid="{00000000-0010-0000-0200-000015000000}" name="LIBRARTY MADE BY"/>
    <tableColumn id="20" xr3:uid="{00000000-0010-0000-0200-000014000000}" name="LINK VIET NAM"/>
    <tableColumn id="19" xr3:uid="{00000000-0010-0000-0200-000013000000}" name="LINK ORIGINAL"/>
    <tableColumn id="16" xr3:uid="{00000000-0010-0000-0200-000010000000}" name="Library Ref"/>
    <tableColumn id="17" xr3:uid="{00000000-0010-0000-0200-000011000000}" name="Footprint Ref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Components5" displayName="Components5" ref="A1:T6" totalsRowShown="0">
  <autoFilter ref="A1:T6" xr:uid="{00000000-0009-0000-0100-000004000000}"/>
  <tableColumns count="20">
    <tableColumn id="3" xr3:uid="{00000000-0010-0000-0300-000003000000}" name="DatabaseID"/>
    <tableColumn id="1" xr3:uid="{E3196025-902B-46F2-86EE-D2BD24D50C4C}" name="Part Number"/>
    <tableColumn id="2" xr3:uid="{00000000-0010-0000-0300-000002000000}" name="Manufacturer"/>
    <tableColumn id="4" xr3:uid="{00000000-0010-0000-0300-000004000000}" name="Description"/>
    <tableColumn id="5" xr3:uid="{00000000-0010-0000-0300-000005000000}" name="Product Category"/>
    <tableColumn id="6" xr3:uid="{00000000-0010-0000-0300-000006000000}" name="Value"/>
    <tableColumn id="7" xr3:uid="{00000000-0010-0000-0300-000007000000}" name="Alt-Value"/>
    <tableColumn id="8" xr3:uid="{00000000-0010-0000-0300-000008000000}" name="Tolerance"/>
    <tableColumn id="9" xr3:uid="{00000000-0010-0000-0300-000009000000}" name="DC Rating"/>
    <tableColumn id="10" xr3:uid="{00000000-0010-0000-0300-00000A000000}" name="Power Rating"/>
    <tableColumn id="11" xr3:uid="{00000000-0010-0000-0300-00000B000000}" name="Package"/>
    <tableColumn id="12" xr3:uid="{00000000-0010-0000-0300-00000C000000}" name="Length"/>
    <tableColumn id="13" xr3:uid="{00000000-0010-0000-0300-00000D000000}" name="Width"/>
    <tableColumn id="14" xr3:uid="{00000000-0010-0000-0300-00000E000000}" name="Hight"/>
    <tableColumn id="15" xr3:uid="{00000000-0010-0000-0300-00000F000000}" name="Dimension [mm]"/>
    <tableColumn id="21" xr3:uid="{00000000-0010-0000-0300-000015000000}" name="LIBRARTY MADE BY"/>
    <tableColumn id="20" xr3:uid="{00000000-0010-0000-0300-000014000000}" name="LINK VIET NAM"/>
    <tableColumn id="19" xr3:uid="{00000000-0010-0000-0300-000013000000}" name="LINK ORIGINAL"/>
    <tableColumn id="16" xr3:uid="{00000000-0010-0000-0300-000010000000}" name="Library Ref"/>
    <tableColumn id="17" xr3:uid="{00000000-0010-0000-0300-000011000000}" name="Footprint Ref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Components6" displayName="Components6" ref="A1:T3" totalsRowShown="0">
  <autoFilter ref="A1:T3" xr:uid="{00000000-0009-0000-0100-000005000000}"/>
  <tableColumns count="20">
    <tableColumn id="3" xr3:uid="{00000000-0010-0000-0400-000003000000}" name="DatabaseID"/>
    <tableColumn id="1" xr3:uid="{E36CCC8C-1BB9-4792-97E1-97592770649C}" name="Part Number"/>
    <tableColumn id="2" xr3:uid="{00000000-0010-0000-0400-000002000000}" name="Manufacturer"/>
    <tableColumn id="4" xr3:uid="{00000000-0010-0000-0400-000004000000}" name="Description"/>
    <tableColumn id="5" xr3:uid="{00000000-0010-0000-0400-000005000000}" name="Product Category"/>
    <tableColumn id="6" xr3:uid="{00000000-0010-0000-0400-000006000000}" name="Value"/>
    <tableColumn id="7" xr3:uid="{00000000-0010-0000-0400-000007000000}" name="Alt-Value"/>
    <tableColumn id="8" xr3:uid="{00000000-0010-0000-0400-000008000000}" name="Tolerance"/>
    <tableColumn id="9" xr3:uid="{00000000-0010-0000-0400-000009000000}" name="DC Rating"/>
    <tableColumn id="10" xr3:uid="{00000000-0010-0000-0400-00000A000000}" name="Power Rating"/>
    <tableColumn id="11" xr3:uid="{00000000-0010-0000-0400-00000B000000}" name="Package"/>
    <tableColumn id="12" xr3:uid="{00000000-0010-0000-0400-00000C000000}" name="Length"/>
    <tableColumn id="13" xr3:uid="{00000000-0010-0000-0400-00000D000000}" name="Width"/>
    <tableColumn id="14" xr3:uid="{00000000-0010-0000-0400-00000E000000}" name="Hight"/>
    <tableColumn id="15" xr3:uid="{00000000-0010-0000-0400-00000F000000}" name="Dimension [mm]"/>
    <tableColumn id="21" xr3:uid="{00000000-0010-0000-0400-000015000000}" name="LIBRARTY MADE BY"/>
    <tableColumn id="20" xr3:uid="{00000000-0010-0000-0400-000014000000}" name="LINK VIET NAM"/>
    <tableColumn id="19" xr3:uid="{00000000-0010-0000-0400-000013000000}" name="LINK ORIGINAL"/>
    <tableColumn id="16" xr3:uid="{00000000-0010-0000-0400-000010000000}" name="Library Ref"/>
    <tableColumn id="17" xr3:uid="{00000000-0010-0000-0400-000011000000}" name="Footprint Ref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Components7" displayName="Components7" ref="A1:T11" totalsRowShown="0">
  <autoFilter ref="A1:T11" xr:uid="{00000000-0009-0000-0100-000006000000}"/>
  <tableColumns count="20">
    <tableColumn id="3" xr3:uid="{00000000-0010-0000-0500-000003000000}" name="DatabaseID"/>
    <tableColumn id="1" xr3:uid="{EDC86288-99AE-4428-833C-869214A351B6}" name="Part Number"/>
    <tableColumn id="2" xr3:uid="{00000000-0010-0000-0500-000002000000}" name="Manufacturer"/>
    <tableColumn id="4" xr3:uid="{00000000-0010-0000-0500-000004000000}" name="Description"/>
    <tableColumn id="5" xr3:uid="{00000000-0010-0000-0500-000005000000}" name="Product Category"/>
    <tableColumn id="6" xr3:uid="{00000000-0010-0000-0500-000006000000}" name="Value"/>
    <tableColumn id="7" xr3:uid="{00000000-0010-0000-0500-000007000000}" name="Alt-Value"/>
    <tableColumn id="8" xr3:uid="{00000000-0010-0000-0500-000008000000}" name="Tolerance"/>
    <tableColumn id="9" xr3:uid="{00000000-0010-0000-0500-000009000000}" name="DC Rating"/>
    <tableColumn id="10" xr3:uid="{00000000-0010-0000-0500-00000A000000}" name="Power Rating"/>
    <tableColumn id="11" xr3:uid="{00000000-0010-0000-0500-00000B000000}" name="Package" dataDxfId="4"/>
    <tableColumn id="12" xr3:uid="{00000000-0010-0000-0500-00000C000000}" name="Length"/>
    <tableColumn id="13" xr3:uid="{00000000-0010-0000-0500-00000D000000}" name="Width"/>
    <tableColumn id="14" xr3:uid="{00000000-0010-0000-0500-00000E000000}" name="Hight"/>
    <tableColumn id="15" xr3:uid="{00000000-0010-0000-0500-00000F000000}" name="Dimension [mm]"/>
    <tableColumn id="21" xr3:uid="{00000000-0010-0000-0500-000015000000}" name="LIBRARTY MADE BY"/>
    <tableColumn id="20" xr3:uid="{00000000-0010-0000-0500-000014000000}" name="LINK VIET NAM"/>
    <tableColumn id="19" xr3:uid="{00000000-0010-0000-0500-000013000000}" name="LINK ORIGINAL"/>
    <tableColumn id="16" xr3:uid="{00000000-0010-0000-0500-000010000000}" name="Library Ref"/>
    <tableColumn id="17" xr3:uid="{00000000-0010-0000-0500-000011000000}" name="Footprint Ref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Components8" displayName="Components8" ref="A1:T2" totalsRowShown="0">
  <autoFilter ref="A1:T2" xr:uid="{00000000-0009-0000-0100-000007000000}"/>
  <tableColumns count="20">
    <tableColumn id="3" xr3:uid="{00000000-0010-0000-0600-000003000000}" name="DatabaseID"/>
    <tableColumn id="1" xr3:uid="{D122E631-DCBA-4640-BFB3-B70F835829BD}" name="Part Number"/>
    <tableColumn id="2" xr3:uid="{00000000-0010-0000-0600-000002000000}" name="Manufacturer"/>
    <tableColumn id="4" xr3:uid="{00000000-0010-0000-0600-000004000000}" name="Description"/>
    <tableColumn id="5" xr3:uid="{00000000-0010-0000-0600-000005000000}" name="Product Category"/>
    <tableColumn id="6" xr3:uid="{00000000-0010-0000-0600-000006000000}" name="Value"/>
    <tableColumn id="7" xr3:uid="{00000000-0010-0000-0600-000007000000}" name="Alt-Value"/>
    <tableColumn id="8" xr3:uid="{00000000-0010-0000-0600-000008000000}" name="Tolerance"/>
    <tableColumn id="9" xr3:uid="{00000000-0010-0000-0600-000009000000}" name="DC Rating"/>
    <tableColumn id="10" xr3:uid="{00000000-0010-0000-0600-00000A000000}" name="Power Rating"/>
    <tableColumn id="11" xr3:uid="{00000000-0010-0000-0600-00000B000000}" name="Package"/>
    <tableColumn id="12" xr3:uid="{00000000-0010-0000-0600-00000C000000}" name="Length"/>
    <tableColumn id="13" xr3:uid="{00000000-0010-0000-0600-00000D000000}" name="Width"/>
    <tableColumn id="14" xr3:uid="{00000000-0010-0000-0600-00000E000000}" name="Hight"/>
    <tableColumn id="15" xr3:uid="{00000000-0010-0000-0600-00000F000000}" name="Dimension [mm]"/>
    <tableColumn id="21" xr3:uid="{00000000-0010-0000-0600-000015000000}" name="LIBRARTY MADE BY"/>
    <tableColumn id="20" xr3:uid="{00000000-0010-0000-0600-000014000000}" name="LINK VIET NAM"/>
    <tableColumn id="19" xr3:uid="{00000000-0010-0000-0600-000013000000}" name="LINK ORIGINAL"/>
    <tableColumn id="16" xr3:uid="{00000000-0010-0000-0600-000010000000}" name="Library Ref"/>
    <tableColumn id="17" xr3:uid="{00000000-0010-0000-0600-000011000000}" name="Footprint Ref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Components9" displayName="Components9" ref="A1:T2" totalsRowShown="0">
  <autoFilter ref="A1:T2" xr:uid="{00000000-0009-0000-0100-000008000000}"/>
  <tableColumns count="20">
    <tableColumn id="3" xr3:uid="{00000000-0010-0000-0700-000003000000}" name="DatsbaseID"/>
    <tableColumn id="1" xr3:uid="{1231E988-088F-43F4-882C-619B4A8A1B80}" name="Part Number"/>
    <tableColumn id="2" xr3:uid="{00000000-0010-0000-0700-000002000000}" name="Manufacturer"/>
    <tableColumn id="4" xr3:uid="{00000000-0010-0000-0700-000004000000}" name="Description"/>
    <tableColumn id="5" xr3:uid="{00000000-0010-0000-0700-000005000000}" name="Product Category"/>
    <tableColumn id="6" xr3:uid="{00000000-0010-0000-0700-000006000000}" name="Value"/>
    <tableColumn id="7" xr3:uid="{00000000-0010-0000-0700-000007000000}" name="Alt-Value"/>
    <tableColumn id="8" xr3:uid="{00000000-0010-0000-0700-000008000000}" name="Tolerance"/>
    <tableColumn id="9" xr3:uid="{00000000-0010-0000-0700-000009000000}" name="DC Rating"/>
    <tableColumn id="10" xr3:uid="{00000000-0010-0000-0700-00000A000000}" name="Power Rating"/>
    <tableColumn id="11" xr3:uid="{00000000-0010-0000-0700-00000B000000}" name="Package"/>
    <tableColumn id="12" xr3:uid="{00000000-0010-0000-0700-00000C000000}" name="Length"/>
    <tableColumn id="13" xr3:uid="{00000000-0010-0000-0700-00000D000000}" name="Width"/>
    <tableColumn id="14" xr3:uid="{00000000-0010-0000-0700-00000E000000}" name="Hight"/>
    <tableColumn id="15" xr3:uid="{00000000-0010-0000-0700-00000F000000}" name="Dimension [mm]"/>
    <tableColumn id="21" xr3:uid="{00000000-0010-0000-0700-000015000000}" name="LIBRARTY MADE BY"/>
    <tableColumn id="20" xr3:uid="{00000000-0010-0000-0700-000014000000}" name="LINK VIET NAM" dataCellStyle="Hyperlink"/>
    <tableColumn id="19" xr3:uid="{00000000-0010-0000-0700-000013000000}" name="LINK ORIGINAL"/>
    <tableColumn id="16" xr3:uid="{00000000-0010-0000-0700-000010000000}" name="Library Ref"/>
    <tableColumn id="17" xr3:uid="{00000000-0010-0000-0700-000011000000}" name="Footprint Ref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Components912" displayName="Components912" ref="A1:T13" totalsRowShown="0">
  <autoFilter ref="A1:T13" xr:uid="{00000000-0009-0000-0100-00000B000000}"/>
  <tableColumns count="20">
    <tableColumn id="3" xr3:uid="{00000000-0010-0000-0800-000003000000}" name="DatabaseID"/>
    <tableColumn id="1" xr3:uid="{0AAE015F-C3D2-4B3D-A50E-E6F78D8F3EA6}" name="Part Number"/>
    <tableColumn id="2" xr3:uid="{00000000-0010-0000-0800-000002000000}" name="Manufacturer"/>
    <tableColumn id="4" xr3:uid="{00000000-0010-0000-0800-000004000000}" name="Description"/>
    <tableColumn id="5" xr3:uid="{00000000-0010-0000-0800-000005000000}" name="Product Category"/>
    <tableColumn id="6" xr3:uid="{00000000-0010-0000-0800-000006000000}" name="Value"/>
    <tableColumn id="7" xr3:uid="{00000000-0010-0000-0800-000007000000}" name="Alt-Value" dataDxfId="3">
      <calculatedColumnFormula>Components912[[#This Row],[Value]]</calculatedColumnFormula>
    </tableColumn>
    <tableColumn id="8" xr3:uid="{00000000-0010-0000-0800-000008000000}" name="Tolerance"/>
    <tableColumn id="9" xr3:uid="{00000000-0010-0000-0800-000009000000}" name="DC Rating"/>
    <tableColumn id="10" xr3:uid="{00000000-0010-0000-0800-00000A000000}" name="Power Rating"/>
    <tableColumn id="11" xr3:uid="{00000000-0010-0000-0800-00000B000000}" name="Package"/>
    <tableColumn id="12" xr3:uid="{00000000-0010-0000-0800-00000C000000}" name="Length"/>
    <tableColumn id="13" xr3:uid="{00000000-0010-0000-0800-00000D000000}" name="Width"/>
    <tableColumn id="14" xr3:uid="{00000000-0010-0000-0800-00000E000000}" name="Hight"/>
    <tableColumn id="15" xr3:uid="{00000000-0010-0000-0800-00000F000000}" name="Dimension [mm]"/>
    <tableColumn id="21" xr3:uid="{00000000-0010-0000-0800-000015000000}" name="LIBRARTY MADE BY"/>
    <tableColumn id="20" xr3:uid="{00000000-0010-0000-0800-000014000000}" name="LINK VIET NAM"/>
    <tableColumn id="19" xr3:uid="{00000000-0010-0000-0800-000013000000}" name="LINK ORIGINAL"/>
    <tableColumn id="16" xr3:uid="{00000000-0010-0000-0800-000010000000}" name="Library Ref"/>
    <tableColumn id="17" xr3:uid="{00000000-0010-0000-0800-000011000000}" name="Footprint Ref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-detail/Screw-Terminal-Blocks_Cixi-Kefa-Elec-KF128-5-08-2P-AA_C474952.html?s_z=n_KF128-5.08-2P-AA" TargetMode="External"/><Relationship Id="rId3" Type="http://schemas.openxmlformats.org/officeDocument/2006/relationships/hyperlink" Target="https://lcsc.com/products/Barrier-Terminal-Blocks_11073.html" TargetMode="External"/><Relationship Id="rId7" Type="http://schemas.openxmlformats.org/officeDocument/2006/relationships/hyperlink" Target="https://lcsc.com/products/Screw-Terminal-Blocks_11140.html" TargetMode="External"/><Relationship Id="rId2" Type="http://schemas.openxmlformats.org/officeDocument/2006/relationships/hyperlink" Target="https://lcsc.com/products/Screw-Terminal-Blocks_11140.html" TargetMode="External"/><Relationship Id="rId1" Type="http://schemas.openxmlformats.org/officeDocument/2006/relationships/hyperlink" Target="https://www.digikey.com/en/products/filter/terminals/quick-connects-quick-disconnect-connectors/392" TargetMode="External"/><Relationship Id="rId6" Type="http://schemas.openxmlformats.org/officeDocument/2006/relationships/hyperlink" Target="https://lcsc.com/product-detail/Audio-Connectors_Shenzhen-Kinghelm-Elec-KH-PJ-313_C5123143.html?s_z=n_KH-PJ-313" TargetMode="External"/><Relationship Id="rId11" Type="http://schemas.openxmlformats.org/officeDocument/2006/relationships/table" Target="../tables/table9.xml"/><Relationship Id="rId5" Type="http://schemas.openxmlformats.org/officeDocument/2006/relationships/hyperlink" Target="https://linhkienviet.vn/jack-audio-3-5mm-pj-313-5p-dip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lcsc.com/products/Audio-Connectors_590.html" TargetMode="External"/><Relationship Id="rId9" Type="http://schemas.openxmlformats.org/officeDocument/2006/relationships/hyperlink" Target="https://lcsc.com/products/Wire-To-Board-Connector_11068.html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hyperlink" Target="https://lcsc.com/products/Buzzers_386.html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hyperlink" Target="https://linhkien.cxtvn.com/11588-cuon-cam-68uh-cd53-470-58x52x3mm.html" TargetMode="External"/><Relationship Id="rId7" Type="http://schemas.openxmlformats.org/officeDocument/2006/relationships/hyperlink" Target="https://kme.com.vn/cuon-cam-dan-04204r7-47uh-22a-43x47x2mm-chinh-hang.p4213587.html" TargetMode="External"/><Relationship Id="rId2" Type="http://schemas.openxmlformats.org/officeDocument/2006/relationships/hyperlink" Target="https://lcsc.com/products/Inductors-SMD_337.html" TargetMode="External"/><Relationship Id="rId1" Type="http://schemas.openxmlformats.org/officeDocument/2006/relationships/hyperlink" Target="https://www.linhkienchatluong.vn/china_h1257.aspx" TargetMode="External"/><Relationship Id="rId6" Type="http://schemas.openxmlformats.org/officeDocument/2006/relationships/hyperlink" Target="https://www.mouser.com/manufacturer/bi-technologies/" TargetMode="External"/><Relationship Id="rId5" Type="http://schemas.openxmlformats.org/officeDocument/2006/relationships/hyperlink" Target="https://lcsc.com/products/Ferrite-Beads_527.html" TargetMode="External"/><Relationship Id="rId4" Type="http://schemas.openxmlformats.org/officeDocument/2006/relationships/hyperlink" Target="https://www.linhkienchatluong.vn/cuon-cam-vach-mau-1w-0510/cuon-cam-vach-1w-47mh-0510-10c_sp1444_ct15825.aspx" TargetMode="External"/><Relationship Id="rId9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lcsc.com/products/Resettable-Fuses_11042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linhkien.cxtvn.com/9778-moc3021-optoisolator-5kv-triac-6dip.html" TargetMode="External"/><Relationship Id="rId2" Type="http://schemas.openxmlformats.org/officeDocument/2006/relationships/hyperlink" Target="https://www.digikey.com/en/products/detail/liteon/MOC3021/385844?msockid=02994e86dd416417044958b2dc276587" TargetMode="External"/><Relationship Id="rId1" Type="http://schemas.openxmlformats.org/officeDocument/2006/relationships/hyperlink" Target="https://www.digikey.com/en/products/filter/optocouplers-optoisolators/triac-scr-output-optoisolators/904" TargetMode="External"/><Relationship Id="rId4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hyperlink" Target="https://www.digikey.com/en/products/filter/transistors/bipolar-bjt/single-bipolar-transistors/276" TargetMode="External"/><Relationship Id="rId1" Type="http://schemas.openxmlformats.org/officeDocument/2006/relationships/hyperlink" Target="https://www.mouser.vn/manufacturer/central-semiconductor/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www.mouser.vn/manufacturer/nxp-semiconductor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filter/power-management-pmic/voltage-regulators-dc-dc-switching-regulators/739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lcsc.com/products/LED-Drivers_583.html" TargetMode="External"/><Relationship Id="rId1" Type="http://schemas.openxmlformats.org/officeDocument/2006/relationships/hyperlink" Target="https://lcsc.com/products/Microcontrollers-MCU-MPU-SOC_11329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om/en/products/filter/linear/amplifiers/audio-amplifiers/742" TargetMode="External"/><Relationship Id="rId4" Type="http://schemas.openxmlformats.org/officeDocument/2006/relationships/hyperlink" Target="https://www.digikey.co.uk/en/products/filter/ac-dc-converters/923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filter/chip-resistor-surface-mount/52" TargetMode="External"/><Relationship Id="rId13" Type="http://schemas.openxmlformats.org/officeDocument/2006/relationships/hyperlink" Target="https://www.digikey.com/en/products/filter/chip-resistor-surface-mount/52" TargetMode="External"/><Relationship Id="rId18" Type="http://schemas.openxmlformats.org/officeDocument/2006/relationships/hyperlink" Target="https://www.digikey.com/en/products/filter/through-hole-resistors/53" TargetMode="External"/><Relationship Id="rId3" Type="http://schemas.openxmlformats.org/officeDocument/2006/relationships/hyperlink" Target="https://www.digikey.com/en/products/filter/chip-resistor-surface-mount/0-1w-1-10w/52?s=N4IgjCBcoExaBjKAzAhgGwM4FMA0IA3AOygBcAnAVzxAHsoBtcAFgAYA2ZkAXXwAdSUEAGUKASyIBzEAF85QA" TargetMode="External"/><Relationship Id="rId21" Type="http://schemas.openxmlformats.org/officeDocument/2006/relationships/table" Target="../tables/table2.xml"/><Relationship Id="rId7" Type="http://schemas.openxmlformats.org/officeDocument/2006/relationships/hyperlink" Target="https://www.digikey.com/en/products/filter/chip-resistor-surface-mount/0-1w-1-10w/52?s=N4IgjCBcoExaBjKAzAhgGwM4FMA0IA3AOygBcAnAVzxAHsoBtcAFgAYA2ZkAXXwAdSUEAGUKASyIBzEAF85QA" TargetMode="External"/><Relationship Id="rId12" Type="http://schemas.openxmlformats.org/officeDocument/2006/relationships/hyperlink" Target="https://www.digikey.com/en/products/filter/chip-resistor-surface-mount/52" TargetMode="External"/><Relationship Id="rId17" Type="http://schemas.openxmlformats.org/officeDocument/2006/relationships/hyperlink" Target="https://www.digikey.com/en/products/detail/same-sky-formerly-cui-devices/PTN092-H50115K1A/24767692?msockid=02994e86dd416417044958b2dc276587" TargetMode="External"/><Relationship Id="rId2" Type="http://schemas.openxmlformats.org/officeDocument/2006/relationships/hyperlink" Target="https://www.digikey.com/en/products/filter/chip-resistor-surface-mount/52" TargetMode="External"/><Relationship Id="rId16" Type="http://schemas.openxmlformats.org/officeDocument/2006/relationships/hyperlink" Target="https://linhkienviet.vn/triet-ap-kep-rk097g-50k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https://www.digikey.com/en/products/filter/chip-resistor-surface-mount/0-1w-1-10w/52?s=N4IgjCBcoExaBjKAzAhgGwM4FMA0IA3AOygBcAnAVzxAHsoBtcAFgAYA2ZkAXXwAdSUEAGUKASyIBzEAF85QA" TargetMode="External"/><Relationship Id="rId6" Type="http://schemas.openxmlformats.org/officeDocument/2006/relationships/hyperlink" Target="https://www.digikey.com/en/products/filter/chip-resistor-surface-mount/52" TargetMode="External"/><Relationship Id="rId11" Type="http://schemas.openxmlformats.org/officeDocument/2006/relationships/hyperlink" Target="https://www.digikey.com/en/products/filter/chip-resistor-surface-mount/52" TargetMode="External"/><Relationship Id="rId5" Type="http://schemas.openxmlformats.org/officeDocument/2006/relationships/hyperlink" Target="https://www.digikey.com/en/products/filter/chip-resistor-surface-mount/0-1w-1-10w/52?s=N4IgjCBcoExaBjKAzAhgGwM4FMA0IA3AOygBcAnAVzxAHsoBtcAFgAYA2ZkAXXwAdSUEAGUKASyIBzEAF85QA" TargetMode="External"/><Relationship Id="rId15" Type="http://schemas.openxmlformats.org/officeDocument/2006/relationships/hyperlink" Target="https://www.digikey.com/en/products/filter/rotary-potentiometers-rheostats/84" TargetMode="External"/><Relationship Id="rId10" Type="http://schemas.openxmlformats.org/officeDocument/2006/relationships/hyperlink" Target="https://www.digikey.com/en/products/filter/through-hole-resistors/53" TargetMode="External"/><Relationship Id="rId19" Type="http://schemas.openxmlformats.org/officeDocument/2006/relationships/hyperlink" Target="https://www.digikey.com/en/products/filter/through-hole-resistors/53" TargetMode="External"/><Relationship Id="rId4" Type="http://schemas.openxmlformats.org/officeDocument/2006/relationships/hyperlink" Target="https://www.digikey.com/en/products/filter/chip-resistor-surface-mount/52" TargetMode="External"/><Relationship Id="rId9" Type="http://schemas.openxmlformats.org/officeDocument/2006/relationships/hyperlink" Target="https://www.digikey.com/en/products/filter/chip-resistor-surface-mount/52" TargetMode="External"/><Relationship Id="rId14" Type="http://schemas.openxmlformats.org/officeDocument/2006/relationships/hyperlink" Target="https://www.digikey.com/en/products/filter/rotary-potentiometers-rheostats/84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s/Polypropylene-Film-Capacitors-CBB_554.html" TargetMode="External"/><Relationship Id="rId13" Type="http://schemas.openxmlformats.org/officeDocument/2006/relationships/hyperlink" Target="https://www.digikey.com/en/products/filter/ceramic-capacitors/60" TargetMode="External"/><Relationship Id="rId18" Type="http://schemas.openxmlformats.org/officeDocument/2006/relationships/hyperlink" Target="https://www.digikey.com/en/products/filter/aluminum-electrolytic-capacitors/58" TargetMode="External"/><Relationship Id="rId3" Type="http://schemas.openxmlformats.org/officeDocument/2006/relationships/hyperlink" Target="https://lcsc.com/products/Multilayer-Ceramic-Capacitors-MLCC-SMD-SMT_313.html" TargetMode="External"/><Relationship Id="rId21" Type="http://schemas.openxmlformats.org/officeDocument/2006/relationships/hyperlink" Target="https://www.digikey.com/en/products/filter/aluminum-electrolytic-capacitors/58" TargetMode="External"/><Relationship Id="rId7" Type="http://schemas.openxmlformats.org/officeDocument/2006/relationships/hyperlink" Target="https://lcsc.com/products/Polypropylene-Film-Capacitors-CBB_554.html" TargetMode="External"/><Relationship Id="rId12" Type="http://schemas.openxmlformats.org/officeDocument/2006/relationships/hyperlink" Target="https://www.digikey.com/en/products/filter/ceramic-capacitors/60" TargetMode="External"/><Relationship Id="rId17" Type="http://schemas.openxmlformats.org/officeDocument/2006/relationships/hyperlink" Target="https://shopee.vn/product/169603007/23856495113?utm_source=coccoc.com&amp;utm_medium=cpc&amp;utm_campaign=VN_COM_SEM_SHOPPING_NB_SP|Mix|All_top_shopping_QC&amp;utm_term=489613972&amp;utm_content=23856495113&amp;ctm_event_id=4128667283" TargetMode="External"/><Relationship Id="rId2" Type="http://schemas.openxmlformats.org/officeDocument/2006/relationships/hyperlink" Target="https://lcsc.com/products/Aluminum-Electrolytic-Capacitors-Leaded_315.html" TargetMode="External"/><Relationship Id="rId16" Type="http://schemas.openxmlformats.org/officeDocument/2006/relationships/hyperlink" Target="https://www.digikey.com/en/products/filter/aluminum-electrolytic-capacitors/58" TargetMode="External"/><Relationship Id="rId20" Type="http://schemas.openxmlformats.org/officeDocument/2006/relationships/hyperlink" Target="https://www.digikey.com/en/products/filter/ceramic-capacitors/50v/60?s=N4IgjCBcpgLFoDGUBmBDANgZwKYBoQA3AOygBcAnAV3xAHsoBtEAJgGYAOAdk5AF0CABzJQQAZUoBLYgHMQAX0VA" TargetMode="External"/><Relationship Id="rId1" Type="http://schemas.openxmlformats.org/officeDocument/2006/relationships/hyperlink" Target="https://lcsc.com/products/Aluminum-Electrolytic-Capacitors-Leaded_315.html" TargetMode="External"/><Relationship Id="rId6" Type="http://schemas.openxmlformats.org/officeDocument/2006/relationships/hyperlink" Target="https://www.digikey.com/en/products/filter/ceramic-capacitors/50v/60?s=N4IgjCBcpgLFoDGUBmBDANgZwKYBoQA3AOygBcAnAV3xAHsoBtEAJgGYAOAdk5AF0CABzJQQAZUoBLYgHMQAX0VA" TargetMode="External"/><Relationship Id="rId11" Type="http://schemas.openxmlformats.org/officeDocument/2006/relationships/hyperlink" Target="https://www.digikey.com/en/products/filter/ceramic-capacitors/60" TargetMode="External"/><Relationship Id="rId24" Type="http://schemas.openxmlformats.org/officeDocument/2006/relationships/table" Target="../tables/table3.xml"/><Relationship Id="rId5" Type="http://schemas.openxmlformats.org/officeDocument/2006/relationships/hyperlink" Target="https://www.digikey.com/en/products/filter/ceramic-capacitors/60" TargetMode="External"/><Relationship Id="rId15" Type="http://schemas.openxmlformats.org/officeDocument/2006/relationships/hyperlink" Target="https://www.digikey.com/en/products/detail/epcos-tdk-electronics/B32529C0474J289/1089840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s://www.digikey.com/en/products/filter/ceramic-capacitors/60" TargetMode="External"/><Relationship Id="rId19" Type="http://schemas.openxmlformats.org/officeDocument/2006/relationships/hyperlink" Target="https://www.digikey.com/en/products/filter/aluminum-electrolytic-capacitors/58" TargetMode="External"/><Relationship Id="rId4" Type="http://schemas.openxmlformats.org/officeDocument/2006/relationships/hyperlink" Target="https://www.digikey.com/en/products/filter/ceramic-capacitors/60" TargetMode="External"/><Relationship Id="rId9" Type="http://schemas.openxmlformats.org/officeDocument/2006/relationships/hyperlink" Target="https://www.digikey.com/en/products/filter/ceramic-capacitors/60" TargetMode="External"/><Relationship Id="rId14" Type="http://schemas.openxmlformats.org/officeDocument/2006/relationships/hyperlink" Target="https://www.digikey.com/en/products/filter/film-capacitors/62" TargetMode="External"/><Relationship Id="rId22" Type="http://schemas.openxmlformats.org/officeDocument/2006/relationships/hyperlink" Target="https://www.digikey.com/en/products/filter/ceramic-capacitors/60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vn/ProductDetail/Rectron/SR540-T?qs=UXgszm6BlbG5PPdy%252bxtHTw%3D%3D" TargetMode="External"/><Relationship Id="rId3" Type="http://schemas.openxmlformats.org/officeDocument/2006/relationships/hyperlink" Target="https://lcsc.com/products/Diodes-General-Purpose_370.html" TargetMode="External"/><Relationship Id="rId7" Type="http://schemas.openxmlformats.org/officeDocument/2006/relationships/hyperlink" Target="https://www.digikey.com/en/products/detail/onsemi/SS14/965474?msockid=02994e86dd416417044958b2dc276587" TargetMode="External"/><Relationship Id="rId2" Type="http://schemas.openxmlformats.org/officeDocument/2006/relationships/hyperlink" Target="https://www.digikey.com/en/products/filter/diodes/rectifiers/single-diodes/280" TargetMode="External"/><Relationship Id="rId1" Type="http://schemas.openxmlformats.org/officeDocument/2006/relationships/hyperlink" Target="https://www.mouser.com/manufacturer/fairchild-semiconductor/" TargetMode="External"/><Relationship Id="rId6" Type="http://schemas.openxmlformats.org/officeDocument/2006/relationships/hyperlink" Target="https://www.mouser.vn/manufacturer/rectron/" TargetMode="External"/><Relationship Id="rId5" Type="http://schemas.openxmlformats.org/officeDocument/2006/relationships/hyperlink" Target="https://linhkienviet.vn/sr540-5a-40v-diode-chinh-luu" TargetMode="External"/><Relationship Id="rId10" Type="http://schemas.openxmlformats.org/officeDocument/2006/relationships/table" Target="../tables/table4.xml"/><Relationship Id="rId4" Type="http://schemas.openxmlformats.org/officeDocument/2006/relationships/hyperlink" Target="https://www.digikey.com/en/products/filter/transient-voltage-suppressors-tvs/tvs-diodes/144" TargetMode="External"/><Relationship Id="rId9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hyperlink" Target="https://lcsc.com/products/Power-Relays_531.html" TargetMode="External"/><Relationship Id="rId1" Type="http://schemas.openxmlformats.org/officeDocument/2006/relationships/hyperlink" Target="https://lcsc.com/products/Power-Relays_531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s/LED-Indication-Discrete_528.html" TargetMode="External"/><Relationship Id="rId3" Type="http://schemas.openxmlformats.org/officeDocument/2006/relationships/hyperlink" Target="https://lcsc.com/product-detail/LED-Indication-Discrete_Foshan-NationStar-Optoelectronics-NCD0805R1_C84256.html?s_z=n_led%25200805%2520ered" TargetMode="External"/><Relationship Id="rId7" Type="http://schemas.openxmlformats.org/officeDocument/2006/relationships/hyperlink" Target="https://lcsc.com/products/LED-Indication-Discrete_528.html" TargetMode="External"/><Relationship Id="rId12" Type="http://schemas.openxmlformats.org/officeDocument/2006/relationships/table" Target="../tables/table6.xml"/><Relationship Id="rId2" Type="http://schemas.openxmlformats.org/officeDocument/2006/relationships/hyperlink" Target="https://linhkien.cxtvn.com/1306-led-0805-cac-mau.html" TargetMode="External"/><Relationship Id="rId1" Type="http://schemas.openxmlformats.org/officeDocument/2006/relationships/hyperlink" Target="https://lcsc.com/products/LED-Indication-Discrete_528.html" TargetMode="External"/><Relationship Id="rId6" Type="http://schemas.openxmlformats.org/officeDocument/2006/relationships/hyperlink" Target="https://lcsc.com/products/LED-Indication-Discrete_528.html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s://lcsc.com/products/LED-Indication-Discrete_528.html" TargetMode="External"/><Relationship Id="rId10" Type="http://schemas.openxmlformats.org/officeDocument/2006/relationships/hyperlink" Target="https://www.digikey.com/en/products/filter/led-indication-discrete/105" TargetMode="External"/><Relationship Id="rId4" Type="http://schemas.openxmlformats.org/officeDocument/2006/relationships/hyperlink" Target="https://lcsc.com/products/LED-Indication-Discrete_528.html" TargetMode="External"/><Relationship Id="rId9" Type="http://schemas.openxmlformats.org/officeDocument/2006/relationships/hyperlink" Target="https://lcsc.com/products/LED-Indication-Discrete_528.html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hyperlink" Target="https://lcsc.com/products/Thyristors-SCR-Modules_388.html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hyperlink" Target="https://linhkien.cxtvn.com/8433-lo-xo-cam-ung-f10-h13mm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workbookViewId="0">
      <selection activeCell="C19" sqref="C19"/>
    </sheetView>
  </sheetViews>
  <sheetFormatPr defaultRowHeight="15" x14ac:dyDescent="0.25"/>
  <cols>
    <col min="1" max="1" width="12.5703125" customWidth="1"/>
    <col min="2" max="2" width="16" customWidth="1"/>
  </cols>
  <sheetData>
    <row r="1" spans="1:4" x14ac:dyDescent="0.25">
      <c r="A1" s="10">
        <v>1</v>
      </c>
      <c r="B1" s="11" t="s">
        <v>664</v>
      </c>
      <c r="D1" t="s">
        <v>675</v>
      </c>
    </row>
    <row r="2" spans="1:4" x14ac:dyDescent="0.25">
      <c r="A2" s="10">
        <v>2</v>
      </c>
      <c r="B2" s="11" t="s">
        <v>202</v>
      </c>
      <c r="D2" t="s">
        <v>678</v>
      </c>
    </row>
    <row r="3" spans="1:4" x14ac:dyDescent="0.25">
      <c r="A3" s="10">
        <v>3</v>
      </c>
      <c r="B3" s="11" t="s">
        <v>159</v>
      </c>
      <c r="D3" t="s">
        <v>677</v>
      </c>
    </row>
    <row r="4" spans="1:4" x14ac:dyDescent="0.25">
      <c r="A4" s="10">
        <v>4</v>
      </c>
      <c r="B4" s="11" t="s">
        <v>517</v>
      </c>
      <c r="D4" t="s">
        <v>676</v>
      </c>
    </row>
    <row r="5" spans="1:4" x14ac:dyDescent="0.25">
      <c r="A5" s="10">
        <v>5</v>
      </c>
      <c r="B5" s="11" t="s">
        <v>665</v>
      </c>
    </row>
    <row r="6" spans="1:4" x14ac:dyDescent="0.25">
      <c r="A6" s="10">
        <v>6</v>
      </c>
      <c r="B6" s="11" t="s">
        <v>666</v>
      </c>
    </row>
    <row r="7" spans="1:4" x14ac:dyDescent="0.25">
      <c r="A7" s="10">
        <v>7</v>
      </c>
      <c r="B7" s="11" t="s">
        <v>667</v>
      </c>
    </row>
    <row r="8" spans="1:4" x14ac:dyDescent="0.25">
      <c r="A8" s="10">
        <v>8</v>
      </c>
      <c r="B8" s="11" t="s">
        <v>668</v>
      </c>
    </row>
    <row r="9" spans="1:4" x14ac:dyDescent="0.25">
      <c r="A9" s="10">
        <v>9</v>
      </c>
      <c r="B9" s="11" t="s">
        <v>669</v>
      </c>
    </row>
    <row r="10" spans="1:4" x14ac:dyDescent="0.25">
      <c r="A10" s="10">
        <v>10</v>
      </c>
      <c r="B10" s="11" t="s">
        <v>670</v>
      </c>
    </row>
    <row r="11" spans="1:4" x14ac:dyDescent="0.25">
      <c r="A11" s="10">
        <v>11</v>
      </c>
      <c r="B11" s="11" t="s">
        <v>671</v>
      </c>
    </row>
    <row r="12" spans="1:4" x14ac:dyDescent="0.25">
      <c r="A12" s="10">
        <v>12</v>
      </c>
      <c r="B12" s="11" t="s">
        <v>207</v>
      </c>
    </row>
    <row r="13" spans="1:4" x14ac:dyDescent="0.25">
      <c r="A13" s="10">
        <v>13</v>
      </c>
      <c r="B13" s="11" t="s">
        <v>672</v>
      </c>
    </row>
    <row r="14" spans="1:4" x14ac:dyDescent="0.25">
      <c r="A14" s="10">
        <v>14</v>
      </c>
      <c r="B14" s="11" t="s">
        <v>673</v>
      </c>
    </row>
    <row r="15" spans="1:4" x14ac:dyDescent="0.25">
      <c r="A15" s="10">
        <v>15</v>
      </c>
      <c r="B15" s="11" t="s">
        <v>674</v>
      </c>
    </row>
  </sheetData>
  <hyperlinks>
    <hyperlink ref="B1" location="'01 IC'!A1" display="IC" xr:uid="{AB6EC5A1-8058-4A43-BB9F-CDA9144F6F91}"/>
    <hyperlink ref="B2" location="'02 Resistor'!A1" display="Resistor" xr:uid="{B705B6CE-A9CC-4A40-8E5E-7C7BB44561F0}"/>
    <hyperlink ref="B3" location="'03 Capacitor'!A1" display="Capacitor" xr:uid="{04FB7475-11CF-495C-BC0A-6B1E3EFB6CA1}"/>
    <hyperlink ref="B4" location="'04 Diode TVS'!A1" display="Diode TVS" xr:uid="{A3B6F4D3-6190-42C3-9E9A-46968C141B8A}"/>
    <hyperlink ref="B5" location="'05 Relay'!A1" display="Relay" xr:uid="{9269CEB8-E3B5-43B6-A416-18EC58A00490}"/>
    <hyperlink ref="B6" location="'06 LED'!A1" display="LED" xr:uid="{228E5667-3D57-4F0C-BD33-AC99694981B2}"/>
    <hyperlink ref="B7" location="'07 Thyristor'!A1" display="Thyristor" xr:uid="{0103F9CE-F3C0-4E9B-BB0E-FB901F72BA00}"/>
    <hyperlink ref="B8" location="'08 Button SW'!A1" display="Button SW" xr:uid="{090282C2-54DA-4E82-9CD1-CD4406618B91}"/>
    <hyperlink ref="B9" location="'09  Connector'!A1" display="Connector" xr:uid="{169D1A3E-68AC-4E5A-AA61-3210BC243B9E}"/>
    <hyperlink ref="B10" location="'10 User Interface'!A1" display="User Interface" xr:uid="{DC8DAF01-71F0-4BD9-AB0B-BE10A87A3D8D}"/>
    <hyperlink ref="B11" location="'11 INDUCTOR'!A1" display="INDUCTOR" xr:uid="{AB3B5C1F-A2FE-46DE-B8C4-C4259C0411F7}"/>
    <hyperlink ref="B12" location="'12 FUSE'!A1" display="FUSE" xr:uid="{B8D19304-F8BA-4114-80DE-05B31641E9B7}"/>
    <hyperlink ref="B13" location="'13 OPTOISOLATOR'!A1" display="OPTOISOLATOR" xr:uid="{4F6589CA-3858-4DAF-9254-9D9314E7CC99}"/>
    <hyperlink ref="B14" location="'14 TRAN FET'!A1" display="TRAN FET" xr:uid="{4861185B-AB96-4DD6-B4CB-34A404B5E17D}"/>
    <hyperlink ref="B15" location="'15 MODULE'!A1" display="MODULE" xr:uid="{1D65D764-DBDD-49B6-A2C3-BAC6DBB6B137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13"/>
  <sheetViews>
    <sheetView workbookViewId="0">
      <selection activeCell="B18" sqref="B18"/>
    </sheetView>
  </sheetViews>
  <sheetFormatPr defaultRowHeight="15" x14ac:dyDescent="0.25"/>
  <cols>
    <col min="1" max="2" width="20.7109375" customWidth="1"/>
    <col min="4" max="4" width="22.28515625" customWidth="1"/>
    <col min="15" max="15" width="16.85546875" customWidth="1"/>
    <col min="16" max="16" width="15.42578125" customWidth="1"/>
    <col min="19" max="19" width="18.28515625" customWidth="1"/>
    <col min="20" max="20" width="17.140625" customWidth="1"/>
  </cols>
  <sheetData>
    <row r="1" spans="1:20" x14ac:dyDescent="0.25">
      <c r="A1" t="s">
        <v>680</v>
      </c>
      <c r="B1" t="s">
        <v>33</v>
      </c>
      <c r="C1" t="s">
        <v>5</v>
      </c>
      <c r="D1" t="s">
        <v>4</v>
      </c>
      <c r="E1" t="s">
        <v>6</v>
      </c>
      <c r="F1" t="s">
        <v>0</v>
      </c>
      <c r="G1" t="s">
        <v>11</v>
      </c>
      <c r="H1" t="s">
        <v>10</v>
      </c>
      <c r="I1" t="s">
        <v>13</v>
      </c>
      <c r="J1" t="s">
        <v>14</v>
      </c>
      <c r="K1" t="s">
        <v>3</v>
      </c>
      <c r="L1" t="s">
        <v>7</v>
      </c>
      <c r="M1" t="s">
        <v>8</v>
      </c>
      <c r="N1" t="s">
        <v>9</v>
      </c>
      <c r="O1" t="s">
        <v>12</v>
      </c>
      <c r="P1" t="s">
        <v>15</v>
      </c>
      <c r="Q1" t="s">
        <v>16</v>
      </c>
      <c r="R1" t="s">
        <v>17</v>
      </c>
      <c r="S1" t="s">
        <v>1</v>
      </c>
      <c r="T1" t="s">
        <v>2</v>
      </c>
    </row>
    <row r="2" spans="1:20" x14ac:dyDescent="0.25">
      <c r="A2" t="s">
        <v>741</v>
      </c>
      <c r="B2" s="1" t="s">
        <v>84</v>
      </c>
      <c r="C2" s="1"/>
      <c r="D2" s="1" t="s">
        <v>84</v>
      </c>
      <c r="E2" s="1"/>
      <c r="F2" s="1"/>
      <c r="G2" s="6">
        <f>Components912[[#This Row],[Value]]</f>
        <v>0</v>
      </c>
      <c r="H2" s="1"/>
      <c r="I2" s="1"/>
      <c r="J2" s="1"/>
      <c r="K2" s="2"/>
      <c r="L2" s="1"/>
      <c r="M2" s="1"/>
      <c r="N2" s="1"/>
      <c r="P2" s="1" t="s">
        <v>22</v>
      </c>
      <c r="S2" s="1" t="s">
        <v>85</v>
      </c>
      <c r="T2" s="3" t="s">
        <v>86</v>
      </c>
    </row>
    <row r="3" spans="1:20" x14ac:dyDescent="0.25">
      <c r="A3" t="s">
        <v>742</v>
      </c>
      <c r="B3">
        <v>7471287</v>
      </c>
      <c r="C3" t="s">
        <v>100</v>
      </c>
      <c r="D3" t="s">
        <v>101</v>
      </c>
      <c r="E3" t="s">
        <v>102</v>
      </c>
      <c r="G3">
        <f>Components912[[#This Row],[Value]]</f>
        <v>0</v>
      </c>
      <c r="L3" t="s">
        <v>103</v>
      </c>
      <c r="M3" t="s">
        <v>104</v>
      </c>
      <c r="P3" s="1" t="s">
        <v>22</v>
      </c>
      <c r="R3" t="s">
        <v>99</v>
      </c>
      <c r="S3">
        <v>7471287</v>
      </c>
      <c r="T3">
        <v>7471287</v>
      </c>
    </row>
    <row r="4" spans="1:20" x14ac:dyDescent="0.25">
      <c r="A4" t="s">
        <v>743</v>
      </c>
      <c r="B4" t="s">
        <v>400</v>
      </c>
      <c r="C4" t="s">
        <v>401</v>
      </c>
      <c r="D4" t="s">
        <v>402</v>
      </c>
      <c r="E4" t="s">
        <v>403</v>
      </c>
      <c r="G4">
        <f>Components912[[#This Row],[Value]]</f>
        <v>0</v>
      </c>
      <c r="I4" t="s">
        <v>393</v>
      </c>
      <c r="J4" t="s">
        <v>405</v>
      </c>
      <c r="K4" t="s">
        <v>404</v>
      </c>
      <c r="P4" t="s">
        <v>22</v>
      </c>
      <c r="Q4" t="s">
        <v>407</v>
      </c>
      <c r="R4" t="s">
        <v>406</v>
      </c>
      <c r="S4" t="s">
        <v>397</v>
      </c>
      <c r="T4" t="s">
        <v>398</v>
      </c>
    </row>
    <row r="5" spans="1:20" x14ac:dyDescent="0.25">
      <c r="A5" t="s">
        <v>744</v>
      </c>
      <c r="B5" t="s">
        <v>408</v>
      </c>
      <c r="C5" t="s">
        <v>401</v>
      </c>
      <c r="D5" t="s">
        <v>409</v>
      </c>
      <c r="E5" t="s">
        <v>410</v>
      </c>
      <c r="I5" t="s">
        <v>110</v>
      </c>
      <c r="J5" t="s">
        <v>405</v>
      </c>
      <c r="K5" t="s">
        <v>411</v>
      </c>
      <c r="P5" t="s">
        <v>22</v>
      </c>
      <c r="Q5" t="s">
        <v>416</v>
      </c>
      <c r="R5" t="s">
        <v>415</v>
      </c>
      <c r="S5" t="s">
        <v>397</v>
      </c>
      <c r="T5" t="s">
        <v>399</v>
      </c>
    </row>
    <row r="6" spans="1:20" x14ac:dyDescent="0.25">
      <c r="A6" t="s">
        <v>745</v>
      </c>
      <c r="B6" t="s">
        <v>412</v>
      </c>
      <c r="D6" s="1" t="s">
        <v>84</v>
      </c>
      <c r="G6" s="6">
        <f>Components912[[#This Row],[Value]]</f>
        <v>0</v>
      </c>
      <c r="K6" t="s">
        <v>413</v>
      </c>
      <c r="P6" t="s">
        <v>22</v>
      </c>
      <c r="S6" s="1" t="s">
        <v>85</v>
      </c>
      <c r="T6" t="s">
        <v>414</v>
      </c>
    </row>
    <row r="7" spans="1:20" x14ac:dyDescent="0.25">
      <c r="A7" t="s">
        <v>746</v>
      </c>
      <c r="B7" t="s">
        <v>464</v>
      </c>
      <c r="G7" s="6">
        <f>Components912[[#This Row],[Value]]</f>
        <v>0</v>
      </c>
      <c r="P7" t="s">
        <v>22</v>
      </c>
      <c r="S7" t="s">
        <v>465</v>
      </c>
      <c r="T7" t="s">
        <v>466</v>
      </c>
    </row>
    <row r="8" spans="1:20" x14ac:dyDescent="0.25">
      <c r="A8" t="s">
        <v>747</v>
      </c>
      <c r="B8" t="s">
        <v>467</v>
      </c>
      <c r="G8" s="6">
        <f>Components912[[#This Row],[Value]]</f>
        <v>0</v>
      </c>
      <c r="P8" t="s">
        <v>22</v>
      </c>
      <c r="S8" t="s">
        <v>465</v>
      </c>
      <c r="T8" t="s">
        <v>468</v>
      </c>
    </row>
    <row r="9" spans="1:20" x14ac:dyDescent="0.25">
      <c r="A9" t="s">
        <v>748</v>
      </c>
      <c r="B9" t="s">
        <v>512</v>
      </c>
      <c r="G9" s="6">
        <f>Components912[[#This Row],[Value]]</f>
        <v>0</v>
      </c>
      <c r="P9" t="s">
        <v>22</v>
      </c>
      <c r="S9" t="s">
        <v>514</v>
      </c>
      <c r="T9" t="s">
        <v>515</v>
      </c>
    </row>
    <row r="10" spans="1:20" x14ac:dyDescent="0.25">
      <c r="A10" t="s">
        <v>749</v>
      </c>
      <c r="B10" t="s">
        <v>513</v>
      </c>
      <c r="G10" s="6">
        <f>Components912[[#This Row],[Value]]</f>
        <v>0</v>
      </c>
      <c r="P10" t="s">
        <v>22</v>
      </c>
      <c r="S10" t="s">
        <v>514</v>
      </c>
      <c r="T10" t="s">
        <v>516</v>
      </c>
    </row>
    <row r="11" spans="1:20" x14ac:dyDescent="0.25">
      <c r="A11" t="s">
        <v>750</v>
      </c>
      <c r="B11" t="s">
        <v>581</v>
      </c>
      <c r="C11" t="s">
        <v>582</v>
      </c>
      <c r="D11" t="s">
        <v>583</v>
      </c>
      <c r="E11" t="s">
        <v>584</v>
      </c>
      <c r="G11" s="6">
        <f>Components912[[#This Row],[Value]]</f>
        <v>0</v>
      </c>
      <c r="K11" t="s">
        <v>573</v>
      </c>
      <c r="P11" t="s">
        <v>22</v>
      </c>
      <c r="Q11" s="5" t="s">
        <v>586</v>
      </c>
      <c r="R11" s="5" t="s">
        <v>585</v>
      </c>
      <c r="S11" t="s">
        <v>581</v>
      </c>
      <c r="T11" t="s">
        <v>587</v>
      </c>
    </row>
    <row r="12" spans="1:20" x14ac:dyDescent="0.25">
      <c r="A12" t="s">
        <v>751</v>
      </c>
      <c r="B12" t="s">
        <v>400</v>
      </c>
      <c r="C12" t="s">
        <v>401</v>
      </c>
      <c r="D12" t="s">
        <v>402</v>
      </c>
      <c r="E12" t="s">
        <v>403</v>
      </c>
      <c r="G12" s="6">
        <f>Components912[[#This Row],[Value]]</f>
        <v>0</v>
      </c>
      <c r="I12" t="s">
        <v>393</v>
      </c>
      <c r="J12" t="s">
        <v>405</v>
      </c>
      <c r="K12" t="s">
        <v>404</v>
      </c>
      <c r="P12" t="s">
        <v>22</v>
      </c>
      <c r="Q12" t="s">
        <v>588</v>
      </c>
      <c r="R12" s="5" t="s">
        <v>589</v>
      </c>
      <c r="S12" t="s">
        <v>590</v>
      </c>
      <c r="T12" t="s">
        <v>591</v>
      </c>
    </row>
    <row r="13" spans="1:20" x14ac:dyDescent="0.25">
      <c r="A13" t="s">
        <v>752</v>
      </c>
      <c r="B13" t="s">
        <v>647</v>
      </c>
      <c r="C13" t="s">
        <v>648</v>
      </c>
      <c r="D13" t="s">
        <v>649</v>
      </c>
      <c r="E13" t="s">
        <v>650</v>
      </c>
      <c r="G13" s="6">
        <f>Components912[[#This Row],[Value]]</f>
        <v>0</v>
      </c>
      <c r="J13" t="s">
        <v>394</v>
      </c>
      <c r="K13" t="s">
        <v>651</v>
      </c>
      <c r="P13" t="s">
        <v>22</v>
      </c>
      <c r="Q13" t="s">
        <v>646</v>
      </c>
      <c r="R13" t="s">
        <v>652</v>
      </c>
      <c r="S13" t="s">
        <v>618</v>
      </c>
      <c r="T13" t="s">
        <v>653</v>
      </c>
    </row>
  </sheetData>
  <phoneticPr fontId="2" type="noConversion"/>
  <hyperlinks>
    <hyperlink ref="E3" r:id="rId1" display="https://www.digikey.com/en/products/filter/terminals/quick-connects-quick-disconnect-connectors/392" xr:uid="{00000000-0004-0000-0900-000000000000}"/>
    <hyperlink ref="E4" r:id="rId2" tooltip="Connectors/Screw Terminal Blocks" display="https://lcsc.com/products/Screw-Terminal-Blocks_11140.html" xr:uid="{00000000-0004-0000-0900-000001000000}"/>
    <hyperlink ref="E5" r:id="rId3" tooltip="Connectors/Barrier Terminal Blocks" display="https://lcsc.com/products/Barrier-Terminal-Blocks_11073.html" xr:uid="{00000000-0004-0000-0900-000002000000}"/>
    <hyperlink ref="E11" r:id="rId4" tooltip="Connectors/Audio Connectors" display="https://lcsc.com/products/Audio-Connectors_590.html" xr:uid="{00000000-0004-0000-0900-000003000000}"/>
    <hyperlink ref="Q11" r:id="rId5" xr:uid="{00000000-0004-0000-0900-000004000000}"/>
    <hyperlink ref="R11" r:id="rId6" xr:uid="{00000000-0004-0000-0900-000005000000}"/>
    <hyperlink ref="E12" r:id="rId7" tooltip="Connectors/Screw Terminal Blocks" display="https://lcsc.com/products/Screw-Terminal-Blocks_11140.html" xr:uid="{00000000-0004-0000-0900-000006000000}"/>
    <hyperlink ref="R12" r:id="rId8" xr:uid="{00000000-0004-0000-0900-000007000000}"/>
    <hyperlink ref="E13" r:id="rId9" tooltip="Connectors/Wire To Board Connector" display="https://lcsc.com/products/Wire-To-Board-Connector_11068.html" xr:uid="{00000000-0004-0000-0900-000008000000}"/>
  </hyperlinks>
  <pageMargins left="0.7" right="0.7" top="0.75" bottom="0.75" header="0.3" footer="0.3"/>
  <pageSetup orientation="portrait" r:id="rId10"/>
  <tableParts count="1">
    <tablePart r:id="rId1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2"/>
  <sheetViews>
    <sheetView workbookViewId="0">
      <selection activeCell="C12" sqref="C12"/>
    </sheetView>
  </sheetViews>
  <sheetFormatPr defaultRowHeight="15" x14ac:dyDescent="0.25"/>
  <cols>
    <col min="1" max="1" width="14.85546875" customWidth="1"/>
    <col min="2" max="2" width="26.5703125" customWidth="1"/>
    <col min="4" max="4" width="14.7109375" customWidth="1"/>
    <col min="5" max="5" width="19.140625" customWidth="1"/>
    <col min="20" max="20" width="24.7109375" customWidth="1"/>
  </cols>
  <sheetData>
    <row r="1" spans="1:20" x14ac:dyDescent="0.25">
      <c r="A1" t="s">
        <v>680</v>
      </c>
      <c r="B1" t="s">
        <v>33</v>
      </c>
      <c r="C1" t="s">
        <v>5</v>
      </c>
      <c r="D1" t="s">
        <v>4</v>
      </c>
      <c r="E1" t="s">
        <v>6</v>
      </c>
      <c r="F1" t="s">
        <v>0</v>
      </c>
      <c r="G1" t="s">
        <v>11</v>
      </c>
      <c r="H1" t="s">
        <v>10</v>
      </c>
      <c r="I1" t="s">
        <v>13</v>
      </c>
      <c r="J1" t="s">
        <v>14</v>
      </c>
      <c r="K1" t="s">
        <v>3</v>
      </c>
      <c r="L1" t="s">
        <v>7</v>
      </c>
      <c r="M1" t="s">
        <v>8</v>
      </c>
      <c r="N1" t="s">
        <v>9</v>
      </c>
      <c r="O1" t="s">
        <v>12</v>
      </c>
      <c r="P1" t="s">
        <v>15</v>
      </c>
      <c r="Q1" t="s">
        <v>16</v>
      </c>
      <c r="R1" t="s">
        <v>17</v>
      </c>
      <c r="S1" t="s">
        <v>1</v>
      </c>
      <c r="T1" t="s">
        <v>2</v>
      </c>
    </row>
    <row r="2" spans="1:20" x14ac:dyDescent="0.25">
      <c r="A2" t="s">
        <v>753</v>
      </c>
      <c r="B2" t="s">
        <v>366</v>
      </c>
      <c r="C2" t="s">
        <v>367</v>
      </c>
      <c r="D2" t="s">
        <v>368</v>
      </c>
      <c r="E2" t="s">
        <v>369</v>
      </c>
      <c r="I2" t="s">
        <v>370</v>
      </c>
      <c r="K2" t="s">
        <v>373</v>
      </c>
      <c r="N2" t="s">
        <v>372</v>
      </c>
      <c r="O2" t="s">
        <v>371</v>
      </c>
      <c r="P2" t="s">
        <v>22</v>
      </c>
      <c r="Q2" t="s">
        <v>375</v>
      </c>
      <c r="R2" t="s">
        <v>374</v>
      </c>
      <c r="S2" t="s">
        <v>365</v>
      </c>
      <c r="T2" s="3" t="s">
        <v>364</v>
      </c>
    </row>
  </sheetData>
  <hyperlinks>
    <hyperlink ref="E2" r:id="rId1" tooltip="Audio Products / Vibration Motors/Buzzers" display="https://lcsc.com/products/Buzzers_386.html" xr:uid="{00000000-0004-0000-0A00-000000000000}"/>
  </hyperlinks>
  <pageMargins left="0.7" right="0.7" top="0.75" bottom="0.75" header="0.3" footer="0.3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5"/>
  <sheetViews>
    <sheetView zoomScaleNormal="100" workbookViewId="0">
      <selection activeCell="A13" sqref="A13"/>
    </sheetView>
  </sheetViews>
  <sheetFormatPr defaultRowHeight="15" x14ac:dyDescent="0.25"/>
  <cols>
    <col min="1" max="2" width="29.5703125" customWidth="1"/>
    <col min="4" max="4" width="20.5703125" customWidth="1"/>
    <col min="5" max="5" width="16.7109375" customWidth="1"/>
    <col min="10" max="10" width="14.7109375" customWidth="1"/>
    <col min="12" max="12" width="8.85546875" style="1"/>
    <col min="20" max="20" width="21.5703125" customWidth="1"/>
    <col min="21" max="21" width="24" customWidth="1"/>
  </cols>
  <sheetData>
    <row r="1" spans="1:21" x14ac:dyDescent="0.25">
      <c r="A1" t="s">
        <v>680</v>
      </c>
      <c r="B1" t="s">
        <v>33</v>
      </c>
      <c r="C1" t="s">
        <v>5</v>
      </c>
      <c r="D1" t="s">
        <v>4</v>
      </c>
      <c r="E1" t="s">
        <v>6</v>
      </c>
      <c r="F1" t="s">
        <v>0</v>
      </c>
      <c r="G1" t="s">
        <v>11</v>
      </c>
      <c r="H1" t="s">
        <v>10</v>
      </c>
      <c r="I1" t="s">
        <v>13</v>
      </c>
      <c r="J1" t="s">
        <v>339</v>
      </c>
      <c r="K1" t="s">
        <v>14</v>
      </c>
      <c r="L1" s="1" t="s">
        <v>3</v>
      </c>
      <c r="M1" t="s">
        <v>7</v>
      </c>
      <c r="N1" t="s">
        <v>8</v>
      </c>
      <c r="O1" t="s">
        <v>9</v>
      </c>
      <c r="P1" t="s">
        <v>12</v>
      </c>
      <c r="Q1" t="s">
        <v>15</v>
      </c>
      <c r="R1" t="s">
        <v>16</v>
      </c>
      <c r="S1" t="s">
        <v>17</v>
      </c>
      <c r="T1" t="s">
        <v>1</v>
      </c>
      <c r="U1" t="s">
        <v>2</v>
      </c>
    </row>
    <row r="2" spans="1:21" x14ac:dyDescent="0.25">
      <c r="A2" t="s">
        <v>754</v>
      </c>
      <c r="B2" t="s">
        <v>198</v>
      </c>
      <c r="C2" t="s">
        <v>193</v>
      </c>
      <c r="D2" t="s">
        <v>197</v>
      </c>
      <c r="F2" t="s">
        <v>194</v>
      </c>
      <c r="G2" t="str">
        <f>Components91314[[#This Row],[Value]]</f>
        <v>4.7mH</v>
      </c>
      <c r="H2" t="s">
        <v>195</v>
      </c>
      <c r="K2" t="s">
        <v>196</v>
      </c>
      <c r="L2" s="1" t="s">
        <v>199</v>
      </c>
      <c r="Q2" t="s">
        <v>22</v>
      </c>
      <c r="R2" t="s">
        <v>192</v>
      </c>
      <c r="T2" t="s">
        <v>138</v>
      </c>
      <c r="U2" t="s">
        <v>200</v>
      </c>
    </row>
    <row r="3" spans="1:21" x14ac:dyDescent="0.25">
      <c r="A3" t="s">
        <v>755</v>
      </c>
      <c r="B3" t="s">
        <v>262</v>
      </c>
      <c r="C3" t="s">
        <v>263</v>
      </c>
      <c r="D3" t="s">
        <v>264</v>
      </c>
      <c r="E3" t="s">
        <v>265</v>
      </c>
      <c r="F3" t="s">
        <v>266</v>
      </c>
      <c r="G3" t="str">
        <f>Components91314[[#This Row],[Value]]</f>
        <v>6.8uH</v>
      </c>
      <c r="H3" t="s">
        <v>111</v>
      </c>
      <c r="J3" t="s">
        <v>341</v>
      </c>
      <c r="K3" t="s">
        <v>342</v>
      </c>
      <c r="L3" s="1" t="s">
        <v>267</v>
      </c>
      <c r="Q3" t="s">
        <v>22</v>
      </c>
      <c r="R3" t="s">
        <v>269</v>
      </c>
      <c r="S3" t="s">
        <v>268</v>
      </c>
      <c r="T3" t="s">
        <v>138</v>
      </c>
      <c r="U3" t="s">
        <v>270</v>
      </c>
    </row>
    <row r="4" spans="1:21" x14ac:dyDescent="0.25">
      <c r="A4" t="s">
        <v>756</v>
      </c>
      <c r="B4" t="s">
        <v>343</v>
      </c>
      <c r="C4" t="s">
        <v>344</v>
      </c>
      <c r="D4" t="s">
        <v>345</v>
      </c>
      <c r="E4" t="s">
        <v>346</v>
      </c>
      <c r="F4" t="s">
        <v>347</v>
      </c>
      <c r="G4" t="str">
        <f>Components91314[[#This Row],[Value]]</f>
        <v>100Ω</v>
      </c>
      <c r="H4" t="s">
        <v>348</v>
      </c>
      <c r="J4" t="s">
        <v>349</v>
      </c>
      <c r="K4" t="s">
        <v>350</v>
      </c>
      <c r="L4" s="1" t="s">
        <v>243</v>
      </c>
      <c r="Q4" t="s">
        <v>22</v>
      </c>
      <c r="R4" t="s">
        <v>351</v>
      </c>
      <c r="S4" t="s">
        <v>352</v>
      </c>
      <c r="T4" t="s">
        <v>353</v>
      </c>
      <c r="U4" t="s">
        <v>354</v>
      </c>
    </row>
    <row r="5" spans="1:21" x14ac:dyDescent="0.25">
      <c r="A5" t="s">
        <v>757</v>
      </c>
      <c r="B5" s="8" t="s">
        <v>477</v>
      </c>
      <c r="C5" t="s">
        <v>129</v>
      </c>
      <c r="D5" t="s">
        <v>130</v>
      </c>
      <c r="E5" t="s">
        <v>131</v>
      </c>
      <c r="F5" t="s">
        <v>132</v>
      </c>
      <c r="G5" t="str">
        <f>Components91314[[#This Row],[Value]]</f>
        <v>4.7 uH</v>
      </c>
      <c r="H5" t="s">
        <v>475</v>
      </c>
      <c r="J5" t="s">
        <v>340</v>
      </c>
      <c r="K5" t="s">
        <v>133</v>
      </c>
      <c r="M5" t="s">
        <v>136</v>
      </c>
      <c r="N5" t="s">
        <v>135</v>
      </c>
      <c r="O5" t="s">
        <v>134</v>
      </c>
      <c r="Q5" t="s">
        <v>22</v>
      </c>
      <c r="R5" t="s">
        <v>137</v>
      </c>
      <c r="S5" t="s">
        <v>139</v>
      </c>
      <c r="T5" t="s">
        <v>138</v>
      </c>
      <c r="U5" t="s">
        <v>476</v>
      </c>
    </row>
  </sheetData>
  <phoneticPr fontId="2" type="noConversion"/>
  <hyperlinks>
    <hyperlink ref="C2" r:id="rId1" display="https://www.linhkienchatluong.vn/china_h1257.aspx" xr:uid="{00000000-0004-0000-0B00-000000000000}"/>
    <hyperlink ref="E3" r:id="rId2" tooltip="Inductors, Coils, Chokes/Inductors (SMD)" display="https://lcsc.com/products/Inductors-SMD_337.html" xr:uid="{00000000-0004-0000-0B00-000001000000}"/>
    <hyperlink ref="R3" r:id="rId3" xr:uid="{00000000-0004-0000-0B00-000002000000}"/>
    <hyperlink ref="R2" r:id="rId4" xr:uid="{00000000-0004-0000-0B00-000003000000}"/>
    <hyperlink ref="E4" r:id="rId5" tooltip="Filters/Ferrite Beads" display="https://lcsc.com/products/Ferrite-Beads_527.html" xr:uid="{00000000-0004-0000-0B00-000004000000}"/>
    <hyperlink ref="C5" r:id="rId6" display="https://www.mouser.com/manufacturer/bi-technologies/" xr:uid="{00000000-0004-0000-0B00-000005000000}"/>
    <hyperlink ref="R5" r:id="rId7" xr:uid="{00000000-0004-0000-0B00-000006000000}"/>
  </hyperlinks>
  <pageMargins left="0.7" right="0.7" top="0.75" bottom="0.75" header="0.3" footer="0.3"/>
  <pageSetup orientation="portrait" r:id="rId8"/>
  <tableParts count="1">
    <tablePart r:id="rId9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3"/>
  <sheetViews>
    <sheetView workbookViewId="0">
      <selection activeCell="E18" sqref="E18:F18"/>
    </sheetView>
  </sheetViews>
  <sheetFormatPr defaultRowHeight="15" x14ac:dyDescent="0.25"/>
  <cols>
    <col min="1" max="2" width="18.5703125" customWidth="1"/>
    <col min="3" max="3" width="27" customWidth="1"/>
  </cols>
  <sheetData>
    <row r="1" spans="1:20" x14ac:dyDescent="0.25">
      <c r="A1" t="s">
        <v>680</v>
      </c>
      <c r="B1" t="s">
        <v>33</v>
      </c>
      <c r="C1" t="s">
        <v>5</v>
      </c>
      <c r="D1" t="s">
        <v>4</v>
      </c>
      <c r="E1" t="s">
        <v>6</v>
      </c>
      <c r="F1" t="s">
        <v>0</v>
      </c>
      <c r="G1" t="s">
        <v>11</v>
      </c>
      <c r="H1" t="s">
        <v>10</v>
      </c>
      <c r="I1" t="s">
        <v>13</v>
      </c>
      <c r="J1" t="s">
        <v>14</v>
      </c>
      <c r="K1" s="1" t="s">
        <v>3</v>
      </c>
      <c r="L1" t="s">
        <v>7</v>
      </c>
      <c r="M1" t="s">
        <v>8</v>
      </c>
      <c r="N1" t="s">
        <v>9</v>
      </c>
      <c r="O1" t="s">
        <v>12</v>
      </c>
      <c r="P1" t="s">
        <v>15</v>
      </c>
      <c r="Q1" t="s">
        <v>16</v>
      </c>
      <c r="R1" t="s">
        <v>17</v>
      </c>
      <c r="S1" t="s">
        <v>1</v>
      </c>
      <c r="T1" t="s">
        <v>2</v>
      </c>
    </row>
    <row r="2" spans="1:20" x14ac:dyDescent="0.25">
      <c r="A2" t="s">
        <v>758</v>
      </c>
      <c r="B2" t="s">
        <v>206</v>
      </c>
      <c r="D2" t="s">
        <v>209</v>
      </c>
      <c r="G2">
        <f>Components9131415[[#This Row],[Value]]</f>
        <v>0</v>
      </c>
      <c r="P2" t="s">
        <v>22</v>
      </c>
      <c r="Q2" t="s">
        <v>205</v>
      </c>
      <c r="R2" t="s">
        <v>208</v>
      </c>
      <c r="S2" t="s">
        <v>206</v>
      </c>
      <c r="T2" t="s">
        <v>207</v>
      </c>
    </row>
    <row r="3" spans="1:20" x14ac:dyDescent="0.25">
      <c r="A3" t="s">
        <v>759</v>
      </c>
      <c r="B3" t="s">
        <v>388</v>
      </c>
      <c r="C3" t="s">
        <v>389</v>
      </c>
      <c r="D3" t="s">
        <v>390</v>
      </c>
      <c r="E3" t="s">
        <v>391</v>
      </c>
      <c r="G3">
        <f>Components9131415[[#This Row],[Value]]</f>
        <v>0</v>
      </c>
      <c r="I3" t="s">
        <v>393</v>
      </c>
      <c r="J3" t="s">
        <v>394</v>
      </c>
      <c r="K3" t="s">
        <v>392</v>
      </c>
      <c r="P3" t="s">
        <v>22</v>
      </c>
      <c r="Q3" t="s">
        <v>387</v>
      </c>
      <c r="R3" t="s">
        <v>395</v>
      </c>
      <c r="S3" t="s">
        <v>206</v>
      </c>
      <c r="T3" t="s">
        <v>396</v>
      </c>
    </row>
  </sheetData>
  <phoneticPr fontId="2" type="noConversion"/>
  <hyperlinks>
    <hyperlink ref="E3" r:id="rId1" tooltip="Circuit Protection/Resettable Fuses" display="https://lcsc.com/products/Resettable-Fuses_11042.html" xr:uid="{00000000-0004-0000-0C00-000000000000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3"/>
  <sheetViews>
    <sheetView topLeftCell="G1" workbookViewId="0">
      <selection activeCell="S18" sqref="S18"/>
    </sheetView>
  </sheetViews>
  <sheetFormatPr defaultRowHeight="15" x14ac:dyDescent="0.25"/>
  <cols>
    <col min="1" max="1" width="17" customWidth="1"/>
    <col min="2" max="2" width="33.42578125" customWidth="1"/>
    <col min="3" max="3" width="10.7109375" customWidth="1"/>
    <col min="4" max="4" width="20.28515625" customWidth="1"/>
    <col min="5" max="5" width="26.140625" customWidth="1"/>
    <col min="11" max="11" width="14.7109375" customWidth="1"/>
    <col min="16" max="16" width="17.140625" customWidth="1"/>
    <col min="17" max="17" width="17" customWidth="1"/>
    <col min="18" max="18" width="16.28515625" customWidth="1"/>
    <col min="19" max="20" width="15.7109375" customWidth="1"/>
  </cols>
  <sheetData>
    <row r="1" spans="1:20" x14ac:dyDescent="0.25">
      <c r="A1" t="s">
        <v>680</v>
      </c>
      <c r="B1" t="s">
        <v>33</v>
      </c>
      <c r="C1" t="s">
        <v>5</v>
      </c>
      <c r="D1" t="s">
        <v>4</v>
      </c>
      <c r="E1" t="s">
        <v>6</v>
      </c>
      <c r="F1" t="s">
        <v>0</v>
      </c>
      <c r="G1" t="s">
        <v>11</v>
      </c>
      <c r="H1" t="s">
        <v>10</v>
      </c>
      <c r="I1" t="s">
        <v>13</v>
      </c>
      <c r="J1" t="s">
        <v>14</v>
      </c>
      <c r="K1" s="1" t="s">
        <v>3</v>
      </c>
      <c r="L1" t="s">
        <v>7</v>
      </c>
      <c r="M1" t="s">
        <v>8</v>
      </c>
      <c r="N1" t="s">
        <v>9</v>
      </c>
      <c r="O1" t="s">
        <v>12</v>
      </c>
      <c r="P1" t="s">
        <v>15</v>
      </c>
      <c r="Q1" t="s">
        <v>16</v>
      </c>
      <c r="R1" t="s">
        <v>17</v>
      </c>
      <c r="S1" t="s">
        <v>1</v>
      </c>
      <c r="T1" t="s">
        <v>2</v>
      </c>
    </row>
    <row r="2" spans="1:20" x14ac:dyDescent="0.25">
      <c r="A2" t="s">
        <v>760</v>
      </c>
      <c r="B2" t="s">
        <v>272</v>
      </c>
      <c r="C2" t="s">
        <v>273</v>
      </c>
      <c r="D2" t="s">
        <v>274</v>
      </c>
      <c r="E2" t="s">
        <v>275</v>
      </c>
      <c r="K2" t="s">
        <v>276</v>
      </c>
      <c r="P2" t="s">
        <v>22</v>
      </c>
      <c r="Q2" s="5" t="s">
        <v>278</v>
      </c>
      <c r="R2" t="s">
        <v>277</v>
      </c>
      <c r="S2" t="s">
        <v>272</v>
      </c>
      <c r="T2" t="s">
        <v>271</v>
      </c>
    </row>
    <row r="3" spans="1:20" x14ac:dyDescent="0.25">
      <c r="Q3" s="5"/>
    </row>
  </sheetData>
  <hyperlinks>
    <hyperlink ref="E2" r:id="rId1" display="https://www.digikey.com/en/products/filter/optocouplers-optoisolators/triac-scr-output-optoisolators/904" xr:uid="{00000000-0004-0000-0D00-000000000000}"/>
    <hyperlink ref="R2" r:id="rId2" xr:uid="{00000000-0004-0000-0D00-000001000000}"/>
    <hyperlink ref="Q2" r:id="rId3" xr:uid="{00000000-0004-0000-0D00-000002000000}"/>
  </hyperlinks>
  <pageMargins left="0.7" right="0.7" top="0.75" bottom="0.75" header="0.3" footer="0.3"/>
  <tableParts count="1">
    <tablePart r:id="rId4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5"/>
  <sheetViews>
    <sheetView workbookViewId="0">
      <selection activeCell="A11" sqref="A11"/>
    </sheetView>
  </sheetViews>
  <sheetFormatPr defaultRowHeight="15" x14ac:dyDescent="0.25"/>
  <cols>
    <col min="1" max="2" width="15.7109375" customWidth="1"/>
    <col min="3" max="3" width="20.7109375" customWidth="1"/>
    <col min="4" max="4" width="31.42578125" customWidth="1"/>
    <col min="5" max="5" width="16.28515625" customWidth="1"/>
    <col min="19" max="20" width="20.28515625" customWidth="1"/>
  </cols>
  <sheetData>
    <row r="1" spans="1:20" x14ac:dyDescent="0.25">
      <c r="A1" t="s">
        <v>680</v>
      </c>
      <c r="B1" t="s">
        <v>33</v>
      </c>
      <c r="C1" t="s">
        <v>5</v>
      </c>
      <c r="D1" t="s">
        <v>4</v>
      </c>
      <c r="E1" t="s">
        <v>6</v>
      </c>
      <c r="F1" t="s">
        <v>0</v>
      </c>
      <c r="G1" t="s">
        <v>11</v>
      </c>
      <c r="H1" t="s">
        <v>10</v>
      </c>
      <c r="I1" t="s">
        <v>13</v>
      </c>
      <c r="J1" t="s">
        <v>14</v>
      </c>
      <c r="K1" s="1" t="s">
        <v>3</v>
      </c>
      <c r="L1" t="s">
        <v>7</v>
      </c>
      <c r="M1" t="s">
        <v>8</v>
      </c>
      <c r="N1" t="s">
        <v>9</v>
      </c>
      <c r="O1" t="s">
        <v>12</v>
      </c>
      <c r="P1" t="s">
        <v>15</v>
      </c>
      <c r="Q1" t="s">
        <v>16</v>
      </c>
      <c r="R1" t="s">
        <v>17</v>
      </c>
      <c r="S1" t="s">
        <v>1</v>
      </c>
      <c r="T1" t="s">
        <v>2</v>
      </c>
    </row>
    <row r="2" spans="1:20" x14ac:dyDescent="0.25">
      <c r="A2" t="s">
        <v>761</v>
      </c>
      <c r="B2" t="s">
        <v>317</v>
      </c>
      <c r="C2" t="s">
        <v>318</v>
      </c>
      <c r="D2" t="s">
        <v>319</v>
      </c>
      <c r="E2" t="s">
        <v>320</v>
      </c>
      <c r="I2" t="s">
        <v>325</v>
      </c>
      <c r="J2" t="s">
        <v>326</v>
      </c>
      <c r="K2" t="s">
        <v>321</v>
      </c>
      <c r="P2" t="s">
        <v>22</v>
      </c>
      <c r="Q2" t="s">
        <v>322</v>
      </c>
      <c r="R2" t="s">
        <v>323</v>
      </c>
      <c r="S2" t="s">
        <v>324</v>
      </c>
      <c r="T2" t="s">
        <v>324</v>
      </c>
    </row>
    <row r="3" spans="1:20" x14ac:dyDescent="0.25">
      <c r="A3" t="s">
        <v>762</v>
      </c>
      <c r="B3" t="s">
        <v>355</v>
      </c>
      <c r="C3" t="s">
        <v>231</v>
      </c>
      <c r="D3" t="s">
        <v>356</v>
      </c>
      <c r="E3" t="s">
        <v>357</v>
      </c>
      <c r="I3" t="s">
        <v>358</v>
      </c>
      <c r="J3" t="s">
        <v>235</v>
      </c>
      <c r="K3" t="s">
        <v>359</v>
      </c>
      <c r="P3" t="s">
        <v>22</v>
      </c>
      <c r="Q3" t="s">
        <v>361</v>
      </c>
      <c r="R3" t="s">
        <v>360</v>
      </c>
      <c r="S3" t="s">
        <v>362</v>
      </c>
      <c r="T3" t="s">
        <v>363</v>
      </c>
    </row>
    <row r="5" spans="1:20" x14ac:dyDescent="0.25">
      <c r="I5" s="7"/>
    </row>
  </sheetData>
  <phoneticPr fontId="2" type="noConversion"/>
  <hyperlinks>
    <hyperlink ref="C2" r:id="rId1" display="https://www.mouser.vn/manufacturer/central-semiconductor/" xr:uid="{00000000-0004-0000-0E00-000000000000}"/>
    <hyperlink ref="E3" r:id="rId2" display="https://www.digikey.com/en/products/filter/transistors/bipolar-bjt/single-bipolar-transistors/276" xr:uid="{00000000-0004-0000-0E00-000001000000}"/>
  </hyperlinks>
  <pageMargins left="0.7" right="0.7" top="0.75" bottom="0.75" header="0.3" footer="0.3"/>
  <tableParts count="1"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2"/>
  <sheetViews>
    <sheetView workbookViewId="0">
      <selection activeCell="A6" sqref="A4:A6"/>
    </sheetView>
  </sheetViews>
  <sheetFormatPr defaultRowHeight="15" x14ac:dyDescent="0.25"/>
  <cols>
    <col min="1" max="1" width="15.5703125" customWidth="1"/>
    <col min="2" max="2" width="12.7109375" customWidth="1"/>
    <col min="4" max="4" width="17.140625" customWidth="1"/>
  </cols>
  <sheetData>
    <row r="1" spans="1:20" x14ac:dyDescent="0.25">
      <c r="A1" t="s">
        <v>680</v>
      </c>
      <c r="B1" t="s">
        <v>33</v>
      </c>
      <c r="C1" t="s">
        <v>5</v>
      </c>
      <c r="D1" t="s">
        <v>4</v>
      </c>
      <c r="E1" t="s">
        <v>6</v>
      </c>
      <c r="F1" t="s">
        <v>0</v>
      </c>
      <c r="G1" t="s">
        <v>11</v>
      </c>
      <c r="H1" t="s">
        <v>10</v>
      </c>
      <c r="I1" t="s">
        <v>13</v>
      </c>
      <c r="J1" t="s">
        <v>14</v>
      </c>
      <c r="K1" s="1" t="s">
        <v>3</v>
      </c>
      <c r="L1" t="s">
        <v>7</v>
      </c>
      <c r="M1" t="s">
        <v>8</v>
      </c>
      <c r="N1" t="s">
        <v>9</v>
      </c>
      <c r="O1" t="s">
        <v>12</v>
      </c>
      <c r="P1" t="s">
        <v>15</v>
      </c>
      <c r="Q1" t="s">
        <v>16</v>
      </c>
      <c r="R1" t="s">
        <v>17</v>
      </c>
      <c r="S1" t="s">
        <v>1</v>
      </c>
      <c r="T1" t="s">
        <v>2</v>
      </c>
    </row>
    <row r="2" spans="1:20" x14ac:dyDescent="0.25">
      <c r="A2" t="s">
        <v>763</v>
      </c>
      <c r="B2" t="s">
        <v>478</v>
      </c>
      <c r="C2" t="s">
        <v>479</v>
      </c>
      <c r="D2" t="s">
        <v>480</v>
      </c>
      <c r="E2" t="s">
        <v>481</v>
      </c>
      <c r="H2" t="s">
        <v>483</v>
      </c>
      <c r="I2" t="s">
        <v>482</v>
      </c>
      <c r="K2" t="s">
        <v>484</v>
      </c>
      <c r="L2" t="s">
        <v>485</v>
      </c>
      <c r="P2" t="s">
        <v>22</v>
      </c>
      <c r="Q2" t="s">
        <v>487</v>
      </c>
      <c r="R2" t="s">
        <v>486</v>
      </c>
      <c r="S2" t="s">
        <v>478</v>
      </c>
      <c r="T2" t="s">
        <v>478</v>
      </c>
    </row>
  </sheetData>
  <hyperlinks>
    <hyperlink ref="C2" r:id="rId1" display="https://www.mouser.vn/manufacturer/nxp-semiconductors/" xr:uid="{00000000-0004-0000-0F00-000000000000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1"/>
  <sheetViews>
    <sheetView zoomScale="115" zoomScaleNormal="115" workbookViewId="0">
      <selection activeCell="B15" sqref="B15"/>
    </sheetView>
  </sheetViews>
  <sheetFormatPr defaultRowHeight="15" x14ac:dyDescent="0.25"/>
  <cols>
    <col min="1" max="2" width="27.28515625" customWidth="1"/>
    <col min="3" max="3" width="18.28515625" customWidth="1"/>
    <col min="4" max="4" width="47.7109375" customWidth="1"/>
    <col min="5" max="5" width="55.28515625" bestFit="1" customWidth="1"/>
    <col min="6" max="6" width="29" customWidth="1"/>
    <col min="7" max="7" width="8.28515625" customWidth="1"/>
    <col min="8" max="8" width="11.5703125" customWidth="1"/>
    <col min="9" max="9" width="11.85546875" customWidth="1"/>
    <col min="10" max="10" width="11.5703125" customWidth="1"/>
    <col min="11" max="11" width="14.85546875" customWidth="1"/>
    <col min="12" max="12" width="12.85546875" bestFit="1" customWidth="1"/>
    <col min="16" max="19" width="18" customWidth="1"/>
    <col min="20" max="20" width="32.7109375" customWidth="1"/>
    <col min="21" max="21" width="29.140625" bestFit="1" customWidth="1"/>
  </cols>
  <sheetData>
    <row r="1" spans="1:20" x14ac:dyDescent="0.25">
      <c r="A1" t="s">
        <v>680</v>
      </c>
      <c r="B1" t="s">
        <v>33</v>
      </c>
      <c r="C1" t="s">
        <v>5</v>
      </c>
      <c r="D1" t="s">
        <v>4</v>
      </c>
      <c r="E1" t="s">
        <v>6</v>
      </c>
      <c r="F1" t="s">
        <v>0</v>
      </c>
      <c r="G1" t="s">
        <v>11</v>
      </c>
      <c r="H1" t="s">
        <v>10</v>
      </c>
      <c r="I1" t="s">
        <v>13</v>
      </c>
      <c r="J1" t="s">
        <v>14</v>
      </c>
      <c r="K1" t="s">
        <v>3</v>
      </c>
      <c r="L1" t="s">
        <v>7</v>
      </c>
      <c r="M1" t="s">
        <v>8</v>
      </c>
      <c r="N1" t="s">
        <v>9</v>
      </c>
      <c r="O1" t="s">
        <v>12</v>
      </c>
      <c r="P1" t="s">
        <v>15</v>
      </c>
      <c r="Q1" t="s">
        <v>16</v>
      </c>
      <c r="R1" t="s">
        <v>17</v>
      </c>
      <c r="S1" t="s">
        <v>1</v>
      </c>
      <c r="T1" t="s">
        <v>2</v>
      </c>
    </row>
    <row r="2" spans="1:20" ht="14.25" customHeight="1" x14ac:dyDescent="0.25">
      <c r="A2" s="1" t="s">
        <v>681</v>
      </c>
      <c r="B2" s="1" t="s">
        <v>18</v>
      </c>
      <c r="C2" s="1" t="s">
        <v>19</v>
      </c>
      <c r="D2" s="1" t="s">
        <v>20</v>
      </c>
      <c r="E2" s="1" t="s">
        <v>21</v>
      </c>
      <c r="F2" s="1"/>
      <c r="G2" s="1"/>
      <c r="H2" s="1"/>
      <c r="I2" s="1"/>
      <c r="J2" s="1"/>
      <c r="K2" s="2" t="s">
        <v>23</v>
      </c>
      <c r="L2" s="1"/>
      <c r="M2" s="1"/>
      <c r="N2" s="1"/>
      <c r="P2" s="1" t="s">
        <v>22</v>
      </c>
      <c r="R2" t="s">
        <v>24</v>
      </c>
      <c r="S2" s="1" t="s">
        <v>25</v>
      </c>
      <c r="T2" s="2" t="s">
        <v>23</v>
      </c>
    </row>
    <row r="3" spans="1:20" x14ac:dyDescent="0.25">
      <c r="A3" t="s">
        <v>682</v>
      </c>
      <c r="B3" t="s">
        <v>26</v>
      </c>
      <c r="C3" t="s">
        <v>27</v>
      </c>
      <c r="D3" t="s">
        <v>28</v>
      </c>
      <c r="E3" t="s">
        <v>29</v>
      </c>
      <c r="K3" s="2" t="s">
        <v>30</v>
      </c>
      <c r="M3" s="1"/>
      <c r="P3" t="s">
        <v>22</v>
      </c>
      <c r="Q3" t="s">
        <v>32</v>
      </c>
      <c r="R3" t="s">
        <v>31</v>
      </c>
      <c r="S3" t="s">
        <v>26</v>
      </c>
      <c r="T3" t="s">
        <v>30</v>
      </c>
    </row>
    <row r="4" spans="1:20" x14ac:dyDescent="0.25">
      <c r="A4" t="s">
        <v>683</v>
      </c>
      <c r="B4" t="s">
        <v>34</v>
      </c>
      <c r="C4" t="s">
        <v>35</v>
      </c>
      <c r="D4" t="s">
        <v>36</v>
      </c>
      <c r="E4" t="s">
        <v>37</v>
      </c>
      <c r="K4" t="s">
        <v>38</v>
      </c>
      <c r="O4" t="s">
        <v>39</v>
      </c>
      <c r="P4" t="s">
        <v>22</v>
      </c>
      <c r="R4" t="s">
        <v>40</v>
      </c>
      <c r="S4" t="s">
        <v>34</v>
      </c>
      <c r="T4" t="s">
        <v>41</v>
      </c>
    </row>
    <row r="5" spans="1:20" x14ac:dyDescent="0.25">
      <c r="A5" t="s">
        <v>684</v>
      </c>
      <c r="B5" t="s">
        <v>42</v>
      </c>
      <c r="C5" t="s">
        <v>43</v>
      </c>
      <c r="D5" t="s">
        <v>44</v>
      </c>
      <c r="E5" t="s">
        <v>45</v>
      </c>
      <c r="H5" s="4">
        <v>7.9000000000000008E-3</v>
      </c>
      <c r="I5" t="s">
        <v>46</v>
      </c>
      <c r="J5" t="s">
        <v>47</v>
      </c>
      <c r="L5" t="s">
        <v>49</v>
      </c>
      <c r="M5" t="s">
        <v>50</v>
      </c>
      <c r="N5" t="s">
        <v>51</v>
      </c>
      <c r="O5" t="s">
        <v>48</v>
      </c>
      <c r="P5" t="s">
        <v>22</v>
      </c>
      <c r="R5" t="s">
        <v>52</v>
      </c>
      <c r="S5" t="s">
        <v>42</v>
      </c>
      <c r="T5" t="s">
        <v>53</v>
      </c>
    </row>
    <row r="6" spans="1:20" x14ac:dyDescent="0.25">
      <c r="A6" t="s">
        <v>685</v>
      </c>
      <c r="B6" t="s">
        <v>533</v>
      </c>
      <c r="C6" t="s">
        <v>534</v>
      </c>
      <c r="D6" t="s">
        <v>536</v>
      </c>
      <c r="E6" t="s">
        <v>535</v>
      </c>
      <c r="I6" t="s">
        <v>537</v>
      </c>
      <c r="J6" t="s">
        <v>538</v>
      </c>
      <c r="K6" t="s">
        <v>541</v>
      </c>
      <c r="P6" t="s">
        <v>22</v>
      </c>
      <c r="Q6" t="s">
        <v>540</v>
      </c>
      <c r="R6" t="s">
        <v>539</v>
      </c>
      <c r="S6" t="s">
        <v>532</v>
      </c>
      <c r="T6" t="s">
        <v>531</v>
      </c>
    </row>
    <row r="9" spans="1:20" x14ac:dyDescent="0.25">
      <c r="D9" s="9"/>
    </row>
    <row r="11" spans="1:20" x14ac:dyDescent="0.25">
      <c r="E11" s="9"/>
    </row>
  </sheetData>
  <phoneticPr fontId="2" type="noConversion"/>
  <hyperlinks>
    <hyperlink ref="E2" r:id="rId1" tooltip="Embedded Processors &amp; Controllers/Microcontrollers (MCU/MPU/SOC)" display="https://lcsc.com/products/Microcontrollers-MCU-MPU-SOC_11329.html" xr:uid="{00000000-0004-0000-0100-000000000000}"/>
    <hyperlink ref="E3" r:id="rId2" tooltip="LED Drivers/LED Drivers" display="https://lcsc.com/products/LED-Drivers_583.html" xr:uid="{00000000-0004-0000-0100-000001000000}"/>
    <hyperlink ref="E4" r:id="rId3" display="https://www.digikey.com/en/products/filter/power-management-pmic/voltage-regulators-dc-dc-switching-regulators/739" xr:uid="{00000000-0004-0000-0100-000002000000}"/>
    <hyperlink ref="E5" r:id="rId4" display="https://www.digikey.co.uk/en/products/filter/ac-dc-converters/923" xr:uid="{00000000-0004-0000-0100-000003000000}"/>
    <hyperlink ref="E6" r:id="rId5" display="https://www.digikey.com/en/products/filter/linear/amplifiers/audio-amplifiers/742" xr:uid="{00000000-0004-0000-0100-000004000000}"/>
  </hyperlinks>
  <pageMargins left="0.7" right="0.7" top="0.75" bottom="0.75" header="0.3" footer="0.3"/>
  <pageSetup orientation="portrait" r:id="rId6"/>
  <tableParts count="1"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7"/>
  <sheetViews>
    <sheetView workbookViewId="0">
      <selection activeCell="D21" sqref="D21"/>
    </sheetView>
  </sheetViews>
  <sheetFormatPr defaultRowHeight="15" x14ac:dyDescent="0.25"/>
  <cols>
    <col min="1" max="2" width="18.5703125" customWidth="1"/>
    <col min="3" max="3" width="20.42578125" customWidth="1"/>
    <col min="4" max="4" width="38.28515625" customWidth="1"/>
    <col min="5" max="5" width="18" customWidth="1"/>
    <col min="11" max="11" width="8.85546875" style="1"/>
    <col min="15" max="15" width="18.7109375" customWidth="1"/>
    <col min="18" max="18" width="11.42578125" customWidth="1"/>
    <col min="19" max="19" width="21.28515625" customWidth="1"/>
    <col min="20" max="20" width="19.28515625" customWidth="1"/>
  </cols>
  <sheetData>
    <row r="1" spans="1:20" x14ac:dyDescent="0.25">
      <c r="A1" t="s">
        <v>680</v>
      </c>
      <c r="B1" t="s">
        <v>33</v>
      </c>
      <c r="C1" t="s">
        <v>5</v>
      </c>
      <c r="D1" t="s">
        <v>4</v>
      </c>
      <c r="E1" t="s">
        <v>6</v>
      </c>
      <c r="F1" t="s">
        <v>0</v>
      </c>
      <c r="G1" t="s">
        <v>11</v>
      </c>
      <c r="H1" t="s">
        <v>10</v>
      </c>
      <c r="I1" t="s">
        <v>13</v>
      </c>
      <c r="J1" t="s">
        <v>14</v>
      </c>
      <c r="K1" s="1" t="s">
        <v>3</v>
      </c>
      <c r="L1" t="s">
        <v>7</v>
      </c>
      <c r="M1" t="s">
        <v>8</v>
      </c>
      <c r="N1" t="s">
        <v>9</v>
      </c>
      <c r="O1" t="s">
        <v>12</v>
      </c>
      <c r="P1" t="s">
        <v>15</v>
      </c>
      <c r="Q1" t="s">
        <v>16</v>
      </c>
      <c r="R1" t="s">
        <v>17</v>
      </c>
      <c r="S1" t="s">
        <v>1</v>
      </c>
      <c r="T1" t="s">
        <v>2</v>
      </c>
    </row>
    <row r="2" spans="1:20" x14ac:dyDescent="0.25">
      <c r="A2" t="s">
        <v>686</v>
      </c>
      <c r="B2" t="s">
        <v>185</v>
      </c>
      <c r="C2" t="s">
        <v>186</v>
      </c>
      <c r="D2" t="s">
        <v>187</v>
      </c>
      <c r="E2" t="s">
        <v>188</v>
      </c>
      <c r="G2">
        <f>Components3[[#This Row],[Value]]</f>
        <v>0</v>
      </c>
      <c r="I2" t="s">
        <v>183</v>
      </c>
      <c r="K2" s="1" t="s">
        <v>189</v>
      </c>
      <c r="P2" t="s">
        <v>22</v>
      </c>
      <c r="Q2" t="s">
        <v>184</v>
      </c>
      <c r="R2" t="s">
        <v>190</v>
      </c>
      <c r="S2" s="1" t="s">
        <v>679</v>
      </c>
      <c r="T2" s="3" t="s">
        <v>191</v>
      </c>
    </row>
    <row r="3" spans="1:20" x14ac:dyDescent="0.25">
      <c r="A3" t="s">
        <v>687</v>
      </c>
      <c r="B3" t="s">
        <v>210</v>
      </c>
      <c r="C3" t="s">
        <v>211</v>
      </c>
      <c r="D3" t="s">
        <v>212</v>
      </c>
      <c r="E3" t="s">
        <v>213</v>
      </c>
      <c r="F3">
        <v>12</v>
      </c>
      <c r="G3">
        <f>Components3[[#This Row],[Value]]</f>
        <v>12</v>
      </c>
      <c r="H3">
        <v>0.01</v>
      </c>
      <c r="I3" t="s">
        <v>214</v>
      </c>
      <c r="J3" t="s">
        <v>204</v>
      </c>
      <c r="L3" t="s">
        <v>216</v>
      </c>
      <c r="O3" t="s">
        <v>215</v>
      </c>
      <c r="P3" t="s">
        <v>22</v>
      </c>
      <c r="Q3" t="s">
        <v>201</v>
      </c>
      <c r="R3" t="s">
        <v>217</v>
      </c>
      <c r="S3" t="s">
        <v>202</v>
      </c>
      <c r="T3" t="s">
        <v>203</v>
      </c>
    </row>
    <row r="4" spans="1:20" x14ac:dyDescent="0.25">
      <c r="A4" t="s">
        <v>688</v>
      </c>
      <c r="B4" t="s">
        <v>218</v>
      </c>
      <c r="C4" t="s">
        <v>219</v>
      </c>
      <c r="D4" t="s">
        <v>220</v>
      </c>
      <c r="E4" t="s">
        <v>221</v>
      </c>
      <c r="F4" t="s">
        <v>222</v>
      </c>
      <c r="G4" t="str">
        <f>Components3[[#This Row],[Value]]</f>
        <v>100K</v>
      </c>
      <c r="H4" t="s">
        <v>223</v>
      </c>
      <c r="J4" t="s">
        <v>224</v>
      </c>
      <c r="K4" s="1" t="s">
        <v>160</v>
      </c>
      <c r="L4" t="s">
        <v>226</v>
      </c>
      <c r="M4" t="s">
        <v>253</v>
      </c>
      <c r="N4" t="s">
        <v>225</v>
      </c>
      <c r="O4" t="s">
        <v>252</v>
      </c>
      <c r="P4" t="s">
        <v>22</v>
      </c>
      <c r="Q4" t="s">
        <v>229</v>
      </c>
      <c r="R4" t="s">
        <v>227</v>
      </c>
      <c r="S4" t="s">
        <v>202</v>
      </c>
      <c r="T4" t="s">
        <v>228</v>
      </c>
    </row>
    <row r="5" spans="1:20" x14ac:dyDescent="0.25">
      <c r="A5" t="s">
        <v>689</v>
      </c>
      <c r="B5" t="s">
        <v>248</v>
      </c>
      <c r="C5" t="s">
        <v>219</v>
      </c>
      <c r="D5" t="s">
        <v>249</v>
      </c>
      <c r="E5" t="s">
        <v>221</v>
      </c>
      <c r="F5" t="s">
        <v>250</v>
      </c>
      <c r="G5" t="str">
        <f>Components3[[#This Row],[Value]]</f>
        <v>10K</v>
      </c>
      <c r="H5" t="s">
        <v>251</v>
      </c>
      <c r="J5" t="s">
        <v>224</v>
      </c>
      <c r="K5" s="1" t="s">
        <v>160</v>
      </c>
      <c r="L5" t="s">
        <v>226</v>
      </c>
      <c r="M5" t="s">
        <v>253</v>
      </c>
      <c r="N5" t="s">
        <v>225</v>
      </c>
      <c r="O5" t="s">
        <v>252</v>
      </c>
      <c r="P5" t="s">
        <v>22</v>
      </c>
      <c r="Q5" t="s">
        <v>254</v>
      </c>
      <c r="R5" t="s">
        <v>255</v>
      </c>
      <c r="S5" t="s">
        <v>202</v>
      </c>
      <c r="T5" t="s">
        <v>228</v>
      </c>
    </row>
    <row r="6" spans="1:20" x14ac:dyDescent="0.25">
      <c r="A6" t="s">
        <v>690</v>
      </c>
      <c r="B6" t="s">
        <v>256</v>
      </c>
      <c r="C6" t="s">
        <v>219</v>
      </c>
      <c r="D6" t="s">
        <v>257</v>
      </c>
      <c r="E6" t="s">
        <v>221</v>
      </c>
      <c r="F6" t="s">
        <v>258</v>
      </c>
      <c r="G6" t="str">
        <f>Components3[[#This Row],[Value]]</f>
        <v>56K</v>
      </c>
      <c r="H6" t="s">
        <v>259</v>
      </c>
      <c r="J6" t="s">
        <v>224</v>
      </c>
      <c r="K6" s="1" t="s">
        <v>160</v>
      </c>
      <c r="L6" t="s">
        <v>226</v>
      </c>
      <c r="M6" t="s">
        <v>253</v>
      </c>
      <c r="N6" t="s">
        <v>225</v>
      </c>
      <c r="O6" t="s">
        <v>252</v>
      </c>
      <c r="P6" t="s">
        <v>22</v>
      </c>
      <c r="Q6" t="s">
        <v>260</v>
      </c>
      <c r="R6" t="s">
        <v>261</v>
      </c>
      <c r="S6" t="s">
        <v>202</v>
      </c>
      <c r="T6" t="s">
        <v>228</v>
      </c>
    </row>
    <row r="7" spans="1:20" x14ac:dyDescent="0.25">
      <c r="A7" t="s">
        <v>691</v>
      </c>
      <c r="B7" t="s">
        <v>279</v>
      </c>
      <c r="C7" t="s">
        <v>219</v>
      </c>
      <c r="D7" t="s">
        <v>280</v>
      </c>
      <c r="E7" t="s">
        <v>221</v>
      </c>
      <c r="F7">
        <v>220</v>
      </c>
      <c r="G7" s="6">
        <f>Components3[[#This Row],[Value]]</f>
        <v>220</v>
      </c>
      <c r="H7" t="s">
        <v>281</v>
      </c>
      <c r="J7" t="s">
        <v>224</v>
      </c>
      <c r="K7" s="1" t="s">
        <v>160</v>
      </c>
      <c r="L7" t="s">
        <v>226</v>
      </c>
      <c r="M7" t="s">
        <v>253</v>
      </c>
      <c r="N7" t="s">
        <v>225</v>
      </c>
      <c r="O7" t="s">
        <v>252</v>
      </c>
      <c r="P7" t="s">
        <v>22</v>
      </c>
      <c r="Q7" t="s">
        <v>282</v>
      </c>
      <c r="R7" t="s">
        <v>283</v>
      </c>
      <c r="S7" t="s">
        <v>202</v>
      </c>
      <c r="T7" t="s">
        <v>228</v>
      </c>
    </row>
    <row r="8" spans="1:20" x14ac:dyDescent="0.25">
      <c r="A8" t="s">
        <v>692</v>
      </c>
      <c r="B8" t="s">
        <v>285</v>
      </c>
      <c r="C8" t="s">
        <v>219</v>
      </c>
      <c r="D8" t="s">
        <v>286</v>
      </c>
      <c r="E8" t="s">
        <v>221</v>
      </c>
      <c r="F8">
        <v>360</v>
      </c>
      <c r="G8">
        <f>Components3[[#This Row],[Value]]</f>
        <v>360</v>
      </c>
      <c r="H8" t="s">
        <v>287</v>
      </c>
      <c r="J8" t="s">
        <v>224</v>
      </c>
      <c r="K8" t="s">
        <v>160</v>
      </c>
      <c r="L8" t="s">
        <v>226</v>
      </c>
      <c r="M8" t="s">
        <v>253</v>
      </c>
      <c r="N8" t="s">
        <v>225</v>
      </c>
      <c r="O8" t="s">
        <v>252</v>
      </c>
      <c r="P8" t="s">
        <v>22</v>
      </c>
      <c r="Q8" t="s">
        <v>284</v>
      </c>
      <c r="R8" t="s">
        <v>291</v>
      </c>
      <c r="S8" t="s">
        <v>202</v>
      </c>
      <c r="T8" t="s">
        <v>228</v>
      </c>
    </row>
    <row r="9" spans="1:20" x14ac:dyDescent="0.25">
      <c r="A9" t="s">
        <v>693</v>
      </c>
      <c r="B9" t="s">
        <v>288</v>
      </c>
      <c r="C9" t="s">
        <v>219</v>
      </c>
      <c r="D9" t="s">
        <v>289</v>
      </c>
      <c r="E9" t="s">
        <v>221</v>
      </c>
      <c r="F9">
        <v>470</v>
      </c>
      <c r="G9">
        <f>Components3[[#This Row],[Value]]</f>
        <v>470</v>
      </c>
      <c r="H9" t="s">
        <v>287</v>
      </c>
      <c r="J9" t="s">
        <v>224</v>
      </c>
      <c r="K9" t="s">
        <v>160</v>
      </c>
      <c r="L9" t="s">
        <v>226</v>
      </c>
      <c r="M9" t="s">
        <v>253</v>
      </c>
      <c r="N9" t="s">
        <v>225</v>
      </c>
      <c r="O9" t="s">
        <v>252</v>
      </c>
      <c r="P9" t="s">
        <v>22</v>
      </c>
      <c r="Q9" t="s">
        <v>284</v>
      </c>
      <c r="R9" t="s">
        <v>290</v>
      </c>
      <c r="S9" t="s">
        <v>202</v>
      </c>
      <c r="T9" t="s">
        <v>228</v>
      </c>
    </row>
    <row r="10" spans="1:20" x14ac:dyDescent="0.25">
      <c r="A10" t="s">
        <v>694</v>
      </c>
      <c r="B10" t="s">
        <v>311</v>
      </c>
      <c r="C10" t="s">
        <v>219</v>
      </c>
      <c r="D10" t="s">
        <v>312</v>
      </c>
      <c r="E10" t="s">
        <v>313</v>
      </c>
      <c r="F10">
        <v>47</v>
      </c>
      <c r="G10">
        <f>Components3[[#This Row],[Value]]</f>
        <v>47</v>
      </c>
      <c r="H10" t="s">
        <v>297</v>
      </c>
      <c r="J10" t="s">
        <v>204</v>
      </c>
      <c r="K10"/>
      <c r="L10" t="s">
        <v>314</v>
      </c>
      <c r="O10" t="s">
        <v>315</v>
      </c>
      <c r="P10" t="s">
        <v>22</v>
      </c>
      <c r="Q10" t="s">
        <v>310</v>
      </c>
      <c r="R10" t="s">
        <v>316</v>
      </c>
      <c r="S10" t="s">
        <v>202</v>
      </c>
      <c r="T10" t="s">
        <v>203</v>
      </c>
    </row>
    <row r="11" spans="1:20" x14ac:dyDescent="0.25">
      <c r="A11" t="s">
        <v>695</v>
      </c>
      <c r="B11" t="s">
        <v>335</v>
      </c>
      <c r="C11" t="s">
        <v>219</v>
      </c>
      <c r="D11" t="s">
        <v>336</v>
      </c>
      <c r="E11" t="s">
        <v>221</v>
      </c>
      <c r="F11">
        <v>120</v>
      </c>
      <c r="G11">
        <f>Components3[[#This Row],[Value]]</f>
        <v>120</v>
      </c>
      <c r="H11" t="s">
        <v>259</v>
      </c>
      <c r="J11" t="s">
        <v>224</v>
      </c>
      <c r="K11" t="s">
        <v>160</v>
      </c>
      <c r="L11" t="s">
        <v>226</v>
      </c>
      <c r="M11" t="s">
        <v>253</v>
      </c>
      <c r="N11" t="s">
        <v>225</v>
      </c>
      <c r="O11" t="s">
        <v>252</v>
      </c>
      <c r="P11" t="s">
        <v>22</v>
      </c>
      <c r="Q11" t="s">
        <v>337</v>
      </c>
      <c r="R11" t="s">
        <v>338</v>
      </c>
      <c r="S11" t="s">
        <v>202</v>
      </c>
      <c r="T11" t="s">
        <v>228</v>
      </c>
    </row>
    <row r="12" spans="1:20" x14ac:dyDescent="0.25">
      <c r="A12" t="s">
        <v>696</v>
      </c>
      <c r="B12" t="s">
        <v>505</v>
      </c>
      <c r="C12" t="s">
        <v>219</v>
      </c>
      <c r="D12" t="s">
        <v>506</v>
      </c>
      <c r="E12" t="s">
        <v>221</v>
      </c>
      <c r="F12" t="s">
        <v>250</v>
      </c>
      <c r="G12" s="6" t="str">
        <f>Components3[[#This Row],[Value]]</f>
        <v>10K</v>
      </c>
      <c r="H12" t="s">
        <v>259</v>
      </c>
      <c r="J12" t="s">
        <v>224</v>
      </c>
      <c r="K12" s="1" t="s">
        <v>160</v>
      </c>
      <c r="L12" t="s">
        <v>226</v>
      </c>
      <c r="M12" t="s">
        <v>253</v>
      </c>
      <c r="N12" t="s">
        <v>225</v>
      </c>
      <c r="O12" t="s">
        <v>252</v>
      </c>
      <c r="P12" t="s">
        <v>22</v>
      </c>
      <c r="Q12" t="s">
        <v>254</v>
      </c>
      <c r="R12" t="s">
        <v>507</v>
      </c>
      <c r="S12" t="s">
        <v>202</v>
      </c>
      <c r="T12" t="s">
        <v>228</v>
      </c>
    </row>
    <row r="13" spans="1:20" x14ac:dyDescent="0.25">
      <c r="A13" t="s">
        <v>697</v>
      </c>
      <c r="B13" t="s">
        <v>509</v>
      </c>
      <c r="C13" t="s">
        <v>219</v>
      </c>
      <c r="D13" t="s">
        <v>510</v>
      </c>
      <c r="E13" t="s">
        <v>221</v>
      </c>
      <c r="F13">
        <v>0</v>
      </c>
      <c r="G13" s="6">
        <f>Components3[[#This Row],[Value]]</f>
        <v>0</v>
      </c>
      <c r="H13" t="s">
        <v>259</v>
      </c>
      <c r="J13" t="s">
        <v>224</v>
      </c>
      <c r="K13" s="1" t="s">
        <v>160</v>
      </c>
      <c r="L13" t="s">
        <v>226</v>
      </c>
      <c r="M13" t="s">
        <v>253</v>
      </c>
      <c r="N13" t="s">
        <v>225</v>
      </c>
      <c r="O13" t="s">
        <v>252</v>
      </c>
      <c r="P13" t="s">
        <v>22</v>
      </c>
      <c r="Q13" t="s">
        <v>508</v>
      </c>
      <c r="R13" t="s">
        <v>511</v>
      </c>
      <c r="S13" t="s">
        <v>202</v>
      </c>
      <c r="T13" t="s">
        <v>228</v>
      </c>
    </row>
    <row r="14" spans="1:20" x14ac:dyDescent="0.25">
      <c r="A14" t="s">
        <v>698</v>
      </c>
      <c r="B14" t="s">
        <v>542</v>
      </c>
      <c r="C14" t="s">
        <v>543</v>
      </c>
      <c r="D14" t="s">
        <v>544</v>
      </c>
      <c r="E14" t="s">
        <v>545</v>
      </c>
      <c r="F14" t="s">
        <v>623</v>
      </c>
      <c r="G14" t="str">
        <f>Components3[[#This Row],[Value]]</f>
        <v>50K</v>
      </c>
      <c r="H14" t="s">
        <v>111</v>
      </c>
      <c r="J14" t="s">
        <v>546</v>
      </c>
      <c r="L14" t="s">
        <v>547</v>
      </c>
      <c r="O14" t="s">
        <v>548</v>
      </c>
      <c r="P14" t="s">
        <v>22</v>
      </c>
      <c r="R14" t="s">
        <v>550</v>
      </c>
      <c r="S14" t="s">
        <v>551</v>
      </c>
      <c r="T14" s="3"/>
    </row>
    <row r="15" spans="1:20" x14ac:dyDescent="0.25">
      <c r="A15" t="s">
        <v>699</v>
      </c>
      <c r="B15" t="s">
        <v>552</v>
      </c>
      <c r="C15" t="s">
        <v>553</v>
      </c>
      <c r="D15" t="s">
        <v>554</v>
      </c>
      <c r="E15" t="s">
        <v>545</v>
      </c>
      <c r="F15" t="s">
        <v>623</v>
      </c>
      <c r="G15" t="str">
        <f>Components3[[#This Row],[Value]]</f>
        <v>50K</v>
      </c>
      <c r="H15" t="s">
        <v>111</v>
      </c>
      <c r="J15" t="s">
        <v>546</v>
      </c>
      <c r="K15"/>
      <c r="L15" t="s">
        <v>547</v>
      </c>
      <c r="O15" t="s">
        <v>548</v>
      </c>
      <c r="P15" t="s">
        <v>22</v>
      </c>
      <c r="Q15" t="s">
        <v>549</v>
      </c>
      <c r="R15" t="s">
        <v>555</v>
      </c>
      <c r="S15" t="s">
        <v>551</v>
      </c>
      <c r="T15" t="s">
        <v>552</v>
      </c>
    </row>
    <row r="16" spans="1:20" x14ac:dyDescent="0.25">
      <c r="A16" t="s">
        <v>700</v>
      </c>
      <c r="B16" t="s">
        <v>620</v>
      </c>
      <c r="C16" t="s">
        <v>621</v>
      </c>
      <c r="D16" t="s">
        <v>622</v>
      </c>
      <c r="E16" t="s">
        <v>313</v>
      </c>
      <c r="F16" t="s">
        <v>250</v>
      </c>
      <c r="G16" s="6" t="str">
        <f>Components3[[#This Row],[Value]]</f>
        <v>10K</v>
      </c>
      <c r="H16" t="s">
        <v>624</v>
      </c>
      <c r="J16" t="s">
        <v>625</v>
      </c>
      <c r="K16"/>
      <c r="L16" t="s">
        <v>627</v>
      </c>
      <c r="O16" t="s">
        <v>626</v>
      </c>
      <c r="P16" t="s">
        <v>22</v>
      </c>
      <c r="Q16" t="s">
        <v>629</v>
      </c>
      <c r="R16" t="s">
        <v>628</v>
      </c>
      <c r="S16" t="s">
        <v>202</v>
      </c>
      <c r="T16" t="s">
        <v>630</v>
      </c>
    </row>
    <row r="17" spans="1:20" x14ac:dyDescent="0.25">
      <c r="A17" t="s">
        <v>701</v>
      </c>
      <c r="B17" t="s">
        <v>631</v>
      </c>
      <c r="C17" t="s">
        <v>632</v>
      </c>
      <c r="D17" t="s">
        <v>633</v>
      </c>
      <c r="E17" t="s">
        <v>313</v>
      </c>
      <c r="F17" t="s">
        <v>634</v>
      </c>
      <c r="G17" s="6" t="str">
        <f>Components3[[#This Row],[Value]]</f>
        <v>4.7K</v>
      </c>
      <c r="H17" t="s">
        <v>259</v>
      </c>
      <c r="J17" t="s">
        <v>625</v>
      </c>
      <c r="L17" t="s">
        <v>627</v>
      </c>
      <c r="O17" t="s">
        <v>626</v>
      </c>
      <c r="P17" t="s">
        <v>22</v>
      </c>
      <c r="Q17" t="s">
        <v>636</v>
      </c>
      <c r="R17" t="s">
        <v>635</v>
      </c>
      <c r="S17" t="s">
        <v>202</v>
      </c>
      <c r="T17" t="s">
        <v>630</v>
      </c>
    </row>
  </sheetData>
  <phoneticPr fontId="2" type="noConversion"/>
  <hyperlinks>
    <hyperlink ref="J4" r:id="rId1" display="https://www.digikey.com/en/products/filter/chip-resistor-surface-mount/0-1w-1-10w/52?s=N4IgjCBcoExaBjKAzAhgGwM4FMA0IA3AOygBcAnAVzxAHsoBtcAFgAYA2ZkAXXwAdSUEAGUKASyIBzEAF85QA" xr:uid="{00000000-0004-0000-0200-000000000000}"/>
    <hyperlink ref="E5" r:id="rId2" display="https://www.digikey.com/en/products/filter/chip-resistor-surface-mount/52" xr:uid="{00000000-0004-0000-0200-000001000000}"/>
    <hyperlink ref="J5" r:id="rId3" display="https://www.digikey.com/en/products/filter/chip-resistor-surface-mount/0-1w-1-10w/52?s=N4IgjCBcoExaBjKAzAhgGwM4FMA0IA3AOygBcAnAVzxAHsoBtcAFgAYA2ZkAXXwAdSUEAGUKASyIBzEAF85QA" xr:uid="{00000000-0004-0000-0200-000002000000}"/>
    <hyperlink ref="E6" r:id="rId4" display="https://www.digikey.com/en/products/filter/chip-resistor-surface-mount/52" xr:uid="{00000000-0004-0000-0200-000003000000}"/>
    <hyperlink ref="J6" r:id="rId5" display="https://www.digikey.com/en/products/filter/chip-resistor-surface-mount/0-1w-1-10w/52?s=N4IgjCBcoExaBjKAzAhgGwM4FMA0IA3AOygBcAnAVzxAHsoBtcAFgAYA2ZkAXXwAdSUEAGUKASyIBzEAF85QA" xr:uid="{00000000-0004-0000-0200-000004000000}"/>
    <hyperlink ref="E7" r:id="rId6" display="https://www.digikey.com/en/products/filter/chip-resistor-surface-mount/52" xr:uid="{00000000-0004-0000-0200-000005000000}"/>
    <hyperlink ref="J7" r:id="rId7" display="https://www.digikey.com/en/products/filter/chip-resistor-surface-mount/0-1w-1-10w/52?s=N4IgjCBcoExaBjKAzAhgGwM4FMA0IA3AOygBcAnAVzxAHsoBtcAFgAYA2ZkAXXwAdSUEAGUKASyIBzEAF85QA" xr:uid="{00000000-0004-0000-0200-000006000000}"/>
    <hyperlink ref="E8" r:id="rId8" display="https://www.digikey.com/en/products/filter/chip-resistor-surface-mount/52" xr:uid="{00000000-0004-0000-0200-000007000000}"/>
    <hyperlink ref="E9" r:id="rId9" display="https://www.digikey.com/en/products/filter/chip-resistor-surface-mount/52" xr:uid="{00000000-0004-0000-0200-000008000000}"/>
    <hyperlink ref="E10" r:id="rId10" display="https://www.digikey.com/en/products/filter/through-hole-resistors/53" xr:uid="{00000000-0004-0000-0200-000009000000}"/>
    <hyperlink ref="E11" r:id="rId11" display="https://www.digikey.com/en/products/filter/chip-resistor-surface-mount/52" xr:uid="{00000000-0004-0000-0200-00000A000000}"/>
    <hyperlink ref="E12" r:id="rId12" display="https://www.digikey.com/en/products/filter/chip-resistor-surface-mount/52" xr:uid="{00000000-0004-0000-0200-00000B000000}"/>
    <hyperlink ref="E13" r:id="rId13" display="https://www.digikey.com/en/products/filter/chip-resistor-surface-mount/52" xr:uid="{00000000-0004-0000-0200-00000C000000}"/>
    <hyperlink ref="E14" r:id="rId14" display="https://www.digikey.com/en/products/filter/rotary-potentiometers-rheostats/84" xr:uid="{00000000-0004-0000-0200-00000D000000}"/>
    <hyperlink ref="E15" r:id="rId15" display="https://www.digikey.com/en/products/filter/rotary-potentiometers-rheostats/84" xr:uid="{00000000-0004-0000-0200-00000E000000}"/>
    <hyperlink ref="Q15" r:id="rId16" xr:uid="{00000000-0004-0000-0200-00000F000000}"/>
    <hyperlink ref="R15" r:id="rId17" xr:uid="{00000000-0004-0000-0200-000010000000}"/>
    <hyperlink ref="E16" r:id="rId18" display="https://www.digikey.com/en/products/filter/through-hole-resistors/53" xr:uid="{00000000-0004-0000-0200-000011000000}"/>
    <hyperlink ref="E17" r:id="rId19" display="https://www.digikey.com/en/products/filter/through-hole-resistors/53" xr:uid="{00000000-0004-0000-0200-000012000000}"/>
  </hyperlinks>
  <pageMargins left="0.7" right="0.7" top="0.75" bottom="0.75" header="0.3" footer="0.3"/>
  <pageSetup orientation="portrait" r:id="rId20"/>
  <tableParts count="1">
    <tablePart r:id="rId2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2"/>
  <sheetViews>
    <sheetView zoomScaleNormal="100" workbookViewId="0">
      <selection activeCell="B24" sqref="B24"/>
    </sheetView>
  </sheetViews>
  <sheetFormatPr defaultRowHeight="15" x14ac:dyDescent="0.25"/>
  <cols>
    <col min="1" max="1" width="25.5703125" customWidth="1"/>
    <col min="2" max="2" width="25.85546875" customWidth="1"/>
    <col min="3" max="3" width="16.42578125" customWidth="1"/>
    <col min="4" max="4" width="42.28515625" customWidth="1"/>
    <col min="5" max="5" width="30.5703125" customWidth="1"/>
    <col min="11" max="11" width="20.7109375" style="1" customWidth="1"/>
    <col min="18" max="18" width="15.7109375" customWidth="1"/>
    <col min="19" max="19" width="23.140625" customWidth="1"/>
    <col min="20" max="20" width="21.5703125" customWidth="1"/>
  </cols>
  <sheetData>
    <row r="1" spans="1:20" x14ac:dyDescent="0.25">
      <c r="A1" t="s">
        <v>680</v>
      </c>
      <c r="B1" t="s">
        <v>33</v>
      </c>
      <c r="C1" t="s">
        <v>5</v>
      </c>
      <c r="D1" t="s">
        <v>4</v>
      </c>
      <c r="E1" t="s">
        <v>6</v>
      </c>
      <c r="F1" t="s">
        <v>0</v>
      </c>
      <c r="G1" t="s">
        <v>11</v>
      </c>
      <c r="H1" t="s">
        <v>10</v>
      </c>
      <c r="I1" t="s">
        <v>13</v>
      </c>
      <c r="J1" t="s">
        <v>14</v>
      </c>
      <c r="K1" s="1" t="s">
        <v>3</v>
      </c>
      <c r="L1" t="s">
        <v>7</v>
      </c>
      <c r="M1" t="s">
        <v>8</v>
      </c>
      <c r="N1" t="s">
        <v>9</v>
      </c>
      <c r="O1" t="s">
        <v>12</v>
      </c>
      <c r="P1" t="s">
        <v>15</v>
      </c>
      <c r="Q1" t="s">
        <v>16</v>
      </c>
      <c r="R1" t="s">
        <v>17</v>
      </c>
      <c r="S1" t="s">
        <v>1</v>
      </c>
      <c r="T1" t="s">
        <v>2</v>
      </c>
    </row>
    <row r="2" spans="1:20" x14ac:dyDescent="0.25">
      <c r="A2" t="s">
        <v>702</v>
      </c>
      <c r="B2" t="s">
        <v>105</v>
      </c>
      <c r="C2" t="s">
        <v>106</v>
      </c>
      <c r="D2" t="s">
        <v>107</v>
      </c>
      <c r="E2" t="s">
        <v>108</v>
      </c>
      <c r="F2" t="s">
        <v>109</v>
      </c>
      <c r="G2" t="str">
        <f>Components4[[#This Row],[Value]]</f>
        <v>10uF</v>
      </c>
      <c r="H2" t="s">
        <v>111</v>
      </c>
      <c r="I2" t="s">
        <v>110</v>
      </c>
      <c r="K2" s="1" t="s">
        <v>113</v>
      </c>
      <c r="N2" t="s">
        <v>115</v>
      </c>
      <c r="O2" t="s">
        <v>112</v>
      </c>
      <c r="P2" t="s">
        <v>22</v>
      </c>
      <c r="Q2" t="s">
        <v>118</v>
      </c>
      <c r="R2" t="s">
        <v>114</v>
      </c>
      <c r="S2" t="s">
        <v>116</v>
      </c>
      <c r="T2" t="s">
        <v>117</v>
      </c>
    </row>
    <row r="3" spans="1:20" x14ac:dyDescent="0.25">
      <c r="A3" t="s">
        <v>703</v>
      </c>
      <c r="B3" t="s">
        <v>121</v>
      </c>
      <c r="C3" t="s">
        <v>119</v>
      </c>
      <c r="D3" t="s">
        <v>122</v>
      </c>
      <c r="E3" t="s">
        <v>120</v>
      </c>
      <c r="F3" t="s">
        <v>123</v>
      </c>
      <c r="G3" t="str">
        <f>Components4[[#This Row],[Value]]</f>
        <v>470uF</v>
      </c>
      <c r="H3" t="s">
        <v>111</v>
      </c>
      <c r="I3" t="s">
        <v>124</v>
      </c>
      <c r="K3" s="1" t="s">
        <v>125</v>
      </c>
      <c r="P3" t="s">
        <v>22</v>
      </c>
      <c r="Q3" t="s">
        <v>126</v>
      </c>
      <c r="R3" t="s">
        <v>127</v>
      </c>
      <c r="S3" t="s">
        <v>116</v>
      </c>
      <c r="T3" t="s">
        <v>128</v>
      </c>
    </row>
    <row r="4" spans="1:20" x14ac:dyDescent="0.25">
      <c r="A4" t="s">
        <v>704</v>
      </c>
      <c r="B4" t="s">
        <v>140</v>
      </c>
      <c r="C4" t="s">
        <v>141</v>
      </c>
      <c r="D4" t="s">
        <v>142</v>
      </c>
      <c r="E4" t="s">
        <v>108</v>
      </c>
      <c r="F4" t="s">
        <v>143</v>
      </c>
      <c r="G4" t="str">
        <f>Components4[[#This Row],[Value]]</f>
        <v>47uF</v>
      </c>
      <c r="H4" t="s">
        <v>111</v>
      </c>
      <c r="I4" t="s">
        <v>144</v>
      </c>
      <c r="K4" s="1" t="s">
        <v>145</v>
      </c>
      <c r="N4" t="s">
        <v>50</v>
      </c>
      <c r="O4" t="s">
        <v>146</v>
      </c>
      <c r="P4" t="s">
        <v>22</v>
      </c>
      <c r="Q4" t="s">
        <v>148</v>
      </c>
      <c r="R4" t="s">
        <v>147</v>
      </c>
      <c r="S4" t="s">
        <v>116</v>
      </c>
      <c r="T4" t="s">
        <v>149</v>
      </c>
    </row>
    <row r="5" spans="1:20" x14ac:dyDescent="0.25">
      <c r="A5" t="s">
        <v>705</v>
      </c>
      <c r="B5" t="s">
        <v>151</v>
      </c>
      <c r="C5" t="s">
        <v>152</v>
      </c>
      <c r="D5" t="s">
        <v>153</v>
      </c>
      <c r="E5" t="s">
        <v>154</v>
      </c>
      <c r="F5" t="s">
        <v>155</v>
      </c>
      <c r="G5" t="str">
        <f>Components4[[#This Row],[Value]]</f>
        <v>100nF</v>
      </c>
      <c r="H5" t="s">
        <v>156</v>
      </c>
      <c r="I5" t="s">
        <v>157</v>
      </c>
      <c r="K5" t="s">
        <v>160</v>
      </c>
      <c r="L5" t="s">
        <v>226</v>
      </c>
      <c r="M5" t="s">
        <v>383</v>
      </c>
      <c r="N5" t="s">
        <v>384</v>
      </c>
      <c r="O5" t="s">
        <v>252</v>
      </c>
      <c r="P5" t="s">
        <v>22</v>
      </c>
      <c r="Q5" t="s">
        <v>150</v>
      </c>
      <c r="R5" t="s">
        <v>158</v>
      </c>
      <c r="S5" t="s">
        <v>159</v>
      </c>
      <c r="T5" t="s">
        <v>161</v>
      </c>
    </row>
    <row r="6" spans="1:20" x14ac:dyDescent="0.25">
      <c r="A6" t="s">
        <v>706</v>
      </c>
      <c r="B6" t="s">
        <v>162</v>
      </c>
      <c r="C6" t="s">
        <v>119</v>
      </c>
      <c r="D6" t="s">
        <v>163</v>
      </c>
      <c r="E6" t="s">
        <v>164</v>
      </c>
      <c r="F6" t="s">
        <v>165</v>
      </c>
      <c r="G6" t="str">
        <f>Components4[[#This Row],[Value]]</f>
        <v>1nF</v>
      </c>
      <c r="H6" t="s">
        <v>111</v>
      </c>
      <c r="I6" t="s">
        <v>166</v>
      </c>
      <c r="K6" t="s">
        <v>576</v>
      </c>
      <c r="N6" t="s">
        <v>168</v>
      </c>
      <c r="O6" t="s">
        <v>167</v>
      </c>
      <c r="P6" t="s">
        <v>22</v>
      </c>
      <c r="Q6" t="s">
        <v>169</v>
      </c>
      <c r="R6" t="s">
        <v>170</v>
      </c>
      <c r="S6" t="s">
        <v>159</v>
      </c>
      <c r="T6" t="s">
        <v>171</v>
      </c>
    </row>
    <row r="7" spans="1:20" x14ac:dyDescent="0.25">
      <c r="A7" t="s">
        <v>707</v>
      </c>
      <c r="B7" t="s">
        <v>240</v>
      </c>
      <c r="C7" t="s">
        <v>241</v>
      </c>
      <c r="D7" t="s">
        <v>242</v>
      </c>
      <c r="E7" t="s">
        <v>164</v>
      </c>
      <c r="F7" t="s">
        <v>109</v>
      </c>
      <c r="G7" t="str">
        <f>Components4[[#This Row],[Value]]</f>
        <v>10uF</v>
      </c>
      <c r="H7" t="s">
        <v>156</v>
      </c>
      <c r="I7" t="s">
        <v>157</v>
      </c>
      <c r="K7" t="s">
        <v>243</v>
      </c>
      <c r="L7" t="s">
        <v>380</v>
      </c>
      <c r="M7" t="s">
        <v>381</v>
      </c>
      <c r="N7" t="s">
        <v>382</v>
      </c>
      <c r="O7" t="s">
        <v>244</v>
      </c>
      <c r="P7" t="s">
        <v>22</v>
      </c>
      <c r="Q7" t="s">
        <v>246</v>
      </c>
      <c r="R7" t="s">
        <v>245</v>
      </c>
      <c r="S7" t="s">
        <v>159</v>
      </c>
      <c r="T7" t="s">
        <v>247</v>
      </c>
    </row>
    <row r="8" spans="1:20" x14ac:dyDescent="0.25">
      <c r="A8" t="s">
        <v>708</v>
      </c>
      <c r="B8" t="s">
        <v>293</v>
      </c>
      <c r="C8" t="s">
        <v>294</v>
      </c>
      <c r="D8" t="s">
        <v>295</v>
      </c>
      <c r="E8" t="s">
        <v>296</v>
      </c>
      <c r="F8" t="s">
        <v>155</v>
      </c>
      <c r="G8" t="str">
        <f>Components4[[#This Row],[Value]]</f>
        <v>100nF</v>
      </c>
      <c r="H8" t="s">
        <v>297</v>
      </c>
      <c r="I8" t="s">
        <v>298</v>
      </c>
      <c r="K8" t="s">
        <v>299</v>
      </c>
      <c r="P8" t="s">
        <v>22</v>
      </c>
      <c r="Q8" t="s">
        <v>292</v>
      </c>
      <c r="R8" t="s">
        <v>300</v>
      </c>
      <c r="S8" t="s">
        <v>159</v>
      </c>
      <c r="T8" t="s">
        <v>301</v>
      </c>
    </row>
    <row r="9" spans="1:20" x14ac:dyDescent="0.25">
      <c r="A9" t="s">
        <v>709</v>
      </c>
      <c r="B9" t="s">
        <v>303</v>
      </c>
      <c r="C9" t="s">
        <v>304</v>
      </c>
      <c r="D9" t="s">
        <v>305</v>
      </c>
      <c r="E9" t="s">
        <v>296</v>
      </c>
      <c r="F9" t="s">
        <v>307</v>
      </c>
      <c r="G9" t="str">
        <f>Components4[[#This Row],[Value]]</f>
        <v>22nF</v>
      </c>
      <c r="H9" t="s">
        <v>156</v>
      </c>
      <c r="I9" t="s">
        <v>298</v>
      </c>
      <c r="K9" t="s">
        <v>306</v>
      </c>
      <c r="P9" t="s">
        <v>22</v>
      </c>
      <c r="Q9" t="s">
        <v>302</v>
      </c>
      <c r="R9" t="s">
        <v>308</v>
      </c>
      <c r="S9" t="s">
        <v>159</v>
      </c>
      <c r="T9" t="s">
        <v>309</v>
      </c>
    </row>
    <row r="10" spans="1:20" x14ac:dyDescent="0.25">
      <c r="A10" t="s">
        <v>710</v>
      </c>
      <c r="B10" t="s">
        <v>376</v>
      </c>
      <c r="C10" t="s">
        <v>219</v>
      </c>
      <c r="D10" t="s">
        <v>377</v>
      </c>
      <c r="E10" t="s">
        <v>164</v>
      </c>
      <c r="F10" t="s">
        <v>378</v>
      </c>
      <c r="G10" t="str">
        <f>Components4[[#This Row],[Value]]</f>
        <v>8pF</v>
      </c>
      <c r="H10" t="s">
        <v>379</v>
      </c>
      <c r="I10" t="s">
        <v>157</v>
      </c>
      <c r="K10" t="s">
        <v>243</v>
      </c>
      <c r="L10" t="s">
        <v>380</v>
      </c>
      <c r="M10" t="s">
        <v>381</v>
      </c>
      <c r="N10" t="s">
        <v>382</v>
      </c>
      <c r="O10" t="s">
        <v>244</v>
      </c>
      <c r="P10" t="s">
        <v>22</v>
      </c>
      <c r="Q10" t="s">
        <v>385</v>
      </c>
      <c r="R10" t="s">
        <v>386</v>
      </c>
      <c r="S10" t="s">
        <v>159</v>
      </c>
      <c r="T10" t="s">
        <v>247</v>
      </c>
    </row>
    <row r="11" spans="1:20" x14ac:dyDescent="0.25">
      <c r="A11" t="s">
        <v>711</v>
      </c>
      <c r="B11" t="s">
        <v>490</v>
      </c>
      <c r="C11" t="s">
        <v>219</v>
      </c>
      <c r="D11" t="s">
        <v>491</v>
      </c>
      <c r="E11" t="s">
        <v>164</v>
      </c>
      <c r="F11" t="s">
        <v>492</v>
      </c>
      <c r="G11" s="6" t="str">
        <f>Components4[[#This Row],[Value]]</f>
        <v>0.1uF</v>
      </c>
      <c r="H11" t="s">
        <v>156</v>
      </c>
      <c r="I11" t="s">
        <v>489</v>
      </c>
      <c r="K11" s="1" t="s">
        <v>160</v>
      </c>
      <c r="L11" t="s">
        <v>226</v>
      </c>
      <c r="M11" t="s">
        <v>253</v>
      </c>
      <c r="N11" t="s">
        <v>384</v>
      </c>
      <c r="O11" t="s">
        <v>252</v>
      </c>
      <c r="P11" t="s">
        <v>22</v>
      </c>
      <c r="Q11" t="s">
        <v>488</v>
      </c>
      <c r="R11" t="s">
        <v>493</v>
      </c>
      <c r="S11" t="s">
        <v>159</v>
      </c>
      <c r="T11" t="s">
        <v>161</v>
      </c>
    </row>
    <row r="12" spans="1:20" x14ac:dyDescent="0.25">
      <c r="A12" t="s">
        <v>712</v>
      </c>
      <c r="B12" t="s">
        <v>495</v>
      </c>
      <c r="C12" t="s">
        <v>496</v>
      </c>
      <c r="D12" t="s">
        <v>497</v>
      </c>
      <c r="E12" t="s">
        <v>164</v>
      </c>
      <c r="F12" t="s">
        <v>498</v>
      </c>
      <c r="G12" s="6" t="str">
        <f>Components4[[#This Row],[Value]]</f>
        <v>0.01uF</v>
      </c>
      <c r="H12" t="s">
        <v>156</v>
      </c>
      <c r="I12" t="s">
        <v>157</v>
      </c>
      <c r="J12" s="6"/>
      <c r="K12" s="1" t="s">
        <v>160</v>
      </c>
      <c r="L12" t="s">
        <v>226</v>
      </c>
      <c r="M12" t="s">
        <v>253</v>
      </c>
      <c r="N12" t="s">
        <v>384</v>
      </c>
      <c r="O12" t="s">
        <v>252</v>
      </c>
      <c r="P12" t="s">
        <v>22</v>
      </c>
      <c r="Q12" t="s">
        <v>494</v>
      </c>
      <c r="R12" t="s">
        <v>499</v>
      </c>
      <c r="S12" t="s">
        <v>159</v>
      </c>
      <c r="T12" t="s">
        <v>161</v>
      </c>
    </row>
    <row r="13" spans="1:20" x14ac:dyDescent="0.25">
      <c r="A13" t="s">
        <v>713</v>
      </c>
      <c r="B13" t="s">
        <v>501</v>
      </c>
      <c r="C13" t="s">
        <v>219</v>
      </c>
      <c r="D13" t="s">
        <v>502</v>
      </c>
      <c r="E13" t="s">
        <v>164</v>
      </c>
      <c r="F13" t="s">
        <v>503</v>
      </c>
      <c r="G13" s="6" t="str">
        <f>Components4[[#This Row],[Value]]</f>
        <v>470pF</v>
      </c>
      <c r="H13" t="s">
        <v>297</v>
      </c>
      <c r="I13" t="s">
        <v>124</v>
      </c>
      <c r="J13" s="6"/>
      <c r="K13" s="1" t="s">
        <v>160</v>
      </c>
      <c r="L13" t="s">
        <v>226</v>
      </c>
      <c r="M13" t="s">
        <v>253</v>
      </c>
      <c r="N13" t="s">
        <v>384</v>
      </c>
      <c r="O13" t="s">
        <v>252</v>
      </c>
      <c r="P13" t="s">
        <v>22</v>
      </c>
      <c r="Q13" t="s">
        <v>500</v>
      </c>
      <c r="R13" t="s">
        <v>504</v>
      </c>
      <c r="S13" t="s">
        <v>159</v>
      </c>
      <c r="T13" t="s">
        <v>161</v>
      </c>
    </row>
    <row r="14" spans="1:20" x14ac:dyDescent="0.25">
      <c r="A14" t="s">
        <v>714</v>
      </c>
      <c r="B14" t="s">
        <v>527</v>
      </c>
      <c r="C14" t="s">
        <v>219</v>
      </c>
      <c r="D14" t="s">
        <v>528</v>
      </c>
      <c r="E14" t="s">
        <v>164</v>
      </c>
      <c r="F14" t="s">
        <v>529</v>
      </c>
      <c r="G14" s="6" t="str">
        <f>Components4[[#This Row],[Value]]</f>
        <v>1uF</v>
      </c>
      <c r="H14" t="s">
        <v>156</v>
      </c>
      <c r="I14" t="s">
        <v>489</v>
      </c>
      <c r="J14" s="6"/>
      <c r="K14" s="1" t="s">
        <v>160</v>
      </c>
      <c r="L14" t="s">
        <v>226</v>
      </c>
      <c r="M14" t="s">
        <v>253</v>
      </c>
      <c r="N14" t="s">
        <v>384</v>
      </c>
      <c r="O14" t="s">
        <v>252</v>
      </c>
      <c r="P14" t="s">
        <v>22</v>
      </c>
      <c r="Q14" t="s">
        <v>488</v>
      </c>
      <c r="R14" t="s">
        <v>530</v>
      </c>
      <c r="S14" t="s">
        <v>159</v>
      </c>
      <c r="T14" t="s">
        <v>161</v>
      </c>
    </row>
    <row r="15" spans="1:20" x14ac:dyDescent="0.25">
      <c r="A15" t="s">
        <v>715</v>
      </c>
      <c r="B15" t="s">
        <v>557</v>
      </c>
      <c r="C15" t="s">
        <v>186</v>
      </c>
      <c r="D15" t="s">
        <v>558</v>
      </c>
      <c r="E15" t="s">
        <v>559</v>
      </c>
      <c r="F15" t="s">
        <v>560</v>
      </c>
      <c r="G15" s="6" t="str">
        <f>Components4[[#This Row],[Value]]</f>
        <v>0.47uF</v>
      </c>
      <c r="H15" t="s">
        <v>297</v>
      </c>
      <c r="I15" t="s">
        <v>561</v>
      </c>
      <c r="K15" t="s">
        <v>575</v>
      </c>
      <c r="L15" t="s">
        <v>562</v>
      </c>
      <c r="M15" t="s">
        <v>563</v>
      </c>
      <c r="N15" t="s">
        <v>167</v>
      </c>
      <c r="O15" t="s">
        <v>564</v>
      </c>
      <c r="P15" t="s">
        <v>22</v>
      </c>
      <c r="Q15" t="s">
        <v>556</v>
      </c>
      <c r="R15" s="5" t="s">
        <v>565</v>
      </c>
      <c r="S15" t="s">
        <v>159</v>
      </c>
      <c r="T15" t="s">
        <v>571</v>
      </c>
    </row>
    <row r="16" spans="1:20" x14ac:dyDescent="0.25">
      <c r="A16" t="s">
        <v>716</v>
      </c>
      <c r="B16" t="s">
        <v>567</v>
      </c>
      <c r="C16" t="s">
        <v>568</v>
      </c>
      <c r="D16" t="s">
        <v>569</v>
      </c>
      <c r="E16" t="s">
        <v>570</v>
      </c>
      <c r="F16" t="s">
        <v>572</v>
      </c>
      <c r="G16" t="str">
        <f>Components4[[#This Row],[Value]]</f>
        <v>2200UF</v>
      </c>
      <c r="H16" t="s">
        <v>111</v>
      </c>
      <c r="I16" t="s">
        <v>144</v>
      </c>
      <c r="K16" s="1" t="s">
        <v>574</v>
      </c>
      <c r="N16" t="s">
        <v>577</v>
      </c>
      <c r="O16" t="s">
        <v>578</v>
      </c>
      <c r="P16" t="s">
        <v>22</v>
      </c>
      <c r="Q16" s="5" t="s">
        <v>566</v>
      </c>
      <c r="R16" t="s">
        <v>579</v>
      </c>
      <c r="S16" t="s">
        <v>116</v>
      </c>
      <c r="T16" t="s">
        <v>580</v>
      </c>
    </row>
    <row r="17" spans="1:20" x14ac:dyDescent="0.25">
      <c r="A17" t="s">
        <v>717</v>
      </c>
      <c r="B17" t="s">
        <v>593</v>
      </c>
      <c r="C17" t="s">
        <v>568</v>
      </c>
      <c r="D17" t="s">
        <v>594</v>
      </c>
      <c r="E17" t="s">
        <v>570</v>
      </c>
      <c r="F17" t="s">
        <v>143</v>
      </c>
      <c r="G17" s="6" t="str">
        <f>Components4[[#This Row],[Value]]</f>
        <v>47uF</v>
      </c>
      <c r="H17" t="s">
        <v>111</v>
      </c>
      <c r="I17" t="s">
        <v>144</v>
      </c>
      <c r="K17" s="1" t="s">
        <v>145</v>
      </c>
      <c r="M17" s="1"/>
      <c r="N17" t="s">
        <v>50</v>
      </c>
      <c r="O17" t="s">
        <v>146</v>
      </c>
      <c r="P17" t="s">
        <v>22</v>
      </c>
      <c r="Q17" t="s">
        <v>592</v>
      </c>
      <c r="R17" t="s">
        <v>595</v>
      </c>
      <c r="S17" t="s">
        <v>116</v>
      </c>
      <c r="T17" t="s">
        <v>149</v>
      </c>
    </row>
    <row r="18" spans="1:20" x14ac:dyDescent="0.25">
      <c r="A18" t="s">
        <v>718</v>
      </c>
      <c r="B18" t="s">
        <v>597</v>
      </c>
      <c r="C18" t="s">
        <v>568</v>
      </c>
      <c r="D18" t="s">
        <v>598</v>
      </c>
      <c r="E18" t="s">
        <v>570</v>
      </c>
      <c r="F18" t="s">
        <v>109</v>
      </c>
      <c r="G18" s="6" t="str">
        <f>Components4[[#This Row],[Value]]</f>
        <v>10uF</v>
      </c>
      <c r="H18" t="s">
        <v>156</v>
      </c>
      <c r="I18" t="s">
        <v>157</v>
      </c>
      <c r="K18" s="1" t="s">
        <v>145</v>
      </c>
      <c r="N18" t="s">
        <v>50</v>
      </c>
      <c r="O18" t="s">
        <v>146</v>
      </c>
      <c r="P18" t="s">
        <v>22</v>
      </c>
      <c r="Q18" t="s">
        <v>596</v>
      </c>
      <c r="R18" t="s">
        <v>599</v>
      </c>
      <c r="S18" t="s">
        <v>116</v>
      </c>
      <c r="T18" t="s">
        <v>149</v>
      </c>
    </row>
    <row r="19" spans="1:20" x14ac:dyDescent="0.25">
      <c r="A19" t="s">
        <v>719</v>
      </c>
      <c r="B19" t="s">
        <v>600</v>
      </c>
      <c r="C19" t="s">
        <v>568</v>
      </c>
      <c r="D19" t="s">
        <v>594</v>
      </c>
      <c r="E19" t="s">
        <v>570</v>
      </c>
      <c r="F19" t="s">
        <v>143</v>
      </c>
      <c r="G19" t="str">
        <f>Components4[[#This Row],[Value]]</f>
        <v>47uF</v>
      </c>
      <c r="H19" t="s">
        <v>111</v>
      </c>
      <c r="I19" t="s">
        <v>144</v>
      </c>
      <c r="K19" t="s">
        <v>601</v>
      </c>
      <c r="N19" t="s">
        <v>602</v>
      </c>
      <c r="O19" t="s">
        <v>603</v>
      </c>
      <c r="P19" t="s">
        <v>22</v>
      </c>
      <c r="Q19" t="s">
        <v>605</v>
      </c>
      <c r="R19" t="s">
        <v>604</v>
      </c>
      <c r="S19" t="s">
        <v>116</v>
      </c>
      <c r="T19" t="s">
        <v>606</v>
      </c>
    </row>
    <row r="20" spans="1:20" x14ac:dyDescent="0.25">
      <c r="A20" t="s">
        <v>720</v>
      </c>
      <c r="B20" t="s">
        <v>608</v>
      </c>
      <c r="C20" t="s">
        <v>609</v>
      </c>
      <c r="D20" t="s">
        <v>610</v>
      </c>
      <c r="E20" t="s">
        <v>164</v>
      </c>
      <c r="F20" t="s">
        <v>492</v>
      </c>
      <c r="G20" s="6" t="str">
        <f>Components4[[#This Row],[Value]]</f>
        <v>0.1uF</v>
      </c>
      <c r="H20" t="s">
        <v>156</v>
      </c>
      <c r="I20" t="s">
        <v>157</v>
      </c>
      <c r="K20" t="s">
        <v>611</v>
      </c>
      <c r="L20" t="s">
        <v>612</v>
      </c>
      <c r="M20" t="s">
        <v>613</v>
      </c>
      <c r="N20" t="s">
        <v>614</v>
      </c>
      <c r="O20" t="s">
        <v>615</v>
      </c>
      <c r="P20" t="s">
        <v>22</v>
      </c>
      <c r="Q20" s="5" t="s">
        <v>607</v>
      </c>
      <c r="R20" t="s">
        <v>617</v>
      </c>
      <c r="S20" t="s">
        <v>159</v>
      </c>
      <c r="T20" t="s">
        <v>619</v>
      </c>
    </row>
    <row r="22" spans="1:20" x14ac:dyDescent="0.25">
      <c r="O22" t="s">
        <v>616</v>
      </c>
    </row>
  </sheetData>
  <phoneticPr fontId="2" type="noConversion"/>
  <hyperlinks>
    <hyperlink ref="E2" r:id="rId1" tooltip="Capacitors/Aluminum Electrolytic Capacitors - Leaded" display="https://lcsc.com/products/Aluminum-Electrolytic-Capacitors-Leaded_315.html" xr:uid="{00000000-0004-0000-0300-000000000000}"/>
    <hyperlink ref="E4" r:id="rId2" tooltip="Capacitors/Aluminum Electrolytic Capacitors - Leaded" display="https://lcsc.com/products/Aluminum-Electrolytic-Capacitors-Leaded_315.html" xr:uid="{00000000-0004-0000-0300-000001000000}"/>
    <hyperlink ref="E5" r:id="rId3" tooltip="Capacitors/Multilayer Ceramic Capacitors MLCC - SMD/SMT" display="https://lcsc.com/products/Multilayer-Ceramic-Capacitors-MLCC-SMD-SMT_313.html" xr:uid="{00000000-0004-0000-0300-000002000000}"/>
    <hyperlink ref="E6" r:id="rId4" display="https://www.digikey.com/en/products/filter/ceramic-capacitors/60" xr:uid="{00000000-0004-0000-0300-000003000000}"/>
    <hyperlink ref="E7" r:id="rId5" display="https://www.digikey.com/en/products/filter/ceramic-capacitors/60" xr:uid="{00000000-0004-0000-0300-000004000000}"/>
    <hyperlink ref="I7" r:id="rId6" display="https://www.digikey.com/en/products/filter/ceramic-capacitors/50v/60?s=N4IgjCBcpgLFoDGUBmBDANgZwKYBoQA3AOygBcAnAV3xAHsoBtEAJgGYAOAdk5AF0CABzJQQAZUoBLYgHMQAX0VA" xr:uid="{00000000-0004-0000-0300-000005000000}"/>
    <hyperlink ref="E8" r:id="rId7" tooltip="Capacitors/Polypropylene Film Capacitors (CBB)" display="https://lcsc.com/products/Polypropylene-Film-Capacitors-CBB_554.html" xr:uid="{00000000-0004-0000-0300-000006000000}"/>
    <hyperlink ref="E9" r:id="rId8" tooltip="Capacitors/Polypropylene Film Capacitors (CBB)" display="https://lcsc.com/products/Polypropylene-Film-Capacitors-CBB_554.html" xr:uid="{00000000-0004-0000-0300-000007000000}"/>
    <hyperlink ref="E10" r:id="rId9" display="https://www.digikey.com/en/products/filter/ceramic-capacitors/60" xr:uid="{00000000-0004-0000-0300-000008000000}"/>
    <hyperlink ref="E11" r:id="rId10" display="https://www.digikey.com/en/products/filter/ceramic-capacitors/60" xr:uid="{00000000-0004-0000-0300-000009000000}"/>
    <hyperlink ref="E12" r:id="rId11" display="https://www.digikey.com/en/products/filter/ceramic-capacitors/60" xr:uid="{00000000-0004-0000-0300-00000A000000}"/>
    <hyperlink ref="E13" r:id="rId12" display="https://www.digikey.com/en/products/filter/ceramic-capacitors/60" xr:uid="{00000000-0004-0000-0300-00000B000000}"/>
    <hyperlink ref="E14" r:id="rId13" display="https://www.digikey.com/en/products/filter/ceramic-capacitors/60" xr:uid="{00000000-0004-0000-0300-00000C000000}"/>
    <hyperlink ref="E15" r:id="rId14" display="https://www.digikey.com/en/products/filter/film-capacitors/62" xr:uid="{00000000-0004-0000-0300-00000D000000}"/>
    <hyperlink ref="R15" r:id="rId15" xr:uid="{00000000-0004-0000-0300-00000E000000}"/>
    <hyperlink ref="E16" r:id="rId16" display="https://www.digikey.com/en/products/filter/aluminum-electrolytic-capacitors/58" xr:uid="{00000000-0004-0000-0300-00000F000000}"/>
    <hyperlink ref="Q16" r:id="rId17" xr:uid="{00000000-0004-0000-0300-000010000000}"/>
    <hyperlink ref="E17" r:id="rId18" display="https://www.digikey.com/en/products/filter/aluminum-electrolytic-capacitors/58" xr:uid="{00000000-0004-0000-0300-000011000000}"/>
    <hyperlink ref="E18" r:id="rId19" display="https://www.digikey.com/en/products/filter/aluminum-electrolytic-capacitors/58" xr:uid="{00000000-0004-0000-0300-000012000000}"/>
    <hyperlink ref="I18" r:id="rId20" display="https://www.digikey.com/en/products/filter/ceramic-capacitors/50v/60?s=N4IgjCBcpgLFoDGUBmBDANgZwKYBoQA3AOygBcAnAV3xAHsoBtEAJgGYAOAdk5AF0CABzJQQAZUoBLYgHMQAX0VA" xr:uid="{00000000-0004-0000-0300-000013000000}"/>
    <hyperlink ref="E19" r:id="rId21" display="https://www.digikey.com/en/products/filter/aluminum-electrolytic-capacitors/58" xr:uid="{00000000-0004-0000-0300-000014000000}"/>
    <hyperlink ref="E20" r:id="rId22" display="https://www.digikey.com/en/products/filter/ceramic-capacitors/60" xr:uid="{00000000-0004-0000-0300-000015000000}"/>
    <hyperlink ref="Q20" display="https://shopee.vn/T%E1%BB%A5-s%E1%BB%A9-v%C3%A0ng-104-100nF-0.1uF-50V-10-5.08mm-ch%E1%BA%A5t-l%C6%B0%E1%BB%A3ng-t%E1%BB%91t-(10c)-Linh-ki%E1%BB%87n-HT-i.1018903557.23674770970?sp_atk=980dfd78-bd79-49d9-acaf-0b84a868f613&amp;xptdk=980dfd78-bd79-49d9-acaf-0b84a" xr:uid="{00000000-0004-0000-0300-000016000000}"/>
  </hyperlinks>
  <pageMargins left="0.7" right="0.7" top="0.75" bottom="0.75" header="0.3" footer="0.3"/>
  <pageSetup orientation="portrait" r:id="rId23"/>
  <tableParts count="1">
    <tablePart r:id="rId2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0"/>
  <sheetViews>
    <sheetView tabSelected="1" topLeftCell="H1" workbookViewId="0">
      <selection activeCell="S13" sqref="S13"/>
    </sheetView>
  </sheetViews>
  <sheetFormatPr defaultRowHeight="15" x14ac:dyDescent="0.25"/>
  <cols>
    <col min="1" max="2" width="16.28515625" customWidth="1"/>
    <col min="3" max="3" width="22.42578125" customWidth="1"/>
    <col min="4" max="4" width="21.28515625" customWidth="1"/>
    <col min="5" max="5" width="17" customWidth="1"/>
    <col min="16" max="16" width="15.28515625" customWidth="1"/>
    <col min="19" max="19" width="14.85546875" customWidth="1"/>
    <col min="20" max="20" width="19.7109375" customWidth="1"/>
  </cols>
  <sheetData>
    <row r="1" spans="1:20" x14ac:dyDescent="0.25">
      <c r="A1" t="s">
        <v>680</v>
      </c>
      <c r="B1" t="s">
        <v>33</v>
      </c>
      <c r="C1" t="s">
        <v>5</v>
      </c>
      <c r="D1" t="s">
        <v>4</v>
      </c>
      <c r="E1" t="s">
        <v>6</v>
      </c>
      <c r="F1" t="s">
        <v>0</v>
      </c>
      <c r="G1" t="s">
        <v>11</v>
      </c>
      <c r="H1" t="s">
        <v>10</v>
      </c>
      <c r="I1" t="s">
        <v>13</v>
      </c>
      <c r="J1" t="s">
        <v>14</v>
      </c>
      <c r="K1" t="s">
        <v>3</v>
      </c>
      <c r="L1" t="s">
        <v>7</v>
      </c>
      <c r="M1" t="s">
        <v>8</v>
      </c>
      <c r="N1" t="s">
        <v>9</v>
      </c>
      <c r="O1" t="s">
        <v>12</v>
      </c>
      <c r="P1" t="s">
        <v>15</v>
      </c>
      <c r="Q1" t="s">
        <v>16</v>
      </c>
      <c r="R1" t="s">
        <v>17</v>
      </c>
      <c r="S1" t="s">
        <v>1</v>
      </c>
      <c r="T1" t="s">
        <v>2</v>
      </c>
    </row>
    <row r="2" spans="1:20" x14ac:dyDescent="0.25">
      <c r="A2" t="s">
        <v>721</v>
      </c>
      <c r="B2" t="s">
        <v>172</v>
      </c>
      <c r="C2" t="s">
        <v>173</v>
      </c>
      <c r="D2" t="s">
        <v>174</v>
      </c>
      <c r="E2" t="s">
        <v>175</v>
      </c>
      <c r="I2" t="s">
        <v>176</v>
      </c>
      <c r="J2" t="s">
        <v>177</v>
      </c>
      <c r="K2" t="s">
        <v>178</v>
      </c>
      <c r="P2" t="s">
        <v>22</v>
      </c>
      <c r="Q2" t="s">
        <v>180</v>
      </c>
      <c r="R2" t="s">
        <v>179</v>
      </c>
      <c r="S2" s="1" t="s">
        <v>182</v>
      </c>
      <c r="T2" s="3" t="s">
        <v>181</v>
      </c>
    </row>
    <row r="3" spans="1:20" x14ac:dyDescent="0.25">
      <c r="A3" t="s">
        <v>722</v>
      </c>
      <c r="B3" t="s">
        <v>230</v>
      </c>
      <c r="C3" t="s">
        <v>231</v>
      </c>
      <c r="D3" t="s">
        <v>232</v>
      </c>
      <c r="E3" t="s">
        <v>233</v>
      </c>
      <c r="I3" t="s">
        <v>234</v>
      </c>
      <c r="J3" t="s">
        <v>235</v>
      </c>
      <c r="K3" t="s">
        <v>236</v>
      </c>
      <c r="P3" t="s">
        <v>22</v>
      </c>
      <c r="Q3" t="s">
        <v>238</v>
      </c>
      <c r="R3" s="5" t="s">
        <v>237</v>
      </c>
      <c r="S3" t="s">
        <v>182</v>
      </c>
      <c r="T3" t="s">
        <v>239</v>
      </c>
    </row>
    <row r="4" spans="1:20" x14ac:dyDescent="0.25">
      <c r="A4" t="s">
        <v>723</v>
      </c>
      <c r="B4" t="s">
        <v>327</v>
      </c>
      <c r="C4" t="s">
        <v>328</v>
      </c>
      <c r="D4" t="s">
        <v>329</v>
      </c>
      <c r="E4" t="s">
        <v>330</v>
      </c>
      <c r="I4" t="s">
        <v>331</v>
      </c>
      <c r="J4" t="s">
        <v>235</v>
      </c>
      <c r="K4" t="s">
        <v>332</v>
      </c>
      <c r="P4" t="s">
        <v>22</v>
      </c>
      <c r="Q4" t="s">
        <v>333</v>
      </c>
      <c r="R4" t="s">
        <v>334</v>
      </c>
      <c r="S4" t="s">
        <v>182</v>
      </c>
      <c r="T4" t="s">
        <v>239</v>
      </c>
    </row>
    <row r="5" spans="1:20" x14ac:dyDescent="0.25">
      <c r="A5" t="s">
        <v>724</v>
      </c>
      <c r="B5" t="s">
        <v>519</v>
      </c>
      <c r="C5" t="s">
        <v>520</v>
      </c>
      <c r="D5" t="s">
        <v>521</v>
      </c>
      <c r="E5" t="s">
        <v>522</v>
      </c>
      <c r="I5" t="s">
        <v>523</v>
      </c>
      <c r="J5" t="s">
        <v>524</v>
      </c>
      <c r="K5" t="s">
        <v>178</v>
      </c>
      <c r="P5" t="s">
        <v>22</v>
      </c>
      <c r="Q5" t="s">
        <v>526</v>
      </c>
      <c r="R5" t="s">
        <v>525</v>
      </c>
      <c r="S5" t="s">
        <v>517</v>
      </c>
      <c r="T5" t="s">
        <v>518</v>
      </c>
    </row>
    <row r="6" spans="1:20" x14ac:dyDescent="0.25">
      <c r="A6" t="s">
        <v>725</v>
      </c>
      <c r="B6" t="s">
        <v>655</v>
      </c>
      <c r="C6" t="s">
        <v>656</v>
      </c>
      <c r="D6" t="s">
        <v>657</v>
      </c>
      <c r="E6" t="s">
        <v>658</v>
      </c>
      <c r="I6" t="s">
        <v>234</v>
      </c>
      <c r="J6" t="s">
        <v>660</v>
      </c>
      <c r="K6" t="s">
        <v>659</v>
      </c>
      <c r="P6" t="s">
        <v>22</v>
      </c>
      <c r="Q6" t="s">
        <v>654</v>
      </c>
      <c r="R6" s="5" t="s">
        <v>662</v>
      </c>
      <c r="S6" t="s">
        <v>661</v>
      </c>
      <c r="T6" t="s">
        <v>663</v>
      </c>
    </row>
    <row r="10" spans="1:20" x14ac:dyDescent="0.25">
      <c r="F10" s="9"/>
    </row>
  </sheetData>
  <phoneticPr fontId="2" type="noConversion"/>
  <hyperlinks>
    <hyperlink ref="C2" r:id="rId1" display="https://www.mouser.com/manufacturer/fairchild-semiconductor/" xr:uid="{00000000-0004-0000-0400-000000000000}"/>
    <hyperlink ref="E3" r:id="rId2" display="https://www.digikey.com/en/products/filter/diodes/rectifiers/single-diodes/280" xr:uid="{00000000-0004-0000-0400-000001000000}"/>
    <hyperlink ref="E4" r:id="rId3" tooltip="Diodes/Diodes - General Purpose" display="https://lcsc.com/products/Diodes-General-Purpose_370.html" xr:uid="{00000000-0004-0000-0400-000002000000}"/>
    <hyperlink ref="E5" r:id="rId4" display="https://www.digikey.com/en/products/filter/transient-voltage-suppressors-tvs/tvs-diodes/144" xr:uid="{00000000-0004-0000-0400-000003000000}"/>
    <hyperlink ref="Q6" r:id="rId5" xr:uid="{00000000-0004-0000-0400-000004000000}"/>
    <hyperlink ref="C6" r:id="rId6" display="https://www.mouser.vn/manufacturer/rectron/" xr:uid="{00000000-0004-0000-0400-000005000000}"/>
    <hyperlink ref="R3" r:id="rId7" xr:uid="{7636782F-9235-45FB-8EC4-90B3871015C2}"/>
    <hyperlink ref="R6" r:id="rId8" xr:uid="{DA70B302-570B-4003-A290-1E4E7FC68467}"/>
  </hyperlinks>
  <pageMargins left="0.7" right="0.7" top="0.75" bottom="0.75" header="0.3" footer="0.3"/>
  <pageSetup orientation="portrait" r:id="rId9"/>
  <tableParts count="1">
    <tablePart r:id="rId10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3"/>
  <sheetViews>
    <sheetView workbookViewId="0"/>
  </sheetViews>
  <sheetFormatPr defaultRowHeight="15" x14ac:dyDescent="0.25"/>
  <cols>
    <col min="1" max="2" width="17.28515625" customWidth="1"/>
  </cols>
  <sheetData>
    <row r="1" spans="1:20" x14ac:dyDescent="0.25">
      <c r="A1" t="s">
        <v>680</v>
      </c>
      <c r="B1" t="s">
        <v>33</v>
      </c>
      <c r="C1" t="s">
        <v>5</v>
      </c>
      <c r="D1" t="s">
        <v>4</v>
      </c>
      <c r="E1" t="s">
        <v>6</v>
      </c>
      <c r="F1" t="s">
        <v>0</v>
      </c>
      <c r="G1" t="s">
        <v>11</v>
      </c>
      <c r="H1" t="s">
        <v>10</v>
      </c>
      <c r="I1" t="s">
        <v>13</v>
      </c>
      <c r="J1" t="s">
        <v>14</v>
      </c>
      <c r="K1" t="s">
        <v>3</v>
      </c>
      <c r="L1" t="s">
        <v>7</v>
      </c>
      <c r="M1" t="s">
        <v>8</v>
      </c>
      <c r="N1" t="s">
        <v>9</v>
      </c>
      <c r="O1" t="s">
        <v>12</v>
      </c>
      <c r="P1" t="s">
        <v>15</v>
      </c>
      <c r="Q1" t="s">
        <v>16</v>
      </c>
      <c r="R1" t="s">
        <v>17</v>
      </c>
      <c r="S1" t="s">
        <v>1</v>
      </c>
      <c r="T1" t="s">
        <v>2</v>
      </c>
    </row>
    <row r="2" spans="1:20" x14ac:dyDescent="0.25">
      <c r="A2" t="s">
        <v>726</v>
      </c>
      <c r="B2" t="s">
        <v>54</v>
      </c>
      <c r="C2" t="s">
        <v>55</v>
      </c>
      <c r="D2" t="s">
        <v>56</v>
      </c>
      <c r="E2" t="s">
        <v>57</v>
      </c>
      <c r="I2" t="s">
        <v>59</v>
      </c>
      <c r="J2" t="s">
        <v>60</v>
      </c>
      <c r="K2" t="s">
        <v>58</v>
      </c>
      <c r="P2" t="s">
        <v>22</v>
      </c>
      <c r="Q2" t="s">
        <v>61</v>
      </c>
      <c r="R2" t="s">
        <v>62</v>
      </c>
      <c r="S2" t="s">
        <v>54</v>
      </c>
      <c r="T2" t="s">
        <v>63</v>
      </c>
    </row>
    <row r="3" spans="1:20" x14ac:dyDescent="0.25">
      <c r="A3" t="s">
        <v>727</v>
      </c>
      <c r="B3" t="s">
        <v>64</v>
      </c>
      <c r="C3" t="s">
        <v>55</v>
      </c>
      <c r="D3" t="s">
        <v>65</v>
      </c>
      <c r="E3" t="s">
        <v>57</v>
      </c>
      <c r="I3" t="s">
        <v>59</v>
      </c>
      <c r="J3" t="s">
        <v>66</v>
      </c>
      <c r="K3" t="s">
        <v>58</v>
      </c>
      <c r="P3" t="s">
        <v>22</v>
      </c>
      <c r="Q3" t="s">
        <v>67</v>
      </c>
      <c r="R3" t="s">
        <v>62</v>
      </c>
      <c r="S3" t="s">
        <v>64</v>
      </c>
      <c r="T3" t="s">
        <v>68</v>
      </c>
    </row>
  </sheetData>
  <phoneticPr fontId="2" type="noConversion"/>
  <hyperlinks>
    <hyperlink ref="E2" r:id="rId1" tooltip="Relays/Power Relays" display="https://lcsc.com/products/Power-Relays_531.html" xr:uid="{00000000-0004-0000-0500-000000000000}"/>
    <hyperlink ref="E3" r:id="rId2" tooltip="Relays/Power Relays" display="https://lcsc.com/products/Power-Relays_531.html" xr:uid="{00000000-0004-0000-0500-000001000000}"/>
  </hyperlinks>
  <pageMargins left="0.7" right="0.7" top="0.75" bottom="0.75" header="0.3" footer="0.3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11"/>
  <sheetViews>
    <sheetView zoomScaleNormal="100" workbookViewId="0">
      <selection activeCell="B19" sqref="B19"/>
    </sheetView>
  </sheetViews>
  <sheetFormatPr defaultRowHeight="15" x14ac:dyDescent="0.25"/>
  <cols>
    <col min="1" max="1" width="13.85546875" customWidth="1"/>
    <col min="2" max="2" width="19.7109375" customWidth="1"/>
    <col min="3" max="3" width="16.42578125" customWidth="1"/>
    <col min="4" max="4" width="34.140625" customWidth="1"/>
    <col min="5" max="5" width="14.7109375" customWidth="1"/>
    <col min="11" max="11" width="8.85546875" style="1"/>
    <col min="19" max="19" width="19.28515625" customWidth="1"/>
    <col min="20" max="20" width="20.28515625" customWidth="1"/>
  </cols>
  <sheetData>
    <row r="1" spans="1:20" x14ac:dyDescent="0.25">
      <c r="A1" t="s">
        <v>680</v>
      </c>
      <c r="B1" t="s">
        <v>33</v>
      </c>
      <c r="C1" t="s">
        <v>5</v>
      </c>
      <c r="D1" t="s">
        <v>4</v>
      </c>
      <c r="E1" t="s">
        <v>6</v>
      </c>
      <c r="F1" t="s">
        <v>0</v>
      </c>
      <c r="G1" t="s">
        <v>11</v>
      </c>
      <c r="H1" t="s">
        <v>10</v>
      </c>
      <c r="I1" t="s">
        <v>13</v>
      </c>
      <c r="J1" t="s">
        <v>14</v>
      </c>
      <c r="K1" s="1" t="s">
        <v>3</v>
      </c>
      <c r="L1" t="s">
        <v>7</v>
      </c>
      <c r="M1" t="s">
        <v>8</v>
      </c>
      <c r="N1" t="s">
        <v>9</v>
      </c>
      <c r="O1" t="s">
        <v>12</v>
      </c>
      <c r="P1" t="s">
        <v>15</v>
      </c>
      <c r="Q1" t="s">
        <v>16</v>
      </c>
      <c r="R1" t="s">
        <v>17</v>
      </c>
      <c r="S1" t="s">
        <v>1</v>
      </c>
      <c r="T1" t="s">
        <v>2</v>
      </c>
    </row>
    <row r="2" spans="1:20" x14ac:dyDescent="0.25">
      <c r="A2" t="s">
        <v>728</v>
      </c>
      <c r="B2" t="s">
        <v>77</v>
      </c>
      <c r="C2" t="s">
        <v>78</v>
      </c>
      <c r="D2" t="s">
        <v>80</v>
      </c>
      <c r="E2" t="s">
        <v>79</v>
      </c>
      <c r="K2" s="1" t="s">
        <v>81</v>
      </c>
      <c r="P2" t="s">
        <v>22</v>
      </c>
      <c r="Q2" t="s">
        <v>82</v>
      </c>
      <c r="R2" t="s">
        <v>76</v>
      </c>
      <c r="S2" t="s">
        <v>77</v>
      </c>
      <c r="T2" t="s">
        <v>87</v>
      </c>
    </row>
    <row r="3" spans="1:20" x14ac:dyDescent="0.25">
      <c r="A3" t="s">
        <v>730</v>
      </c>
      <c r="B3" t="s">
        <v>83</v>
      </c>
      <c r="C3" t="s">
        <v>78</v>
      </c>
      <c r="D3" t="s">
        <v>88</v>
      </c>
      <c r="E3" t="s">
        <v>89</v>
      </c>
      <c r="K3" s="1" t="s">
        <v>90</v>
      </c>
      <c r="P3" t="s">
        <v>22</v>
      </c>
      <c r="Q3" t="s">
        <v>92</v>
      </c>
      <c r="R3" t="s">
        <v>91</v>
      </c>
      <c r="S3" t="s">
        <v>83</v>
      </c>
      <c r="T3" t="s">
        <v>93</v>
      </c>
    </row>
    <row r="4" spans="1:20" x14ac:dyDescent="0.25">
      <c r="A4" t="s">
        <v>731</v>
      </c>
      <c r="B4" t="s">
        <v>418</v>
      </c>
      <c r="C4" t="s">
        <v>419</v>
      </c>
      <c r="D4" t="s">
        <v>420</v>
      </c>
      <c r="E4" t="s">
        <v>421</v>
      </c>
      <c r="I4" t="s">
        <v>423</v>
      </c>
      <c r="J4" t="s">
        <v>422</v>
      </c>
      <c r="K4" s="1" t="s">
        <v>243</v>
      </c>
      <c r="P4" t="s">
        <v>22</v>
      </c>
      <c r="Q4" t="s">
        <v>417</v>
      </c>
      <c r="R4" t="s">
        <v>424</v>
      </c>
      <c r="S4" t="s">
        <v>425</v>
      </c>
      <c r="T4" t="s">
        <v>427</v>
      </c>
    </row>
    <row r="5" spans="1:20" x14ac:dyDescent="0.25">
      <c r="A5" t="s">
        <v>732</v>
      </c>
      <c r="B5" t="s">
        <v>443</v>
      </c>
      <c r="C5" t="s">
        <v>444</v>
      </c>
      <c r="D5" t="s">
        <v>445</v>
      </c>
      <c r="E5" t="s">
        <v>421</v>
      </c>
      <c r="I5" t="s">
        <v>446</v>
      </c>
      <c r="J5" t="s">
        <v>447</v>
      </c>
      <c r="K5" s="1" t="s">
        <v>243</v>
      </c>
      <c r="P5" t="s">
        <v>22</v>
      </c>
      <c r="Q5" t="s">
        <v>449</v>
      </c>
      <c r="R5" t="s">
        <v>448</v>
      </c>
      <c r="S5" t="s">
        <v>428</v>
      </c>
      <c r="T5" t="s">
        <v>433</v>
      </c>
    </row>
    <row r="6" spans="1:20" x14ac:dyDescent="0.25">
      <c r="A6" t="s">
        <v>733</v>
      </c>
      <c r="B6" t="s">
        <v>455</v>
      </c>
      <c r="C6" t="s">
        <v>444</v>
      </c>
      <c r="D6" t="s">
        <v>456</v>
      </c>
      <c r="E6" t="s">
        <v>421</v>
      </c>
      <c r="I6" t="s">
        <v>457</v>
      </c>
      <c r="J6" t="s">
        <v>440</v>
      </c>
      <c r="K6" s="1" t="s">
        <v>243</v>
      </c>
      <c r="P6" t="s">
        <v>22</v>
      </c>
      <c r="Q6" t="s">
        <v>459</v>
      </c>
      <c r="R6" t="s">
        <v>458</v>
      </c>
      <c r="S6" t="s">
        <v>429</v>
      </c>
      <c r="T6" t="s">
        <v>434</v>
      </c>
    </row>
    <row r="7" spans="1:20" x14ac:dyDescent="0.25">
      <c r="A7" t="s">
        <v>734</v>
      </c>
      <c r="B7" t="s">
        <v>450</v>
      </c>
      <c r="C7" t="s">
        <v>419</v>
      </c>
      <c r="D7" t="s">
        <v>451</v>
      </c>
      <c r="E7" t="s">
        <v>421</v>
      </c>
      <c r="I7" t="s">
        <v>452</v>
      </c>
      <c r="J7" t="s">
        <v>440</v>
      </c>
      <c r="K7" t="s">
        <v>243</v>
      </c>
      <c r="P7" t="s">
        <v>22</v>
      </c>
      <c r="Q7" t="s">
        <v>454</v>
      </c>
      <c r="R7" t="s">
        <v>453</v>
      </c>
      <c r="S7" t="s">
        <v>430</v>
      </c>
      <c r="T7" t="s">
        <v>426</v>
      </c>
    </row>
    <row r="8" spans="1:20" x14ac:dyDescent="0.25">
      <c r="A8" t="s">
        <v>735</v>
      </c>
      <c r="B8" t="s">
        <v>461</v>
      </c>
      <c r="C8" t="s">
        <v>444</v>
      </c>
      <c r="D8" t="s">
        <v>462</v>
      </c>
      <c r="E8" t="s">
        <v>421</v>
      </c>
      <c r="I8" t="s">
        <v>446</v>
      </c>
      <c r="J8" t="s">
        <v>440</v>
      </c>
      <c r="K8" t="s">
        <v>243</v>
      </c>
      <c r="P8" t="s">
        <v>22</v>
      </c>
      <c r="Q8" t="s">
        <v>460</v>
      </c>
      <c r="R8" t="s">
        <v>463</v>
      </c>
      <c r="S8" t="s">
        <v>431</v>
      </c>
      <c r="T8" t="s">
        <v>435</v>
      </c>
    </row>
    <row r="9" spans="1:20" x14ac:dyDescent="0.25">
      <c r="A9" t="s">
        <v>736</v>
      </c>
      <c r="B9" t="s">
        <v>437</v>
      </c>
      <c r="C9" t="s">
        <v>419</v>
      </c>
      <c r="D9" t="s">
        <v>438</v>
      </c>
      <c r="E9" t="s">
        <v>421</v>
      </c>
      <c r="I9" t="s">
        <v>439</v>
      </c>
      <c r="J9" t="s">
        <v>440</v>
      </c>
      <c r="K9" s="1" t="s">
        <v>243</v>
      </c>
      <c r="P9" t="s">
        <v>22</v>
      </c>
      <c r="Q9" t="s">
        <v>442</v>
      </c>
      <c r="R9" t="s">
        <v>441</v>
      </c>
      <c r="S9" t="s">
        <v>432</v>
      </c>
      <c r="T9" t="s">
        <v>436</v>
      </c>
    </row>
    <row r="10" spans="1:20" x14ac:dyDescent="0.25">
      <c r="A10" t="s">
        <v>737</v>
      </c>
      <c r="B10" t="s">
        <v>469</v>
      </c>
      <c r="C10" t="s">
        <v>444</v>
      </c>
      <c r="D10" t="s">
        <v>470</v>
      </c>
      <c r="E10" t="s">
        <v>421</v>
      </c>
      <c r="I10" t="s">
        <v>446</v>
      </c>
      <c r="J10" t="s">
        <v>440</v>
      </c>
      <c r="K10" s="1" t="s">
        <v>243</v>
      </c>
      <c r="P10" t="s">
        <v>22</v>
      </c>
      <c r="Q10" t="s">
        <v>449</v>
      </c>
      <c r="R10" t="s">
        <v>471</v>
      </c>
      <c r="S10" t="s">
        <v>472</v>
      </c>
      <c r="T10" t="s">
        <v>473</v>
      </c>
    </row>
    <row r="11" spans="1:20" x14ac:dyDescent="0.25">
      <c r="A11" t="s">
        <v>738</v>
      </c>
      <c r="B11" t="s">
        <v>638</v>
      </c>
      <c r="C11" t="s">
        <v>100</v>
      </c>
      <c r="D11" t="s">
        <v>639</v>
      </c>
      <c r="E11" t="s">
        <v>640</v>
      </c>
      <c r="I11" t="s">
        <v>641</v>
      </c>
      <c r="J11" t="s">
        <v>440</v>
      </c>
      <c r="K11"/>
      <c r="N11" t="s">
        <v>642</v>
      </c>
      <c r="P11" t="s">
        <v>22</v>
      </c>
      <c r="Q11" t="s">
        <v>637</v>
      </c>
      <c r="R11" t="s">
        <v>643</v>
      </c>
      <c r="S11" t="s">
        <v>645</v>
      </c>
      <c r="T11" t="s">
        <v>644</v>
      </c>
    </row>
  </sheetData>
  <phoneticPr fontId="2" type="noConversion"/>
  <hyperlinks>
    <hyperlink ref="E4" r:id="rId1" tooltip="Optoelectronics/LED Indication - Discrete" display="https://lcsc.com/products/LED-Indication-Discrete_528.html" xr:uid="{00000000-0004-0000-0600-000000000000}"/>
    <hyperlink ref="Q4" r:id="rId2" xr:uid="{00000000-0004-0000-0600-000001000000}"/>
    <hyperlink ref="R4" r:id="rId3" xr:uid="{00000000-0004-0000-0600-000002000000}"/>
    <hyperlink ref="E9" r:id="rId4" tooltip="Optoelectronics/LED Indication - Discrete" display="https://lcsc.com/products/LED-Indication-Discrete_528.html" xr:uid="{00000000-0004-0000-0600-000003000000}"/>
    <hyperlink ref="E5" r:id="rId5" tooltip="Optoelectronics/LED Indication - Discrete" display="https://lcsc.com/products/LED-Indication-Discrete_528.html" xr:uid="{00000000-0004-0000-0600-000004000000}"/>
    <hyperlink ref="E7" r:id="rId6" tooltip="Optoelectronics/LED Indication - Discrete" display="https://lcsc.com/products/LED-Indication-Discrete_528.html" xr:uid="{00000000-0004-0000-0600-000005000000}"/>
    <hyperlink ref="E6" r:id="rId7" tooltip="Optoelectronics/LED Indication - Discrete" display="https://lcsc.com/products/LED-Indication-Discrete_528.html" xr:uid="{00000000-0004-0000-0600-000006000000}"/>
    <hyperlink ref="E8" r:id="rId8" tooltip="Optoelectronics/LED Indication - Discrete" display="https://lcsc.com/products/LED-Indication-Discrete_528.html" xr:uid="{00000000-0004-0000-0600-000007000000}"/>
    <hyperlink ref="E10" r:id="rId9" tooltip="Optoelectronics/LED Indication - Discrete" display="https://lcsc.com/products/LED-Indication-Discrete_528.html" xr:uid="{00000000-0004-0000-0600-000008000000}"/>
    <hyperlink ref="E11" r:id="rId10" display="https://www.digikey.com/en/products/filter/led-indication-discrete/105" xr:uid="{00000000-0004-0000-0600-000009000000}"/>
  </hyperlinks>
  <pageMargins left="0.7" right="0.7" top="0.75" bottom="0.75" header="0.3" footer="0.3"/>
  <pageSetup orientation="portrait" r:id="rId11"/>
  <tableParts count="1">
    <tablePart r:id="rId1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2"/>
  <sheetViews>
    <sheetView workbookViewId="0">
      <selection activeCell="E14" sqref="E14"/>
    </sheetView>
  </sheetViews>
  <sheetFormatPr defaultRowHeight="15" x14ac:dyDescent="0.25"/>
  <cols>
    <col min="1" max="2" width="18.28515625" customWidth="1"/>
    <col min="3" max="3" width="13.28515625" customWidth="1"/>
  </cols>
  <sheetData>
    <row r="1" spans="1:20" x14ac:dyDescent="0.25">
      <c r="A1" t="s">
        <v>680</v>
      </c>
      <c r="B1" t="s">
        <v>33</v>
      </c>
      <c r="C1" t="s">
        <v>5</v>
      </c>
      <c r="D1" t="s">
        <v>4</v>
      </c>
      <c r="E1" t="s">
        <v>6</v>
      </c>
      <c r="F1" t="s">
        <v>0</v>
      </c>
      <c r="G1" t="s">
        <v>11</v>
      </c>
      <c r="H1" t="s">
        <v>10</v>
      </c>
      <c r="I1" t="s">
        <v>13</v>
      </c>
      <c r="J1" t="s">
        <v>14</v>
      </c>
      <c r="K1" t="s">
        <v>3</v>
      </c>
      <c r="L1" t="s">
        <v>7</v>
      </c>
      <c r="M1" t="s">
        <v>8</v>
      </c>
      <c r="N1" t="s">
        <v>9</v>
      </c>
      <c r="O1" t="s">
        <v>12</v>
      </c>
      <c r="P1" t="s">
        <v>15</v>
      </c>
      <c r="Q1" t="s">
        <v>16</v>
      </c>
      <c r="R1" t="s">
        <v>17</v>
      </c>
      <c r="S1" t="s">
        <v>1</v>
      </c>
      <c r="T1" t="s">
        <v>2</v>
      </c>
    </row>
    <row r="2" spans="1:20" x14ac:dyDescent="0.25">
      <c r="A2" t="s">
        <v>739</v>
      </c>
      <c r="B2" t="s">
        <v>69</v>
      </c>
      <c r="C2" t="s">
        <v>70</v>
      </c>
      <c r="D2" t="s">
        <v>71</v>
      </c>
      <c r="E2" t="s">
        <v>72</v>
      </c>
      <c r="K2" t="s">
        <v>73</v>
      </c>
      <c r="P2" t="s">
        <v>22</v>
      </c>
      <c r="Q2" t="s">
        <v>75</v>
      </c>
      <c r="R2" t="s">
        <v>74</v>
      </c>
      <c r="S2" t="s">
        <v>69</v>
      </c>
      <c r="T2" t="s">
        <v>73</v>
      </c>
    </row>
  </sheetData>
  <hyperlinks>
    <hyperlink ref="E2" r:id="rId1" tooltip="Transistors/Thyristors/Thyristors (SCR)/Modules" display="https://lcsc.com/products/Thyristors-SCR-Modules_388.html" xr:uid="{00000000-0004-0000-0700-000000000000}"/>
  </hyperlinks>
  <pageMargins left="0.7" right="0.7" top="0.75" bottom="0.75" header="0.3" footer="0.3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2"/>
  <sheetViews>
    <sheetView workbookViewId="0">
      <selection activeCell="G22" sqref="G22"/>
    </sheetView>
  </sheetViews>
  <sheetFormatPr defaultRowHeight="15" x14ac:dyDescent="0.25"/>
  <cols>
    <col min="1" max="2" width="14.28515625" customWidth="1"/>
    <col min="3" max="3" width="17" customWidth="1"/>
    <col min="19" max="19" width="17.42578125" customWidth="1"/>
    <col min="20" max="20" width="22.28515625" customWidth="1"/>
  </cols>
  <sheetData>
    <row r="1" spans="1:20" x14ac:dyDescent="0.25">
      <c r="A1" t="s">
        <v>740</v>
      </c>
      <c r="B1" t="s">
        <v>33</v>
      </c>
      <c r="C1" t="s">
        <v>5</v>
      </c>
      <c r="D1" t="s">
        <v>4</v>
      </c>
      <c r="E1" t="s">
        <v>6</v>
      </c>
      <c r="F1" t="s">
        <v>0</v>
      </c>
      <c r="G1" t="s">
        <v>11</v>
      </c>
      <c r="H1" t="s">
        <v>10</v>
      </c>
      <c r="I1" t="s">
        <v>13</v>
      </c>
      <c r="J1" t="s">
        <v>14</v>
      </c>
      <c r="K1" t="s">
        <v>3</v>
      </c>
      <c r="L1" t="s">
        <v>7</v>
      </c>
      <c r="M1" t="s">
        <v>8</v>
      </c>
      <c r="N1" t="s">
        <v>9</v>
      </c>
      <c r="O1" t="s">
        <v>12</v>
      </c>
      <c r="P1" t="s">
        <v>15</v>
      </c>
      <c r="Q1" t="s">
        <v>16</v>
      </c>
      <c r="R1" t="s">
        <v>17</v>
      </c>
      <c r="S1" t="s">
        <v>1</v>
      </c>
      <c r="T1" t="s">
        <v>2</v>
      </c>
    </row>
    <row r="2" spans="1:20" x14ac:dyDescent="0.25">
      <c r="A2" t="s">
        <v>729</v>
      </c>
      <c r="B2" t="s">
        <v>96</v>
      </c>
      <c r="C2" t="s">
        <v>97</v>
      </c>
      <c r="P2" t="s">
        <v>95</v>
      </c>
      <c r="Q2" s="5" t="s">
        <v>94</v>
      </c>
      <c r="S2" t="s">
        <v>98</v>
      </c>
      <c r="T2" t="s">
        <v>474</v>
      </c>
    </row>
  </sheetData>
  <hyperlinks>
    <hyperlink ref="Q2" r:id="rId1" xr:uid="{A335F530-4609-43A5-A9FC-F07DB21E1F7F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V C F 5 V R 7 t 5 J O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J p 0 I I y o H N E H K L X 0 F M e 5 / t D 4 T 1 0 P i h N 9 J g v C u A z R H Y + 4 N 8 A F B L A w Q U A A I A C A B U I X l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C F 5 V S i K R 7 g O A A A A E Q A A A B M A H A B G b 3 J t d W x h c y 9 T Z W N 0 a W 9 u M S 5 t I K I Y A C i g F A A A A A A A A A A A A A A A A A A A A A A A A A A A A C t O T S 7 J z M 9 T C I b Q h t Y A U E s B A i 0 A F A A C A A g A V C F 5 V R 7 t 5 J O j A A A A 9 g A A A B I A A A A A A A A A A A A A A A A A A A A A A E N v b m Z p Z y 9 Q Y W N r Y W d l L n h t b F B L A Q I t A B Q A A g A I A F Q h e V U P y u m r p A A A A O k A A A A T A A A A A A A A A A A A A A A A A O 8 A A A B b Q 2 9 u d G V u d F 9 U e X B l c 1 0 u e G 1 s U E s B A i 0 A F A A C A A g A V C F 5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m 7 m D P N w 2 t K m b D e w O y g h h M A A A A A A g A A A A A A E G Y A A A A B A A A g A A A A S Y V j Q 3 G f h 0 b + r J h z 2 1 k s V 9 s a V / u 2 s J 7 Z Q m g 7 E X b F i r U A A A A A D o A A A A A C A A A g A A A A 1 L R W r / K b K 4 W N s Z 4 d p t H I / T G i I n 5 f L m z 0 u q u X A E L z B d Z Q A A A A I w E t T 3 c C P t d Q C O D u T r X u I u v 3 C 9 K N 7 K V / 0 L y r e p T S K X y o q K w f g 6 x M g t g j N / G w B 2 D J 2 0 D P 4 D 4 c 6 x L B P r f U 1 Z J A W k J 5 F S j n F v S g 3 H k N O h t K 2 v J A A A A A n P y T w s 4 u J l H C k h L t j D q m s q 0 j 9 6 E x Q g 1 T 6 n r 5 5 l M C O U n 7 Q + c S b Q q I W t p g o D C a m B S Q T x w a I R p n e w 1 8 d C q W V H B c x Q = = < / D a t a M a s h u p > 
</file>

<file path=customXml/itemProps1.xml><?xml version="1.0" encoding="utf-8"?>
<ds:datastoreItem xmlns:ds="http://schemas.openxmlformats.org/officeDocument/2006/customXml" ds:itemID="{E963E961-1E5E-4F58-B89D-C851978524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List_component</vt:lpstr>
      <vt:lpstr>01 IC</vt:lpstr>
      <vt:lpstr>02 Resistor</vt:lpstr>
      <vt:lpstr>03 Capacitor</vt:lpstr>
      <vt:lpstr>04 Diode TVS</vt:lpstr>
      <vt:lpstr>05 Relay</vt:lpstr>
      <vt:lpstr>06 LED</vt:lpstr>
      <vt:lpstr>07 Thyristor</vt:lpstr>
      <vt:lpstr>08 Button SW</vt:lpstr>
      <vt:lpstr>09  Connector</vt:lpstr>
      <vt:lpstr>10 User Interface</vt:lpstr>
      <vt:lpstr>11 INDUCTOR</vt:lpstr>
      <vt:lpstr>12 FUSE</vt:lpstr>
      <vt:lpstr>13 OPTOISOLATOR</vt:lpstr>
      <vt:lpstr>14 TRAN FET</vt:lpstr>
      <vt:lpstr>15 MODULE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</dc:creator>
  <cp:lastModifiedBy>Administrator</cp:lastModifiedBy>
  <dcterms:created xsi:type="dcterms:W3CDTF">2015-06-05T18:17:20Z</dcterms:created>
  <dcterms:modified xsi:type="dcterms:W3CDTF">2025-08-06T02:28:41Z</dcterms:modified>
</cp:coreProperties>
</file>