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/>
  <xr:revisionPtr revIDLastSave="0" documentId="13_ncr:1_{81983228-2631-463C-93ED-5E9AEC3E0E5B}" xr6:coauthVersionLast="47" xr6:coauthVersionMax="47" xr10:uidLastSave="{00000000-0000-0000-0000-000000000000}"/>
  <bookViews>
    <workbookView xWindow="-110" yWindow="-110" windowWidth="38620" windowHeight="21820" activeTab="2" xr2:uid="{F382B698-FBCF-4F5D-9649-5735A6780E98}"/>
  </bookViews>
  <sheets>
    <sheet name="Financial Statements &gt; &gt;" sheetId="4" r:id="rId1"/>
    <sheet name="Capital Expenditure Schedule" sheetId="18" r:id="rId2"/>
    <sheet name="Income Statement" sheetId="12" r:id="rId3"/>
    <sheet name="Balance Sheet" sheetId="13" r:id="rId4"/>
    <sheet name="Cash Flow Statement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4" i="18" l="1"/>
  <c r="BE4" i="18"/>
  <c r="BF4" i="18" l="1"/>
  <c r="BB4" i="18"/>
  <c r="BG4" i="18" l="1"/>
  <c r="BA4" i="18"/>
  <c r="AZ4" i="18" l="1"/>
  <c r="BH4" i="18"/>
  <c r="BI4" i="18" l="1"/>
  <c r="AY4" i="18"/>
  <c r="AX4" i="18" l="1"/>
  <c r="BJ4" i="18"/>
  <c r="BK4" i="18" l="1"/>
  <c r="AW4" i="18"/>
  <c r="BL4" i="18" l="1"/>
  <c r="AV4" i="18"/>
  <c r="AU4" i="18" l="1"/>
  <c r="BM4" i="18"/>
  <c r="BN4" i="18" l="1"/>
  <c r="AT4" i="18"/>
  <c r="AS4" i="18" l="1"/>
  <c r="BO4" i="18"/>
  <c r="BP4" i="18" l="1"/>
  <c r="AR4" i="18"/>
  <c r="BQ4" i="18" l="1"/>
  <c r="AQ4" i="18"/>
  <c r="AP4" i="18" l="1"/>
  <c r="BR4" i="18"/>
  <c r="BS4" i="18" l="1"/>
  <c r="AO4" i="18"/>
  <c r="AN4" i="18" l="1"/>
  <c r="BT4" i="18"/>
  <c r="AM4" i="18" l="1"/>
  <c r="BU4" i="18"/>
  <c r="BV4" i="18" l="1"/>
  <c r="AL4" i="18"/>
  <c r="AK4" i="18" l="1"/>
  <c r="BW4" i="18"/>
  <c r="AJ4" i="18" l="1"/>
  <c r="BX4" i="18"/>
  <c r="BY4" i="18" l="1"/>
  <c r="AI4" i="18"/>
  <c r="AH4" i="18" l="1"/>
  <c r="BZ4" i="18"/>
  <c r="CA4" i="18" l="1"/>
  <c r="AG4" i="18"/>
  <c r="AF4" i="18" l="1"/>
  <c r="AE4" i="18" l="1"/>
  <c r="AD4" i="18" l="1"/>
  <c r="AC4" i="18" l="1"/>
  <c r="AB4" i="18" l="1"/>
  <c r="AA4" i="18" l="1"/>
  <c r="Z4" i="18" l="1"/>
  <c r="Y4" i="18" l="1"/>
  <c r="X4" i="18" l="1"/>
  <c r="W4" i="18" l="1"/>
  <c r="V4" i="18" l="1"/>
  <c r="U4" i="18" l="1"/>
  <c r="T4" i="18" l="1"/>
  <c r="S4" i="18" l="1"/>
  <c r="R4" i="18" l="1"/>
  <c r="Q4" i="18" l="1"/>
  <c r="P4" i="18" l="1"/>
  <c r="O4" i="18" l="1"/>
  <c r="N4" i="18" l="1"/>
  <c r="M4" i="18" l="1"/>
  <c r="L4" i="18" l="1"/>
  <c r="K4" i="18" l="1"/>
  <c r="J4" i="18" l="1"/>
  <c r="I4" i="18" l="1"/>
  <c r="H4" i="18" l="1"/>
</calcChain>
</file>

<file path=xl/sharedStrings.xml><?xml version="1.0" encoding="utf-8"?>
<sst xmlns="http://schemas.openxmlformats.org/spreadsheetml/2006/main" count="161" uniqueCount="106">
  <si>
    <t>Actual</t>
  </si>
  <si>
    <t>Forecast</t>
  </si>
  <si>
    <t>Service Revenue</t>
  </si>
  <si>
    <t>Total Revenue</t>
  </si>
  <si>
    <t>General &amp; Administrative</t>
  </si>
  <si>
    <t>Total Operational Expense</t>
  </si>
  <si>
    <t>EBITDA</t>
  </si>
  <si>
    <t>Gross Profit</t>
  </si>
  <si>
    <t>Financial Statements</t>
  </si>
  <si>
    <t>Income Statement</t>
  </si>
  <si>
    <t>Balance Sheet</t>
  </si>
  <si>
    <t>Cash Flow Statement</t>
  </si>
  <si>
    <t>Revenue</t>
  </si>
  <si>
    <t>Sales Revenue</t>
  </si>
  <si>
    <t>Sponsorship Revenue</t>
  </si>
  <si>
    <t>Cost of Goods Sold</t>
  </si>
  <si>
    <t>Total Cost of Goods Sold</t>
  </si>
  <si>
    <t>Operation Expense</t>
  </si>
  <si>
    <t>Salaries &amp; Wages</t>
  </si>
  <si>
    <t>Software Cost</t>
  </si>
  <si>
    <t>Professional Fees</t>
  </si>
  <si>
    <t>Advertising Cost</t>
  </si>
  <si>
    <t>Non - Operational Expense</t>
  </si>
  <si>
    <t>Depreciation &amp; Amortization</t>
  </si>
  <si>
    <t>Net Interest</t>
  </si>
  <si>
    <t>Total Non - Operational Expense</t>
  </si>
  <si>
    <t>Net Income</t>
  </si>
  <si>
    <t>Cost of Sales</t>
  </si>
  <si>
    <t>Capital Expenditure Schedule</t>
  </si>
  <si>
    <t>Purchase Date</t>
  </si>
  <si>
    <t>Purchase Price</t>
  </si>
  <si>
    <t>Equipment ID</t>
  </si>
  <si>
    <t>Amort. Period (Months)</t>
  </si>
  <si>
    <t>Equipment #0417</t>
  </si>
  <si>
    <t>Equipment #0262</t>
  </si>
  <si>
    <t>Equipment #0944</t>
  </si>
  <si>
    <t>Equipment #0583</t>
  </si>
  <si>
    <t>Equipment #0642</t>
  </si>
  <si>
    <t>Equipment #0297</t>
  </si>
  <si>
    <t>Equipment #0453</t>
  </si>
  <si>
    <t>Equipment #0904</t>
  </si>
  <si>
    <t>Equipment #0488</t>
  </si>
  <si>
    <t>Equipment #0877</t>
  </si>
  <si>
    <t>Equipment #0968</t>
  </si>
  <si>
    <t>Equipment #0281</t>
  </si>
  <si>
    <t>Equipment #0473</t>
  </si>
  <si>
    <t>Equipment #0837</t>
  </si>
  <si>
    <t>Equipment #0566</t>
  </si>
  <si>
    <t>Equipment #0007</t>
  </si>
  <si>
    <t>Equipment #0398</t>
  </si>
  <si>
    <t>Equipment #0094</t>
  </si>
  <si>
    <t>Equipment #0875</t>
  </si>
  <si>
    <t>Equipment #0087</t>
  </si>
  <si>
    <t>Amortization Method</t>
  </si>
  <si>
    <t>Straight Line</t>
  </si>
  <si>
    <t>Asset</t>
  </si>
  <si>
    <t>Accounts Receivable</t>
  </si>
  <si>
    <t>Cash &amp; Cash Equivalent</t>
  </si>
  <si>
    <t>Prepaid Expenses</t>
  </si>
  <si>
    <t>Current Assets</t>
  </si>
  <si>
    <t>Total Current Assets</t>
  </si>
  <si>
    <t>Non-Current Assets</t>
  </si>
  <si>
    <t>Property, Plant, &amp; Equipment</t>
  </si>
  <si>
    <t>Intangible Assets</t>
  </si>
  <si>
    <t>Other Non Current Assets</t>
  </si>
  <si>
    <t>Other Current Assets</t>
  </si>
  <si>
    <t>Total Non-Current Assets</t>
  </si>
  <si>
    <t>Total Assets</t>
  </si>
  <si>
    <t>Current Liabilities</t>
  </si>
  <si>
    <t>Accounts Payable</t>
  </si>
  <si>
    <t>Credit Cards</t>
  </si>
  <si>
    <t>Accrued Expenses</t>
  </si>
  <si>
    <t>Deferred Revenue</t>
  </si>
  <si>
    <t>Other Current Liaibilities</t>
  </si>
  <si>
    <t>Total Current Liabilities</t>
  </si>
  <si>
    <t>Non-Current Liabilities</t>
  </si>
  <si>
    <t>Other Non-Current Liabilities</t>
  </si>
  <si>
    <t>Total Non-Current Liabilities</t>
  </si>
  <si>
    <t>Total Liabilities</t>
  </si>
  <si>
    <t>Equity</t>
  </si>
  <si>
    <t>Total Equity</t>
  </si>
  <si>
    <t>Total Liabilities &amp; Equity</t>
  </si>
  <si>
    <t>Operating Activities</t>
  </si>
  <si>
    <t>Δ Prepaid Expenses</t>
  </si>
  <si>
    <t>Plus: Depreciation &amp; Amortization</t>
  </si>
  <si>
    <t>Less: Capital Expenditures</t>
  </si>
  <si>
    <t>Less: Other Non-Current Assets</t>
  </si>
  <si>
    <t>Change in Working Capital</t>
  </si>
  <si>
    <t>Δ Accounts Receivable</t>
  </si>
  <si>
    <t>Δ Other Current Assets</t>
  </si>
  <si>
    <t>Δ Accounts Payable</t>
  </si>
  <si>
    <t>Δ Credit Cards</t>
  </si>
  <si>
    <t>Δ Accrued Expenses</t>
  </si>
  <si>
    <t>Δ Deferred Revenue</t>
  </si>
  <si>
    <t>Δ Other Current Liaibilities</t>
  </si>
  <si>
    <t>Total Change in Working Capital</t>
  </si>
  <si>
    <t>Cash from Operating Activities</t>
  </si>
  <si>
    <t>Plus: Change in Other Non-Current Liabilities</t>
  </si>
  <si>
    <t>Plus: Change in Equity</t>
  </si>
  <si>
    <t>Cash from Financing Activities</t>
  </si>
  <si>
    <t>Investing Activities</t>
  </si>
  <si>
    <t>Financing Activities</t>
  </si>
  <si>
    <t>Cash from Investing Activities</t>
  </si>
  <si>
    <t>Beginning Cash Balance</t>
  </si>
  <si>
    <t>Net Change in Cash</t>
  </si>
  <si>
    <t>Ending 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</si>
</sst>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mmmm\ d\,\ yyyy"/>
    <numFmt numFmtId="167" formatCode="_-&quot;$&quot;* #,##0"/>
    <numFmt numFmtId="168" formatCode="#,##0;\(#,##0\);\-"/>
  </numFmts>
  <fonts count="1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0" tint="-0.499984740745262"/>
      <name val="Aptos Narrow"/>
      <family val="2"/>
      <scheme val="minor"/>
    </font>
    <font>
      <b/>
      <i/>
      <sz val="11"/>
      <color theme="4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3" borderId="1" xfId="0" applyFill="1" applyBorder="1"/>
    <xf numFmtId="0" fontId="3" fillId="3" borderId="1" xfId="0" applyFont="1" applyFill="1" applyBorder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5" fillId="5" borderId="0" xfId="0" applyFont="1" applyFill="1" applyAlignment="1">
      <alignment horizontal="center"/>
    </xf>
    <xf numFmtId="17" fontId="5" fillId="5" borderId="0" xfId="0" applyNumberFormat="1" applyFont="1" applyFill="1" applyAlignment="1">
      <alignment horizontal="center"/>
    </xf>
    <xf numFmtId="0" fontId="6" fillId="0" borderId="0" xfId="0" applyFont="1"/>
    <xf numFmtId="0" fontId="6" fillId="4" borderId="1" xfId="0" applyFont="1" applyFill="1" applyBorder="1"/>
    <xf numFmtId="0" fontId="0" fillId="4" borderId="1" xfId="0" applyFill="1" applyBorder="1"/>
    <xf numFmtId="0" fontId="6" fillId="3" borderId="1" xfId="0" applyFont="1" applyFill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6" borderId="0" xfId="0" applyFont="1" applyFill="1"/>
    <xf numFmtId="0" fontId="0" fillId="0" borderId="0" xfId="0" applyAlignment="1">
      <alignment horizontal="left"/>
    </xf>
    <xf numFmtId="167" fontId="0" fillId="0" borderId="0" xfId="0" applyNumberFormat="1"/>
    <xf numFmtId="0" fontId="10" fillId="0" borderId="0" xfId="0" applyFont="1"/>
    <xf numFmtId="0" fontId="11" fillId="7" borderId="1" xfId="0" applyFont="1" applyFill="1" applyBorder="1"/>
    <xf numFmtId="0" fontId="12" fillId="7" borderId="1" xfId="0" applyFont="1" applyFill="1" applyBorder="1"/>
    <xf numFmtId="0" fontId="0" fillId="0" borderId="0" xfId="0" quotePrefix="1"/>
    <xf numFmtId="0" fontId="7" fillId="0" borderId="0" xfId="0" applyFont="1"/>
    <xf numFmtId="0" fontId="7" fillId="0" borderId="2" xfId="0" applyFont="1" applyBorder="1"/>
    <xf numFmtId="0" fontId="0" fillId="0" borderId="2" xfId="0" applyBorder="1"/>
    <xf numFmtId="0" fontId="6" fillId="4" borderId="0" xfId="0" applyFont="1" applyFill="1"/>
    <xf numFmtId="0" fontId="0" fillId="4" borderId="0" xfId="0" applyFill="1"/>
    <xf numFmtId="0" fontId="6" fillId="7" borderId="1" xfId="0" applyFont="1" applyFill="1" applyBorder="1"/>
    <xf numFmtId="168" fontId="6" fillId="4" borderId="0" xfId="1" applyNumberFormat="1" applyFont="1" applyFill="1"/>
    <xf numFmtId="168" fontId="0" fillId="0" borderId="0" xfId="0" applyNumberFormat="1"/>
    <xf numFmtId="168" fontId="0" fillId="0" borderId="0" xfId="1" applyNumberFormat="1" applyFont="1"/>
    <xf numFmtId="168" fontId="0" fillId="0" borderId="2" xfId="0" applyNumberFormat="1" applyBorder="1"/>
    <xf numFmtId="168" fontId="0" fillId="3" borderId="1" xfId="0" applyNumberFormat="1" applyFill="1" applyBorder="1"/>
    <xf numFmtId="168" fontId="6" fillId="7" borderId="1" xfId="0" applyNumberFormat="1" applyFont="1" applyFill="1" applyBorder="1"/>
    <xf numFmtId="168" fontId="6" fillId="7" borderId="1" xfId="1" applyNumberFormat="1" applyFont="1" applyFill="1" applyBorder="1"/>
    <xf numFmtId="168" fontId="6" fillId="4" borderId="1" xfId="0" applyNumberFormat="1" applyFont="1" applyFill="1" applyBorder="1"/>
    <xf numFmtId="168" fontId="0" fillId="4" borderId="1" xfId="0" applyNumberFormat="1" applyFill="1" applyBorder="1"/>
    <xf numFmtId="168" fontId="11" fillId="7" borderId="1" xfId="0" applyNumberFormat="1" applyFont="1" applyFill="1" applyBorder="1"/>
    <xf numFmtId="168" fontId="12" fillId="7" borderId="1" xfId="0" applyNumberFormat="1" applyFont="1" applyFill="1" applyBorder="1"/>
    <xf numFmtId="168" fontId="6" fillId="3" borderId="1" xfId="0" applyNumberFormat="1" applyFont="1" applyFill="1" applyBorder="1"/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0A73-15B7-48E6-BDB3-A93D70E018AD}">
  <sheetPr>
    <tabColor theme="0"/>
  </sheetPr>
  <dimension ref="A1"/>
  <sheetViews>
    <sheetView topLeftCell="XFD1048576" workbookViewId="0">
      <selection activeCell="A1048576" sqref="A1:A1048576"/>
    </sheetView>
  </sheetViews>
  <sheetFormatPr defaultColWidth="0" defaultRowHeight="14.5" zeroHeight="1" x14ac:dyDescent="0.35"/>
  <cols>
    <col min="1" max="1" width="8.81640625" hidden="1" customWidth="1"/>
    <col min="2" max="16384" width="8.7265625" hidden="1"/>
  </cols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4F61-6EF8-4707-BF91-11F5A387ED51}">
  <dimension ref="A1:CA29"/>
  <sheetViews>
    <sheetView showGridLines="0" workbookViewId="0"/>
  </sheetViews>
  <sheetFormatPr defaultRowHeight="14.5" x14ac:dyDescent="0.35"/>
  <cols>
    <col min="1" max="1" width="1.7265625" customWidth="1"/>
    <col min="2" max="6" width="20.7265625" customWidth="1"/>
    <col min="7" max="7" width="1.7265625" customWidth="1"/>
    <col min="8" max="79" width="10.453125" bestFit="1" customWidth="1"/>
  </cols>
  <sheetData>
    <row r="1" spans="1:79" s="1" customFormat="1" ht="26" x14ac:dyDescent="0.6">
      <c r="A1" s="2" t="s">
        <v>8</v>
      </c>
      <c r="B1" s="2"/>
    </row>
    <row r="2" spans="1:79" s="3" customFormat="1" ht="19.5" x14ac:dyDescent="0.45">
      <c r="B2" s="4" t="s">
        <v>28</v>
      </c>
      <c r="C2" s="4"/>
      <c r="D2" s="4"/>
      <c r="E2" s="4"/>
    </row>
    <row r="3" spans="1:79" ht="4.9000000000000004" customHeight="1" x14ac:dyDescent="0.35"/>
    <row r="4" spans="1:79" x14ac:dyDescent="0.35">
      <c r="B4" s="16" t="s">
        <v>31</v>
      </c>
      <c r="C4" s="16" t="s">
        <v>30</v>
      </c>
      <c r="D4" s="16" t="s">
        <v>53</v>
      </c>
      <c r="E4" s="16" t="s">
        <v>32</v>
      </c>
      <c r="F4" s="16" t="s">
        <v>29</v>
      </c>
      <c r="H4" s="9">
        <f t="shared" ref="H4:AE4" si="0">EOMONTH(I4,-1)</f>
        <v>43496</v>
      </c>
      <c r="I4" s="9">
        <f t="shared" si="0"/>
        <v>43524</v>
      </c>
      <c r="J4" s="9">
        <f t="shared" si="0"/>
        <v>43555</v>
      </c>
      <c r="K4" s="9">
        <f t="shared" si="0"/>
        <v>43585</v>
      </c>
      <c r="L4" s="9">
        <f t="shared" si="0"/>
        <v>43616</v>
      </c>
      <c r="M4" s="9">
        <f t="shared" si="0"/>
        <v>43646</v>
      </c>
      <c r="N4" s="9">
        <f t="shared" si="0"/>
        <v>43677</v>
      </c>
      <c r="O4" s="9">
        <f t="shared" si="0"/>
        <v>43708</v>
      </c>
      <c r="P4" s="9">
        <f t="shared" si="0"/>
        <v>43738</v>
      </c>
      <c r="Q4" s="9">
        <f t="shared" si="0"/>
        <v>43769</v>
      </c>
      <c r="R4" s="9">
        <f t="shared" si="0"/>
        <v>43799</v>
      </c>
      <c r="S4" s="9">
        <f t="shared" si="0"/>
        <v>43830</v>
      </c>
      <c r="T4" s="9">
        <f t="shared" si="0"/>
        <v>43861</v>
      </c>
      <c r="U4" s="9">
        <f t="shared" si="0"/>
        <v>43890</v>
      </c>
      <c r="V4" s="9">
        <f t="shared" si="0"/>
        <v>43921</v>
      </c>
      <c r="W4" s="9">
        <f t="shared" si="0"/>
        <v>43951</v>
      </c>
      <c r="X4" s="9">
        <f t="shared" si="0"/>
        <v>43982</v>
      </c>
      <c r="Y4" s="9">
        <f t="shared" si="0"/>
        <v>44012</v>
      </c>
      <c r="Z4" s="9">
        <f t="shared" si="0"/>
        <v>44043</v>
      </c>
      <c r="AA4" s="9">
        <f t="shared" si="0"/>
        <v>44074</v>
      </c>
      <c r="AB4" s="9">
        <f t="shared" si="0"/>
        <v>44104</v>
      </c>
      <c r="AC4" s="9">
        <f t="shared" si="0"/>
        <v>44135</v>
      </c>
      <c r="AD4" s="9">
        <f t="shared" si="0"/>
        <v>44165</v>
      </c>
      <c r="AE4" s="9">
        <f t="shared" si="0"/>
        <v>44196</v>
      </c>
      <c r="AF4" s="9">
        <f t="shared" ref="AF4:BB4" si="1">EOMONTH(AG4,-1)</f>
        <v>44227</v>
      </c>
      <c r="AG4" s="9">
        <f t="shared" si="1"/>
        <v>44255</v>
      </c>
      <c r="AH4" s="9">
        <f t="shared" si="1"/>
        <v>44286</v>
      </c>
      <c r="AI4" s="9">
        <f t="shared" si="1"/>
        <v>44316</v>
      </c>
      <c r="AJ4" s="9">
        <f t="shared" si="1"/>
        <v>44347</v>
      </c>
      <c r="AK4" s="9">
        <f t="shared" si="1"/>
        <v>44377</v>
      </c>
      <c r="AL4" s="9">
        <f t="shared" si="1"/>
        <v>44408</v>
      </c>
      <c r="AM4" s="9">
        <f t="shared" si="1"/>
        <v>44439</v>
      </c>
      <c r="AN4" s="9">
        <f t="shared" si="1"/>
        <v>44469</v>
      </c>
      <c r="AO4" s="9">
        <f t="shared" si="1"/>
        <v>44500</v>
      </c>
      <c r="AP4" s="9">
        <f t="shared" si="1"/>
        <v>44530</v>
      </c>
      <c r="AQ4" s="9">
        <f t="shared" si="1"/>
        <v>44561</v>
      </c>
      <c r="AR4" s="9">
        <f t="shared" si="1"/>
        <v>44592</v>
      </c>
      <c r="AS4" s="9">
        <f t="shared" si="1"/>
        <v>44620</v>
      </c>
      <c r="AT4" s="9">
        <f t="shared" si="1"/>
        <v>44651</v>
      </c>
      <c r="AU4" s="9">
        <f t="shared" si="1"/>
        <v>44681</v>
      </c>
      <c r="AV4" s="9">
        <f t="shared" si="1"/>
        <v>44712</v>
      </c>
      <c r="AW4" s="9">
        <f t="shared" si="1"/>
        <v>44742</v>
      </c>
      <c r="AX4" s="9">
        <f t="shared" si="1"/>
        <v>44773</v>
      </c>
      <c r="AY4" s="9">
        <f t="shared" si="1"/>
        <v>44804</v>
      </c>
      <c r="AZ4" s="9">
        <f t="shared" si="1"/>
        <v>44834</v>
      </c>
      <c r="BA4" s="9">
        <f t="shared" si="1"/>
        <v>44865</v>
      </c>
      <c r="BB4" s="9">
        <f t="shared" si="1"/>
        <v>44895</v>
      </c>
      <c r="BC4" s="9">
        <f>EOMONTH(BD4,-1)</f>
        <v>44926</v>
      </c>
      <c r="BD4" s="9">
        <v>44957</v>
      </c>
      <c r="BE4" s="9">
        <f>EOMONTH(BD4,1)</f>
        <v>44985</v>
      </c>
      <c r="BF4" s="9">
        <f t="shared" ref="BF4:CA4" si="2">EOMONTH(BE4,1)</f>
        <v>45016</v>
      </c>
      <c r="BG4" s="9">
        <f t="shared" si="2"/>
        <v>45046</v>
      </c>
      <c r="BH4" s="9">
        <f t="shared" si="2"/>
        <v>45077</v>
      </c>
      <c r="BI4" s="9">
        <f t="shared" si="2"/>
        <v>45107</v>
      </c>
      <c r="BJ4" s="9">
        <f t="shared" si="2"/>
        <v>45138</v>
      </c>
      <c r="BK4" s="9">
        <f t="shared" si="2"/>
        <v>45169</v>
      </c>
      <c r="BL4" s="9">
        <f t="shared" si="2"/>
        <v>45199</v>
      </c>
      <c r="BM4" s="9">
        <f t="shared" si="2"/>
        <v>45230</v>
      </c>
      <c r="BN4" s="9">
        <f t="shared" si="2"/>
        <v>45260</v>
      </c>
      <c r="BO4" s="9">
        <f t="shared" si="2"/>
        <v>45291</v>
      </c>
      <c r="BP4" s="9">
        <f t="shared" si="2"/>
        <v>45322</v>
      </c>
      <c r="BQ4" s="9">
        <f t="shared" si="2"/>
        <v>45351</v>
      </c>
      <c r="BR4" s="9">
        <f t="shared" si="2"/>
        <v>45382</v>
      </c>
      <c r="BS4" s="9">
        <f t="shared" si="2"/>
        <v>45412</v>
      </c>
      <c r="BT4" s="9">
        <f t="shared" si="2"/>
        <v>45443</v>
      </c>
      <c r="BU4" s="9">
        <f t="shared" si="2"/>
        <v>45473</v>
      </c>
      <c r="BV4" s="9">
        <f t="shared" si="2"/>
        <v>45504</v>
      </c>
      <c r="BW4" s="9">
        <f t="shared" si="2"/>
        <v>45535</v>
      </c>
      <c r="BX4" s="9">
        <f t="shared" si="2"/>
        <v>45565</v>
      </c>
      <c r="BY4" s="9">
        <f t="shared" si="2"/>
        <v>45596</v>
      </c>
      <c r="BZ4" s="9">
        <f t="shared" si="2"/>
        <v>45626</v>
      </c>
      <c r="CA4" s="9">
        <f t="shared" si="2"/>
        <v>45657</v>
      </c>
    </row>
    <row r="5" spans="1:79" x14ac:dyDescent="0.35">
      <c r="B5" s="17" t="s">
        <v>36</v>
      </c>
      <c r="C5" s="18">
        <v>317000</v>
      </c>
      <c r="D5" s="18" t="s">
        <v>54</v>
      </c>
      <c r="E5">
        <v>28</v>
      </c>
      <c r="F5" s="7">
        <v>43488</v>
      </c>
      <c r="G5" s="7"/>
      <c r="H5" s="5">
        <v>11321.428571428571</v>
      </c>
      <c r="I5" s="5">
        <v>11321.428571428571</v>
      </c>
      <c r="J5" s="5">
        <v>11321.428571428571</v>
      </c>
      <c r="K5" s="5">
        <v>11321.428571428571</v>
      </c>
      <c r="L5" s="5">
        <v>11321.428571428571</v>
      </c>
      <c r="M5" s="5">
        <v>11321.428571428571</v>
      </c>
      <c r="N5" s="5">
        <v>11321.428571428571</v>
      </c>
      <c r="O5" s="5">
        <v>11321.428571428571</v>
      </c>
      <c r="P5" s="5">
        <v>11321.428571428571</v>
      </c>
      <c r="Q5" s="5">
        <v>11321.428571428571</v>
      </c>
      <c r="R5" s="5">
        <v>11321.428571428571</v>
      </c>
      <c r="S5" s="5">
        <v>11321.428571428571</v>
      </c>
      <c r="T5" s="5">
        <v>11321.428571428571</v>
      </c>
      <c r="U5" s="5">
        <v>11321.428571428571</v>
      </c>
      <c r="V5" s="5">
        <v>11321.428571428571</v>
      </c>
      <c r="W5" s="5">
        <v>11321.428571428571</v>
      </c>
      <c r="X5" s="5">
        <v>11321.428571428571</v>
      </c>
      <c r="Y5" s="5">
        <v>11321.428571428571</v>
      </c>
      <c r="Z5" s="5">
        <v>11321.428571428571</v>
      </c>
      <c r="AA5" s="5">
        <v>11321.428571428571</v>
      </c>
      <c r="AB5" s="5">
        <v>11321.428571428571</v>
      </c>
      <c r="AC5" s="5">
        <v>11321.428571428571</v>
      </c>
      <c r="AD5" s="5">
        <v>11321.428571428571</v>
      </c>
      <c r="AE5" s="5">
        <v>11321.428571428571</v>
      </c>
      <c r="AF5" s="5">
        <v>11321.428571428571</v>
      </c>
      <c r="AG5" s="5">
        <v>11321.428571428571</v>
      </c>
      <c r="AH5" s="5">
        <v>11321.428571428571</v>
      </c>
      <c r="AI5" s="5">
        <v>11321.428571428571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</row>
    <row r="6" spans="1:79" x14ac:dyDescent="0.35">
      <c r="B6" s="17" t="s">
        <v>52</v>
      </c>
      <c r="C6" s="18">
        <v>479000</v>
      </c>
      <c r="D6" s="18" t="s">
        <v>54</v>
      </c>
      <c r="E6">
        <v>34</v>
      </c>
      <c r="F6" s="7">
        <v>43506</v>
      </c>
      <c r="G6" s="7"/>
      <c r="H6" s="5">
        <v>0</v>
      </c>
      <c r="I6" s="5">
        <v>14088.235294117647</v>
      </c>
      <c r="J6" s="5">
        <v>14088.235294117647</v>
      </c>
      <c r="K6" s="5">
        <v>14088.235294117647</v>
      </c>
      <c r="L6" s="5">
        <v>14088.235294117647</v>
      </c>
      <c r="M6" s="5">
        <v>14088.235294117647</v>
      </c>
      <c r="N6" s="5">
        <v>14088.235294117647</v>
      </c>
      <c r="O6" s="5">
        <v>14088.235294117647</v>
      </c>
      <c r="P6" s="5">
        <v>14088.235294117647</v>
      </c>
      <c r="Q6" s="5">
        <v>14088.235294117647</v>
      </c>
      <c r="R6" s="5">
        <v>14088.235294117647</v>
      </c>
      <c r="S6" s="5">
        <v>14088.235294117647</v>
      </c>
      <c r="T6" s="5">
        <v>14088.235294117647</v>
      </c>
      <c r="U6" s="5">
        <v>14088.235294117647</v>
      </c>
      <c r="V6" s="5">
        <v>14088.235294117647</v>
      </c>
      <c r="W6" s="5">
        <v>14088.235294117647</v>
      </c>
      <c r="X6" s="5">
        <v>14088.235294117647</v>
      </c>
      <c r="Y6" s="5">
        <v>14088.235294117647</v>
      </c>
      <c r="Z6" s="5">
        <v>14088.235294117647</v>
      </c>
      <c r="AA6" s="5">
        <v>14088.235294117647</v>
      </c>
      <c r="AB6" s="5">
        <v>14088.235294117647</v>
      </c>
      <c r="AC6" s="5">
        <v>14088.235294117647</v>
      </c>
      <c r="AD6" s="5">
        <v>14088.235294117647</v>
      </c>
      <c r="AE6" s="5">
        <v>14088.235294117647</v>
      </c>
      <c r="AF6" s="5">
        <v>14088.235294117647</v>
      </c>
      <c r="AG6" s="5">
        <v>14088.235294117647</v>
      </c>
      <c r="AH6" s="5">
        <v>14088.235294117647</v>
      </c>
      <c r="AI6" s="5">
        <v>14088.235294117647</v>
      </c>
      <c r="AJ6" s="5">
        <v>14088.235294117647</v>
      </c>
      <c r="AK6" s="5">
        <v>14088.235294117647</v>
      </c>
      <c r="AL6" s="5">
        <v>14088.235294117647</v>
      </c>
      <c r="AM6" s="5">
        <v>14088.235294117647</v>
      </c>
      <c r="AN6" s="5">
        <v>14088.235294117647</v>
      </c>
      <c r="AO6" s="5">
        <v>14088.235294117647</v>
      </c>
      <c r="AP6" s="5">
        <v>14088.235294117647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</row>
    <row r="7" spans="1:79" x14ac:dyDescent="0.35">
      <c r="B7" s="17" t="s">
        <v>35</v>
      </c>
      <c r="C7" s="18">
        <v>249000</v>
      </c>
      <c r="D7" s="18" t="s">
        <v>54</v>
      </c>
      <c r="E7">
        <v>22</v>
      </c>
      <c r="F7" s="7">
        <v>43602</v>
      </c>
      <c r="G7" s="7"/>
      <c r="H7" s="5">
        <v>0</v>
      </c>
      <c r="I7" s="5">
        <v>0</v>
      </c>
      <c r="J7" s="5">
        <v>0</v>
      </c>
      <c r="K7" s="5">
        <v>0</v>
      </c>
      <c r="L7" s="5">
        <v>11318.181818181818</v>
      </c>
      <c r="M7" s="5">
        <v>11318.181818181818</v>
      </c>
      <c r="N7" s="5">
        <v>11318.181818181818</v>
      </c>
      <c r="O7" s="5">
        <v>11318.181818181818</v>
      </c>
      <c r="P7" s="5">
        <v>11318.181818181818</v>
      </c>
      <c r="Q7" s="5">
        <v>11318.181818181818</v>
      </c>
      <c r="R7" s="5">
        <v>11318.181818181818</v>
      </c>
      <c r="S7" s="5">
        <v>11318.181818181818</v>
      </c>
      <c r="T7" s="5">
        <v>11318.181818181818</v>
      </c>
      <c r="U7" s="5">
        <v>11318.181818181818</v>
      </c>
      <c r="V7" s="5">
        <v>11318.181818181818</v>
      </c>
      <c r="W7" s="5">
        <v>11318.181818181818</v>
      </c>
      <c r="X7" s="5">
        <v>11318.181818181818</v>
      </c>
      <c r="Y7" s="5">
        <v>11318.181818181818</v>
      </c>
      <c r="Z7" s="5">
        <v>11318.181818181818</v>
      </c>
      <c r="AA7" s="5">
        <v>11318.181818181818</v>
      </c>
      <c r="AB7" s="5">
        <v>11318.181818181818</v>
      </c>
      <c r="AC7" s="5">
        <v>11318.181818181818</v>
      </c>
      <c r="AD7" s="5">
        <v>11318.181818181818</v>
      </c>
      <c r="AE7" s="5">
        <v>11318.181818181818</v>
      </c>
      <c r="AF7" s="5">
        <v>11318.181818181818</v>
      </c>
      <c r="AG7" s="5">
        <v>11318.181818181818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</row>
    <row r="8" spans="1:79" x14ac:dyDescent="0.35">
      <c r="B8" s="17" t="s">
        <v>45</v>
      </c>
      <c r="C8" s="18">
        <v>93000</v>
      </c>
      <c r="D8" s="18" t="s">
        <v>54</v>
      </c>
      <c r="E8">
        <v>20</v>
      </c>
      <c r="F8" s="7">
        <v>43614</v>
      </c>
      <c r="G8" s="7"/>
      <c r="H8" s="5">
        <v>0</v>
      </c>
      <c r="I8" s="5">
        <v>0</v>
      </c>
      <c r="J8" s="5">
        <v>0</v>
      </c>
      <c r="K8" s="5">
        <v>0</v>
      </c>
      <c r="L8" s="5">
        <v>4650</v>
      </c>
      <c r="M8" s="5">
        <v>4650</v>
      </c>
      <c r="N8" s="5">
        <v>4650</v>
      </c>
      <c r="O8" s="5">
        <v>4650</v>
      </c>
      <c r="P8" s="5">
        <v>4650</v>
      </c>
      <c r="Q8" s="5">
        <v>4650</v>
      </c>
      <c r="R8" s="5">
        <v>4650</v>
      </c>
      <c r="S8" s="5">
        <v>4650</v>
      </c>
      <c r="T8" s="5">
        <v>4650</v>
      </c>
      <c r="U8" s="5">
        <v>4650</v>
      </c>
      <c r="V8" s="5">
        <v>4650</v>
      </c>
      <c r="W8" s="5">
        <v>4650</v>
      </c>
      <c r="X8" s="5">
        <v>4650</v>
      </c>
      <c r="Y8" s="5">
        <v>4650</v>
      </c>
      <c r="Z8" s="5">
        <v>4650</v>
      </c>
      <c r="AA8" s="5">
        <v>4650</v>
      </c>
      <c r="AB8" s="5">
        <v>4650</v>
      </c>
      <c r="AC8" s="5">
        <v>4650</v>
      </c>
      <c r="AD8" s="5">
        <v>4650</v>
      </c>
      <c r="AE8" s="5">
        <v>4650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</row>
    <row r="9" spans="1:79" x14ac:dyDescent="0.35">
      <c r="B9" s="17" t="s">
        <v>44</v>
      </c>
      <c r="C9" s="18">
        <v>268000</v>
      </c>
      <c r="D9" s="18" t="s">
        <v>54</v>
      </c>
      <c r="E9">
        <v>20</v>
      </c>
      <c r="F9" s="7">
        <v>43645</v>
      </c>
      <c r="G9" s="7"/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13400</v>
      </c>
      <c r="N9" s="5">
        <v>13400</v>
      </c>
      <c r="O9" s="5">
        <v>13400</v>
      </c>
      <c r="P9" s="5">
        <v>13400</v>
      </c>
      <c r="Q9" s="5">
        <v>13400</v>
      </c>
      <c r="R9" s="5">
        <v>13400</v>
      </c>
      <c r="S9" s="5">
        <v>13400</v>
      </c>
      <c r="T9" s="5">
        <v>13400</v>
      </c>
      <c r="U9" s="5">
        <v>13400</v>
      </c>
      <c r="V9" s="5">
        <v>13400</v>
      </c>
      <c r="W9" s="5">
        <v>13400</v>
      </c>
      <c r="X9" s="5">
        <v>13400</v>
      </c>
      <c r="Y9" s="5">
        <v>13400</v>
      </c>
      <c r="Z9" s="5">
        <v>13400</v>
      </c>
      <c r="AA9" s="5">
        <v>13400</v>
      </c>
      <c r="AB9" s="5">
        <v>13400</v>
      </c>
      <c r="AC9" s="5">
        <v>13400</v>
      </c>
      <c r="AD9" s="5">
        <v>13400</v>
      </c>
      <c r="AE9" s="5">
        <v>13400</v>
      </c>
      <c r="AF9" s="5">
        <v>13400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</row>
    <row r="10" spans="1:79" x14ac:dyDescent="0.35">
      <c r="B10" s="17" t="s">
        <v>39</v>
      </c>
      <c r="C10" s="18">
        <v>150000</v>
      </c>
      <c r="D10" s="18" t="s">
        <v>54</v>
      </c>
      <c r="E10">
        <v>30</v>
      </c>
      <c r="F10" s="7">
        <v>43659</v>
      </c>
      <c r="G10" s="7"/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5000</v>
      </c>
      <c r="O10" s="5">
        <v>5000</v>
      </c>
      <c r="P10" s="5">
        <v>5000</v>
      </c>
      <c r="Q10" s="5">
        <v>5000</v>
      </c>
      <c r="R10" s="5">
        <v>5000</v>
      </c>
      <c r="S10" s="5">
        <v>5000</v>
      </c>
      <c r="T10" s="5">
        <v>5000</v>
      </c>
      <c r="U10" s="5">
        <v>5000</v>
      </c>
      <c r="V10" s="5">
        <v>5000</v>
      </c>
      <c r="W10" s="5">
        <v>5000</v>
      </c>
      <c r="X10" s="5">
        <v>5000</v>
      </c>
      <c r="Y10" s="5">
        <v>5000</v>
      </c>
      <c r="Z10" s="5">
        <v>5000</v>
      </c>
      <c r="AA10" s="5">
        <v>5000</v>
      </c>
      <c r="AB10" s="5">
        <v>5000</v>
      </c>
      <c r="AC10" s="5">
        <v>5000</v>
      </c>
      <c r="AD10" s="5">
        <v>5000</v>
      </c>
      <c r="AE10" s="5">
        <v>5000</v>
      </c>
      <c r="AF10" s="5">
        <v>5000</v>
      </c>
      <c r="AG10" s="5">
        <v>5000</v>
      </c>
      <c r="AH10" s="5">
        <v>5000</v>
      </c>
      <c r="AI10" s="5">
        <v>5000</v>
      </c>
      <c r="AJ10" s="5">
        <v>5000</v>
      </c>
      <c r="AK10" s="5">
        <v>5000</v>
      </c>
      <c r="AL10" s="5">
        <v>5000</v>
      </c>
      <c r="AM10" s="5">
        <v>5000</v>
      </c>
      <c r="AN10" s="5">
        <v>5000</v>
      </c>
      <c r="AO10" s="5">
        <v>5000</v>
      </c>
      <c r="AP10" s="5">
        <v>5000</v>
      </c>
      <c r="AQ10" s="5">
        <v>5000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</row>
    <row r="11" spans="1:79" x14ac:dyDescent="0.35">
      <c r="B11" s="17" t="s">
        <v>38</v>
      </c>
      <c r="C11" s="18">
        <v>273000</v>
      </c>
      <c r="D11" s="18" t="s">
        <v>54</v>
      </c>
      <c r="E11">
        <v>22</v>
      </c>
      <c r="F11" s="7">
        <v>43721</v>
      </c>
      <c r="G11" s="7"/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12409.09090909091</v>
      </c>
      <c r="Q11" s="5">
        <v>12409.09090909091</v>
      </c>
      <c r="R11" s="5">
        <v>12409.09090909091</v>
      </c>
      <c r="S11" s="5">
        <v>12409.09090909091</v>
      </c>
      <c r="T11" s="5">
        <v>12409.09090909091</v>
      </c>
      <c r="U11" s="5">
        <v>12409.09090909091</v>
      </c>
      <c r="V11" s="5">
        <v>12409.09090909091</v>
      </c>
      <c r="W11" s="5">
        <v>12409.09090909091</v>
      </c>
      <c r="X11" s="5">
        <v>12409.09090909091</v>
      </c>
      <c r="Y11" s="5">
        <v>12409.09090909091</v>
      </c>
      <c r="Z11" s="5">
        <v>12409.09090909091</v>
      </c>
      <c r="AA11" s="5">
        <v>12409.09090909091</v>
      </c>
      <c r="AB11" s="5">
        <v>12409.09090909091</v>
      </c>
      <c r="AC11" s="5">
        <v>12409.09090909091</v>
      </c>
      <c r="AD11" s="5">
        <v>12409.09090909091</v>
      </c>
      <c r="AE11" s="5">
        <v>12409.09090909091</v>
      </c>
      <c r="AF11" s="5">
        <v>12409.09090909091</v>
      </c>
      <c r="AG11" s="5">
        <v>12409.09090909091</v>
      </c>
      <c r="AH11" s="5">
        <v>12409.09090909091</v>
      </c>
      <c r="AI11" s="5">
        <v>12409.09090909091</v>
      </c>
      <c r="AJ11" s="5">
        <v>12409.09090909091</v>
      </c>
      <c r="AK11" s="5">
        <v>12409.09090909091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</row>
    <row r="12" spans="1:79" x14ac:dyDescent="0.35">
      <c r="B12" s="17" t="s">
        <v>34</v>
      </c>
      <c r="C12" s="18">
        <v>69000</v>
      </c>
      <c r="D12" s="18" t="s">
        <v>54</v>
      </c>
      <c r="E12">
        <v>32</v>
      </c>
      <c r="F12" s="7">
        <v>43865</v>
      </c>
      <c r="G12" s="7"/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2156.25</v>
      </c>
      <c r="V12" s="5">
        <v>2156.25</v>
      </c>
      <c r="W12" s="5">
        <v>2156.25</v>
      </c>
      <c r="X12" s="5">
        <v>2156.25</v>
      </c>
      <c r="Y12" s="5">
        <v>2156.25</v>
      </c>
      <c r="Z12" s="5">
        <v>2156.25</v>
      </c>
      <c r="AA12" s="5">
        <v>2156.25</v>
      </c>
      <c r="AB12" s="5">
        <v>2156.25</v>
      </c>
      <c r="AC12" s="5">
        <v>2156.25</v>
      </c>
      <c r="AD12" s="5">
        <v>2156.25</v>
      </c>
      <c r="AE12" s="5">
        <v>2156.25</v>
      </c>
      <c r="AF12" s="5">
        <v>2156.25</v>
      </c>
      <c r="AG12" s="5">
        <v>2156.25</v>
      </c>
      <c r="AH12" s="5">
        <v>2156.25</v>
      </c>
      <c r="AI12" s="5">
        <v>2156.25</v>
      </c>
      <c r="AJ12" s="5">
        <v>2156.25</v>
      </c>
      <c r="AK12" s="5">
        <v>2156.25</v>
      </c>
      <c r="AL12" s="5">
        <v>2156.25</v>
      </c>
      <c r="AM12" s="5">
        <v>2156.25</v>
      </c>
      <c r="AN12" s="5">
        <v>2156.25</v>
      </c>
      <c r="AO12" s="5">
        <v>2156.25</v>
      </c>
      <c r="AP12" s="5">
        <v>2156.25</v>
      </c>
      <c r="AQ12" s="5">
        <v>2156.25</v>
      </c>
      <c r="AR12" s="5">
        <v>2156.25</v>
      </c>
      <c r="AS12" s="5">
        <v>2156.25</v>
      </c>
      <c r="AT12" s="5">
        <v>2156.25</v>
      </c>
      <c r="AU12" s="5">
        <v>2156.25</v>
      </c>
      <c r="AV12" s="5">
        <v>2156.25</v>
      </c>
      <c r="AW12" s="5">
        <v>2156.25</v>
      </c>
      <c r="AX12" s="5">
        <v>2156.25</v>
      </c>
      <c r="AY12" s="5">
        <v>2156.25</v>
      </c>
      <c r="AZ12" s="5">
        <v>2156.25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</row>
    <row r="13" spans="1:79" x14ac:dyDescent="0.35">
      <c r="B13" s="17" t="s">
        <v>42</v>
      </c>
      <c r="C13" s="18">
        <v>454000</v>
      </c>
      <c r="D13" s="18" t="s">
        <v>54</v>
      </c>
      <c r="E13">
        <v>18</v>
      </c>
      <c r="F13" s="7">
        <v>43897</v>
      </c>
      <c r="G13" s="7"/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25222.222222222223</v>
      </c>
      <c r="W13" s="5">
        <v>25222.222222222223</v>
      </c>
      <c r="X13" s="5">
        <v>25222.222222222223</v>
      </c>
      <c r="Y13" s="5">
        <v>25222.222222222223</v>
      </c>
      <c r="Z13" s="5">
        <v>25222.222222222223</v>
      </c>
      <c r="AA13" s="5">
        <v>25222.222222222223</v>
      </c>
      <c r="AB13" s="5">
        <v>25222.222222222223</v>
      </c>
      <c r="AC13" s="5">
        <v>25222.222222222223</v>
      </c>
      <c r="AD13" s="5">
        <v>25222.222222222223</v>
      </c>
      <c r="AE13" s="5">
        <v>25222.222222222223</v>
      </c>
      <c r="AF13" s="5">
        <v>25222.222222222223</v>
      </c>
      <c r="AG13" s="5">
        <v>25222.222222222223</v>
      </c>
      <c r="AH13" s="5">
        <v>25222.222222222223</v>
      </c>
      <c r="AI13" s="5">
        <v>25222.222222222223</v>
      </c>
      <c r="AJ13" s="5">
        <v>25222.222222222223</v>
      </c>
      <c r="AK13" s="5">
        <v>25222.222222222223</v>
      </c>
      <c r="AL13" s="5">
        <v>25222.222222222223</v>
      </c>
      <c r="AM13" s="5">
        <v>25222.222222222223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</row>
    <row r="14" spans="1:79" x14ac:dyDescent="0.35">
      <c r="B14" s="17" t="s">
        <v>50</v>
      </c>
      <c r="C14" s="18">
        <v>257000</v>
      </c>
      <c r="D14" s="18" t="s">
        <v>54</v>
      </c>
      <c r="E14">
        <v>28</v>
      </c>
      <c r="F14" s="7">
        <v>43925</v>
      </c>
      <c r="G14" s="7"/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9178.5714285714294</v>
      </c>
      <c r="X14" s="5">
        <v>9178.5714285714294</v>
      </c>
      <c r="Y14" s="5">
        <v>9178.5714285714294</v>
      </c>
      <c r="Z14" s="5">
        <v>9178.5714285714294</v>
      </c>
      <c r="AA14" s="5">
        <v>9178.5714285714294</v>
      </c>
      <c r="AB14" s="5">
        <v>9178.5714285714294</v>
      </c>
      <c r="AC14" s="5">
        <v>9178.5714285714294</v>
      </c>
      <c r="AD14" s="5">
        <v>9178.5714285714294</v>
      </c>
      <c r="AE14" s="5">
        <v>9178.5714285714294</v>
      </c>
      <c r="AF14" s="5">
        <v>9178.5714285714294</v>
      </c>
      <c r="AG14" s="5">
        <v>9178.5714285714294</v>
      </c>
      <c r="AH14" s="5">
        <v>9178.5714285714294</v>
      </c>
      <c r="AI14" s="5">
        <v>9178.5714285714294</v>
      </c>
      <c r="AJ14" s="5">
        <v>9178.5714285714294</v>
      </c>
      <c r="AK14" s="5">
        <v>9178.5714285714294</v>
      </c>
      <c r="AL14" s="5">
        <v>9178.5714285714294</v>
      </c>
      <c r="AM14" s="5">
        <v>9178.5714285714294</v>
      </c>
      <c r="AN14" s="5">
        <v>9178.5714285714294</v>
      </c>
      <c r="AO14" s="5">
        <v>9178.5714285714294</v>
      </c>
      <c r="AP14" s="5">
        <v>9178.5714285714294</v>
      </c>
      <c r="AQ14" s="5">
        <v>9178.5714285714294</v>
      </c>
      <c r="AR14" s="5">
        <v>9178.5714285714294</v>
      </c>
      <c r="AS14" s="5">
        <v>9178.5714285714294</v>
      </c>
      <c r="AT14" s="5">
        <v>9178.5714285714294</v>
      </c>
      <c r="AU14" s="5">
        <v>9178.5714285714294</v>
      </c>
      <c r="AV14" s="5">
        <v>9178.5714285714294</v>
      </c>
      <c r="AW14" s="5">
        <v>9178.5714285714294</v>
      </c>
      <c r="AX14" s="5">
        <v>9178.5714285714294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</row>
    <row r="15" spans="1:79" x14ac:dyDescent="0.35">
      <c r="B15" s="17" t="s">
        <v>33</v>
      </c>
      <c r="C15" s="18">
        <v>447000</v>
      </c>
      <c r="D15" s="18" t="s">
        <v>54</v>
      </c>
      <c r="E15">
        <v>32</v>
      </c>
      <c r="F15" s="7">
        <v>44076</v>
      </c>
      <c r="G15" s="7"/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13968.75</v>
      </c>
      <c r="AC15" s="5">
        <v>13968.75</v>
      </c>
      <c r="AD15" s="5">
        <v>13968.75</v>
      </c>
      <c r="AE15" s="5">
        <v>13968.75</v>
      </c>
      <c r="AF15" s="5">
        <v>13968.75</v>
      </c>
      <c r="AG15" s="5">
        <v>13968.75</v>
      </c>
      <c r="AH15" s="5">
        <v>13968.75</v>
      </c>
      <c r="AI15" s="5">
        <v>13968.75</v>
      </c>
      <c r="AJ15" s="5">
        <v>13968.75</v>
      </c>
      <c r="AK15" s="5">
        <v>13968.75</v>
      </c>
      <c r="AL15" s="5">
        <v>13968.75</v>
      </c>
      <c r="AM15" s="5">
        <v>13968.75</v>
      </c>
      <c r="AN15" s="5">
        <v>13968.75</v>
      </c>
      <c r="AO15" s="5">
        <v>13968.75</v>
      </c>
      <c r="AP15" s="5">
        <v>13968.75</v>
      </c>
      <c r="AQ15" s="5">
        <v>13968.75</v>
      </c>
      <c r="AR15" s="5">
        <v>13968.75</v>
      </c>
      <c r="AS15" s="5">
        <v>13968.75</v>
      </c>
      <c r="AT15" s="5">
        <v>13968.75</v>
      </c>
      <c r="AU15" s="5">
        <v>13968.75</v>
      </c>
      <c r="AV15" s="5">
        <v>13968.75</v>
      </c>
      <c r="AW15" s="5">
        <v>13968.75</v>
      </c>
      <c r="AX15" s="5">
        <v>13968.75</v>
      </c>
      <c r="AY15" s="5">
        <v>13968.75</v>
      </c>
      <c r="AZ15" s="5">
        <v>13968.75</v>
      </c>
      <c r="BA15" s="5">
        <v>13968.75</v>
      </c>
      <c r="BB15" s="5">
        <v>13968.75</v>
      </c>
      <c r="BC15" s="5">
        <v>13968.75</v>
      </c>
      <c r="BD15" s="5">
        <v>13968.75</v>
      </c>
      <c r="BE15" s="5">
        <v>13968.75</v>
      </c>
      <c r="BF15" s="5">
        <v>13968.75</v>
      </c>
      <c r="BG15" s="5">
        <v>13968.75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</row>
    <row r="16" spans="1:79" x14ac:dyDescent="0.35">
      <c r="B16" s="17" t="s">
        <v>51</v>
      </c>
      <c r="C16" s="18">
        <v>361000</v>
      </c>
      <c r="D16" s="18" t="s">
        <v>54</v>
      </c>
      <c r="E16">
        <v>34</v>
      </c>
      <c r="F16" s="7">
        <v>44098</v>
      </c>
      <c r="G16" s="7"/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10617.64705882353</v>
      </c>
      <c r="AC16" s="5">
        <v>10617.64705882353</v>
      </c>
      <c r="AD16" s="5">
        <v>10617.64705882353</v>
      </c>
      <c r="AE16" s="5">
        <v>10617.64705882353</v>
      </c>
      <c r="AF16" s="5">
        <v>10617.64705882353</v>
      </c>
      <c r="AG16" s="5">
        <v>10617.64705882353</v>
      </c>
      <c r="AH16" s="5">
        <v>10617.64705882353</v>
      </c>
      <c r="AI16" s="5">
        <v>10617.64705882353</v>
      </c>
      <c r="AJ16" s="5">
        <v>10617.64705882353</v>
      </c>
      <c r="AK16" s="5">
        <v>10617.64705882353</v>
      </c>
      <c r="AL16" s="5">
        <v>10617.64705882353</v>
      </c>
      <c r="AM16" s="5">
        <v>10617.64705882353</v>
      </c>
      <c r="AN16" s="5">
        <v>10617.64705882353</v>
      </c>
      <c r="AO16" s="5">
        <v>10617.64705882353</v>
      </c>
      <c r="AP16" s="5">
        <v>10617.64705882353</v>
      </c>
      <c r="AQ16" s="5">
        <v>10617.64705882353</v>
      </c>
      <c r="AR16" s="5">
        <v>10617.64705882353</v>
      </c>
      <c r="AS16" s="5">
        <v>10617.64705882353</v>
      </c>
      <c r="AT16" s="5">
        <v>10617.64705882353</v>
      </c>
      <c r="AU16" s="5">
        <v>10617.64705882353</v>
      </c>
      <c r="AV16" s="5">
        <v>10617.64705882353</v>
      </c>
      <c r="AW16" s="5">
        <v>10617.64705882353</v>
      </c>
      <c r="AX16" s="5">
        <v>10617.64705882353</v>
      </c>
      <c r="AY16" s="5">
        <v>10617.64705882353</v>
      </c>
      <c r="AZ16" s="5">
        <v>10617.64705882353</v>
      </c>
      <c r="BA16" s="5">
        <v>10617.64705882353</v>
      </c>
      <c r="BB16" s="5">
        <v>10617.64705882353</v>
      </c>
      <c r="BC16" s="5">
        <v>10617.64705882353</v>
      </c>
      <c r="BD16" s="5">
        <v>10617.64705882353</v>
      </c>
      <c r="BE16" s="5">
        <v>10617.64705882353</v>
      </c>
      <c r="BF16" s="5">
        <v>10617.64705882353</v>
      </c>
      <c r="BG16" s="5">
        <v>10617.64705882353</v>
      </c>
      <c r="BH16" s="5">
        <v>10617.64705882353</v>
      </c>
      <c r="BI16" s="5">
        <v>10617.64705882353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</row>
    <row r="17" spans="2:79" x14ac:dyDescent="0.35">
      <c r="B17" s="17" t="s">
        <v>43</v>
      </c>
      <c r="C17" s="18">
        <v>424000</v>
      </c>
      <c r="D17" s="18" t="s">
        <v>54</v>
      </c>
      <c r="E17">
        <v>28</v>
      </c>
      <c r="F17" s="7">
        <v>44549</v>
      </c>
      <c r="G17" s="7"/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15142.857142857143</v>
      </c>
      <c r="AR17" s="5">
        <v>15142.857142857143</v>
      </c>
      <c r="AS17" s="5">
        <v>15142.857142857143</v>
      </c>
      <c r="AT17" s="5">
        <v>15142.857142857143</v>
      </c>
      <c r="AU17" s="5">
        <v>15142.857142857143</v>
      </c>
      <c r="AV17" s="5">
        <v>15142.857142857143</v>
      </c>
      <c r="AW17" s="5">
        <v>15142.857142857143</v>
      </c>
      <c r="AX17" s="5">
        <v>15142.857142857143</v>
      </c>
      <c r="AY17" s="5">
        <v>15142.857142857143</v>
      </c>
      <c r="AZ17" s="5">
        <v>15142.857142857143</v>
      </c>
      <c r="BA17" s="5">
        <v>15142.857142857143</v>
      </c>
      <c r="BB17" s="5">
        <v>15142.857142857143</v>
      </c>
      <c r="BC17" s="5">
        <v>15142.857142857143</v>
      </c>
      <c r="BD17" s="5">
        <v>15142.857142857143</v>
      </c>
      <c r="BE17" s="5">
        <v>15142.857142857143</v>
      </c>
      <c r="BF17" s="5">
        <v>15142.857142857143</v>
      </c>
      <c r="BG17" s="5">
        <v>15142.857142857143</v>
      </c>
      <c r="BH17" s="5">
        <v>15142.857142857143</v>
      </c>
      <c r="BI17" s="5">
        <v>15142.857142857143</v>
      </c>
      <c r="BJ17" s="5">
        <v>15142.857142857143</v>
      </c>
      <c r="BK17" s="5">
        <v>15142.857142857143</v>
      </c>
      <c r="BL17" s="5">
        <v>15142.857142857143</v>
      </c>
      <c r="BM17" s="5">
        <v>15142.857142857143</v>
      </c>
      <c r="BN17" s="5">
        <v>15142.857142857143</v>
      </c>
      <c r="BO17" s="5">
        <v>15142.857142857143</v>
      </c>
      <c r="BP17" s="5">
        <v>15142.857142857143</v>
      </c>
      <c r="BQ17" s="5">
        <v>15142.857142857143</v>
      </c>
      <c r="BR17" s="5">
        <v>15142.857142857143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</row>
    <row r="18" spans="2:79" x14ac:dyDescent="0.35">
      <c r="B18" s="17" t="s">
        <v>47</v>
      </c>
      <c r="C18" s="18">
        <v>439000</v>
      </c>
      <c r="D18" s="18" t="s">
        <v>54</v>
      </c>
      <c r="E18">
        <v>28</v>
      </c>
      <c r="F18" s="7">
        <v>44652</v>
      </c>
      <c r="G18" s="7"/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15678.571428571429</v>
      </c>
      <c r="AV18" s="5">
        <v>15678.571428571429</v>
      </c>
      <c r="AW18" s="5">
        <v>15678.571428571429</v>
      </c>
      <c r="AX18" s="5">
        <v>15678.571428571429</v>
      </c>
      <c r="AY18" s="5">
        <v>15678.571428571429</v>
      </c>
      <c r="AZ18" s="5">
        <v>15678.571428571429</v>
      </c>
      <c r="BA18" s="5">
        <v>15678.571428571429</v>
      </c>
      <c r="BB18" s="5">
        <v>15678.571428571429</v>
      </c>
      <c r="BC18" s="5">
        <v>15678.571428571429</v>
      </c>
      <c r="BD18" s="5">
        <v>15678.571428571429</v>
      </c>
      <c r="BE18" s="5">
        <v>15678.571428571429</v>
      </c>
      <c r="BF18" s="5">
        <v>15678.571428571429</v>
      </c>
      <c r="BG18" s="5">
        <v>15678.571428571429</v>
      </c>
      <c r="BH18" s="5">
        <v>15678.571428571429</v>
      </c>
      <c r="BI18" s="5">
        <v>15678.571428571429</v>
      </c>
      <c r="BJ18" s="5">
        <v>15678.571428571429</v>
      </c>
      <c r="BK18" s="5">
        <v>15678.571428571429</v>
      </c>
      <c r="BL18" s="5">
        <v>15678.571428571429</v>
      </c>
      <c r="BM18" s="5">
        <v>15678.571428571429</v>
      </c>
      <c r="BN18" s="5">
        <v>15678.571428571429</v>
      </c>
      <c r="BO18" s="5">
        <v>15678.571428571429</v>
      </c>
      <c r="BP18" s="5">
        <v>15678.571428571429</v>
      </c>
      <c r="BQ18" s="5">
        <v>15678.571428571429</v>
      </c>
      <c r="BR18" s="5">
        <v>15678.571428571429</v>
      </c>
      <c r="BS18" s="5">
        <v>15678.571428571429</v>
      </c>
      <c r="BT18" s="5">
        <v>15678.571428571429</v>
      </c>
      <c r="BU18" s="5">
        <v>15678.571428571429</v>
      </c>
      <c r="BV18" s="5">
        <v>15678.571428571429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</row>
    <row r="19" spans="2:79" x14ac:dyDescent="0.35">
      <c r="B19" s="17" t="s">
        <v>48</v>
      </c>
      <c r="C19" s="18">
        <v>286000</v>
      </c>
      <c r="D19" s="18" t="s">
        <v>54</v>
      </c>
      <c r="E19">
        <v>36</v>
      </c>
      <c r="F19" s="7">
        <v>44685</v>
      </c>
      <c r="G19" s="7"/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7944.4444444444443</v>
      </c>
      <c r="AW19" s="5">
        <v>7944.4444444444443</v>
      </c>
      <c r="AX19" s="5">
        <v>7944.4444444444443</v>
      </c>
      <c r="AY19" s="5">
        <v>7944.4444444444443</v>
      </c>
      <c r="AZ19" s="5">
        <v>7944.4444444444443</v>
      </c>
      <c r="BA19" s="5">
        <v>7944.4444444444443</v>
      </c>
      <c r="BB19" s="5">
        <v>7944.4444444444443</v>
      </c>
      <c r="BC19" s="5">
        <v>7944.4444444444443</v>
      </c>
      <c r="BD19" s="5">
        <v>7944.4444444444443</v>
      </c>
      <c r="BE19" s="5">
        <v>7944.4444444444443</v>
      </c>
      <c r="BF19" s="5">
        <v>7944.4444444444443</v>
      </c>
      <c r="BG19" s="5">
        <v>7944.4444444444443</v>
      </c>
      <c r="BH19" s="5">
        <v>7944.4444444444443</v>
      </c>
      <c r="BI19" s="5">
        <v>7944.4444444444443</v>
      </c>
      <c r="BJ19" s="5">
        <v>7944.4444444444443</v>
      </c>
      <c r="BK19" s="5">
        <v>7944.4444444444443</v>
      </c>
      <c r="BL19" s="5">
        <v>7944.4444444444443</v>
      </c>
      <c r="BM19" s="5">
        <v>7944.4444444444443</v>
      </c>
      <c r="BN19" s="5">
        <v>7944.4444444444443</v>
      </c>
      <c r="BO19" s="5">
        <v>7944.4444444444443</v>
      </c>
      <c r="BP19" s="5">
        <v>7944.4444444444443</v>
      </c>
      <c r="BQ19" s="5">
        <v>7944.4444444444443</v>
      </c>
      <c r="BR19" s="5">
        <v>7944.4444444444443</v>
      </c>
      <c r="BS19" s="5">
        <v>7944.4444444444443</v>
      </c>
      <c r="BT19" s="5">
        <v>7944.4444444444443</v>
      </c>
      <c r="BU19" s="5">
        <v>7944.4444444444443</v>
      </c>
      <c r="BV19" s="5">
        <v>7944.4444444444443</v>
      </c>
      <c r="BW19" s="5">
        <v>7944.4444444444443</v>
      </c>
      <c r="BX19" s="5">
        <v>7944.4444444444443</v>
      </c>
      <c r="BY19" s="5">
        <v>7944.4444444444443</v>
      </c>
      <c r="BZ19" s="5">
        <v>7944.4444444444443</v>
      </c>
      <c r="CA19" s="5">
        <v>7944.4444444444443</v>
      </c>
    </row>
    <row r="20" spans="2:79" x14ac:dyDescent="0.35">
      <c r="B20" s="17" t="s">
        <v>40</v>
      </c>
      <c r="C20" s="18">
        <v>98000</v>
      </c>
      <c r="D20" s="18" t="s">
        <v>54</v>
      </c>
      <c r="E20">
        <v>36</v>
      </c>
      <c r="F20" s="7">
        <v>45210</v>
      </c>
      <c r="G20" s="7"/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2722.2222222222222</v>
      </c>
      <c r="BN20" s="5">
        <v>2722.2222222222222</v>
      </c>
      <c r="BO20" s="5">
        <v>2722.2222222222222</v>
      </c>
      <c r="BP20" s="5">
        <v>2722.2222222222222</v>
      </c>
      <c r="BQ20" s="5">
        <v>2722.2222222222222</v>
      </c>
      <c r="BR20" s="5">
        <v>2722.2222222222222</v>
      </c>
      <c r="BS20" s="5">
        <v>2722.2222222222222</v>
      </c>
      <c r="BT20" s="5">
        <v>2722.2222222222222</v>
      </c>
      <c r="BU20" s="5">
        <v>2722.2222222222222</v>
      </c>
      <c r="BV20" s="5">
        <v>2722.2222222222222</v>
      </c>
      <c r="BW20" s="5">
        <v>2722.2222222222222</v>
      </c>
      <c r="BX20" s="5">
        <v>2722.2222222222222</v>
      </c>
      <c r="BY20" s="5">
        <v>2722.2222222222222</v>
      </c>
      <c r="BZ20" s="5">
        <v>2722.2222222222222</v>
      </c>
      <c r="CA20" s="5">
        <v>2722.2222222222222</v>
      </c>
    </row>
    <row r="21" spans="2:79" x14ac:dyDescent="0.35">
      <c r="B21" s="17" t="s">
        <v>46</v>
      </c>
      <c r="C21" s="18">
        <v>391000</v>
      </c>
      <c r="D21" s="18" t="s">
        <v>54</v>
      </c>
      <c r="E21">
        <v>28</v>
      </c>
      <c r="F21" s="7">
        <v>45510</v>
      </c>
      <c r="G21" s="7"/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13964.285714285714</v>
      </c>
      <c r="BX21" s="5">
        <v>13964.285714285714</v>
      </c>
      <c r="BY21" s="5">
        <v>13964.285714285714</v>
      </c>
      <c r="BZ21" s="5">
        <v>13964.285714285714</v>
      </c>
      <c r="CA21" s="5">
        <v>13964.285714285714</v>
      </c>
    </row>
    <row r="22" spans="2:79" x14ac:dyDescent="0.35">
      <c r="B22" s="17" t="s">
        <v>41</v>
      </c>
      <c r="C22" s="18">
        <v>373000</v>
      </c>
      <c r="D22" s="18" t="s">
        <v>54</v>
      </c>
      <c r="E22">
        <v>30</v>
      </c>
      <c r="F22" s="7">
        <v>45541</v>
      </c>
      <c r="G22" s="7"/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12433.333333333334</v>
      </c>
      <c r="BY22" s="5">
        <v>12433.333333333334</v>
      </c>
      <c r="BZ22" s="5">
        <v>12433.333333333334</v>
      </c>
      <c r="CA22" s="5">
        <v>12433.333333333334</v>
      </c>
    </row>
    <row r="23" spans="2:79" x14ac:dyDescent="0.35">
      <c r="B23" s="17" t="s">
        <v>37</v>
      </c>
      <c r="C23" s="18">
        <v>359000</v>
      </c>
      <c r="D23" s="18" t="s">
        <v>54</v>
      </c>
      <c r="E23">
        <v>22</v>
      </c>
      <c r="F23" s="7">
        <v>45586</v>
      </c>
      <c r="G23" s="7"/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16318.181818181818</v>
      </c>
      <c r="BZ23" s="5">
        <v>16318.181818181818</v>
      </c>
      <c r="CA23" s="5">
        <v>16318.181818181818</v>
      </c>
    </row>
    <row r="24" spans="2:79" x14ac:dyDescent="0.35">
      <c r="B24" s="17" t="s">
        <v>49</v>
      </c>
      <c r="C24" s="18">
        <v>414000</v>
      </c>
      <c r="D24" s="18" t="s">
        <v>54</v>
      </c>
      <c r="E24">
        <v>24</v>
      </c>
      <c r="F24" s="7">
        <v>45613</v>
      </c>
      <c r="G24" s="7"/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17250</v>
      </c>
      <c r="CA24" s="5">
        <v>17250</v>
      </c>
    </row>
    <row r="26" spans="2:79" x14ac:dyDescent="0.35"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</row>
    <row r="27" spans="2:79" x14ac:dyDescent="0.35"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</row>
    <row r="29" spans="2:79" x14ac:dyDescent="0.35"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5E971-C177-4EAA-8F47-A47755CA7145}">
  <dimension ref="A1:N40"/>
  <sheetViews>
    <sheetView showGridLines="0" tabSelected="1" workbookViewId="0"/>
  </sheetViews>
  <sheetFormatPr defaultRowHeight="14.5" x14ac:dyDescent="0.35"/>
  <cols>
    <col min="1" max="1" width="1.7265625" customWidth="1"/>
    <col min="2" max="2" width="27.7265625" bestFit="1" customWidth="1"/>
    <col min="3" max="3" width="1.7265625" customWidth="1"/>
    <col min="4" max="14" width="13.1796875" bestFit="1" customWidth="1"/>
  </cols>
  <sheetData>
    <row r="1" spans="1:14" s="1" customFormat="1" ht="26" x14ac:dyDescent="0.6">
      <c r="A1" s="2" t="s">
        <v>8</v>
      </c>
    </row>
    <row r="2" spans="1:14" s="3" customFormat="1" ht="19.5" x14ac:dyDescent="0.45">
      <c r="B2" s="4" t="s">
        <v>9</v>
      </c>
      <c r="C2" s="4"/>
    </row>
    <row r="3" spans="1:14" ht="4.9000000000000004" customHeight="1" x14ac:dyDescent="0.35"/>
    <row r="4" spans="1:14" x14ac:dyDescent="0.35">
      <c r="D4" s="14" t="s">
        <v>0</v>
      </c>
      <c r="E4" s="14" t="s">
        <v>0</v>
      </c>
      <c r="F4" s="14" t="s">
        <v>0</v>
      </c>
      <c r="G4" s="14" t="s">
        <v>0</v>
      </c>
      <c r="H4" s="14" t="s">
        <v>0</v>
      </c>
      <c r="I4" s="14" t="s">
        <v>0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</row>
    <row r="5" spans="1:14" x14ac:dyDescent="0.35">
      <c r="D5" s="8">
        <v>2019</v>
      </c>
      <c r="E5" s="8">
        <v>2020</v>
      </c>
      <c r="F5" s="8">
        <v>2021</v>
      </c>
      <c r="G5" s="8">
        <v>2022</v>
      </c>
      <c r="H5" s="8">
        <v>2023</v>
      </c>
      <c r="I5" s="8">
        <v>2024</v>
      </c>
      <c r="J5" s="8">
        <v>2025</v>
      </c>
      <c r="K5" s="8">
        <v>2026</v>
      </c>
      <c r="L5" s="8">
        <v>2027</v>
      </c>
      <c r="M5" s="8">
        <v>2028</v>
      </c>
      <c r="N5" s="8">
        <v>2029</v>
      </c>
    </row>
    <row r="6" spans="1:14" ht="4.9000000000000004" customHeight="1" x14ac:dyDescent="0.35"/>
    <row r="7" spans="1:14" x14ac:dyDescent="0.35">
      <c r="B7" s="10" t="s">
        <v>12</v>
      </c>
    </row>
    <row r="8" spans="1:14" x14ac:dyDescent="0.35">
      <c r="B8" t="s">
        <v>2</v>
      </c>
      <c r="D8" s="31">
        <v>2090338.3601599999</v>
      </c>
      <c r="E8" s="31">
        <v>2283673.7550911983</v>
      </c>
      <c r="F8" s="31">
        <v>2447436.000068788</v>
      </c>
      <c r="G8" s="31">
        <v>2700794.5747959092</v>
      </c>
      <c r="H8" s="31">
        <v>2999583.4786055805</v>
      </c>
      <c r="I8" s="31">
        <v>3261057.1704356289</v>
      </c>
      <c r="J8" s="30"/>
      <c r="K8" s="30"/>
      <c r="L8" s="30"/>
      <c r="M8" s="30"/>
      <c r="N8" s="30"/>
    </row>
    <row r="9" spans="1:14" x14ac:dyDescent="0.35">
      <c r="B9" t="s">
        <v>13</v>
      </c>
      <c r="D9" s="31">
        <v>664196.7044997121</v>
      </c>
      <c r="E9" s="31">
        <v>717046.83627675415</v>
      </c>
      <c r="F9" s="31">
        <v>768695.71989376878</v>
      </c>
      <c r="G9" s="31">
        <v>840299.72620187339</v>
      </c>
      <c r="H9" s="31">
        <v>918329.95877697936</v>
      </c>
      <c r="I9" s="31">
        <v>1024562.3684083003</v>
      </c>
      <c r="J9" s="30"/>
      <c r="K9" s="30"/>
      <c r="L9" s="30"/>
      <c r="M9" s="30"/>
      <c r="N9" s="30"/>
    </row>
    <row r="10" spans="1:14" x14ac:dyDescent="0.35">
      <c r="B10" t="s">
        <v>14</v>
      </c>
      <c r="D10" s="31">
        <v>316049.03585626237</v>
      </c>
      <c r="E10" s="31">
        <v>340549.15711583983</v>
      </c>
      <c r="F10" s="31">
        <v>369219.99065342237</v>
      </c>
      <c r="G10" s="31">
        <v>397609.31573476398</v>
      </c>
      <c r="H10" s="31">
        <v>444046.10771942703</v>
      </c>
      <c r="I10" s="31">
        <v>481066.23171999562</v>
      </c>
      <c r="J10" s="30"/>
      <c r="K10" s="30"/>
      <c r="L10" s="30"/>
      <c r="M10" s="30"/>
      <c r="N10" s="30"/>
    </row>
    <row r="11" spans="1:14" x14ac:dyDescent="0.35">
      <c r="B11" s="11" t="s">
        <v>3</v>
      </c>
      <c r="C11" s="12"/>
      <c r="D11" s="36">
        <v>3070584.1005159742</v>
      </c>
      <c r="E11" s="36">
        <v>3341269.7484837924</v>
      </c>
      <c r="F11" s="36">
        <v>3585351.710615979</v>
      </c>
      <c r="G11" s="36">
        <v>3938703.6167325466</v>
      </c>
      <c r="H11" s="36">
        <v>4361959.5451019872</v>
      </c>
      <c r="I11" s="36">
        <v>4766685.7705639247</v>
      </c>
      <c r="J11" s="37"/>
      <c r="K11" s="37"/>
      <c r="L11" s="37"/>
      <c r="M11" s="37"/>
      <c r="N11" s="37"/>
    </row>
    <row r="12" spans="1:14" ht="4.9000000000000004" customHeight="1" x14ac:dyDescent="0.35"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1:14" x14ac:dyDescent="0.35">
      <c r="B13" s="10" t="s">
        <v>27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4" x14ac:dyDescent="0.35">
      <c r="B14" t="s">
        <v>15</v>
      </c>
      <c r="D14" s="31">
        <v>340533.65039700241</v>
      </c>
      <c r="E14" s="31">
        <v>375230.60942362546</v>
      </c>
      <c r="F14" s="31">
        <v>412251.51457902818</v>
      </c>
      <c r="G14" s="31">
        <v>431914.05926776293</v>
      </c>
      <c r="H14" s="31">
        <v>491490.19393743936</v>
      </c>
      <c r="I14" s="31">
        <v>551317.01044050639</v>
      </c>
      <c r="J14" s="30"/>
      <c r="K14" s="30"/>
      <c r="L14" s="30"/>
      <c r="M14" s="30"/>
      <c r="N14" s="30"/>
    </row>
    <row r="15" spans="1:14" x14ac:dyDescent="0.35">
      <c r="B15" s="11" t="s">
        <v>16</v>
      </c>
      <c r="C15" s="12"/>
      <c r="D15" s="36">
        <v>340533.65039700241</v>
      </c>
      <c r="E15" s="36">
        <v>375230.60942362546</v>
      </c>
      <c r="F15" s="36">
        <v>412251.51457902818</v>
      </c>
      <c r="G15" s="36">
        <v>431914.05926776293</v>
      </c>
      <c r="H15" s="36">
        <v>491490.19393743936</v>
      </c>
      <c r="I15" s="36">
        <v>551317.01044050639</v>
      </c>
      <c r="J15" s="37"/>
      <c r="K15" s="37"/>
      <c r="L15" s="37"/>
      <c r="M15" s="37"/>
      <c r="N15" s="37"/>
    </row>
    <row r="16" spans="1:14" ht="4.9000000000000004" customHeight="1" x14ac:dyDescent="0.35"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</row>
    <row r="17" spans="2:14" x14ac:dyDescent="0.35">
      <c r="B17" s="13" t="s">
        <v>7</v>
      </c>
      <c r="C17" s="3"/>
      <c r="D17" s="40">
        <v>2730050.450118972</v>
      </c>
      <c r="E17" s="40">
        <v>2966039.1390601671</v>
      </c>
      <c r="F17" s="40">
        <v>3173100.1960369507</v>
      </c>
      <c r="G17" s="40">
        <v>3506789.5574647835</v>
      </c>
      <c r="H17" s="40">
        <v>3870469.3511645477</v>
      </c>
      <c r="I17" s="40">
        <v>4215368.7601234186</v>
      </c>
      <c r="J17" s="33"/>
      <c r="K17" s="33"/>
      <c r="L17" s="33"/>
      <c r="M17" s="33"/>
      <c r="N17" s="33"/>
    </row>
    <row r="18" spans="2:14" ht="4.9000000000000004" customHeight="1" x14ac:dyDescent="0.35"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2:14" x14ac:dyDescent="0.35">
      <c r="B19" s="10" t="s">
        <v>17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2:14" x14ac:dyDescent="0.35">
      <c r="B20" t="s">
        <v>18</v>
      </c>
      <c r="D20" s="31">
        <v>855597.81106728583</v>
      </c>
      <c r="E20" s="31">
        <v>916802.69788349757</v>
      </c>
      <c r="F20" s="31">
        <v>1008093.9322809393</v>
      </c>
      <c r="G20" s="31">
        <v>1107093.463291632</v>
      </c>
      <c r="H20" s="31">
        <v>1243581.8025291692</v>
      </c>
      <c r="I20" s="31">
        <v>1366201.0151559999</v>
      </c>
      <c r="J20" s="30"/>
      <c r="K20" s="30"/>
      <c r="L20" s="30"/>
      <c r="M20" s="30"/>
      <c r="N20" s="30"/>
    </row>
    <row r="21" spans="2:14" x14ac:dyDescent="0.35">
      <c r="B21" t="s">
        <v>19</v>
      </c>
      <c r="D21" s="31">
        <v>167297.4915832906</v>
      </c>
      <c r="E21" s="31">
        <v>199644.09445013985</v>
      </c>
      <c r="F21" s="31">
        <v>205077.46566986814</v>
      </c>
      <c r="G21" s="31">
        <v>190138.12980574055</v>
      </c>
      <c r="H21" s="31">
        <v>209005.34496288557</v>
      </c>
      <c r="I21" s="31">
        <v>235723.42106610155</v>
      </c>
      <c r="J21" s="30"/>
      <c r="K21" s="30"/>
      <c r="L21" s="30"/>
      <c r="M21" s="30"/>
      <c r="N21" s="30"/>
    </row>
    <row r="22" spans="2:14" x14ac:dyDescent="0.35">
      <c r="B22" t="s">
        <v>20</v>
      </c>
      <c r="D22" s="31">
        <v>325230.91012267314</v>
      </c>
      <c r="E22" s="31">
        <v>369805.75985802163</v>
      </c>
      <c r="F22" s="31">
        <v>344884.26030725619</v>
      </c>
      <c r="G22" s="31">
        <v>385290.9686786558</v>
      </c>
      <c r="H22" s="31">
        <v>433918.31895905745</v>
      </c>
      <c r="I22" s="31">
        <v>431105.76309782203</v>
      </c>
      <c r="J22" s="30"/>
      <c r="K22" s="30"/>
      <c r="L22" s="30"/>
      <c r="M22" s="30"/>
      <c r="N22" s="30"/>
    </row>
    <row r="23" spans="2:14" x14ac:dyDescent="0.35">
      <c r="B23" t="s">
        <v>21</v>
      </c>
      <c r="D23" s="31">
        <v>188864.8901392305</v>
      </c>
      <c r="E23" s="31">
        <v>204300.77589846432</v>
      </c>
      <c r="F23" s="31">
        <v>213422.71918544531</v>
      </c>
      <c r="G23" s="31">
        <v>234043.13506519963</v>
      </c>
      <c r="H23" s="31">
        <v>255799.31941846493</v>
      </c>
      <c r="I23" s="31">
        <v>266074.07613899017</v>
      </c>
      <c r="J23" s="30"/>
      <c r="K23" s="30"/>
      <c r="L23" s="30"/>
      <c r="M23" s="30"/>
      <c r="N23" s="30"/>
    </row>
    <row r="24" spans="2:14" x14ac:dyDescent="0.35">
      <c r="B24" t="s">
        <v>4</v>
      </c>
      <c r="D24" s="31">
        <v>94869.253141634283</v>
      </c>
      <c r="E24" s="31">
        <v>92154.836050599391</v>
      </c>
      <c r="F24" s="31">
        <v>111693.12690050068</v>
      </c>
      <c r="G24" s="31">
        <v>138939.00226675475</v>
      </c>
      <c r="H24" s="31">
        <v>118978.2278547982</v>
      </c>
      <c r="I24" s="31">
        <v>155547.10724855415</v>
      </c>
      <c r="J24" s="30"/>
      <c r="K24" s="30"/>
      <c r="L24" s="30"/>
      <c r="M24" s="30"/>
      <c r="N24" s="30"/>
    </row>
    <row r="25" spans="2:14" x14ac:dyDescent="0.35">
      <c r="B25" s="11" t="s">
        <v>5</v>
      </c>
      <c r="C25" s="12"/>
      <c r="D25" s="36">
        <v>1631860.3560541142</v>
      </c>
      <c r="E25" s="36">
        <v>1782708.1641407225</v>
      </c>
      <c r="F25" s="36">
        <v>1883171.5043440093</v>
      </c>
      <c r="G25" s="36">
        <v>2055504.6991079827</v>
      </c>
      <c r="H25" s="36">
        <v>2261283.0137243751</v>
      </c>
      <c r="I25" s="36">
        <v>2454651.3827074678</v>
      </c>
      <c r="J25" s="37"/>
      <c r="K25" s="37"/>
      <c r="L25" s="37"/>
      <c r="M25" s="37"/>
      <c r="N25" s="37"/>
    </row>
    <row r="26" spans="2:14" ht="4.9000000000000004" customHeight="1" x14ac:dyDescent="0.35"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14" x14ac:dyDescent="0.35">
      <c r="B27" s="13" t="s">
        <v>6</v>
      </c>
      <c r="C27" s="3"/>
      <c r="D27" s="40">
        <v>1098190.0940648578</v>
      </c>
      <c r="E27" s="40">
        <v>1183330.9749194446</v>
      </c>
      <c r="F27" s="40">
        <v>1289928.6916929414</v>
      </c>
      <c r="G27" s="40">
        <v>1451284.8583568009</v>
      </c>
      <c r="H27" s="40">
        <v>1609186.3374401727</v>
      </c>
      <c r="I27" s="40">
        <v>1760717.3774159509</v>
      </c>
      <c r="J27" s="33"/>
      <c r="K27" s="33"/>
      <c r="L27" s="33"/>
      <c r="M27" s="33"/>
      <c r="N27" s="33"/>
    </row>
    <row r="28" spans="2:14" ht="4.9000000000000004" customHeight="1" x14ac:dyDescent="0.35"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2:14" x14ac:dyDescent="0.35">
      <c r="B29" s="10" t="s">
        <v>22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2:14" x14ac:dyDescent="0.35">
      <c r="B30" t="s">
        <v>23</v>
      </c>
      <c r="D30" s="31">
        <v>592009.54927425506</v>
      </c>
      <c r="E30" s="31">
        <v>1323136.9424284864</v>
      </c>
      <c r="F30" s="31">
        <v>1018722.4683812918</v>
      </c>
      <c r="G30" s="31">
        <v>765069.99883286643</v>
      </c>
      <c r="H30" s="31">
        <v>592938.02521008416</v>
      </c>
      <c r="I30" s="31">
        <v>486187.8787878789</v>
      </c>
      <c r="J30" s="30"/>
      <c r="K30" s="30"/>
      <c r="L30" s="30"/>
      <c r="M30" s="30"/>
      <c r="N30" s="30"/>
    </row>
    <row r="31" spans="2:14" x14ac:dyDescent="0.35">
      <c r="B31" t="s">
        <v>24</v>
      </c>
      <c r="D31" s="31">
        <v>-154407</v>
      </c>
      <c r="E31" s="31">
        <v>-163367.23821000001</v>
      </c>
      <c r="F31" s="31">
        <v>-172089.41505803191</v>
      </c>
      <c r="G31" s="31">
        <v>-182385.52476095397</v>
      </c>
      <c r="H31" s="31">
        <v>-191889.63445624732</v>
      </c>
      <c r="I31" s="31">
        <v>-203358.87790769723</v>
      </c>
      <c r="J31" s="30"/>
      <c r="K31" s="30"/>
      <c r="L31" s="30"/>
      <c r="M31" s="30"/>
      <c r="N31" s="30"/>
    </row>
    <row r="32" spans="2:14" x14ac:dyDescent="0.35">
      <c r="B32" s="11" t="s">
        <v>25</v>
      </c>
      <c r="C32" s="12"/>
      <c r="D32" s="36">
        <v>437602.54927425506</v>
      </c>
      <c r="E32" s="36">
        <v>1159769.7042184863</v>
      </c>
      <c r="F32" s="36">
        <v>846633.05332325993</v>
      </c>
      <c r="G32" s="36">
        <v>582684.47407191247</v>
      </c>
      <c r="H32" s="36">
        <v>401048.39075383684</v>
      </c>
      <c r="I32" s="36">
        <v>282829.00088018167</v>
      </c>
      <c r="J32" s="37"/>
      <c r="K32" s="37"/>
      <c r="L32" s="37"/>
      <c r="M32" s="37"/>
      <c r="N32" s="37"/>
    </row>
    <row r="33" spans="2:14" ht="4.9000000000000004" customHeight="1" x14ac:dyDescent="0.35"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2:14" x14ac:dyDescent="0.35">
      <c r="B34" s="13" t="s">
        <v>26</v>
      </c>
      <c r="C34" s="3"/>
      <c r="D34" s="40">
        <v>660587.54479060275</v>
      </c>
      <c r="E34" s="40">
        <v>23561.270700958325</v>
      </c>
      <c r="F34" s="40">
        <v>443295.63836968143</v>
      </c>
      <c r="G34" s="40">
        <v>868600.38428488839</v>
      </c>
      <c r="H34" s="40">
        <v>1208137.9466863358</v>
      </c>
      <c r="I34" s="40">
        <v>1477888.3765357691</v>
      </c>
      <c r="J34" s="33"/>
      <c r="K34" s="33"/>
      <c r="L34" s="33"/>
      <c r="M34" s="33"/>
      <c r="N34" s="33"/>
    </row>
    <row r="36" spans="2:14" x14ac:dyDescent="0.35">
      <c r="D36" s="41"/>
      <c r="E36" s="41"/>
      <c r="F36" s="41"/>
      <c r="G36" s="41"/>
      <c r="H36" s="41"/>
      <c r="I36" s="41"/>
    </row>
    <row r="37" spans="2:14" x14ac:dyDescent="0.35">
      <c r="E37" s="41"/>
      <c r="F37" s="41"/>
      <c r="G37" s="41"/>
      <c r="H37" s="41"/>
      <c r="I37" s="41"/>
    </row>
    <row r="39" spans="2:14" x14ac:dyDescent="0.35">
      <c r="E39" s="41"/>
      <c r="F39" s="41"/>
      <c r="G39" s="41"/>
      <c r="H39" s="41"/>
      <c r="I39" s="41"/>
    </row>
    <row r="40" spans="2:14" x14ac:dyDescent="0.35">
      <c r="E40" s="41"/>
      <c r="F40" s="41"/>
      <c r="G40" s="41"/>
      <c r="H40" s="41"/>
      <c r="I40" s="4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48EA-1389-469B-9DB2-34B3E63243F0}">
  <dimension ref="A1:N45"/>
  <sheetViews>
    <sheetView showGridLines="0" workbookViewId="0"/>
  </sheetViews>
  <sheetFormatPr defaultRowHeight="14.5" x14ac:dyDescent="0.35"/>
  <cols>
    <col min="1" max="1" width="1.7265625" customWidth="1"/>
    <col min="2" max="2" width="27.7265625" bestFit="1" customWidth="1"/>
    <col min="3" max="3" width="1.7265625" customWidth="1"/>
    <col min="4" max="14" width="13.1796875" bestFit="1" customWidth="1"/>
  </cols>
  <sheetData>
    <row r="1" spans="1:14" s="1" customFormat="1" ht="26" x14ac:dyDescent="0.6">
      <c r="A1" s="2" t="s">
        <v>8</v>
      </c>
    </row>
    <row r="2" spans="1:14" s="3" customFormat="1" ht="19.5" x14ac:dyDescent="0.45">
      <c r="B2" s="4" t="s">
        <v>10</v>
      </c>
      <c r="C2" s="4"/>
    </row>
    <row r="3" spans="1:14" ht="4.9000000000000004" customHeight="1" x14ac:dyDescent="0.35"/>
    <row r="4" spans="1:14" x14ac:dyDescent="0.35">
      <c r="D4" s="14" t="s">
        <v>0</v>
      </c>
      <c r="E4" s="14" t="s">
        <v>0</v>
      </c>
      <c r="F4" s="14" t="s">
        <v>0</v>
      </c>
      <c r="G4" s="14" t="s">
        <v>0</v>
      </c>
      <c r="H4" s="14" t="s">
        <v>0</v>
      </c>
      <c r="I4" s="14" t="s">
        <v>0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</row>
    <row r="5" spans="1:14" x14ac:dyDescent="0.35">
      <c r="D5" s="8">
        <v>2019</v>
      </c>
      <c r="E5" s="8">
        <v>2020</v>
      </c>
      <c r="F5" s="8">
        <v>2021</v>
      </c>
      <c r="G5" s="8">
        <v>2022</v>
      </c>
      <c r="H5" s="8">
        <v>2023</v>
      </c>
      <c r="I5" s="8">
        <v>2024</v>
      </c>
      <c r="J5" s="8">
        <v>2025</v>
      </c>
      <c r="K5" s="8">
        <v>2026</v>
      </c>
      <c r="L5" s="8">
        <v>2027</v>
      </c>
      <c r="M5" s="8">
        <v>2028</v>
      </c>
      <c r="N5" s="8">
        <v>2029</v>
      </c>
    </row>
    <row r="6" spans="1:14" ht="4.9000000000000004" customHeight="1" x14ac:dyDescent="0.35"/>
    <row r="7" spans="1:14" x14ac:dyDescent="0.35">
      <c r="B7" s="10" t="s">
        <v>55</v>
      </c>
    </row>
    <row r="8" spans="1:14" ht="4.9000000000000004" customHeight="1" x14ac:dyDescent="0.35">
      <c r="B8" s="10"/>
    </row>
    <row r="9" spans="1:14" x14ac:dyDescent="0.35">
      <c r="B9" s="19" t="s">
        <v>59</v>
      </c>
    </row>
    <row r="10" spans="1:14" x14ac:dyDescent="0.35">
      <c r="B10" t="s">
        <v>57</v>
      </c>
      <c r="D10" s="31">
        <v>1823226.6961563057</v>
      </c>
      <c r="E10" s="31">
        <v>1531365.7702282935</v>
      </c>
      <c r="F10" s="31">
        <v>2633019.7027189704</v>
      </c>
      <c r="G10" s="31">
        <v>3530180.167344179</v>
      </c>
      <c r="H10" s="31">
        <v>5247259.5620881002</v>
      </c>
      <c r="I10" s="31">
        <v>5638060.2625451591</v>
      </c>
      <c r="J10" s="30"/>
      <c r="K10" s="30"/>
      <c r="L10" s="30"/>
      <c r="M10" s="30"/>
      <c r="N10" s="30"/>
    </row>
    <row r="11" spans="1:14" x14ac:dyDescent="0.35">
      <c r="B11" t="s">
        <v>56</v>
      </c>
      <c r="D11" s="31">
        <v>339698.71904008224</v>
      </c>
      <c r="E11" s="31">
        <v>398747.13178405579</v>
      </c>
      <c r="F11" s="31">
        <v>383238.244347742</v>
      </c>
      <c r="G11" s="31">
        <v>459410.38985568419</v>
      </c>
      <c r="H11" s="31">
        <v>507732.09104987135</v>
      </c>
      <c r="I11" s="31">
        <v>561515.58377243031</v>
      </c>
      <c r="J11" s="30"/>
      <c r="K11" s="30"/>
      <c r="L11" s="30"/>
      <c r="M11" s="30"/>
      <c r="N11" s="30"/>
    </row>
    <row r="12" spans="1:14" x14ac:dyDescent="0.35">
      <c r="B12" t="s">
        <v>58</v>
      </c>
      <c r="D12" s="31">
        <v>138514.04877427558</v>
      </c>
      <c r="E12" s="31">
        <v>167798.56676885605</v>
      </c>
      <c r="F12" s="31">
        <v>185255.12288752763</v>
      </c>
      <c r="G12" s="31">
        <v>184843.36073325842</v>
      </c>
      <c r="H12" s="31">
        <v>196200.94033868739</v>
      </c>
      <c r="I12" s="31">
        <v>237762.28623572856</v>
      </c>
      <c r="J12" s="30"/>
      <c r="K12" s="30"/>
      <c r="L12" s="30"/>
      <c r="M12" s="30"/>
      <c r="N12" s="30"/>
    </row>
    <row r="13" spans="1:14" x14ac:dyDescent="0.35">
      <c r="B13" t="s">
        <v>65</v>
      </c>
      <c r="D13" s="31">
        <v>65972.075744636211</v>
      </c>
      <c r="E13" s="31">
        <v>70486.864539836533</v>
      </c>
      <c r="F13" s="31">
        <v>75612.561885914372</v>
      </c>
      <c r="G13" s="31">
        <v>81820.044991899733</v>
      </c>
      <c r="H13" s="31">
        <v>97623.536782116033</v>
      </c>
      <c r="I13" s="31">
        <v>102851.96034173506</v>
      </c>
      <c r="J13" s="30"/>
      <c r="K13" s="30"/>
      <c r="L13" s="30"/>
      <c r="M13" s="30"/>
      <c r="N13" s="30"/>
    </row>
    <row r="14" spans="1:14" x14ac:dyDescent="0.35">
      <c r="B14" s="11" t="s">
        <v>60</v>
      </c>
      <c r="C14" s="12"/>
      <c r="D14" s="36">
        <v>2367411.5397152998</v>
      </c>
      <c r="E14" s="36">
        <v>2168398.3333210419</v>
      </c>
      <c r="F14" s="36">
        <v>3277125.6318401541</v>
      </c>
      <c r="G14" s="36">
        <v>4256253.9629250215</v>
      </c>
      <c r="H14" s="36">
        <v>6048816.1302587744</v>
      </c>
      <c r="I14" s="36">
        <v>6540190.0928950524</v>
      </c>
      <c r="J14" s="37"/>
      <c r="K14" s="37"/>
      <c r="L14" s="37"/>
      <c r="M14" s="37"/>
      <c r="N14" s="37"/>
    </row>
    <row r="15" spans="1:14" ht="4.9000000000000004" customHeight="1" x14ac:dyDescent="0.35">
      <c r="B15" s="1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</row>
    <row r="16" spans="1:14" x14ac:dyDescent="0.35">
      <c r="B16" s="19" t="s">
        <v>61</v>
      </c>
      <c r="D16" s="31"/>
      <c r="E16" s="31"/>
      <c r="F16" s="31"/>
      <c r="G16" s="31"/>
      <c r="H16" s="31"/>
      <c r="I16" s="31"/>
      <c r="J16" s="30"/>
      <c r="K16" s="30"/>
      <c r="L16" s="30"/>
      <c r="M16" s="30"/>
      <c r="N16" s="30"/>
    </row>
    <row r="17" spans="2:14" x14ac:dyDescent="0.35">
      <c r="B17" t="s">
        <v>62</v>
      </c>
      <c r="D17" s="31">
        <v>1236990.4507257449</v>
      </c>
      <c r="E17" s="31">
        <v>1501853.5082972585</v>
      </c>
      <c r="F17" s="31">
        <v>907131.03991596587</v>
      </c>
      <c r="G17" s="31">
        <v>867061.04108309746</v>
      </c>
      <c r="H17" s="31">
        <v>372123.01587301213</v>
      </c>
      <c r="I17" s="31">
        <v>1422935.137085136</v>
      </c>
      <c r="J17" s="30"/>
      <c r="K17" s="30"/>
      <c r="L17" s="30"/>
      <c r="M17" s="30"/>
      <c r="N17" s="30"/>
    </row>
    <row r="18" spans="2:14" x14ac:dyDescent="0.35">
      <c r="B18" t="s">
        <v>63</v>
      </c>
      <c r="D18" s="31">
        <v>300000</v>
      </c>
      <c r="E18" s="31">
        <v>300000</v>
      </c>
      <c r="F18" s="31">
        <v>300000</v>
      </c>
      <c r="G18" s="31">
        <v>300000</v>
      </c>
      <c r="H18" s="31">
        <v>300000</v>
      </c>
      <c r="I18" s="31">
        <v>300000</v>
      </c>
      <c r="J18" s="30"/>
      <c r="K18" s="30"/>
      <c r="L18" s="30"/>
      <c r="M18" s="30"/>
      <c r="N18" s="30"/>
    </row>
    <row r="19" spans="2:14" x14ac:dyDescent="0.35">
      <c r="B19" t="s">
        <v>64</v>
      </c>
      <c r="D19" s="31">
        <v>1192839</v>
      </c>
      <c r="E19" s="31">
        <v>1192839</v>
      </c>
      <c r="F19" s="31">
        <v>1192839</v>
      </c>
      <c r="G19" s="31">
        <v>1192839</v>
      </c>
      <c r="H19" s="31">
        <v>1192839</v>
      </c>
      <c r="I19" s="31">
        <v>1192839</v>
      </c>
      <c r="J19" s="30"/>
      <c r="K19" s="30"/>
      <c r="L19" s="30"/>
      <c r="M19" s="30"/>
      <c r="N19" s="30"/>
    </row>
    <row r="20" spans="2:14" x14ac:dyDescent="0.35">
      <c r="B20" s="11" t="s">
        <v>66</v>
      </c>
      <c r="C20" s="12"/>
      <c r="D20" s="36">
        <v>2729829.4507257449</v>
      </c>
      <c r="E20" s="36">
        <v>2994692.5082972585</v>
      </c>
      <c r="F20" s="36">
        <v>2399970.0399159659</v>
      </c>
      <c r="G20" s="36">
        <v>2359900.0410830975</v>
      </c>
      <c r="H20" s="36">
        <v>1864962.0158730121</v>
      </c>
      <c r="I20" s="36">
        <v>2915774.137085136</v>
      </c>
      <c r="J20" s="37"/>
      <c r="K20" s="37"/>
      <c r="L20" s="37"/>
      <c r="M20" s="37"/>
      <c r="N20" s="37"/>
    </row>
    <row r="21" spans="2:14" ht="4.9000000000000004" customHeight="1" x14ac:dyDescent="0.35">
      <c r="B21" s="1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2:14" x14ac:dyDescent="0.35">
      <c r="B22" s="20" t="s">
        <v>67</v>
      </c>
      <c r="C22" s="21"/>
      <c r="D22" s="38">
        <v>5097240.9904410448</v>
      </c>
      <c r="E22" s="38">
        <v>5163090.8416183004</v>
      </c>
      <c r="F22" s="38">
        <v>5677095.6717561204</v>
      </c>
      <c r="G22" s="38">
        <v>6616154.004008119</v>
      </c>
      <c r="H22" s="38">
        <v>7913778.1461317865</v>
      </c>
      <c r="I22" s="38">
        <v>9455964.2299801894</v>
      </c>
      <c r="J22" s="39"/>
      <c r="K22" s="39"/>
      <c r="L22" s="39"/>
      <c r="M22" s="39"/>
      <c r="N22" s="39"/>
    </row>
    <row r="23" spans="2:14" ht="4.9000000000000004" customHeight="1" x14ac:dyDescent="0.35">
      <c r="B23" s="1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2:14" x14ac:dyDescent="0.35">
      <c r="B24" s="19" t="s">
        <v>68</v>
      </c>
      <c r="D24" s="31"/>
      <c r="E24" s="31"/>
      <c r="F24" s="31"/>
      <c r="G24" s="31"/>
      <c r="H24" s="31"/>
      <c r="I24" s="31"/>
      <c r="J24" s="30"/>
      <c r="K24" s="30"/>
      <c r="L24" s="30"/>
      <c r="M24" s="30"/>
      <c r="N24" s="30"/>
    </row>
    <row r="25" spans="2:14" x14ac:dyDescent="0.35">
      <c r="B25" t="s">
        <v>69</v>
      </c>
      <c r="D25" s="31">
        <v>212564.90207523684</v>
      </c>
      <c r="E25" s="31">
        <v>227576.22306009615</v>
      </c>
      <c r="F25" s="31">
        <v>253667.19782118488</v>
      </c>
      <c r="G25" s="31">
        <v>262845.54019756505</v>
      </c>
      <c r="H25" s="31">
        <v>277231.78974362131</v>
      </c>
      <c r="I25" s="31">
        <v>306007.58242246381</v>
      </c>
      <c r="J25" s="30"/>
      <c r="K25" s="30"/>
      <c r="L25" s="30"/>
      <c r="M25" s="30"/>
      <c r="N25" s="30"/>
    </row>
    <row r="26" spans="2:14" x14ac:dyDescent="0.35">
      <c r="B26" t="s">
        <v>70</v>
      </c>
      <c r="D26" s="31">
        <v>86213.3420219783</v>
      </c>
      <c r="E26" s="31">
        <v>95445.631954751108</v>
      </c>
      <c r="F26" s="31">
        <v>102697.2258666167</v>
      </c>
      <c r="G26" s="31">
        <v>103327.37522292847</v>
      </c>
      <c r="H26" s="31">
        <v>118341.72019738141</v>
      </c>
      <c r="I26" s="31">
        <v>123515.24127445027</v>
      </c>
      <c r="J26" s="30"/>
      <c r="K26" s="30"/>
      <c r="L26" s="30"/>
      <c r="M26" s="30"/>
      <c r="N26" s="30"/>
    </row>
    <row r="27" spans="2:14" x14ac:dyDescent="0.35">
      <c r="B27" t="s">
        <v>71</v>
      </c>
      <c r="D27" s="31">
        <v>67829.202780397871</v>
      </c>
      <c r="E27" s="31">
        <v>79555.632711399099</v>
      </c>
      <c r="F27" s="31">
        <v>77802.132120366747</v>
      </c>
      <c r="G27" s="31">
        <v>93780.533114401944</v>
      </c>
      <c r="H27" s="31">
        <v>96093.968778596784</v>
      </c>
      <c r="I27" s="31">
        <v>98098.393158205581</v>
      </c>
      <c r="J27" s="30"/>
      <c r="K27" s="30"/>
      <c r="L27" s="30"/>
      <c r="M27" s="30"/>
      <c r="N27" s="30"/>
    </row>
    <row r="28" spans="2:14" x14ac:dyDescent="0.35">
      <c r="B28" t="s">
        <v>72</v>
      </c>
      <c r="D28" s="31">
        <v>263578.9391882912</v>
      </c>
      <c r="E28" s="31">
        <v>267702.53224852146</v>
      </c>
      <c r="F28" s="31">
        <v>296365.1723995168</v>
      </c>
      <c r="G28" s="31">
        <v>318365.41334049177</v>
      </c>
      <c r="H28" s="31">
        <v>363918.28484785883</v>
      </c>
      <c r="I28" s="31">
        <v>389199.89316654444</v>
      </c>
      <c r="J28" s="30"/>
      <c r="K28" s="30"/>
      <c r="L28" s="30"/>
      <c r="M28" s="30"/>
      <c r="N28" s="30"/>
    </row>
    <row r="29" spans="2:14" x14ac:dyDescent="0.35">
      <c r="B29" t="s">
        <v>73</v>
      </c>
      <c r="D29" s="31">
        <v>84122.60437514013</v>
      </c>
      <c r="E29" s="31">
        <v>86317.550942573915</v>
      </c>
      <c r="F29" s="31">
        <v>96775.034477795271</v>
      </c>
      <c r="G29" s="31">
        <v>119445.84877720331</v>
      </c>
      <c r="H29" s="31">
        <v>131665.14252246459</v>
      </c>
      <c r="I29" s="31">
        <v>134727.50338089222</v>
      </c>
      <c r="J29" s="30"/>
      <c r="K29" s="30"/>
      <c r="L29" s="30"/>
      <c r="M29" s="30"/>
      <c r="N29" s="30"/>
    </row>
    <row r="30" spans="2:14" x14ac:dyDescent="0.35">
      <c r="B30" s="11" t="s">
        <v>74</v>
      </c>
      <c r="C30" s="12"/>
      <c r="D30" s="36">
        <v>714308.99044104433</v>
      </c>
      <c r="E30" s="36">
        <v>756597.57091734174</v>
      </c>
      <c r="F30" s="36">
        <v>827306.76268548029</v>
      </c>
      <c r="G30" s="36">
        <v>897764.7106525905</v>
      </c>
      <c r="H30" s="36">
        <v>987250.906089923</v>
      </c>
      <c r="I30" s="36">
        <v>1051548.6134025562</v>
      </c>
      <c r="J30" s="37"/>
      <c r="K30" s="37"/>
      <c r="L30" s="37"/>
      <c r="M30" s="37"/>
      <c r="N30" s="37"/>
    </row>
    <row r="31" spans="2:14" ht="4.9000000000000004" customHeight="1" x14ac:dyDescent="0.35">
      <c r="B31" s="1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2:14" x14ac:dyDescent="0.35">
      <c r="B32" s="19" t="s">
        <v>75</v>
      </c>
      <c r="D32" s="31"/>
      <c r="E32" s="31"/>
      <c r="F32" s="31"/>
      <c r="G32" s="31"/>
      <c r="H32" s="31"/>
      <c r="I32" s="31"/>
      <c r="J32" s="30"/>
      <c r="K32" s="30"/>
      <c r="L32" s="30"/>
      <c r="M32" s="30"/>
      <c r="N32" s="30"/>
    </row>
    <row r="33" spans="2:14" x14ac:dyDescent="0.35">
      <c r="B33" t="s">
        <v>76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0"/>
      <c r="K33" s="30"/>
      <c r="L33" s="30"/>
      <c r="M33" s="30"/>
      <c r="N33" s="30"/>
    </row>
    <row r="34" spans="2:14" x14ac:dyDescent="0.35">
      <c r="B34" s="11" t="s">
        <v>77</v>
      </c>
      <c r="C34" s="12"/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7"/>
      <c r="K34" s="37"/>
      <c r="L34" s="37"/>
      <c r="M34" s="37"/>
      <c r="N34" s="37"/>
    </row>
    <row r="35" spans="2:14" ht="4.9000000000000004" customHeight="1" x14ac:dyDescent="0.35">
      <c r="B35" s="1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2:14" x14ac:dyDescent="0.35">
      <c r="B36" s="13" t="s">
        <v>78</v>
      </c>
      <c r="C36" s="3"/>
      <c r="D36" s="40">
        <v>714308.99044104433</v>
      </c>
      <c r="E36" s="40">
        <v>756597.57091734174</v>
      </c>
      <c r="F36" s="40">
        <v>827306.76268548029</v>
      </c>
      <c r="G36" s="40">
        <v>897764.7106525905</v>
      </c>
      <c r="H36" s="40">
        <v>987250.906089923</v>
      </c>
      <c r="I36" s="40">
        <v>1051548.6134025562</v>
      </c>
      <c r="J36" s="33"/>
      <c r="K36" s="33"/>
      <c r="L36" s="33"/>
      <c r="M36" s="33"/>
      <c r="N36" s="33"/>
    </row>
    <row r="37" spans="2:14" ht="4.9000000000000004" customHeight="1" x14ac:dyDescent="0.35">
      <c r="B37" s="1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2:14" x14ac:dyDescent="0.35">
      <c r="B38" s="19" t="s">
        <v>79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2:14" x14ac:dyDescent="0.35">
      <c r="B39" t="s">
        <v>79</v>
      </c>
      <c r="D39" s="31">
        <v>4382932</v>
      </c>
      <c r="E39" s="30">
        <v>4406493.2707009586</v>
      </c>
      <c r="F39" s="30">
        <v>4849788.9090706399</v>
      </c>
      <c r="G39" s="30">
        <v>5718389.2933555283</v>
      </c>
      <c r="H39" s="30">
        <v>6926527.2400418641</v>
      </c>
      <c r="I39" s="30">
        <v>8404415.6165776327</v>
      </c>
      <c r="J39" s="30"/>
      <c r="K39" s="30"/>
      <c r="L39" s="30"/>
      <c r="M39" s="30"/>
      <c r="N39" s="30"/>
    </row>
    <row r="40" spans="2:14" ht="4.9000000000000004" customHeight="1" x14ac:dyDescent="0.35">
      <c r="B40" s="1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2:14" x14ac:dyDescent="0.35">
      <c r="B41" s="13" t="s">
        <v>80</v>
      </c>
      <c r="C41" s="3"/>
      <c r="D41" s="40">
        <v>4382932</v>
      </c>
      <c r="E41" s="40">
        <v>4406493.2707009586</v>
      </c>
      <c r="F41" s="40">
        <v>4849788.9090706399</v>
      </c>
      <c r="G41" s="40">
        <v>5718389.2933555283</v>
      </c>
      <c r="H41" s="40">
        <v>6926527.2400418641</v>
      </c>
      <c r="I41" s="40">
        <v>8404415.6165776327</v>
      </c>
      <c r="J41" s="33"/>
      <c r="K41" s="33"/>
      <c r="L41" s="33"/>
      <c r="M41" s="33"/>
      <c r="N41" s="33"/>
    </row>
    <row r="42" spans="2:14" ht="4.9000000000000004" customHeight="1" x14ac:dyDescent="0.35">
      <c r="B42" s="1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2:14" x14ac:dyDescent="0.35">
      <c r="B43" s="20" t="s">
        <v>81</v>
      </c>
      <c r="C43" s="21"/>
      <c r="D43" s="38">
        <v>5097240.9904410448</v>
      </c>
      <c r="E43" s="38">
        <v>5163090.8416183004</v>
      </c>
      <c r="F43" s="38">
        <v>5677095.6717561204</v>
      </c>
      <c r="G43" s="38">
        <v>6616154.004008119</v>
      </c>
      <c r="H43" s="38">
        <v>7913778.1461317874</v>
      </c>
      <c r="I43" s="38">
        <v>9455964.2299801894</v>
      </c>
      <c r="J43" s="39"/>
      <c r="K43" s="39"/>
      <c r="L43" s="39"/>
      <c r="M43" s="39"/>
      <c r="N43" s="39"/>
    </row>
    <row r="45" spans="2:14" x14ac:dyDescent="0.35">
      <c r="D45" s="6"/>
      <c r="E45" s="6"/>
      <c r="F45" s="6"/>
      <c r="G45" s="6"/>
      <c r="H45" s="6"/>
      <c r="I45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6A14-A1DC-4978-8C36-7603A63617D5}">
  <dimension ref="A1:N44"/>
  <sheetViews>
    <sheetView showGridLines="0" workbookViewId="0"/>
  </sheetViews>
  <sheetFormatPr defaultRowHeight="14.5" x14ac:dyDescent="0.35"/>
  <cols>
    <col min="1" max="1" width="1.7265625" customWidth="1"/>
    <col min="2" max="2" width="27.7265625" bestFit="1" customWidth="1"/>
    <col min="3" max="3" width="1.7265625" customWidth="1"/>
    <col min="4" max="14" width="13.1796875" bestFit="1" customWidth="1"/>
  </cols>
  <sheetData>
    <row r="1" spans="1:14" s="1" customFormat="1" ht="26" x14ac:dyDescent="0.6">
      <c r="A1" s="2" t="s">
        <v>8</v>
      </c>
    </row>
    <row r="2" spans="1:14" s="3" customFormat="1" ht="19.5" x14ac:dyDescent="0.45">
      <c r="B2" s="4" t="s">
        <v>11</v>
      </c>
      <c r="C2" s="4"/>
    </row>
    <row r="3" spans="1:14" ht="4.9000000000000004" customHeight="1" x14ac:dyDescent="0.35"/>
    <row r="4" spans="1:14" x14ac:dyDescent="0.35">
      <c r="D4" s="14" t="s">
        <v>0</v>
      </c>
      <c r="E4" s="14" t="s">
        <v>0</v>
      </c>
      <c r="F4" s="14" t="s">
        <v>0</v>
      </c>
      <c r="G4" s="14" t="s">
        <v>0</v>
      </c>
      <c r="H4" s="14" t="s">
        <v>0</v>
      </c>
      <c r="I4" s="14" t="s">
        <v>0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</row>
    <row r="5" spans="1:14" x14ac:dyDescent="0.35">
      <c r="D5" s="8">
        <v>2019</v>
      </c>
      <c r="E5" s="8">
        <v>2020</v>
      </c>
      <c r="F5" s="8">
        <v>2021</v>
      </c>
      <c r="G5" s="8">
        <v>2022</v>
      </c>
      <c r="H5" s="8">
        <v>2023</v>
      </c>
      <c r="I5" s="8">
        <v>2024</v>
      </c>
      <c r="J5" s="8">
        <v>2025</v>
      </c>
      <c r="K5" s="8">
        <v>2026</v>
      </c>
      <c r="L5" s="8">
        <v>2027</v>
      </c>
      <c r="M5" s="8">
        <v>2028</v>
      </c>
      <c r="N5" s="8">
        <v>2029</v>
      </c>
    </row>
    <row r="6" spans="1:14" ht="4.9000000000000004" customHeight="1" x14ac:dyDescent="0.35"/>
    <row r="7" spans="1:14" x14ac:dyDescent="0.35">
      <c r="B7" s="19" t="s">
        <v>82</v>
      </c>
    </row>
    <row r="8" spans="1:14" ht="4.9000000000000004" customHeight="1" x14ac:dyDescent="0.35">
      <c r="B8" s="19"/>
    </row>
    <row r="9" spans="1:14" x14ac:dyDescent="0.35">
      <c r="B9" s="26" t="s">
        <v>26</v>
      </c>
      <c r="C9" s="27"/>
      <c r="D9" s="29">
        <v>660587.54479060275</v>
      </c>
      <c r="E9" s="29">
        <v>23561.270700958325</v>
      </c>
      <c r="F9" s="29">
        <v>443295.63836968143</v>
      </c>
      <c r="G9" s="29">
        <v>868600.38428488839</v>
      </c>
      <c r="H9" s="29">
        <v>1208137.9466863358</v>
      </c>
      <c r="I9" s="29">
        <v>1477888.3765357691</v>
      </c>
      <c r="J9" s="29"/>
      <c r="K9" s="29"/>
      <c r="L9" s="29"/>
      <c r="M9" s="29"/>
      <c r="N9" s="29"/>
    </row>
    <row r="10" spans="1:14" ht="4.9000000000000004" customHeight="1" x14ac:dyDescent="0.35">
      <c r="B10" s="19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4" x14ac:dyDescent="0.35">
      <c r="B11" s="22" t="s">
        <v>84</v>
      </c>
      <c r="D11" s="31">
        <v>592009.54927425506</v>
      </c>
      <c r="E11" s="31">
        <v>1323136.9424284864</v>
      </c>
      <c r="F11" s="31">
        <v>1018722.4683812918</v>
      </c>
      <c r="G11" s="31">
        <v>765069.99883286643</v>
      </c>
      <c r="H11" s="31">
        <v>592938.02521008416</v>
      </c>
      <c r="I11" s="31">
        <v>486187.8787878789</v>
      </c>
      <c r="J11" s="30"/>
      <c r="K11" s="30"/>
      <c r="L11" s="30"/>
      <c r="M11" s="30"/>
      <c r="N11" s="30"/>
    </row>
    <row r="12" spans="1:14" x14ac:dyDescent="0.35">
      <c r="B12" s="22" t="s">
        <v>86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0"/>
      <c r="K12" s="30"/>
      <c r="L12" s="30"/>
      <c r="M12" s="30"/>
      <c r="N12" s="30"/>
    </row>
    <row r="13" spans="1:14" ht="4.9000000000000004" customHeight="1" x14ac:dyDescent="0.35"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4" x14ac:dyDescent="0.35">
      <c r="B14" s="23" t="s">
        <v>87</v>
      </c>
      <c r="D14" s="31"/>
      <c r="E14" s="31"/>
      <c r="F14" s="31"/>
      <c r="G14" s="31"/>
      <c r="H14" s="31"/>
      <c r="I14" s="31"/>
      <c r="J14" s="30"/>
      <c r="K14" s="30"/>
      <c r="L14" s="30"/>
      <c r="M14" s="30"/>
      <c r="N14" s="30"/>
    </row>
    <row r="15" spans="1:14" x14ac:dyDescent="0.35">
      <c r="B15" s="22" t="s">
        <v>88</v>
      </c>
      <c r="D15" s="31">
        <v>-38283</v>
      </c>
      <c r="E15" s="31">
        <v>-59048.412743973546</v>
      </c>
      <c r="F15" s="31">
        <v>15508.887436313787</v>
      </c>
      <c r="G15" s="31">
        <v>-76172.145507942187</v>
      </c>
      <c r="H15" s="31">
        <v>-48321.701194187161</v>
      </c>
      <c r="I15" s="31">
        <v>-53783.492722558964</v>
      </c>
      <c r="J15" s="30"/>
      <c r="K15" s="30"/>
      <c r="L15" s="30"/>
      <c r="M15" s="30"/>
      <c r="N15" s="30"/>
    </row>
    <row r="16" spans="1:14" x14ac:dyDescent="0.35">
      <c r="B16" s="22" t="s">
        <v>83</v>
      </c>
      <c r="D16" s="31">
        <v>5839</v>
      </c>
      <c r="E16" s="31">
        <v>-29284.51799458047</v>
      </c>
      <c r="F16" s="31">
        <v>-17456.556118671579</v>
      </c>
      <c r="G16" s="31">
        <v>411.7621542692068</v>
      </c>
      <c r="H16" s="31">
        <v>-11357.579605428968</v>
      </c>
      <c r="I16" s="31">
        <v>-41561.345897041174</v>
      </c>
      <c r="J16" s="30"/>
      <c r="K16" s="30"/>
      <c r="L16" s="30"/>
      <c r="M16" s="30"/>
      <c r="N16" s="30"/>
    </row>
    <row r="17" spans="2:14" x14ac:dyDescent="0.35">
      <c r="B17" s="22" t="s">
        <v>89</v>
      </c>
      <c r="D17" s="31">
        <v>6372</v>
      </c>
      <c r="E17" s="31">
        <v>-4514.7887952003221</v>
      </c>
      <c r="F17" s="31">
        <v>-5125.697346077839</v>
      </c>
      <c r="G17" s="31">
        <v>-6207.4831059853605</v>
      </c>
      <c r="H17" s="31">
        <v>-15803.4917902163</v>
      </c>
      <c r="I17" s="31">
        <v>-5228.4235596190265</v>
      </c>
      <c r="J17" s="30"/>
      <c r="K17" s="30"/>
      <c r="L17" s="30"/>
      <c r="M17" s="30"/>
      <c r="N17" s="30"/>
    </row>
    <row r="18" spans="2:14" x14ac:dyDescent="0.35">
      <c r="B18" s="22" t="s">
        <v>90</v>
      </c>
      <c r="D18" s="31">
        <v>28392</v>
      </c>
      <c r="E18" s="31">
        <v>15011.320984859311</v>
      </c>
      <c r="F18" s="31">
        <v>26090.974761088728</v>
      </c>
      <c r="G18" s="31">
        <v>9178.3423763801693</v>
      </c>
      <c r="H18" s="31">
        <v>14386.249546056264</v>
      </c>
      <c r="I18" s="31">
        <v>28775.792678842496</v>
      </c>
      <c r="J18" s="30"/>
      <c r="K18" s="30"/>
      <c r="L18" s="30"/>
      <c r="M18" s="30"/>
      <c r="N18" s="30"/>
    </row>
    <row r="19" spans="2:14" x14ac:dyDescent="0.35">
      <c r="B19" s="22" t="s">
        <v>91</v>
      </c>
      <c r="D19" s="31">
        <v>5382</v>
      </c>
      <c r="E19" s="31">
        <v>9232.2899327728082</v>
      </c>
      <c r="F19" s="31">
        <v>7251.5939118655951</v>
      </c>
      <c r="G19" s="31">
        <v>630.14935631176922</v>
      </c>
      <c r="H19" s="31">
        <v>15014.344974452935</v>
      </c>
      <c r="I19" s="31">
        <v>5173.5210770688573</v>
      </c>
      <c r="J19" s="30"/>
      <c r="K19" s="30"/>
      <c r="L19" s="30"/>
      <c r="M19" s="30"/>
      <c r="N19" s="30"/>
    </row>
    <row r="20" spans="2:14" x14ac:dyDescent="0.35">
      <c r="B20" s="22" t="s">
        <v>92</v>
      </c>
      <c r="D20" s="31">
        <v>2939</v>
      </c>
      <c r="E20" s="31">
        <v>11726.429931001228</v>
      </c>
      <c r="F20" s="31">
        <v>-1753.5005910323525</v>
      </c>
      <c r="G20" s="31">
        <v>15978.400994035197</v>
      </c>
      <c r="H20" s="31">
        <v>2313.4356641948398</v>
      </c>
      <c r="I20" s="31">
        <v>2004.4243796087976</v>
      </c>
      <c r="J20" s="30"/>
      <c r="K20" s="30"/>
      <c r="L20" s="30"/>
      <c r="M20" s="30"/>
      <c r="N20" s="30"/>
    </row>
    <row r="21" spans="2:14" x14ac:dyDescent="0.35">
      <c r="B21" s="22" t="s">
        <v>93</v>
      </c>
      <c r="D21" s="31">
        <v>23282</v>
      </c>
      <c r="E21" s="31">
        <v>4123.5930602302542</v>
      </c>
      <c r="F21" s="31">
        <v>28662.640150995343</v>
      </c>
      <c r="G21" s="31">
        <v>22000.240940974967</v>
      </c>
      <c r="H21" s="31">
        <v>45552.871507367061</v>
      </c>
      <c r="I21" s="31">
        <v>25281.608318685612</v>
      </c>
      <c r="J21" s="30"/>
      <c r="K21" s="30"/>
      <c r="L21" s="30"/>
      <c r="M21" s="30"/>
      <c r="N21" s="30"/>
    </row>
    <row r="22" spans="2:14" ht="15" thickBot="1" x14ac:dyDescent="0.4">
      <c r="B22" s="22" t="s">
        <v>94</v>
      </c>
      <c r="D22" s="31">
        <v>10293</v>
      </c>
      <c r="E22" s="31">
        <v>2194.9465674337844</v>
      </c>
      <c r="F22" s="31">
        <v>10457.483535221356</v>
      </c>
      <c r="G22" s="31">
        <v>22670.814299408041</v>
      </c>
      <c r="H22" s="31">
        <v>12219.293745261282</v>
      </c>
      <c r="I22" s="31">
        <v>3062.3608584276226</v>
      </c>
      <c r="J22" s="30"/>
      <c r="K22" s="30"/>
      <c r="L22" s="30"/>
      <c r="M22" s="30"/>
      <c r="N22" s="30"/>
    </row>
    <row r="23" spans="2:14" x14ac:dyDescent="0.35">
      <c r="B23" s="24" t="s">
        <v>95</v>
      </c>
      <c r="C23" s="25"/>
      <c r="D23" s="32">
        <v>44216</v>
      </c>
      <c r="E23" s="32">
        <v>-50559.139057456952</v>
      </c>
      <c r="F23" s="32">
        <v>63635.825739703039</v>
      </c>
      <c r="G23" s="32">
        <v>-11509.918492548197</v>
      </c>
      <c r="H23" s="32">
        <v>14003.422847499955</v>
      </c>
      <c r="I23" s="32">
        <v>-36275.554866585779</v>
      </c>
      <c r="J23" s="32"/>
      <c r="K23" s="32"/>
      <c r="L23" s="32"/>
      <c r="M23" s="32"/>
      <c r="N23" s="32"/>
    </row>
    <row r="24" spans="2:14" ht="4.9000000000000004" customHeight="1" x14ac:dyDescent="0.35">
      <c r="B24" s="19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14" x14ac:dyDescent="0.35">
      <c r="B25" s="13" t="s">
        <v>96</v>
      </c>
      <c r="C25" s="3"/>
      <c r="D25" s="33">
        <v>1296813.0940648578</v>
      </c>
      <c r="E25" s="33">
        <v>1296139.0740719878</v>
      </c>
      <c r="F25" s="33">
        <v>1525653.9324906764</v>
      </c>
      <c r="G25" s="33">
        <v>1622160.4646252068</v>
      </c>
      <c r="H25" s="33">
        <v>1815079.3947439198</v>
      </c>
      <c r="I25" s="33">
        <v>1927800.7004570621</v>
      </c>
      <c r="J25" s="33"/>
      <c r="K25" s="33"/>
      <c r="L25" s="33"/>
      <c r="M25" s="33"/>
      <c r="N25" s="33"/>
    </row>
    <row r="26" spans="2:14" ht="4.9000000000000004" customHeight="1" x14ac:dyDescent="0.35"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14" x14ac:dyDescent="0.35">
      <c r="B27" s="19" t="s">
        <v>101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2:14" ht="4.9000000000000004" customHeight="1" x14ac:dyDescent="0.35"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2:14" x14ac:dyDescent="0.35">
      <c r="B29" s="22" t="s">
        <v>97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0"/>
      <c r="K29" s="30"/>
      <c r="L29" s="30"/>
      <c r="M29" s="30"/>
      <c r="N29" s="30"/>
    </row>
    <row r="30" spans="2:14" x14ac:dyDescent="0.35">
      <c r="B30" t="s">
        <v>98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0"/>
      <c r="K30" s="30"/>
      <c r="L30" s="30"/>
      <c r="M30" s="30"/>
      <c r="N30" s="30"/>
    </row>
    <row r="31" spans="2:14" ht="4.9000000000000004" customHeight="1" x14ac:dyDescent="0.35"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2:14" x14ac:dyDescent="0.35">
      <c r="B32" s="13" t="s">
        <v>99</v>
      </c>
      <c r="C32" s="3"/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/>
      <c r="K32" s="33"/>
      <c r="L32" s="33"/>
      <c r="M32" s="33"/>
      <c r="N32" s="33"/>
    </row>
    <row r="33" spans="2:14" ht="4.9000000000000004" customHeight="1" x14ac:dyDescent="0.35"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2:14" x14ac:dyDescent="0.35">
      <c r="B34" s="19" t="s">
        <v>100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2:14" ht="4.9000000000000004" customHeight="1" x14ac:dyDescent="0.35"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2:14" x14ac:dyDescent="0.35">
      <c r="B36" s="22" t="s">
        <v>85</v>
      </c>
      <c r="D36" s="31">
        <v>-1829000</v>
      </c>
      <c r="E36" s="31">
        <v>-1588000</v>
      </c>
      <c r="F36" s="31">
        <v>-423999.99999999919</v>
      </c>
      <c r="G36" s="31">
        <v>-724999.99999999802</v>
      </c>
      <c r="H36" s="31">
        <v>-97999.999999998836</v>
      </c>
      <c r="I36" s="31">
        <v>-1537000.0000000028</v>
      </c>
      <c r="J36" s="30"/>
      <c r="K36" s="30"/>
      <c r="L36" s="30"/>
      <c r="M36" s="30"/>
      <c r="N36" s="30"/>
    </row>
    <row r="37" spans="2:14" ht="4.9000000000000004" customHeight="1" x14ac:dyDescent="0.35"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2:14" x14ac:dyDescent="0.35">
      <c r="B38" s="13" t="s">
        <v>102</v>
      </c>
      <c r="C38" s="3"/>
      <c r="D38" s="33">
        <v>-1829000</v>
      </c>
      <c r="E38" s="33">
        <v>-1588000</v>
      </c>
      <c r="F38" s="33">
        <v>-423999.99999999919</v>
      </c>
      <c r="G38" s="33">
        <v>-724999.99999999802</v>
      </c>
      <c r="H38" s="33">
        <v>-97999.999999998836</v>
      </c>
      <c r="I38" s="33">
        <v>-1537000.0000000028</v>
      </c>
      <c r="J38" s="33"/>
      <c r="K38" s="33"/>
      <c r="L38" s="33"/>
      <c r="M38" s="33"/>
      <c r="N38" s="33"/>
    </row>
    <row r="39" spans="2:14" x14ac:dyDescent="0.35"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2:14" x14ac:dyDescent="0.35">
      <c r="B40" s="28" t="s">
        <v>103</v>
      </c>
      <c r="C40" s="28"/>
      <c r="D40" s="34">
        <v>2355413.6020914479</v>
      </c>
      <c r="E40" s="34">
        <v>1823226.6961563057</v>
      </c>
      <c r="F40" s="34">
        <v>1531365.7702282935</v>
      </c>
      <c r="G40" s="34">
        <v>2633019.7027189704</v>
      </c>
      <c r="H40" s="34">
        <v>3530180.167344179</v>
      </c>
      <c r="I40" s="34">
        <v>5247259.5620881002</v>
      </c>
      <c r="J40" s="34"/>
      <c r="K40" s="34"/>
      <c r="L40" s="34"/>
      <c r="M40" s="34"/>
      <c r="N40" s="34"/>
    </row>
    <row r="41" spans="2:14" ht="4.9000000000000004" customHeight="1" x14ac:dyDescent="0.35"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2:14" x14ac:dyDescent="0.35">
      <c r="B42" t="s">
        <v>104</v>
      </c>
      <c r="D42" s="30">
        <v>-532186.90593514219</v>
      </c>
      <c r="E42" s="30">
        <v>-291860.92592801224</v>
      </c>
      <c r="F42" s="30">
        <v>1101653.9324906771</v>
      </c>
      <c r="G42" s="30">
        <v>897160.46462520876</v>
      </c>
      <c r="H42" s="30">
        <v>1717079.394743921</v>
      </c>
      <c r="I42" s="30">
        <v>390800.70045705931</v>
      </c>
      <c r="J42" s="30"/>
      <c r="K42" s="30"/>
      <c r="L42" s="30"/>
      <c r="M42" s="30"/>
      <c r="N42" s="30"/>
    </row>
    <row r="43" spans="2:14" ht="4.9000000000000004" customHeight="1" x14ac:dyDescent="0.35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2:14" x14ac:dyDescent="0.35">
      <c r="B44" s="28" t="s">
        <v>105</v>
      </c>
      <c r="C44" s="28"/>
      <c r="D44" s="35">
        <v>1823226.6961563057</v>
      </c>
      <c r="E44" s="34">
        <v>1531365.7702282935</v>
      </c>
      <c r="F44" s="34">
        <v>2633019.7027189704</v>
      </c>
      <c r="G44" s="34">
        <v>3530180.167344179</v>
      </c>
      <c r="H44" s="34">
        <v>5247259.5620881002</v>
      </c>
      <c r="I44" s="34">
        <v>5638060.2625451591</v>
      </c>
      <c r="J44" s="34"/>
      <c r="K44" s="34"/>
      <c r="L44" s="34"/>
      <c r="M44" s="34"/>
      <c r="N44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Statements &gt; &gt;</vt:lpstr>
      <vt:lpstr>Capital Expenditure Schedule</vt:lpstr>
      <vt:lpstr>Income Statement</vt:lpstr>
      <vt:lpstr>Balance Sheet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</dc:creator>
  <dcterms:created xsi:type="dcterms:W3CDTF">2025-06-24T08:36:17Z</dcterms:created>
  <dcterms:modified xsi:type="dcterms:W3CDTF">2025-06-24T08:39:19Z</dcterms:modified>
</cp:coreProperties>
</file>