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activeTab="1"/>
  </bookViews>
  <sheets>
    <sheet name="TC_DangNhap" sheetId="1" r:id="rId1"/>
    <sheet name="TC_TimKiem" sheetId="2" r:id="rId2"/>
    <sheet name="TC_TTSanPham" sheetId="4" r:id="rId3"/>
    <sheet name="TC_GioHang" sheetId="5" r:id="rId4"/>
    <sheet name="TC_Trangchu" sheetId="6" r:id="rId5"/>
  </sheets>
  <definedNames>
    <definedName name="Excel_BuiltIn__FilterDatab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<sst xmlns="http://schemas.openxmlformats.org/spreadsheetml/2006/main" count="409" uniqueCount="134">
  <si>
    <t>Back to TestReport</t>
  </si>
  <si>
    <t>To Buglist</t>
  </si>
  <si>
    <t>Module Code</t>
  </si>
  <si>
    <t>WithDraw</t>
  </si>
  <si>
    <t>Tester</t>
  </si>
  <si>
    <t>ID</t>
  </si>
  <si>
    <t>Test Case Description</t>
  </si>
  <si>
    <t>Pre-Condition</t>
  </si>
  <si>
    <t>Test Case Procedure</t>
  </si>
  <si>
    <t>Expected Output</t>
  </si>
  <si>
    <t>Actual Output</t>
  </si>
  <si>
    <t>Status</t>
  </si>
  <si>
    <t>Test Date</t>
  </si>
  <si>
    <t>Note</t>
  </si>
  <si>
    <t>TC001</t>
  </si>
  <si>
    <t>Kiểm tra thời gian tải toàn bộ trang</t>
  </si>
  <si>
    <t>Website đang hoạt động ổn định và không lỗi</t>
  </si>
  <si>
    <t>1. Truy cập website Coolmate coppy đường link web 
2. Sử dụng PageSpeed Insights và gắn link https://www.coolmate.me/ 
rồi chọn "Phân tích "để đo thời gian tải toàn bộ trang, bao gồm cả hình ảnh, CSS, JS.</t>
  </si>
  <si>
    <t>Thời gian tải toàn bộ trang &lt; 3 giây (Google tiêu chuẩn).</t>
  </si>
  <si>
    <t>Di động: 3,4 giây.</t>
  </si>
  <si>
    <t>Fail (Di động)</t>
  </si>
  <si>
    <t>Cần tối ưu hóa hình ảnh và giảm tải tài nguyên không cần thiết trên thiết bị di động. Giảm số lượng các yêu cầu đồng thời có thể giúp cải thiện thời gian tải.</t>
  </si>
  <si>
    <t>Máy tính: 1,5 giây.</t>
  </si>
  <si>
    <t>Pass (Máy tính)</t>
  </si>
  <si>
    <t>TC002</t>
  </si>
  <si>
    <t>Kiểm tra thời gian phản hồi API</t>
  </si>
  <si>
    <t>API hoạt động tốt, không bị lỗi kết nối</t>
  </si>
  <si>
    <t>1. Gửi yêu cầu tới API từ trang chủ để kiểm tra tốc độ phản hồi.
2. Đo thời gian phản hồi với công cụ tích hợp (DevTools).</t>
  </si>
  <si>
    <t>Thời gian phản hồi API &lt; 1.5 giây.</t>
  </si>
  <si>
    <t>Di động: 0,9 giây.</t>
  </si>
  <si>
    <t>Pass</t>
  </si>
  <si>
    <t>API đáp ứng tiêu chuẩn, không cần chỉnh sửa. Tuy nhiên, nếu có các API phức tạp hơn, cần theo dõi thời gian phản hồi thường xuyên.</t>
  </si>
  <si>
    <t>Máy tính: 0,8 giây.</t>
  </si>
  <si>
    <t>TC003</t>
  </si>
  <si>
    <t>Kiểm tra LCP (Largest Contentful Paint)</t>
  </si>
  <si>
    <t>Website ổn định, không có lỗi.</t>
  </si>
  <si>
    <t>1. Truy cập website Coolmate coppy đường link web 
2. Sử dụng PageSpeed Insights và gắn link https://www.coolmate.me/ 
rồi chọn "Phân tích "
3. Kiểm tra trang chủ trên thiết bị di động và máy tính.
4. Theo dõi đánh giá chỉ số LCP.</t>
  </si>
  <si>
    <t>LCP &lt; 2,5 giây.</t>
  </si>
  <si>
    <t>Di động: 2,8 giây.</t>
  </si>
  <si>
    <t>Cần tối ưu hóa các phần tử hiển thị lớn nhất trên trang, chẳng hạn như hình ảnh và video, để giảm thời gian hiển thị. Trên di động, cần giảm độ phân giải hình ảnh và sử dụng kỹ thuật lazy loading.</t>
  </si>
  <si>
    <t>Máy tính: 2,4 giây.</t>
  </si>
  <si>
    <t>TC004</t>
  </si>
  <si>
    <t>Kiểm tra CLS (Cumulative Layout Shift)</t>
  </si>
  <si>
    <t>1. Truy cập website Coolmate coppy đường link web 
2. Sử dụng PageSpeed Insights và gắn link https://www.coolmate.me/
rồi chọn "Phân tích "
3. Kiểm tra trang chủ trên thiết bị di động và máy tính..
4. Theo dõi đánh giá chỉ số đo CLS.</t>
  </si>
  <si>
    <t>CLS &lt; 0.13.</t>
  </si>
  <si>
    <t>Di động: 0.13.</t>
  </si>
  <si>
    <t>Bố cục trang không bị xáo trộn và đáp ứng tiêu chuẩn của Google về trải nghiệm người dùng.</t>
  </si>
  <si>
    <t>Máy tính: 0.12.</t>
  </si>
  <si>
    <t>TC005</t>
  </si>
  <si>
    <t>Kiểm tra FCP (First Contentful Paint)</t>
  </si>
  <si>
    <t xml:space="preserve">1. Truy cập website Coolmate coppy đường link web 
2. Sử dụng PageSpeed Insights và gắn link https://www.coolmate.me/  
rồi chọn "Phân tích "
3. Kiểm tra trang chủ trên thiết bị di động và máy tính.
4. Theo dõi, đánh giá chỉ số đo FCP bằng PageSpeed Insights.
</t>
  </si>
  <si>
    <t>FCP &lt; 2 giây.</t>
  </si>
  <si>
    <t>Di động: 2,1 giây.</t>
  </si>
  <si>
    <t>Cần tối ưu hóa các phần tử đầu tiên tải trên trang, đặc biệt là các tệp CSS và JS. Trên di động, cần đảm bảo việc tải các tài nguyên này nhanh hơn.</t>
  </si>
  <si>
    <t>Máy tính: 1,9 giây.</t>
  </si>
  <si>
    <t>TC006</t>
  </si>
  <si>
    <t>Kiểm tra tổng thời gian chặn (Total Blocking Time)</t>
  </si>
  <si>
    <t>Website hoạt động ổn định, không lỗi.</t>
  </si>
  <si>
    <t>1. Truy cập website Coolmate coppy đường link web 
2. Sử dụng PageSpeed Insights và gắn link https://www.coolmate.me/  
rồi chọn "Phân tích "
3. Kiểm tra trang chủ trên thiết bị di động và máy tính.
4. Theo dõi chỉ số  đo TBT.</t>
  </si>
  <si>
    <t>TBT &lt; 500ms.</t>
  </si>
  <si>
    <t>Di động: 2550ms.</t>
  </si>
  <si>
    <t xml:space="preserve">Pass </t>
  </si>
  <si>
    <t>Cần tối ưu hóa JavaScript để giảm thời gian chặn. Đặc biệt trên thiết bị di động, việc tối ưu hóa mã JS và giảm số lượng các script đồng bộ có thể giúp giảm TBT.</t>
  </si>
  <si>
    <t>Máy tính: 970ms.</t>
  </si>
  <si>
    <t>TC007</t>
  </si>
  <si>
    <t>Kiểm tra thời gian phản hồi Byte đầu tiên (TTFB)</t>
  </si>
  <si>
    <t>Server hoạt động ổn định</t>
  </si>
  <si>
    <t xml:space="preserve">1. Truy cập website Coolmate coppy đường link web 
2. Sử dụng PageSpeed Insights và gắn link https://www.coolmate.me/
rồi chọn "Phân tích "
3. Kiểm tra trang chủ trên thiết bị di động và máy tính..
4. Theo dõi chỉ số  đo TTFB.
</t>
  </si>
  <si>
    <t>TTFB &lt; 1,6 giây.</t>
  </si>
  <si>
    <t>Di động: 1,6 giây.</t>
  </si>
  <si>
    <t>Cần tối ưu hóa xử lý và phân phối tài nguyên của server trên thiết bị di động.</t>
  </si>
  <si>
    <t>1. Truy cập website Coolmate coppy đường link web 
2. Sử dụng PageSpeed Insights và gắn link https://www.coolmate.me/spotlight?search=
rồi chọn "Phân tích "để đo thời gian tải toàn bộ trang, bao gồm cả hình ảnh, CSS, JS.</t>
  </si>
  <si>
    <t>Di động: 8,4 giây.</t>
  </si>
  <si>
    <t>1. Truy cập website Coolmate coppy đường link web 
2. Sử dụng PageSpeed Insights và gắn link https://www.coolmate.me/spotlight?search=
rồi chọn "Phân tích "
3. Kiểm tra trang chủ trên thiết bị di động và máy tính.
4. Theo dõi đánh giá chỉ số LCP.</t>
  </si>
  <si>
    <t>LCP &lt; 2.9 giây.</t>
  </si>
  <si>
    <t>Di động: 2,9 giây.</t>
  </si>
  <si>
    <t xml:space="preserve">Fail </t>
  </si>
  <si>
    <t>Máy tính: 2,8 giây.</t>
  </si>
  <si>
    <t xml:space="preserve">Pass (Máy tính) </t>
  </si>
  <si>
    <t>1. Truy cập website Coolmate coppy đường link web 
2. Sử dụng PageSpeed Insights và gắn link https://www.coolmate.me/spotlight?search=
rồi chọn "Phân tích "
3. Kiểm tra trang chủ trên thiết bị di động và máy tính..
4. Theo dõi đánh giá chỉ số đo CLS.</t>
  </si>
  <si>
    <t>CLS &lt; 0.1.</t>
  </si>
  <si>
    <t>Di động: 0.</t>
  </si>
  <si>
    <t>Máy tính: 0.</t>
  </si>
  <si>
    <t xml:space="preserve">1. Truy cập website Coolmate coppy đường link web 
2. Sử dụng PageSpeed Insights và gắn link https://www.coolmate.me/spotlight?search=
rồi chọn "Phân tích "
3. Kiểm tra trang chủ trên thiết bị di động và máy tính.
4. Theo dõi, đánh giá chỉ số đo FCP bằng PageSpeed Insights.
</t>
  </si>
  <si>
    <t>FCP &lt; 2.7 giây.</t>
  </si>
  <si>
    <t>Di động: 2,7 giây.</t>
  </si>
  <si>
    <t>Máy tính: 2,6 giây.</t>
  </si>
  <si>
    <t>1. Truy cập website Coolmate coppy đường link web 
2. Sử dụng PageSpeed Insights và gắn link https://www.coolmate.me/spotlight?search=
rồi chọn "Phân tích "
3. Kiểm tra trang chủ trên thiết bị di động và máy tính.
4. Theo dõi chỉ số  đo TBT.</t>
  </si>
  <si>
    <t>Di động: 730ms.</t>
  </si>
  <si>
    <t>Máy tính: 300ms.</t>
  </si>
  <si>
    <t xml:space="preserve">1. Truy cập website Coolmate coppy đường link web 
2. Sử dụng PageSpeed Insights và gắn link https://www.coolmate.me/spotlight?search=
rồi chọn "Phân tích "
3. Kiểm tra trang chủ trên thiết bị di động và máy tính..
4. Theo dõi chỉ số  đo TTFB.
</t>
  </si>
  <si>
    <t>TTFB &lt; 3 giây.</t>
  </si>
  <si>
    <t>Di động: 2,5 giây.</t>
  </si>
  <si>
    <t>Máy tính: 2,5 giây.</t>
  </si>
  <si>
    <t>1. Truy cập website Coolmate coppy đường link web 
2. Sử dụng PageSpeed Insights và gắn link https://hardmode.vn/
rồi chọn "Phân tích "để đo thời gian tải toàn bộ trang, bao gồm cả hình ảnh, CSS, JS.</t>
  </si>
  <si>
    <t>Di động: 8,4giây.</t>
  </si>
  <si>
    <t>1. Truy cập website Colmate coppy đường link web 
2. Sử dụng PageSpeed Insights và gắn link https://hardmode.vn/
rồi chọn "Phân tích "
3. Kiểm tra trang chủ trên thiết bị di động và máy tính.
4. Theo dõi đánh giá chỉ số LCP.</t>
  </si>
  <si>
    <t>LCP &lt; 3 giây.</t>
  </si>
  <si>
    <t>Di động:3,2 giây.</t>
  </si>
  <si>
    <t>1. Truy cập website Colmate coppy đường link web 
2. Sử dụng PageSpeed Insights và gắn link https://hardmode.vn/
rồi chọn "Phân tích "
3. Kiểm tra trang chủ trên thiết bị di động và máy tính..
4. Theo dõi đánh giá chỉ số đo CLS.</t>
  </si>
  <si>
    <t>Di động: 017.</t>
  </si>
  <si>
    <t>Máy tính: 0,09</t>
  </si>
  <si>
    <t xml:space="preserve">1. Truy cập website Colmate coppy đường link web 
2. Sử dụng PageSpeed Insights và gắn link https://hardmode.vn/
rồi chọn "Phân tích "
3. Kiểm tra trang chủ trên thiết bị di động và máy tính.
4. Theo dõi, đánh giá chỉ số đo FCP bằng PageSpeed Insights.
</t>
  </si>
  <si>
    <t>Máy tính: 1,8 giây.</t>
  </si>
  <si>
    <t>1. Truy cập website Colmate coppy đường link web 
2. Sử dụng PageSpeed Insights và gắn link https://hardmode.vn/
rồi chọn "Phân tích "
3. Kiểm tra trang chủ trên thiết bị di động và máy tính.
4. Theo dõi chỉ số  đo TBT.</t>
  </si>
  <si>
    <t>TBT &lt; 1000ms.</t>
  </si>
  <si>
    <t>Di động: 890ms.</t>
  </si>
  <si>
    <t>Pass (Di động)</t>
  </si>
  <si>
    <t>Máy tính: 1190ms.</t>
  </si>
  <si>
    <t>Fail(Máy tính)</t>
  </si>
  <si>
    <t xml:space="preserve">1. Truy cập website Colmate coppy đường link web 
2. Sử dụng PageSpeed Insights và gắn link https://hardmode.vn/
rồi chọn "Phân tích "
3. Kiểm tra trang chủ trên thiết bị di động và máy tính..
4. Theo dõi chỉ số  đo TTFB.
</t>
  </si>
  <si>
    <t>Di động:3 giây.</t>
  </si>
  <si>
    <t>Máy tính: 2,7 giây.</t>
  </si>
  <si>
    <t>CLS &lt; 0.25.</t>
  </si>
  <si>
    <t>Di động: 0,3.</t>
  </si>
  <si>
    <t>Máy tính: 0,17</t>
  </si>
  <si>
    <t>FCP &lt; 1,4 giây.</t>
  </si>
  <si>
    <t>Di động: 1,4 giây.</t>
  </si>
  <si>
    <t>Máy tính: 1,3 giây.</t>
  </si>
  <si>
    <t>TBT &lt; 450ms.</t>
  </si>
  <si>
    <t>Di động: 660ms.</t>
  </si>
  <si>
    <t>Máy tính: 290ms.</t>
  </si>
  <si>
    <t>TTFB &lt; 1 giây.</t>
  </si>
  <si>
    <t>Di động: 0,8 giây.</t>
  </si>
  <si>
    <t>Di động: 3,8 giây.</t>
  </si>
  <si>
    <t>Máy tính: 2,9 giây.</t>
  </si>
  <si>
    <t>Di động: 0.03.</t>
  </si>
  <si>
    <t>FCP &lt; 2, giây.</t>
  </si>
  <si>
    <t>Di động: 2,6 giây.</t>
  </si>
  <si>
    <t>Máy tính: 12,1 giây.</t>
  </si>
  <si>
    <t>Di động: 1940ms.</t>
  </si>
  <si>
    <t>Máy tính: 980ms.</t>
  </si>
  <si>
    <t>TTFB &lt; 1,9 giây.</t>
  </si>
  <si>
    <t>Di động: 2 giây.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</si>
</sst>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8">
    <font>
      <sz val="11"/>
      <color theme="1"/>
      <name val="Calibri"/>
      <charset val="134"/>
      <scheme val="minor"/>
    </font>
    <font>
      <b/>
      <u/>
      <sz val="11"/>
      <color rgb="FF800080"/>
      <name val="Times New Roman"/>
      <charset val="134"/>
    </font>
    <font>
      <b/>
      <u/>
      <sz val="11"/>
      <color indexed="12"/>
      <name val="Times New Roman"/>
      <charset val="134"/>
    </font>
    <font>
      <sz val="11"/>
      <name val="Times New Roman"/>
      <charset val="134"/>
    </font>
    <font>
      <b/>
      <sz val="11"/>
      <name val="Times New Roman"/>
      <charset val="134"/>
    </font>
    <font>
      <b/>
      <sz val="11"/>
      <color indexed="9"/>
      <name val="Times New Roman"/>
      <charset val="134"/>
    </font>
    <font>
      <b/>
      <sz val="11"/>
      <color theme="0"/>
      <name val="Calibri"/>
      <charset val="134"/>
      <scheme val="minor"/>
    </font>
    <font>
      <b/>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name val="ＭＳ Ｐゴシック"/>
      <charset val="128"/>
    </font>
  </fonts>
  <fills count="36">
    <fill>
      <patternFill patternType="none"/>
    </fill>
    <fill>
      <patternFill patternType="gray125"/>
    </fill>
    <fill>
      <patternFill patternType="solid">
        <fgColor indexed="22"/>
        <bgColor indexed="55"/>
      </patternFill>
    </fill>
    <fill>
      <patternFill patternType="solid">
        <fgColor rgb="FF002060"/>
        <bgColor indexed="32"/>
      </patternFill>
    </fill>
    <fill>
      <patternFill patternType="solid">
        <fgColor rgb="FF002060"/>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6" borderId="9"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0"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7" borderId="12" applyNumberFormat="0" applyAlignment="0" applyProtection="0">
      <alignment vertical="center"/>
    </xf>
    <xf numFmtId="0" fontId="17" fillId="8" borderId="13" applyNumberFormat="0" applyAlignment="0" applyProtection="0">
      <alignment vertical="center"/>
    </xf>
    <xf numFmtId="0" fontId="18" fillId="8" borderId="12" applyNumberFormat="0" applyAlignment="0" applyProtection="0">
      <alignment vertical="center"/>
    </xf>
    <xf numFmtId="0" fontId="19" fillId="9" borderId="14" applyNumberFormat="0" applyAlignment="0" applyProtection="0">
      <alignment vertical="center"/>
    </xf>
    <xf numFmtId="0" fontId="20" fillId="0" borderId="15" applyNumberFormat="0" applyFill="0" applyAlignment="0" applyProtection="0">
      <alignment vertical="center"/>
    </xf>
    <xf numFmtId="0" fontId="21" fillId="0" borderId="16" applyNumberFormat="0" applyFill="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5"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xf numFmtId="0" fontId="27" fillId="0" borderId="0"/>
  </cellStyleXfs>
  <cellXfs count="31">
    <xf numFmtId="0" fontId="0" fillId="0" borderId="0" xfId="0">
      <alignment vertical="center"/>
    </xf>
    <xf numFmtId="0" fontId="1" fillId="2" borderId="1" xfId="6" applyFont="1" applyFill="1" applyBorder="1" applyAlignment="1">
      <alignment horizontal="left" vertical="top" wrapText="1"/>
    </xf>
    <xf numFmtId="0" fontId="2" fillId="2" borderId="1" xfId="6" applyFont="1" applyFill="1" applyBorder="1" applyAlignment="1">
      <alignment horizontal="left" vertical="top" wrapText="1"/>
    </xf>
    <xf numFmtId="0" fontId="3" fillId="2" borderId="1" xfId="0" applyNumberFormat="1" applyFont="1" applyFill="1" applyBorder="1" applyAlignment="1">
      <alignment horizontal="left" vertical="top" wrapText="1"/>
    </xf>
    <xf numFmtId="0" fontId="3" fillId="2" borderId="1" xfId="0" applyFont="1" applyFill="1" applyBorder="1" applyAlignment="1">
      <alignment vertical="top" wrapText="1"/>
    </xf>
    <xf numFmtId="0" fontId="3" fillId="2" borderId="0" xfId="0" applyFont="1" applyFill="1" applyBorder="1" applyAlignment="1">
      <alignment vertical="top" wrapText="1"/>
    </xf>
    <xf numFmtId="0" fontId="3" fillId="0" borderId="0" xfId="0" applyFont="1" applyFill="1" applyAlignment="1">
      <alignment wrapText="1"/>
    </xf>
    <xf numFmtId="0" fontId="4" fillId="2" borderId="1" xfId="49" applyFont="1" applyFill="1" applyBorder="1" applyAlignment="1">
      <alignment horizontal="left" vertical="top" wrapText="1"/>
    </xf>
    <xf numFmtId="0" fontId="3" fillId="2" borderId="1" xfId="49"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0" xfId="0" applyNumberFormat="1" applyFont="1" applyFill="1" applyBorder="1" applyAlignment="1">
      <alignment vertical="top" wrapText="1"/>
    </xf>
    <xf numFmtId="0" fontId="5" fillId="3" borderId="2" xfId="49" applyFont="1" applyFill="1" applyBorder="1" applyAlignment="1">
      <alignment horizontal="center" vertical="center" wrapText="1"/>
    </xf>
    <xf numFmtId="0" fontId="6" fillId="4" borderId="0" xfId="0" applyFont="1" applyFill="1" applyAlignment="1">
      <alignment horizontal="center" vertical="center" wrapText="1"/>
    </xf>
    <xf numFmtId="0" fontId="4" fillId="5" borderId="3" xfId="0" applyFont="1" applyFill="1" applyBorder="1" applyAlignment="1">
      <alignment horizontal="center" vertical="top" wrapText="1"/>
    </xf>
    <xf numFmtId="0" fontId="7" fillId="5" borderId="4" xfId="0" applyFont="1" applyFill="1" applyBorder="1" applyAlignment="1">
      <alignment vertical="top" wrapText="1"/>
    </xf>
    <xf numFmtId="0" fontId="0" fillId="5" borderId="4" xfId="0" applyFill="1" applyBorder="1" applyAlignment="1">
      <alignment vertical="top" wrapText="1"/>
    </xf>
    <xf numFmtId="0" fontId="0" fillId="5" borderId="5" xfId="0" applyFill="1" applyBorder="1" applyAlignment="1">
      <alignment horizontal="left" vertical="top" wrapText="1"/>
    </xf>
    <xf numFmtId="0" fontId="7" fillId="5" borderId="4" xfId="0" applyFont="1" applyFill="1" applyBorder="1" applyAlignment="1">
      <alignment horizontal="center" vertical="center" wrapText="1"/>
    </xf>
    <xf numFmtId="58" fontId="0" fillId="5" borderId="4" xfId="0" applyNumberFormat="1" applyFill="1" applyBorder="1" applyAlignment="1">
      <alignment vertical="top" wrapText="1"/>
    </xf>
    <xf numFmtId="0" fontId="4" fillId="5" borderId="6" xfId="0" applyFont="1" applyFill="1" applyBorder="1" applyAlignment="1">
      <alignment horizontal="center" vertical="top" wrapText="1"/>
    </xf>
    <xf numFmtId="0" fontId="0" fillId="5" borderId="7" xfId="0" applyFill="1" applyBorder="1" applyAlignment="1">
      <alignment horizontal="left" vertical="top" wrapText="1"/>
    </xf>
    <xf numFmtId="0" fontId="7" fillId="5" borderId="4" xfId="0" applyFont="1" applyFill="1" applyBorder="1" applyAlignment="1">
      <alignment horizontal="left" vertical="top" wrapText="1"/>
    </xf>
    <xf numFmtId="0" fontId="0" fillId="5" borderId="4" xfId="0" applyFill="1" applyBorder="1" applyAlignment="1">
      <alignment horizontal="left" vertical="top" wrapText="1"/>
    </xf>
    <xf numFmtId="58" fontId="0" fillId="5" borderId="4" xfId="0" applyNumberFormat="1" applyFill="1" applyBorder="1" applyAlignment="1">
      <alignment horizontal="left" vertical="top" wrapText="1"/>
    </xf>
    <xf numFmtId="0" fontId="7" fillId="5" borderId="5" xfId="0" applyFont="1" applyFill="1" applyBorder="1" applyAlignment="1">
      <alignment horizontal="center" vertical="center" wrapText="1"/>
    </xf>
    <xf numFmtId="0" fontId="0" fillId="5" borderId="8" xfId="0" applyFill="1" applyBorder="1" applyAlignment="1">
      <alignment horizontal="left" vertical="top" wrapText="1"/>
    </xf>
    <xf numFmtId="0" fontId="7" fillId="5" borderId="7" xfId="0" applyFont="1" applyFill="1" applyBorder="1" applyAlignment="1">
      <alignment horizontal="center" vertical="center" wrapText="1"/>
    </xf>
    <xf numFmtId="0" fontId="0" fillId="0" borderId="0" xfId="0" applyFill="1" applyAlignment="1">
      <alignment vertical="center"/>
    </xf>
    <xf numFmtId="0" fontId="7" fillId="5" borderId="4" xfId="0" applyFont="1" applyFill="1" applyBorder="1" applyAlignment="1">
      <alignment vertical="center" wrapText="1"/>
    </xf>
    <xf numFmtId="0" fontId="7" fillId="5" borderId="5" xfId="0" applyFont="1" applyFill="1" applyBorder="1" applyAlignment="1">
      <alignment vertical="center" wrapText="1"/>
    </xf>
    <xf numFmtId="0" fontId="7" fillId="5" borderId="7" xfId="0" applyFont="1" applyFill="1" applyBorder="1" applyAlignment="1">
      <alignment vertical="center" wrapText="1"/>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4" Type="http://schemas.openxmlformats.org/officeDocument/2006/relationships/image" Target="../media/image12.png"/><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4" Type="http://schemas.openxmlformats.org/officeDocument/2006/relationships/image" Target="../media/image16.png"/><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4" Type="http://schemas.openxmlformats.org/officeDocument/2006/relationships/image" Target="../media/image20.png"/><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187325</xdr:colOff>
      <xdr:row>0</xdr:row>
      <xdr:rowOff>487045</xdr:rowOff>
    </xdr:from>
    <xdr:to>
      <xdr:col>15</xdr:col>
      <xdr:colOff>56515</xdr:colOff>
      <xdr:row>26</xdr:row>
      <xdr:rowOff>102870</xdr:rowOff>
    </xdr:to>
    <xdr:pic>
      <xdr:nvPicPr>
        <xdr:cNvPr id="5" name="Picture 4"/>
        <xdr:cNvPicPr>
          <a:picLocks noChangeAspect="1"/>
        </xdr:cNvPicPr>
      </xdr:nvPicPr>
      <xdr:blipFill>
        <a:blip r:embed="rId1"/>
        <a:stretch>
          <a:fillRect/>
        </a:stretch>
      </xdr:blipFill>
      <xdr:spPr>
        <a:xfrm>
          <a:off x="12234545" y="487045"/>
          <a:ext cx="3481070" cy="4881245"/>
        </a:xfrm>
        <a:prstGeom prst="rect">
          <a:avLst/>
        </a:prstGeom>
        <a:noFill/>
        <a:ln w="9525">
          <a:noFill/>
        </a:ln>
      </xdr:spPr>
    </xdr:pic>
    <xdr:clientData/>
  </xdr:twoCellAnchor>
  <xdr:twoCellAnchor editAs="oneCell">
    <xdr:from>
      <xdr:col>15</xdr:col>
      <xdr:colOff>320040</xdr:colOff>
      <xdr:row>1</xdr:row>
      <xdr:rowOff>93345</xdr:rowOff>
    </xdr:from>
    <xdr:to>
      <xdr:col>21</xdr:col>
      <xdr:colOff>73025</xdr:colOff>
      <xdr:row>26</xdr:row>
      <xdr:rowOff>115570</xdr:rowOff>
    </xdr:to>
    <xdr:pic>
      <xdr:nvPicPr>
        <xdr:cNvPr id="7" name="Picture 6"/>
        <xdr:cNvPicPr>
          <a:picLocks noChangeAspect="1"/>
        </xdr:cNvPicPr>
      </xdr:nvPicPr>
      <xdr:blipFill>
        <a:blip r:embed="rId2"/>
        <a:stretch>
          <a:fillRect/>
        </a:stretch>
      </xdr:blipFill>
      <xdr:spPr>
        <a:xfrm>
          <a:off x="15979140" y="619125"/>
          <a:ext cx="3364865" cy="4761865"/>
        </a:xfrm>
        <a:prstGeom prst="rect">
          <a:avLst/>
        </a:prstGeom>
        <a:noFill/>
        <a:ln w="9525">
          <a:noFill/>
        </a:ln>
      </xdr:spPr>
    </xdr:pic>
    <xdr:clientData/>
  </xdr:twoCellAnchor>
  <xdr:twoCellAnchor editAs="oneCell">
    <xdr:from>
      <xdr:col>3</xdr:col>
      <xdr:colOff>413385</xdr:colOff>
      <xdr:row>20</xdr:row>
      <xdr:rowOff>108585</xdr:rowOff>
    </xdr:from>
    <xdr:to>
      <xdr:col>5</xdr:col>
      <xdr:colOff>1307465</xdr:colOff>
      <xdr:row>32</xdr:row>
      <xdr:rowOff>164465</xdr:rowOff>
    </xdr:to>
    <xdr:pic>
      <xdr:nvPicPr>
        <xdr:cNvPr id="10" name="Picture 9"/>
        <xdr:cNvPicPr>
          <a:picLocks noChangeAspect="1"/>
        </xdr:cNvPicPr>
      </xdr:nvPicPr>
      <xdr:blipFill>
        <a:blip r:embed="rId3"/>
        <a:stretch>
          <a:fillRect/>
        </a:stretch>
      </xdr:blipFill>
      <xdr:spPr>
        <a:xfrm>
          <a:off x="3926205" y="4276725"/>
          <a:ext cx="3804920" cy="2250440"/>
        </a:xfrm>
        <a:prstGeom prst="rect">
          <a:avLst/>
        </a:prstGeom>
        <a:noFill/>
        <a:ln w="9525">
          <a:noFill/>
        </a:ln>
      </xdr:spPr>
    </xdr:pic>
    <xdr:clientData/>
  </xdr:twoCellAnchor>
  <xdr:twoCellAnchor editAs="oneCell">
    <xdr:from>
      <xdr:col>6</xdr:col>
      <xdr:colOff>105410</xdr:colOff>
      <xdr:row>20</xdr:row>
      <xdr:rowOff>98425</xdr:rowOff>
    </xdr:from>
    <xdr:to>
      <xdr:col>8</xdr:col>
      <xdr:colOff>1633220</xdr:colOff>
      <xdr:row>32</xdr:row>
      <xdr:rowOff>132080</xdr:rowOff>
    </xdr:to>
    <xdr:pic>
      <xdr:nvPicPr>
        <xdr:cNvPr id="11" name="Picture 10"/>
        <xdr:cNvPicPr>
          <a:picLocks noChangeAspect="1"/>
        </xdr:cNvPicPr>
      </xdr:nvPicPr>
      <xdr:blipFill>
        <a:blip r:embed="rId4"/>
        <a:stretch>
          <a:fillRect/>
        </a:stretch>
      </xdr:blipFill>
      <xdr:spPr>
        <a:xfrm>
          <a:off x="7984490" y="4266565"/>
          <a:ext cx="3935730" cy="222821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251460</xdr:colOff>
      <xdr:row>1</xdr:row>
      <xdr:rowOff>334010</xdr:rowOff>
    </xdr:from>
    <xdr:to>
      <xdr:col>16</xdr:col>
      <xdr:colOff>605155</xdr:colOff>
      <xdr:row>17</xdr:row>
      <xdr:rowOff>1905</xdr:rowOff>
    </xdr:to>
    <xdr:pic>
      <xdr:nvPicPr>
        <xdr:cNvPr id="7" name="Picture 6"/>
        <xdr:cNvPicPr>
          <a:picLocks noChangeAspect="1"/>
        </xdr:cNvPicPr>
      </xdr:nvPicPr>
      <xdr:blipFill>
        <a:blip r:embed="rId1"/>
        <a:stretch>
          <a:fillRect/>
        </a:stretch>
      </xdr:blipFill>
      <xdr:spPr>
        <a:xfrm>
          <a:off x="6522720" y="859790"/>
          <a:ext cx="4674235" cy="6579235"/>
        </a:xfrm>
        <a:prstGeom prst="rect">
          <a:avLst/>
        </a:prstGeom>
        <a:noFill/>
        <a:ln w="9525">
          <a:noFill/>
        </a:ln>
      </xdr:spPr>
    </xdr:pic>
    <xdr:clientData/>
  </xdr:twoCellAnchor>
  <xdr:twoCellAnchor editAs="oneCell">
    <xdr:from>
      <xdr:col>17</xdr:col>
      <xdr:colOff>89535</xdr:colOff>
      <xdr:row>1</xdr:row>
      <xdr:rowOff>327025</xdr:rowOff>
    </xdr:from>
    <xdr:to>
      <xdr:col>25</xdr:col>
      <xdr:colOff>64770</xdr:colOff>
      <xdr:row>18</xdr:row>
      <xdr:rowOff>6985</xdr:rowOff>
    </xdr:to>
    <xdr:pic>
      <xdr:nvPicPr>
        <xdr:cNvPr id="8" name="Picture 7"/>
        <xdr:cNvPicPr>
          <a:picLocks noChangeAspect="1"/>
        </xdr:cNvPicPr>
      </xdr:nvPicPr>
      <xdr:blipFill>
        <a:blip r:embed="rId2"/>
        <a:stretch>
          <a:fillRect/>
        </a:stretch>
      </xdr:blipFill>
      <xdr:spPr>
        <a:xfrm>
          <a:off x="11298555" y="852805"/>
          <a:ext cx="4912995" cy="6957060"/>
        </a:xfrm>
        <a:prstGeom prst="rect">
          <a:avLst/>
        </a:prstGeom>
        <a:noFill/>
        <a:ln w="9525">
          <a:noFill/>
        </a:ln>
      </xdr:spPr>
    </xdr:pic>
    <xdr:clientData/>
  </xdr:twoCellAnchor>
  <xdr:twoCellAnchor editAs="oneCell">
    <xdr:from>
      <xdr:col>3</xdr:col>
      <xdr:colOff>280670</xdr:colOff>
      <xdr:row>19</xdr:row>
      <xdr:rowOff>139065</xdr:rowOff>
    </xdr:from>
    <xdr:to>
      <xdr:col>8</xdr:col>
      <xdr:colOff>102235</xdr:colOff>
      <xdr:row>31</xdr:row>
      <xdr:rowOff>10795</xdr:rowOff>
    </xdr:to>
    <xdr:pic>
      <xdr:nvPicPr>
        <xdr:cNvPr id="2" name="Picture 1"/>
        <xdr:cNvPicPr>
          <a:picLocks noChangeAspect="1"/>
        </xdr:cNvPicPr>
      </xdr:nvPicPr>
      <xdr:blipFill>
        <a:blip r:embed="rId3"/>
        <a:stretch>
          <a:fillRect/>
        </a:stretch>
      </xdr:blipFill>
      <xdr:spPr>
        <a:xfrm>
          <a:off x="2132330" y="8124825"/>
          <a:ext cx="3288665" cy="2066290"/>
        </a:xfrm>
        <a:prstGeom prst="rect">
          <a:avLst/>
        </a:prstGeom>
        <a:noFill/>
        <a:ln w="9525">
          <a:noFill/>
        </a:ln>
      </xdr:spPr>
    </xdr:pic>
    <xdr:clientData/>
  </xdr:twoCellAnchor>
  <xdr:twoCellAnchor editAs="oneCell">
    <xdr:from>
      <xdr:col>8</xdr:col>
      <xdr:colOff>709295</xdr:colOff>
      <xdr:row>19</xdr:row>
      <xdr:rowOff>69215</xdr:rowOff>
    </xdr:from>
    <xdr:to>
      <xdr:col>14</xdr:col>
      <xdr:colOff>483870</xdr:colOff>
      <xdr:row>31</xdr:row>
      <xdr:rowOff>118110</xdr:rowOff>
    </xdr:to>
    <xdr:pic>
      <xdr:nvPicPr>
        <xdr:cNvPr id="3" name="Picture 2"/>
        <xdr:cNvPicPr>
          <a:picLocks noChangeAspect="1"/>
        </xdr:cNvPicPr>
      </xdr:nvPicPr>
      <xdr:blipFill>
        <a:blip r:embed="rId4"/>
        <a:stretch>
          <a:fillRect/>
        </a:stretch>
      </xdr:blipFill>
      <xdr:spPr>
        <a:xfrm>
          <a:off x="6028055" y="8054975"/>
          <a:ext cx="3813175" cy="2243455"/>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181610</xdr:colOff>
      <xdr:row>1</xdr:row>
      <xdr:rowOff>212090</xdr:rowOff>
    </xdr:from>
    <xdr:to>
      <xdr:col>16</xdr:col>
      <xdr:colOff>316230</xdr:colOff>
      <xdr:row>15</xdr:row>
      <xdr:rowOff>36195</xdr:rowOff>
    </xdr:to>
    <xdr:pic>
      <xdr:nvPicPr>
        <xdr:cNvPr id="2" name="Picture 1"/>
        <xdr:cNvPicPr>
          <a:picLocks noChangeAspect="1"/>
        </xdr:cNvPicPr>
      </xdr:nvPicPr>
      <xdr:blipFill>
        <a:blip r:embed="rId1"/>
        <a:stretch>
          <a:fillRect/>
        </a:stretch>
      </xdr:blipFill>
      <xdr:spPr>
        <a:xfrm>
          <a:off x="5736590" y="737870"/>
          <a:ext cx="4455160" cy="6186805"/>
        </a:xfrm>
        <a:prstGeom prst="rect">
          <a:avLst/>
        </a:prstGeom>
        <a:noFill/>
        <a:ln w="9525">
          <a:noFill/>
        </a:ln>
      </xdr:spPr>
    </xdr:pic>
    <xdr:clientData/>
  </xdr:twoCellAnchor>
  <xdr:twoCellAnchor editAs="oneCell">
    <xdr:from>
      <xdr:col>16</xdr:col>
      <xdr:colOff>487680</xdr:colOff>
      <xdr:row>1</xdr:row>
      <xdr:rowOff>231140</xdr:rowOff>
    </xdr:from>
    <xdr:to>
      <xdr:col>22</xdr:col>
      <xdr:colOff>401955</xdr:colOff>
      <xdr:row>11</xdr:row>
      <xdr:rowOff>546735</xdr:rowOff>
    </xdr:to>
    <xdr:pic>
      <xdr:nvPicPr>
        <xdr:cNvPr id="6" name="Picture 5"/>
        <xdr:cNvPicPr>
          <a:picLocks noChangeAspect="1"/>
        </xdr:cNvPicPr>
      </xdr:nvPicPr>
      <xdr:blipFill>
        <a:blip r:embed="rId2"/>
        <a:stretch>
          <a:fillRect/>
        </a:stretch>
      </xdr:blipFill>
      <xdr:spPr>
        <a:xfrm>
          <a:off x="10363200" y="756920"/>
          <a:ext cx="3617595" cy="4849495"/>
        </a:xfrm>
        <a:prstGeom prst="rect">
          <a:avLst/>
        </a:prstGeom>
        <a:noFill/>
        <a:ln w="9525">
          <a:noFill/>
        </a:ln>
      </xdr:spPr>
    </xdr:pic>
    <xdr:clientData/>
  </xdr:twoCellAnchor>
  <xdr:twoCellAnchor editAs="oneCell">
    <xdr:from>
      <xdr:col>4</xdr:col>
      <xdr:colOff>449580</xdr:colOff>
      <xdr:row>18</xdr:row>
      <xdr:rowOff>111125</xdr:rowOff>
    </xdr:from>
    <xdr:to>
      <xdr:col>10</xdr:col>
      <xdr:colOff>127000</xdr:colOff>
      <xdr:row>30</xdr:row>
      <xdr:rowOff>90170</xdr:rowOff>
    </xdr:to>
    <xdr:pic>
      <xdr:nvPicPr>
        <xdr:cNvPr id="7" name="Picture 6"/>
        <xdr:cNvPicPr>
          <a:picLocks noChangeAspect="1"/>
        </xdr:cNvPicPr>
      </xdr:nvPicPr>
      <xdr:blipFill>
        <a:blip r:embed="rId3"/>
        <a:stretch>
          <a:fillRect/>
        </a:stretch>
      </xdr:blipFill>
      <xdr:spPr>
        <a:xfrm>
          <a:off x="2918460" y="8279765"/>
          <a:ext cx="3380740" cy="2173605"/>
        </a:xfrm>
        <a:prstGeom prst="rect">
          <a:avLst/>
        </a:prstGeom>
        <a:noFill/>
        <a:ln w="9525">
          <a:noFill/>
        </a:ln>
      </xdr:spPr>
    </xdr:pic>
    <xdr:clientData/>
  </xdr:twoCellAnchor>
  <xdr:twoCellAnchor editAs="oneCell">
    <xdr:from>
      <xdr:col>11</xdr:col>
      <xdr:colOff>129540</xdr:colOff>
      <xdr:row>18</xdr:row>
      <xdr:rowOff>19050</xdr:rowOff>
    </xdr:from>
    <xdr:to>
      <xdr:col>16</xdr:col>
      <xdr:colOff>85090</xdr:colOff>
      <xdr:row>29</xdr:row>
      <xdr:rowOff>32385</xdr:rowOff>
    </xdr:to>
    <xdr:pic>
      <xdr:nvPicPr>
        <xdr:cNvPr id="8" name="Picture 7"/>
        <xdr:cNvPicPr>
          <a:picLocks noChangeAspect="1"/>
        </xdr:cNvPicPr>
      </xdr:nvPicPr>
      <xdr:blipFill>
        <a:blip r:embed="rId4"/>
        <a:stretch>
          <a:fillRect/>
        </a:stretch>
      </xdr:blipFill>
      <xdr:spPr>
        <a:xfrm>
          <a:off x="6918960" y="8187690"/>
          <a:ext cx="3041650" cy="202501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213360</xdr:colOff>
      <xdr:row>0</xdr:row>
      <xdr:rowOff>273685</xdr:rowOff>
    </xdr:from>
    <xdr:to>
      <xdr:col>15</xdr:col>
      <xdr:colOff>546735</xdr:colOff>
      <xdr:row>12</xdr:row>
      <xdr:rowOff>243840</xdr:rowOff>
    </xdr:to>
    <xdr:pic>
      <xdr:nvPicPr>
        <xdr:cNvPr id="2" name="Picture 1"/>
        <xdr:cNvPicPr>
          <a:picLocks noChangeAspect="1"/>
        </xdr:cNvPicPr>
      </xdr:nvPicPr>
      <xdr:blipFill>
        <a:blip r:embed="rId1"/>
        <a:stretch>
          <a:fillRect/>
        </a:stretch>
      </xdr:blipFill>
      <xdr:spPr>
        <a:xfrm>
          <a:off x="5699760" y="273685"/>
          <a:ext cx="3990975" cy="5395595"/>
        </a:xfrm>
        <a:prstGeom prst="rect">
          <a:avLst/>
        </a:prstGeom>
        <a:noFill/>
        <a:ln w="9525">
          <a:noFill/>
        </a:ln>
      </xdr:spPr>
    </xdr:pic>
    <xdr:clientData/>
  </xdr:twoCellAnchor>
  <xdr:twoCellAnchor editAs="oneCell">
    <xdr:from>
      <xdr:col>16</xdr:col>
      <xdr:colOff>167640</xdr:colOff>
      <xdr:row>0</xdr:row>
      <xdr:rowOff>502285</xdr:rowOff>
    </xdr:from>
    <xdr:to>
      <xdr:col>21</xdr:col>
      <xdr:colOff>523240</xdr:colOff>
      <xdr:row>11</xdr:row>
      <xdr:rowOff>215265</xdr:rowOff>
    </xdr:to>
    <xdr:pic>
      <xdr:nvPicPr>
        <xdr:cNvPr id="3" name="Picture 2"/>
        <xdr:cNvPicPr>
          <a:picLocks noChangeAspect="1"/>
        </xdr:cNvPicPr>
      </xdr:nvPicPr>
      <xdr:blipFill>
        <a:blip r:embed="rId2"/>
        <a:stretch>
          <a:fillRect/>
        </a:stretch>
      </xdr:blipFill>
      <xdr:spPr>
        <a:xfrm>
          <a:off x="9921240" y="502285"/>
          <a:ext cx="3403600" cy="4589780"/>
        </a:xfrm>
        <a:prstGeom prst="rect">
          <a:avLst/>
        </a:prstGeom>
        <a:noFill/>
        <a:ln w="9525">
          <a:noFill/>
        </a:ln>
      </xdr:spPr>
    </xdr:pic>
    <xdr:clientData/>
  </xdr:twoCellAnchor>
  <xdr:twoCellAnchor editAs="oneCell">
    <xdr:from>
      <xdr:col>15</xdr:col>
      <xdr:colOff>449580</xdr:colOff>
      <xdr:row>13</xdr:row>
      <xdr:rowOff>278130</xdr:rowOff>
    </xdr:from>
    <xdr:to>
      <xdr:col>21</xdr:col>
      <xdr:colOff>168275</xdr:colOff>
      <xdr:row>17</xdr:row>
      <xdr:rowOff>400050</xdr:rowOff>
    </xdr:to>
    <xdr:pic>
      <xdr:nvPicPr>
        <xdr:cNvPr id="5" name="Picture 4"/>
        <xdr:cNvPicPr>
          <a:picLocks noChangeAspect="1"/>
        </xdr:cNvPicPr>
      </xdr:nvPicPr>
      <xdr:blipFill>
        <a:blip r:embed="rId3"/>
        <a:stretch>
          <a:fillRect/>
        </a:stretch>
      </xdr:blipFill>
      <xdr:spPr>
        <a:xfrm>
          <a:off x="9593580" y="6069330"/>
          <a:ext cx="3376295" cy="1950720"/>
        </a:xfrm>
        <a:prstGeom prst="rect">
          <a:avLst/>
        </a:prstGeom>
        <a:noFill/>
        <a:ln w="9525">
          <a:noFill/>
        </a:ln>
      </xdr:spPr>
    </xdr:pic>
    <xdr:clientData/>
  </xdr:twoCellAnchor>
  <xdr:twoCellAnchor editAs="oneCell">
    <xdr:from>
      <xdr:col>9</xdr:col>
      <xdr:colOff>584200</xdr:colOff>
      <xdr:row>13</xdr:row>
      <xdr:rowOff>365760</xdr:rowOff>
    </xdr:from>
    <xdr:to>
      <xdr:col>14</xdr:col>
      <xdr:colOff>299085</xdr:colOff>
      <xdr:row>17</xdr:row>
      <xdr:rowOff>394335</xdr:rowOff>
    </xdr:to>
    <xdr:pic>
      <xdr:nvPicPr>
        <xdr:cNvPr id="6" name="Picture 5"/>
        <xdr:cNvPicPr>
          <a:picLocks noChangeAspect="1"/>
        </xdr:cNvPicPr>
      </xdr:nvPicPr>
      <xdr:blipFill>
        <a:blip r:embed="rId4"/>
        <a:stretch>
          <a:fillRect/>
        </a:stretch>
      </xdr:blipFill>
      <xdr:spPr>
        <a:xfrm>
          <a:off x="6070600" y="6156960"/>
          <a:ext cx="2762885" cy="1857375"/>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458470</xdr:colOff>
      <xdr:row>0</xdr:row>
      <xdr:rowOff>635</xdr:rowOff>
    </xdr:from>
    <xdr:to>
      <xdr:col>22</xdr:col>
      <xdr:colOff>54610</xdr:colOff>
      <xdr:row>27</xdr:row>
      <xdr:rowOff>162560</xdr:rowOff>
    </xdr:to>
    <xdr:pic>
      <xdr:nvPicPr>
        <xdr:cNvPr id="6" name="Picture 5"/>
        <xdr:cNvPicPr>
          <a:picLocks noChangeAspect="1"/>
        </xdr:cNvPicPr>
      </xdr:nvPicPr>
      <xdr:blipFill>
        <a:blip r:embed="rId1"/>
        <a:stretch>
          <a:fillRect/>
        </a:stretch>
      </xdr:blipFill>
      <xdr:spPr>
        <a:xfrm>
          <a:off x="16117570" y="635"/>
          <a:ext cx="3810000" cy="5610225"/>
        </a:xfrm>
        <a:prstGeom prst="rect">
          <a:avLst/>
        </a:prstGeom>
        <a:noFill/>
        <a:ln w="9525">
          <a:noFill/>
        </a:ln>
      </xdr:spPr>
    </xdr:pic>
    <xdr:clientData/>
  </xdr:twoCellAnchor>
  <xdr:twoCellAnchor editAs="oneCell">
    <xdr:from>
      <xdr:col>9</xdr:col>
      <xdr:colOff>149860</xdr:colOff>
      <xdr:row>0</xdr:row>
      <xdr:rowOff>635</xdr:rowOff>
    </xdr:from>
    <xdr:to>
      <xdr:col>15</xdr:col>
      <xdr:colOff>233680</xdr:colOff>
      <xdr:row>27</xdr:row>
      <xdr:rowOff>181610</xdr:rowOff>
    </xdr:to>
    <xdr:pic>
      <xdr:nvPicPr>
        <xdr:cNvPr id="7" name="Picture 6"/>
        <xdr:cNvPicPr>
          <a:picLocks noChangeAspect="1"/>
        </xdr:cNvPicPr>
      </xdr:nvPicPr>
      <xdr:blipFill>
        <a:blip r:embed="rId2"/>
        <a:stretch>
          <a:fillRect/>
        </a:stretch>
      </xdr:blipFill>
      <xdr:spPr>
        <a:xfrm>
          <a:off x="12197080" y="635"/>
          <a:ext cx="3695700" cy="5629275"/>
        </a:xfrm>
        <a:prstGeom prst="rect">
          <a:avLst/>
        </a:prstGeom>
        <a:noFill/>
        <a:ln w="9525">
          <a:noFill/>
        </a:ln>
      </xdr:spPr>
    </xdr:pic>
    <xdr:clientData/>
  </xdr:twoCellAnchor>
  <xdr:twoCellAnchor editAs="oneCell">
    <xdr:from>
      <xdr:col>5</xdr:col>
      <xdr:colOff>193675</xdr:colOff>
      <xdr:row>20</xdr:row>
      <xdr:rowOff>62865</xdr:rowOff>
    </xdr:from>
    <xdr:to>
      <xdr:col>8</xdr:col>
      <xdr:colOff>499110</xdr:colOff>
      <xdr:row>32</xdr:row>
      <xdr:rowOff>120650</xdr:rowOff>
    </xdr:to>
    <xdr:pic>
      <xdr:nvPicPr>
        <xdr:cNvPr id="9" name="Picture 8"/>
        <xdr:cNvPicPr>
          <a:picLocks noChangeAspect="1"/>
        </xdr:cNvPicPr>
      </xdr:nvPicPr>
      <xdr:blipFill>
        <a:blip r:embed="rId3"/>
        <a:stretch>
          <a:fillRect/>
        </a:stretch>
      </xdr:blipFill>
      <xdr:spPr>
        <a:xfrm>
          <a:off x="6617335" y="4231005"/>
          <a:ext cx="4168775" cy="2252345"/>
        </a:xfrm>
        <a:prstGeom prst="rect">
          <a:avLst/>
        </a:prstGeom>
        <a:noFill/>
        <a:ln w="9525">
          <a:noFill/>
        </a:ln>
      </xdr:spPr>
    </xdr:pic>
    <xdr:clientData/>
  </xdr:twoCellAnchor>
  <xdr:twoCellAnchor editAs="oneCell">
    <xdr:from>
      <xdr:col>1</xdr:col>
      <xdr:colOff>1119505</xdr:colOff>
      <xdr:row>20</xdr:row>
      <xdr:rowOff>173355</xdr:rowOff>
    </xdr:from>
    <xdr:to>
      <xdr:col>4</xdr:col>
      <xdr:colOff>652145</xdr:colOff>
      <xdr:row>32</xdr:row>
      <xdr:rowOff>99060</xdr:rowOff>
    </xdr:to>
    <xdr:pic>
      <xdr:nvPicPr>
        <xdr:cNvPr id="10" name="Picture 9"/>
        <xdr:cNvPicPr>
          <a:picLocks noChangeAspect="1"/>
        </xdr:cNvPicPr>
      </xdr:nvPicPr>
      <xdr:blipFill>
        <a:blip r:embed="rId4"/>
        <a:stretch>
          <a:fillRect/>
        </a:stretch>
      </xdr:blipFill>
      <xdr:spPr>
        <a:xfrm>
          <a:off x="1721485" y="4341495"/>
          <a:ext cx="3898900" cy="212026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zoomScale="82" zoomScaleNormal="82" workbookViewId="0">
      <selection activeCell="C22" sqref="C22"/>
    </sheetView>
  </sheetViews>
  <sheetFormatPr defaultColWidth="8.77777777777778" defaultRowHeight="14.4"/>
  <cols>
    <col min="2" max="7" width="21.2222222222222" customWidth="1"/>
    <col min="8" max="8" width="13.8888888888889" customWidth="1"/>
    <col min="9" max="9" width="25.6666666666667" customWidth="1"/>
  </cols>
  <sheetData>
    <row r="1" ht="41.4" spans="1:10">
      <c r="A1" s="1" t="s">
        <v>0</v>
      </c>
      <c r="B1" s="2" t="s">
        <v>1</v>
      </c>
      <c r="C1" s="2"/>
      <c r="D1" s="3" t="e">
        <f>"Pass: "&amp;COUNTIF(#REF!,"Pass")</f>
        <v>#REF!</v>
      </c>
      <c r="E1" s="4" t="e">
        <f>"Untested: "&amp;COUNTIF(#REF!,"Untest")</f>
        <v>#REF!</v>
      </c>
      <c r="F1" s="5"/>
      <c r="G1" s="6"/>
      <c r="H1" s="6"/>
      <c r="I1" s="27"/>
      <c r="J1" s="27"/>
    </row>
    <row r="2" ht="27.6" spans="1:10">
      <c r="A2" s="7" t="s">
        <v>2</v>
      </c>
      <c r="B2" s="8" t="s">
        <v>3</v>
      </c>
      <c r="C2" s="8"/>
      <c r="D2" s="3" t="e">
        <f>"Fail: "&amp;COUNTIF(#REF!,"Fail")</f>
        <v>#REF!</v>
      </c>
      <c r="E2" s="4" t="e">
        <f>"N/A: "&amp;COUNTIF(#REF!,"N/A")</f>
        <v>#REF!</v>
      </c>
      <c r="F2" s="5"/>
      <c r="G2" s="6"/>
      <c r="H2" s="6"/>
      <c r="I2" s="27"/>
      <c r="J2" s="27"/>
    </row>
    <row r="3" spans="1:10">
      <c r="A3" s="7" t="s">
        <v>4</v>
      </c>
      <c r="B3" s="7"/>
      <c r="C3" s="7"/>
      <c r="D3" s="3" t="e">
        <f>"Percent Complete: "&amp;ROUND((COUNTIF(#REF!,"Pass")*100)/((COUNTA($A$5:$A$939)*5)-COUNTIF(#REF!,"N/A")),2)&amp;"%"</f>
        <v>#REF!</v>
      </c>
      <c r="E3" s="9" t="str">
        <f>"Number of cases: "&amp;(COUNTA($A$5:$A$939))</f>
        <v>Number of cases: 7</v>
      </c>
      <c r="F3" s="10"/>
      <c r="G3" s="6"/>
      <c r="H3" s="6"/>
      <c r="I3" s="27"/>
      <c r="J3" s="27"/>
    </row>
    <row r="4" spans="1:10">
      <c r="A4" s="11" t="s">
        <v>5</v>
      </c>
      <c r="B4" s="12" t="s">
        <v>6</v>
      </c>
      <c r="C4" s="12" t="s">
        <v>7</v>
      </c>
      <c r="D4" s="12" t="s">
        <v>8</v>
      </c>
      <c r="E4" s="12" t="s">
        <v>9</v>
      </c>
      <c r="F4" s="12" t="s">
        <v>10</v>
      </c>
      <c r="G4" s="12" t="s">
        <v>11</v>
      </c>
      <c r="H4" s="12" t="s">
        <v>12</v>
      </c>
      <c r="I4" s="12" t="s">
        <v>13</v>
      </c>
      <c r="J4" s="27"/>
    </row>
    <row r="5" spans="1:10">
      <c r="A5" s="13" t="s">
        <v>14</v>
      </c>
      <c r="B5" s="14" t="s">
        <v>15</v>
      </c>
      <c r="C5" s="15" t="s">
        <v>16</v>
      </c>
      <c r="D5" s="16" t="s">
        <v>17</v>
      </c>
      <c r="E5" s="15" t="s">
        <v>18</v>
      </c>
      <c r="F5" s="15" t="s">
        <v>19</v>
      </c>
      <c r="G5" s="17" t="s">
        <v>20</v>
      </c>
      <c r="H5" s="18"/>
      <c r="I5" s="15" t="s">
        <v>21</v>
      </c>
      <c r="J5" s="27"/>
    </row>
    <row r="6" spans="1:10">
      <c r="A6" s="19"/>
      <c r="B6" s="14"/>
      <c r="C6" s="15"/>
      <c r="D6" s="20"/>
      <c r="E6" s="15"/>
      <c r="F6" s="15" t="s">
        <v>22</v>
      </c>
      <c r="G6" s="17" t="s">
        <v>23</v>
      </c>
      <c r="H6" s="18"/>
      <c r="I6" s="15"/>
      <c r="J6" s="27"/>
    </row>
    <row r="7" spans="1:10">
      <c r="A7" s="13" t="s">
        <v>24</v>
      </c>
      <c r="B7" s="21" t="s">
        <v>25</v>
      </c>
      <c r="C7" s="22" t="s">
        <v>26</v>
      </c>
      <c r="D7" s="16" t="s">
        <v>27</v>
      </c>
      <c r="E7" s="22" t="s">
        <v>28</v>
      </c>
      <c r="F7" s="22" t="s">
        <v>29</v>
      </c>
      <c r="G7" s="17" t="s">
        <v>30</v>
      </c>
      <c r="H7" s="23"/>
      <c r="I7" s="22" t="s">
        <v>31</v>
      </c>
      <c r="J7" s="27"/>
    </row>
    <row r="8" spans="1:10">
      <c r="A8" s="19"/>
      <c r="B8" s="21"/>
      <c r="C8" s="22"/>
      <c r="D8" s="20"/>
      <c r="E8" s="22"/>
      <c r="F8" s="22" t="s">
        <v>32</v>
      </c>
      <c r="G8" s="17"/>
      <c r="H8" s="23"/>
      <c r="I8" s="22"/>
      <c r="J8" s="27"/>
    </row>
    <row r="9" spans="1:10">
      <c r="A9" s="13" t="s">
        <v>33</v>
      </c>
      <c r="B9" s="21" t="s">
        <v>34</v>
      </c>
      <c r="C9" s="22" t="s">
        <v>35</v>
      </c>
      <c r="D9" s="16" t="s">
        <v>36</v>
      </c>
      <c r="E9" s="22" t="s">
        <v>37</v>
      </c>
      <c r="F9" s="22" t="s">
        <v>38</v>
      </c>
      <c r="G9" s="17" t="s">
        <v>20</v>
      </c>
      <c r="H9" s="23"/>
      <c r="I9" s="22" t="s">
        <v>39</v>
      </c>
      <c r="J9" s="27"/>
    </row>
    <row r="10" spans="1:10">
      <c r="A10" s="19"/>
      <c r="B10" s="21"/>
      <c r="C10" s="22"/>
      <c r="D10" s="20"/>
      <c r="E10" s="22"/>
      <c r="F10" s="22" t="s">
        <v>40</v>
      </c>
      <c r="G10" s="17" t="s">
        <v>23</v>
      </c>
      <c r="H10" s="23"/>
      <c r="I10" s="22"/>
      <c r="J10" s="27"/>
    </row>
    <row r="11" spans="1:10">
      <c r="A11" s="13" t="s">
        <v>41</v>
      </c>
      <c r="B11" s="21" t="s">
        <v>42</v>
      </c>
      <c r="C11" s="22" t="s">
        <v>35</v>
      </c>
      <c r="D11" s="16" t="s">
        <v>43</v>
      </c>
      <c r="E11" s="22" t="s">
        <v>44</v>
      </c>
      <c r="F11" s="22" t="s">
        <v>45</v>
      </c>
      <c r="G11" s="24" t="s">
        <v>30</v>
      </c>
      <c r="H11" s="23"/>
      <c r="I11" s="22" t="s">
        <v>46</v>
      </c>
      <c r="J11" s="27"/>
    </row>
    <row r="12" spans="1:10">
      <c r="A12" s="19"/>
      <c r="B12" s="21"/>
      <c r="C12" s="22"/>
      <c r="D12" s="25"/>
      <c r="E12" s="22"/>
      <c r="F12" s="16" t="s">
        <v>47</v>
      </c>
      <c r="G12" s="26"/>
      <c r="H12" s="23"/>
      <c r="I12" s="22"/>
      <c r="J12" s="27"/>
    </row>
    <row r="13" spans="1:10">
      <c r="A13" s="13" t="s">
        <v>48</v>
      </c>
      <c r="B13" s="21" t="s">
        <v>49</v>
      </c>
      <c r="C13" s="22" t="s">
        <v>35</v>
      </c>
      <c r="D13" s="16" t="s">
        <v>50</v>
      </c>
      <c r="E13" s="22" t="s">
        <v>51</v>
      </c>
      <c r="F13" s="22" t="s">
        <v>52</v>
      </c>
      <c r="G13" s="17" t="s">
        <v>20</v>
      </c>
      <c r="H13" s="23"/>
      <c r="I13" s="22" t="s">
        <v>53</v>
      </c>
      <c r="J13" s="27"/>
    </row>
    <row r="14" spans="1:10">
      <c r="A14" s="19"/>
      <c r="B14" s="21"/>
      <c r="C14" s="22"/>
      <c r="D14" s="20"/>
      <c r="E14" s="22"/>
      <c r="F14" s="22" t="s">
        <v>54</v>
      </c>
      <c r="G14" s="17" t="s">
        <v>23</v>
      </c>
      <c r="H14" s="23"/>
      <c r="I14" s="22"/>
      <c r="J14" s="27"/>
    </row>
    <row r="15" spans="1:10">
      <c r="A15" s="13" t="s">
        <v>55</v>
      </c>
      <c r="B15" s="21" t="s">
        <v>56</v>
      </c>
      <c r="C15" s="22" t="s">
        <v>57</v>
      </c>
      <c r="D15" s="16" t="s">
        <v>58</v>
      </c>
      <c r="E15" s="22" t="s">
        <v>59</v>
      </c>
      <c r="F15" s="22" t="s">
        <v>60</v>
      </c>
      <c r="G15" s="24" t="s">
        <v>61</v>
      </c>
      <c r="H15" s="23"/>
      <c r="I15" s="22" t="s">
        <v>62</v>
      </c>
      <c r="J15" s="27"/>
    </row>
    <row r="16" spans="1:10">
      <c r="A16" s="19"/>
      <c r="B16" s="21"/>
      <c r="C16" s="22"/>
      <c r="D16" s="20"/>
      <c r="E16" s="22"/>
      <c r="F16" s="22" t="s">
        <v>63</v>
      </c>
      <c r="G16" s="26"/>
      <c r="H16" s="23"/>
      <c r="I16" s="22"/>
      <c r="J16" s="27"/>
    </row>
    <row r="17" spans="1:10">
      <c r="A17" s="13" t="s">
        <v>64</v>
      </c>
      <c r="B17" s="21" t="s">
        <v>65</v>
      </c>
      <c r="C17" s="22" t="s">
        <v>66</v>
      </c>
      <c r="D17" s="16" t="s">
        <v>67</v>
      </c>
      <c r="E17" s="22" t="s">
        <v>68</v>
      </c>
      <c r="F17" s="22" t="s">
        <v>69</v>
      </c>
      <c r="G17" s="17" t="s">
        <v>20</v>
      </c>
      <c r="H17" s="23"/>
      <c r="I17" s="22" t="s">
        <v>70</v>
      </c>
      <c r="J17" s="27"/>
    </row>
    <row r="18" spans="1:10">
      <c r="A18" s="19"/>
      <c r="B18" s="21"/>
      <c r="C18" s="22"/>
      <c r="D18" s="20"/>
      <c r="E18" s="22"/>
      <c r="F18" s="22" t="s">
        <v>22</v>
      </c>
      <c r="G18" s="17" t="s">
        <v>23</v>
      </c>
      <c r="H18" s="23"/>
      <c r="I18" s="22"/>
      <c r="J18" s="27"/>
    </row>
  </sheetData>
  <mergeCells count="52">
    <mergeCell ref="A5:A6"/>
    <mergeCell ref="A7:A8"/>
    <mergeCell ref="A9:A10"/>
    <mergeCell ref="A11:A12"/>
    <mergeCell ref="A13:A14"/>
    <mergeCell ref="A15:A16"/>
    <mergeCell ref="A17:A18"/>
    <mergeCell ref="B5:B6"/>
    <mergeCell ref="B7:B8"/>
    <mergeCell ref="B9:B10"/>
    <mergeCell ref="B11:B12"/>
    <mergeCell ref="B13:B14"/>
    <mergeCell ref="B15:B16"/>
    <mergeCell ref="B17:B18"/>
    <mergeCell ref="C5:C6"/>
    <mergeCell ref="C7:C8"/>
    <mergeCell ref="C9:C10"/>
    <mergeCell ref="C11:C12"/>
    <mergeCell ref="C13:C14"/>
    <mergeCell ref="C15:C16"/>
    <mergeCell ref="C17:C18"/>
    <mergeCell ref="D5:D6"/>
    <mergeCell ref="D7:D8"/>
    <mergeCell ref="D9:D10"/>
    <mergeCell ref="D11:D12"/>
    <mergeCell ref="D13:D14"/>
    <mergeCell ref="D15:D16"/>
    <mergeCell ref="D17:D18"/>
    <mergeCell ref="E5:E6"/>
    <mergeCell ref="E7:E8"/>
    <mergeCell ref="E9:E10"/>
    <mergeCell ref="E11:E12"/>
    <mergeCell ref="E13:E14"/>
    <mergeCell ref="E15:E16"/>
    <mergeCell ref="E17:E18"/>
    <mergeCell ref="G7:G8"/>
    <mergeCell ref="G11:G12"/>
    <mergeCell ref="G15:G16"/>
    <mergeCell ref="H5:H6"/>
    <mergeCell ref="H7:H8"/>
    <mergeCell ref="H9:H10"/>
    <mergeCell ref="H11:H12"/>
    <mergeCell ref="H13:H14"/>
    <mergeCell ref="H15:H16"/>
    <mergeCell ref="H17:H18"/>
    <mergeCell ref="I5:I6"/>
    <mergeCell ref="I7:I8"/>
    <mergeCell ref="I9:I10"/>
    <mergeCell ref="I11:I12"/>
    <mergeCell ref="I13:I14"/>
    <mergeCell ref="I15:I16"/>
    <mergeCell ref="I17:I18"/>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tabSelected="1" zoomScale="75" zoomScaleNormal="75" topLeftCell="A11" workbookViewId="0">
      <selection activeCell="T28" sqref="T28"/>
    </sheetView>
  </sheetViews>
  <sheetFormatPr defaultColWidth="9" defaultRowHeight="14.4"/>
  <cols>
    <col min="8" max="8" width="14.5555555555556" customWidth="1"/>
    <col min="9" max="9" width="13.8888888888889" customWidth="1"/>
  </cols>
  <sheetData>
    <row r="1" ht="41.4" spans="1:9">
      <c r="A1" s="1" t="s">
        <v>0</v>
      </c>
      <c r="B1" s="2" t="s">
        <v>1</v>
      </c>
      <c r="C1" s="2"/>
      <c r="D1" s="3" t="e">
        <f>"Pass: "&amp;COUNTIF(#REF!,"Pass")</f>
        <v>#REF!</v>
      </c>
      <c r="E1" s="4" t="e">
        <f>"Untested: "&amp;COUNTIF(#REF!,"Untest")</f>
        <v>#REF!</v>
      </c>
      <c r="F1" s="5"/>
      <c r="G1" s="6"/>
      <c r="H1" s="6"/>
      <c r="I1" s="27"/>
    </row>
    <row r="2" ht="27.6" spans="1:9">
      <c r="A2" s="7" t="s">
        <v>2</v>
      </c>
      <c r="B2" s="8" t="s">
        <v>3</v>
      </c>
      <c r="C2" s="8"/>
      <c r="D2" s="3" t="e">
        <f>"Fail: "&amp;COUNTIF(#REF!,"Fail")</f>
        <v>#REF!</v>
      </c>
      <c r="E2" s="4" t="e">
        <f>"N/A: "&amp;COUNTIF(#REF!,"N/A")</f>
        <v>#REF!</v>
      </c>
      <c r="F2" s="5"/>
      <c r="G2" s="6"/>
      <c r="H2" s="6"/>
      <c r="I2" s="27"/>
    </row>
    <row r="3" ht="41.4" spans="1:9">
      <c r="A3" s="7" t="s">
        <v>4</v>
      </c>
      <c r="B3" s="7"/>
      <c r="C3" s="7"/>
      <c r="D3" s="3" t="e">
        <f>"Percent Complete: "&amp;ROUND((COUNTIF(#REF!,"Pass")*100)/((COUNTA($A$5:$A$939)*5)-COUNTIF(#REF!,"N/A")),2)&amp;"%"</f>
        <v>#REF!</v>
      </c>
      <c r="E3" s="9" t="str">
        <f>"Number of cases: "&amp;(COUNTA($A$5:$A$939))</f>
        <v>Number of cases: 7</v>
      </c>
      <c r="F3" s="10"/>
      <c r="G3" s="6"/>
      <c r="H3" s="6"/>
      <c r="I3" s="27"/>
    </row>
    <row r="4" ht="43.2" spans="1:9">
      <c r="A4" s="11" t="s">
        <v>5</v>
      </c>
      <c r="B4" s="12" t="s">
        <v>6</v>
      </c>
      <c r="C4" s="12" t="s">
        <v>7</v>
      </c>
      <c r="D4" s="12" t="s">
        <v>8</v>
      </c>
      <c r="E4" s="12" t="s">
        <v>9</v>
      </c>
      <c r="F4" s="12" t="s">
        <v>10</v>
      </c>
      <c r="G4" s="12" t="s">
        <v>11</v>
      </c>
      <c r="H4" s="12" t="s">
        <v>12</v>
      </c>
      <c r="I4" s="12" t="s">
        <v>13</v>
      </c>
    </row>
    <row r="5" ht="28.8" spans="1:9">
      <c r="A5" s="13" t="s">
        <v>14</v>
      </c>
      <c r="B5" s="14" t="s">
        <v>15</v>
      </c>
      <c r="C5" s="15" t="s">
        <v>16</v>
      </c>
      <c r="D5" s="16" t="s">
        <v>71</v>
      </c>
      <c r="E5" s="15" t="s">
        <v>18</v>
      </c>
      <c r="F5" s="15" t="s">
        <v>72</v>
      </c>
      <c r="G5" s="17" t="s">
        <v>20</v>
      </c>
      <c r="H5" s="18"/>
      <c r="I5" s="15" t="s">
        <v>21</v>
      </c>
    </row>
    <row r="6" ht="43.2" spans="1:9">
      <c r="A6" s="19"/>
      <c r="B6" s="14"/>
      <c r="C6" s="15"/>
      <c r="D6" s="20"/>
      <c r="E6" s="15"/>
      <c r="F6" s="15" t="s">
        <v>22</v>
      </c>
      <c r="G6" s="17" t="s">
        <v>23</v>
      </c>
      <c r="H6" s="18"/>
      <c r="I6" s="15"/>
    </row>
    <row r="7" ht="28.8" spans="1:9">
      <c r="A7" s="13" t="s">
        <v>24</v>
      </c>
      <c r="B7" s="21" t="s">
        <v>25</v>
      </c>
      <c r="C7" s="22" t="s">
        <v>26</v>
      </c>
      <c r="D7" s="16" t="s">
        <v>27</v>
      </c>
      <c r="E7" s="22" t="s">
        <v>28</v>
      </c>
      <c r="F7" s="22" t="s">
        <v>29</v>
      </c>
      <c r="G7" s="17" t="s">
        <v>30</v>
      </c>
      <c r="H7" s="23"/>
      <c r="I7" s="22" t="s">
        <v>31</v>
      </c>
    </row>
    <row r="8" ht="28.8" spans="1:9">
      <c r="A8" s="19"/>
      <c r="B8" s="21"/>
      <c r="C8" s="22"/>
      <c r="D8" s="20"/>
      <c r="E8" s="22"/>
      <c r="F8" s="22" t="s">
        <v>32</v>
      </c>
      <c r="G8" s="17"/>
      <c r="H8" s="23"/>
      <c r="I8" s="22"/>
    </row>
    <row r="9" ht="28.8" spans="1:9">
      <c r="A9" s="13" t="s">
        <v>33</v>
      </c>
      <c r="B9" s="21" t="s">
        <v>34</v>
      </c>
      <c r="C9" s="22" t="s">
        <v>35</v>
      </c>
      <c r="D9" s="16" t="s">
        <v>73</v>
      </c>
      <c r="E9" s="22" t="s">
        <v>74</v>
      </c>
      <c r="F9" s="22" t="s">
        <v>75</v>
      </c>
      <c r="G9" s="29" t="s">
        <v>76</v>
      </c>
      <c r="H9" s="23"/>
      <c r="I9" s="22" t="s">
        <v>39</v>
      </c>
    </row>
    <row r="10" ht="43.2" spans="1:9">
      <c r="A10" s="19"/>
      <c r="B10" s="21"/>
      <c r="C10" s="22"/>
      <c r="D10" s="20"/>
      <c r="E10" s="22"/>
      <c r="F10" s="22" t="s">
        <v>77</v>
      </c>
      <c r="G10" s="30" t="s">
        <v>78</v>
      </c>
      <c r="H10" s="23"/>
      <c r="I10" s="22"/>
    </row>
    <row r="11" ht="28.8" spans="1:9">
      <c r="A11" s="13" t="s">
        <v>41</v>
      </c>
      <c r="B11" s="21" t="s">
        <v>42</v>
      </c>
      <c r="C11" s="22" t="s">
        <v>35</v>
      </c>
      <c r="D11" s="16" t="s">
        <v>79</v>
      </c>
      <c r="E11" s="22" t="s">
        <v>80</v>
      </c>
      <c r="F11" s="22" t="s">
        <v>81</v>
      </c>
      <c r="G11" s="17" t="s">
        <v>30</v>
      </c>
      <c r="H11" s="23"/>
      <c r="I11" s="22" t="s">
        <v>46</v>
      </c>
    </row>
    <row r="12" ht="28.8" spans="1:9">
      <c r="A12" s="19"/>
      <c r="B12" s="21"/>
      <c r="C12" s="22"/>
      <c r="D12" s="25"/>
      <c r="E12" s="22"/>
      <c r="F12" s="16" t="s">
        <v>82</v>
      </c>
      <c r="G12" s="17"/>
      <c r="H12" s="23"/>
      <c r="I12" s="22"/>
    </row>
    <row r="13" ht="28.8" spans="1:9">
      <c r="A13" s="13" t="s">
        <v>48</v>
      </c>
      <c r="B13" s="21" t="s">
        <v>49</v>
      </c>
      <c r="C13" s="22" t="s">
        <v>35</v>
      </c>
      <c r="D13" s="16" t="s">
        <v>83</v>
      </c>
      <c r="E13" s="22" t="s">
        <v>84</v>
      </c>
      <c r="F13" s="22" t="s">
        <v>85</v>
      </c>
      <c r="G13" s="17" t="s">
        <v>20</v>
      </c>
      <c r="H13" s="23"/>
      <c r="I13" s="22" t="s">
        <v>53</v>
      </c>
    </row>
    <row r="14" ht="43.2" spans="1:9">
      <c r="A14" s="19"/>
      <c r="B14" s="21"/>
      <c r="C14" s="22"/>
      <c r="D14" s="20"/>
      <c r="E14" s="22"/>
      <c r="F14" s="22" t="s">
        <v>86</v>
      </c>
      <c r="G14" s="17" t="s">
        <v>23</v>
      </c>
      <c r="H14" s="23"/>
      <c r="I14" s="22"/>
    </row>
    <row r="15" ht="28.8" spans="1:9">
      <c r="A15" s="13" t="s">
        <v>55</v>
      </c>
      <c r="B15" s="21" t="s">
        <v>56</v>
      </c>
      <c r="C15" s="22" t="s">
        <v>57</v>
      </c>
      <c r="D15" s="16" t="s">
        <v>87</v>
      </c>
      <c r="E15" s="22" t="s">
        <v>59</v>
      </c>
      <c r="F15" s="22" t="s">
        <v>88</v>
      </c>
      <c r="G15" s="28" t="s">
        <v>20</v>
      </c>
      <c r="H15" s="23"/>
      <c r="I15" s="22" t="s">
        <v>62</v>
      </c>
    </row>
    <row r="16" ht="43.2" spans="1:9">
      <c r="A16" s="19"/>
      <c r="B16" s="21"/>
      <c r="C16" s="22"/>
      <c r="D16" s="20"/>
      <c r="E16" s="22"/>
      <c r="F16" s="22" t="s">
        <v>89</v>
      </c>
      <c r="G16" s="17" t="s">
        <v>23</v>
      </c>
      <c r="H16" s="23"/>
      <c r="I16" s="22"/>
    </row>
    <row r="17" ht="28.8" spans="1:9">
      <c r="A17" s="13" t="s">
        <v>64</v>
      </c>
      <c r="B17" s="21" t="s">
        <v>65</v>
      </c>
      <c r="C17" s="22" t="s">
        <v>66</v>
      </c>
      <c r="D17" s="16" t="s">
        <v>90</v>
      </c>
      <c r="E17" s="22" t="s">
        <v>91</v>
      </c>
      <c r="F17" s="22" t="s">
        <v>92</v>
      </c>
      <c r="G17" s="24" t="s">
        <v>61</v>
      </c>
      <c r="H17" s="23"/>
      <c r="I17" s="22" t="s">
        <v>70</v>
      </c>
    </row>
    <row r="18" ht="28.8" spans="1:9">
      <c r="A18" s="19"/>
      <c r="B18" s="21"/>
      <c r="C18" s="22"/>
      <c r="D18" s="20"/>
      <c r="E18" s="22"/>
      <c r="F18" s="22" t="s">
        <v>93</v>
      </c>
      <c r="G18" s="26"/>
      <c r="H18" s="23"/>
      <c r="I18" s="22"/>
    </row>
  </sheetData>
  <mergeCells count="52">
    <mergeCell ref="A5:A6"/>
    <mergeCell ref="A7:A8"/>
    <mergeCell ref="A9:A10"/>
    <mergeCell ref="A11:A12"/>
    <mergeCell ref="A13:A14"/>
    <mergeCell ref="A15:A16"/>
    <mergeCell ref="A17:A18"/>
    <mergeCell ref="B5:B6"/>
    <mergeCell ref="B7:B8"/>
    <mergeCell ref="B9:B10"/>
    <mergeCell ref="B11:B12"/>
    <mergeCell ref="B13:B14"/>
    <mergeCell ref="B15:B16"/>
    <mergeCell ref="B17:B18"/>
    <mergeCell ref="C5:C6"/>
    <mergeCell ref="C7:C8"/>
    <mergeCell ref="C9:C10"/>
    <mergeCell ref="C11:C12"/>
    <mergeCell ref="C13:C14"/>
    <mergeCell ref="C15:C16"/>
    <mergeCell ref="C17:C18"/>
    <mergeCell ref="D5:D6"/>
    <mergeCell ref="D7:D8"/>
    <mergeCell ref="D9:D10"/>
    <mergeCell ref="D11:D12"/>
    <mergeCell ref="D13:D14"/>
    <mergeCell ref="D15:D16"/>
    <mergeCell ref="D17:D18"/>
    <mergeCell ref="E5:E6"/>
    <mergeCell ref="E7:E8"/>
    <mergeCell ref="E9:E10"/>
    <mergeCell ref="E11:E12"/>
    <mergeCell ref="E13:E14"/>
    <mergeCell ref="E15:E16"/>
    <mergeCell ref="E17:E18"/>
    <mergeCell ref="G7:G8"/>
    <mergeCell ref="G11:G12"/>
    <mergeCell ref="G17:G18"/>
    <mergeCell ref="H5:H6"/>
    <mergeCell ref="H7:H8"/>
    <mergeCell ref="H9:H10"/>
    <mergeCell ref="H11:H12"/>
    <mergeCell ref="H13:H14"/>
    <mergeCell ref="H15:H16"/>
    <mergeCell ref="H17:H18"/>
    <mergeCell ref="I5:I6"/>
    <mergeCell ref="I7:I8"/>
    <mergeCell ref="I9:I10"/>
    <mergeCell ref="I11:I12"/>
    <mergeCell ref="I13:I14"/>
    <mergeCell ref="I15:I16"/>
    <mergeCell ref="I17:I18"/>
  </mergeCells>
  <hyperlinks>
    <hyperlink ref="A1" location="'Test report'!A1" display="Back to TestReport"/>
    <hyperlink ref="B1" location="BugList!A1" display="To Buglist"/>
  </hyperlink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topLeftCell="A14" workbookViewId="0">
      <selection activeCell="S24" sqref="S24"/>
    </sheetView>
  </sheetViews>
  <sheetFormatPr defaultColWidth="9" defaultRowHeight="14.4"/>
  <sheetData>
    <row r="1" ht="41.4" spans="1:9">
      <c r="A1" s="1" t="s">
        <v>0</v>
      </c>
      <c r="B1" s="2" t="s">
        <v>1</v>
      </c>
      <c r="C1" s="2"/>
      <c r="D1" s="3" t="e">
        <f>"Pass: "&amp;COUNTIF(#REF!,"Pass")</f>
        <v>#REF!</v>
      </c>
      <c r="E1" s="4" t="e">
        <f>"Untested: "&amp;COUNTIF(#REF!,"Untest")</f>
        <v>#REF!</v>
      </c>
      <c r="F1" s="5"/>
      <c r="G1" s="6"/>
      <c r="H1" s="6"/>
      <c r="I1" s="27"/>
    </row>
    <row r="2" ht="27.6" spans="1:9">
      <c r="A2" s="7" t="s">
        <v>2</v>
      </c>
      <c r="B2" s="8" t="s">
        <v>3</v>
      </c>
      <c r="C2" s="8"/>
      <c r="D2" s="3" t="e">
        <f>"Fail: "&amp;COUNTIF(#REF!,"Fail")</f>
        <v>#REF!</v>
      </c>
      <c r="E2" s="4" t="e">
        <f>"N/A: "&amp;COUNTIF(#REF!,"N/A")</f>
        <v>#REF!</v>
      </c>
      <c r="F2" s="5"/>
      <c r="G2" s="6"/>
      <c r="H2" s="6"/>
      <c r="I2" s="27"/>
    </row>
    <row r="3" ht="41.4" spans="1:9">
      <c r="A3" s="7" t="s">
        <v>4</v>
      </c>
      <c r="B3" s="7"/>
      <c r="C3" s="7"/>
      <c r="D3" s="3" t="e">
        <f>"Percent Complete: "&amp;ROUND((COUNTIF(#REF!,"Pass")*100)/((COUNTA($A$5:$A$939)*5)-COUNTIF(#REF!,"N/A")),2)&amp;"%"</f>
        <v>#REF!</v>
      </c>
      <c r="E3" s="9" t="str">
        <f>"Number of cases: "&amp;(COUNTA($A$5:$A$939))</f>
        <v>Number of cases: 7</v>
      </c>
      <c r="F3" s="10"/>
      <c r="G3" s="6"/>
      <c r="H3" s="6"/>
      <c r="I3" s="27"/>
    </row>
    <row r="4" ht="43.2" spans="1:9">
      <c r="A4" s="11" t="s">
        <v>5</v>
      </c>
      <c r="B4" s="12" t="s">
        <v>6</v>
      </c>
      <c r="C4" s="12" t="s">
        <v>7</v>
      </c>
      <c r="D4" s="12" t="s">
        <v>8</v>
      </c>
      <c r="E4" s="12" t="s">
        <v>9</v>
      </c>
      <c r="F4" s="12" t="s">
        <v>10</v>
      </c>
      <c r="G4" s="12" t="s">
        <v>11</v>
      </c>
      <c r="H4" s="12" t="s">
        <v>12</v>
      </c>
      <c r="I4" s="12" t="s">
        <v>13</v>
      </c>
    </row>
    <row r="5" ht="28.8" spans="1:9">
      <c r="A5" s="13" t="s">
        <v>14</v>
      </c>
      <c r="B5" s="14" t="s">
        <v>15</v>
      </c>
      <c r="C5" s="15" t="s">
        <v>16</v>
      </c>
      <c r="D5" s="16" t="s">
        <v>94</v>
      </c>
      <c r="E5" s="15" t="s">
        <v>18</v>
      </c>
      <c r="F5" s="15" t="s">
        <v>95</v>
      </c>
      <c r="G5" s="17" t="s">
        <v>20</v>
      </c>
      <c r="H5" s="18"/>
      <c r="I5" s="15" t="s">
        <v>21</v>
      </c>
    </row>
    <row r="6" ht="43.2" spans="1:9">
      <c r="A6" s="19"/>
      <c r="B6" s="14"/>
      <c r="C6" s="15"/>
      <c r="D6" s="20"/>
      <c r="E6" s="15"/>
      <c r="F6" s="15" t="s">
        <v>22</v>
      </c>
      <c r="G6" s="17" t="s">
        <v>23</v>
      </c>
      <c r="H6" s="18"/>
      <c r="I6" s="15"/>
    </row>
    <row r="7" ht="28.8" spans="1:9">
      <c r="A7" s="13" t="s">
        <v>24</v>
      </c>
      <c r="B7" s="21" t="s">
        <v>25</v>
      </c>
      <c r="C7" s="22" t="s">
        <v>26</v>
      </c>
      <c r="D7" s="16" t="s">
        <v>27</v>
      </c>
      <c r="E7" s="22" t="s">
        <v>28</v>
      </c>
      <c r="F7" s="22" t="s">
        <v>29</v>
      </c>
      <c r="G7" s="17" t="s">
        <v>30</v>
      </c>
      <c r="H7" s="23"/>
      <c r="I7" s="22" t="s">
        <v>31</v>
      </c>
    </row>
    <row r="8" ht="28.8" spans="1:9">
      <c r="A8" s="19"/>
      <c r="B8" s="21"/>
      <c r="C8" s="22"/>
      <c r="D8" s="20"/>
      <c r="E8" s="22"/>
      <c r="F8" s="22" t="s">
        <v>32</v>
      </c>
      <c r="G8" s="17"/>
      <c r="H8" s="23"/>
      <c r="I8" s="22"/>
    </row>
    <row r="9" ht="43.2" spans="1:9">
      <c r="A9" s="13" t="s">
        <v>33</v>
      </c>
      <c r="B9" s="21" t="s">
        <v>34</v>
      </c>
      <c r="C9" s="22" t="s">
        <v>35</v>
      </c>
      <c r="D9" s="16" t="s">
        <v>96</v>
      </c>
      <c r="E9" s="22" t="s">
        <v>97</v>
      </c>
      <c r="F9" s="22" t="s">
        <v>98</v>
      </c>
      <c r="G9" s="17" t="s">
        <v>20</v>
      </c>
      <c r="H9" s="23"/>
      <c r="I9" s="22" t="s">
        <v>39</v>
      </c>
    </row>
    <row r="10" ht="43.2" spans="1:9">
      <c r="A10" s="19"/>
      <c r="B10" s="21"/>
      <c r="C10" s="22"/>
      <c r="D10" s="20"/>
      <c r="E10" s="22"/>
      <c r="F10" s="22" t="s">
        <v>86</v>
      </c>
      <c r="G10" s="17" t="s">
        <v>23</v>
      </c>
      <c r="H10" s="23"/>
      <c r="I10" s="22"/>
    </row>
    <row r="11" ht="28.8" spans="1:9">
      <c r="A11" s="13" t="s">
        <v>41</v>
      </c>
      <c r="B11" s="21" t="s">
        <v>42</v>
      </c>
      <c r="C11" s="22" t="s">
        <v>35</v>
      </c>
      <c r="D11" s="16" t="s">
        <v>99</v>
      </c>
      <c r="E11" s="22" t="s">
        <v>80</v>
      </c>
      <c r="F11" s="22" t="s">
        <v>100</v>
      </c>
      <c r="G11" s="28" t="s">
        <v>20</v>
      </c>
      <c r="H11" s="23"/>
      <c r="I11" s="22" t="s">
        <v>46</v>
      </c>
    </row>
    <row r="12" ht="43.2" spans="1:9">
      <c r="A12" s="19"/>
      <c r="B12" s="21"/>
      <c r="C12" s="22"/>
      <c r="D12" s="25"/>
      <c r="E12" s="22"/>
      <c r="F12" s="16" t="s">
        <v>101</v>
      </c>
      <c r="G12" s="28" t="s">
        <v>23</v>
      </c>
      <c r="H12" s="23"/>
      <c r="I12" s="22"/>
    </row>
    <row r="13" ht="28.8" spans="1:9">
      <c r="A13" s="13" t="s">
        <v>48</v>
      </c>
      <c r="B13" s="21" t="s">
        <v>49</v>
      </c>
      <c r="C13" s="22" t="s">
        <v>35</v>
      </c>
      <c r="D13" s="16" t="s">
        <v>102</v>
      </c>
      <c r="E13" s="22" t="s">
        <v>51</v>
      </c>
      <c r="F13" s="22" t="s">
        <v>52</v>
      </c>
      <c r="G13" s="17" t="s">
        <v>20</v>
      </c>
      <c r="H13" s="23"/>
      <c r="I13" s="22" t="s">
        <v>53</v>
      </c>
    </row>
    <row r="14" ht="43.2" spans="1:9">
      <c r="A14" s="19"/>
      <c r="B14" s="21"/>
      <c r="C14" s="22"/>
      <c r="D14" s="20"/>
      <c r="E14" s="22"/>
      <c r="F14" s="22" t="s">
        <v>103</v>
      </c>
      <c r="G14" s="17" t="s">
        <v>23</v>
      </c>
      <c r="H14" s="23"/>
      <c r="I14" s="22"/>
    </row>
    <row r="15" ht="28.8" spans="1:9">
      <c r="A15" s="13" t="s">
        <v>55</v>
      </c>
      <c r="B15" s="21" t="s">
        <v>56</v>
      </c>
      <c r="C15" s="22" t="s">
        <v>57</v>
      </c>
      <c r="D15" s="16" t="s">
        <v>104</v>
      </c>
      <c r="E15" s="22" t="s">
        <v>105</v>
      </c>
      <c r="F15" s="22" t="s">
        <v>106</v>
      </c>
      <c r="G15" s="28" t="s">
        <v>107</v>
      </c>
      <c r="H15" s="23"/>
      <c r="I15" s="22" t="s">
        <v>62</v>
      </c>
    </row>
    <row r="16" ht="28.8" spans="1:9">
      <c r="A16" s="19"/>
      <c r="B16" s="21"/>
      <c r="C16" s="22"/>
      <c r="D16" s="20"/>
      <c r="E16" s="22"/>
      <c r="F16" s="22" t="s">
        <v>108</v>
      </c>
      <c r="G16" s="17" t="s">
        <v>109</v>
      </c>
      <c r="H16" s="23"/>
      <c r="I16" s="22"/>
    </row>
    <row r="17" ht="28.8" spans="1:9">
      <c r="A17" s="13" t="s">
        <v>64</v>
      </c>
      <c r="B17" s="21" t="s">
        <v>65</v>
      </c>
      <c r="C17" s="22" t="s">
        <v>66</v>
      </c>
      <c r="D17" s="16" t="s">
        <v>110</v>
      </c>
      <c r="E17" s="22" t="s">
        <v>68</v>
      </c>
      <c r="F17" s="22" t="s">
        <v>69</v>
      </c>
      <c r="G17" s="17" t="s">
        <v>20</v>
      </c>
      <c r="H17" s="23"/>
      <c r="I17" s="22" t="s">
        <v>70</v>
      </c>
    </row>
    <row r="18" ht="43.2" spans="1:9">
      <c r="A18" s="19"/>
      <c r="B18" s="21"/>
      <c r="C18" s="22"/>
      <c r="D18" s="20"/>
      <c r="E18" s="22"/>
      <c r="F18" s="22" t="s">
        <v>22</v>
      </c>
      <c r="G18" s="17" t="s">
        <v>23</v>
      </c>
      <c r="H18" s="23"/>
      <c r="I18" s="22"/>
    </row>
  </sheetData>
  <mergeCells count="50">
    <mergeCell ref="A5:A6"/>
    <mergeCell ref="A7:A8"/>
    <mergeCell ref="A9:A10"/>
    <mergeCell ref="A11:A12"/>
    <mergeCell ref="A13:A14"/>
    <mergeCell ref="A15:A16"/>
    <mergeCell ref="A17:A18"/>
    <mergeCell ref="B5:B6"/>
    <mergeCell ref="B7:B8"/>
    <mergeCell ref="B9:B10"/>
    <mergeCell ref="B11:B12"/>
    <mergeCell ref="B13:B14"/>
    <mergeCell ref="B15:B16"/>
    <mergeCell ref="B17:B18"/>
    <mergeCell ref="C5:C6"/>
    <mergeCell ref="C7:C8"/>
    <mergeCell ref="C9:C10"/>
    <mergeCell ref="C11:C12"/>
    <mergeCell ref="C13:C14"/>
    <mergeCell ref="C15:C16"/>
    <mergeCell ref="C17:C18"/>
    <mergeCell ref="D5:D6"/>
    <mergeCell ref="D7:D8"/>
    <mergeCell ref="D9:D10"/>
    <mergeCell ref="D11:D12"/>
    <mergeCell ref="D13:D14"/>
    <mergeCell ref="D15:D16"/>
    <mergeCell ref="D17:D18"/>
    <mergeCell ref="E5:E6"/>
    <mergeCell ref="E7:E8"/>
    <mergeCell ref="E9:E10"/>
    <mergeCell ref="E11:E12"/>
    <mergeCell ref="E13:E14"/>
    <mergeCell ref="E15:E16"/>
    <mergeCell ref="E17:E18"/>
    <mergeCell ref="G7:G8"/>
    <mergeCell ref="H5:H6"/>
    <mergeCell ref="H7:H8"/>
    <mergeCell ref="H9:H10"/>
    <mergeCell ref="H11:H12"/>
    <mergeCell ref="H13:H14"/>
    <mergeCell ref="H15:H16"/>
    <mergeCell ref="H17:H18"/>
    <mergeCell ref="I5:I6"/>
    <mergeCell ref="I7:I8"/>
    <mergeCell ref="I9:I10"/>
    <mergeCell ref="I11:I12"/>
    <mergeCell ref="I13:I14"/>
    <mergeCell ref="I15:I16"/>
    <mergeCell ref="I17:I18"/>
  </mergeCells>
  <hyperlinks>
    <hyperlink ref="A1" location="'Test report'!A1" display="Back to TestReport"/>
    <hyperlink ref="B1" location="BugList!A1" display="To Buglist"/>
  </hyperlink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topLeftCell="C10" workbookViewId="0">
      <selection activeCell="H21" sqref="H21"/>
    </sheetView>
  </sheetViews>
  <sheetFormatPr defaultColWidth="8.88888888888889" defaultRowHeight="14.4"/>
  <sheetData>
    <row r="1" ht="41.4" spans="1:9">
      <c r="A1" s="1" t="s">
        <v>0</v>
      </c>
      <c r="B1" s="2" t="s">
        <v>1</v>
      </c>
      <c r="C1" s="2"/>
      <c r="D1" s="3" t="e">
        <f>"Pass: "&amp;COUNTIF(#REF!,"Pass")</f>
        <v>#REF!</v>
      </c>
      <c r="E1" s="4" t="e">
        <f>"Untested: "&amp;COUNTIF(#REF!,"Untest")</f>
        <v>#REF!</v>
      </c>
      <c r="F1" s="5"/>
      <c r="G1" s="6"/>
      <c r="H1" s="6"/>
      <c r="I1" s="27"/>
    </row>
    <row r="2" ht="27.6" spans="1:9">
      <c r="A2" s="7" t="s">
        <v>2</v>
      </c>
      <c r="B2" s="8" t="s">
        <v>3</v>
      </c>
      <c r="C2" s="8"/>
      <c r="D2" s="3" t="e">
        <f>"Fail: "&amp;COUNTIF(#REF!,"Fail")</f>
        <v>#REF!</v>
      </c>
      <c r="E2" s="4" t="e">
        <f>"N/A: "&amp;COUNTIF(#REF!,"N/A")</f>
        <v>#REF!</v>
      </c>
      <c r="F2" s="5"/>
      <c r="G2" s="6"/>
      <c r="H2" s="6"/>
      <c r="I2" s="27"/>
    </row>
    <row r="3" ht="41.4" spans="1:9">
      <c r="A3" s="7" t="s">
        <v>4</v>
      </c>
      <c r="B3" s="7"/>
      <c r="C3" s="7"/>
      <c r="D3" s="3" t="e">
        <f>"Percent Complete: "&amp;ROUND((COUNTIF(#REF!,"Pass")*100)/((COUNTA($A$5:$A$939)*5)-COUNTIF(#REF!,"N/A")),2)&amp;"%"</f>
        <v>#REF!</v>
      </c>
      <c r="E3" s="9" t="str">
        <f>"Number of cases: "&amp;(COUNTA($A$5:$A$939))</f>
        <v>Number of cases: 7</v>
      </c>
      <c r="F3" s="10"/>
      <c r="G3" s="6"/>
      <c r="H3" s="6"/>
      <c r="I3" s="27"/>
    </row>
    <row r="4" ht="43.2" spans="1:9">
      <c r="A4" s="11" t="s">
        <v>5</v>
      </c>
      <c r="B4" s="12" t="s">
        <v>6</v>
      </c>
      <c r="C4" s="12" t="s">
        <v>7</v>
      </c>
      <c r="D4" s="12" t="s">
        <v>8</v>
      </c>
      <c r="E4" s="12" t="s">
        <v>9</v>
      </c>
      <c r="F4" s="12" t="s">
        <v>10</v>
      </c>
      <c r="G4" s="12" t="s">
        <v>11</v>
      </c>
      <c r="H4" s="12" t="s">
        <v>12</v>
      </c>
      <c r="I4" s="12" t="s">
        <v>13</v>
      </c>
    </row>
    <row r="5" ht="28.8" spans="1:9">
      <c r="A5" s="13" t="s">
        <v>14</v>
      </c>
      <c r="B5" s="14" t="s">
        <v>15</v>
      </c>
      <c r="C5" s="15" t="s">
        <v>16</v>
      </c>
      <c r="D5" s="16" t="s">
        <v>94</v>
      </c>
      <c r="E5" s="15" t="s">
        <v>18</v>
      </c>
      <c r="F5" s="15" t="s">
        <v>95</v>
      </c>
      <c r="G5" s="17" t="s">
        <v>20</v>
      </c>
      <c r="H5" s="18"/>
      <c r="I5" s="15" t="s">
        <v>21</v>
      </c>
    </row>
    <row r="6" ht="43.2" spans="1:9">
      <c r="A6" s="19"/>
      <c r="B6" s="14"/>
      <c r="C6" s="15"/>
      <c r="D6" s="20"/>
      <c r="E6" s="15"/>
      <c r="F6" s="15" t="s">
        <v>22</v>
      </c>
      <c r="G6" s="17" t="s">
        <v>23</v>
      </c>
      <c r="H6" s="18"/>
      <c r="I6" s="15"/>
    </row>
    <row r="7" ht="28.8" spans="1:9">
      <c r="A7" s="13" t="s">
        <v>24</v>
      </c>
      <c r="B7" s="21" t="s">
        <v>25</v>
      </c>
      <c r="C7" s="22" t="s">
        <v>26</v>
      </c>
      <c r="D7" s="16" t="s">
        <v>27</v>
      </c>
      <c r="E7" s="22" t="s">
        <v>28</v>
      </c>
      <c r="F7" s="22" t="s">
        <v>29</v>
      </c>
      <c r="G7" s="17" t="s">
        <v>30</v>
      </c>
      <c r="H7" s="23"/>
      <c r="I7" s="22" t="s">
        <v>31</v>
      </c>
    </row>
    <row r="8" ht="28.8" spans="1:9">
      <c r="A8" s="19"/>
      <c r="B8" s="21"/>
      <c r="C8" s="22"/>
      <c r="D8" s="20"/>
      <c r="E8" s="22"/>
      <c r="F8" s="22" t="s">
        <v>32</v>
      </c>
      <c r="G8" s="17"/>
      <c r="H8" s="23"/>
      <c r="I8" s="22"/>
    </row>
    <row r="9" ht="28.8" spans="1:9">
      <c r="A9" s="13" t="s">
        <v>33</v>
      </c>
      <c r="B9" s="21" t="s">
        <v>34</v>
      </c>
      <c r="C9" s="22" t="s">
        <v>35</v>
      </c>
      <c r="D9" s="16" t="s">
        <v>96</v>
      </c>
      <c r="E9" s="22" t="s">
        <v>97</v>
      </c>
      <c r="F9" s="22" t="s">
        <v>111</v>
      </c>
      <c r="G9" s="17" t="s">
        <v>20</v>
      </c>
      <c r="H9" s="23"/>
      <c r="I9" s="22" t="s">
        <v>39</v>
      </c>
    </row>
    <row r="10" ht="43.2" spans="1:9">
      <c r="A10" s="19"/>
      <c r="B10" s="21"/>
      <c r="C10" s="22"/>
      <c r="D10" s="20"/>
      <c r="E10" s="22"/>
      <c r="F10" s="22" t="s">
        <v>112</v>
      </c>
      <c r="G10" s="17" t="s">
        <v>23</v>
      </c>
      <c r="H10" s="23"/>
      <c r="I10" s="22"/>
    </row>
    <row r="11" ht="28.8" spans="1:9">
      <c r="A11" s="13" t="s">
        <v>41</v>
      </c>
      <c r="B11" s="21" t="s">
        <v>42</v>
      </c>
      <c r="C11" s="22" t="s">
        <v>35</v>
      </c>
      <c r="D11" s="16" t="s">
        <v>99</v>
      </c>
      <c r="E11" s="22" t="s">
        <v>113</v>
      </c>
      <c r="F11" s="22" t="s">
        <v>114</v>
      </c>
      <c r="G11" s="28" t="s">
        <v>20</v>
      </c>
      <c r="H11" s="23"/>
      <c r="I11" s="22" t="s">
        <v>46</v>
      </c>
    </row>
    <row r="12" ht="43.2" spans="1:9">
      <c r="A12" s="19"/>
      <c r="B12" s="21"/>
      <c r="C12" s="22"/>
      <c r="D12" s="25"/>
      <c r="E12" s="22"/>
      <c r="F12" s="16" t="s">
        <v>115</v>
      </c>
      <c r="G12" s="28" t="s">
        <v>23</v>
      </c>
      <c r="H12" s="23"/>
      <c r="I12" s="22"/>
    </row>
    <row r="13" ht="28.8" spans="1:9">
      <c r="A13" s="13" t="s">
        <v>48</v>
      </c>
      <c r="B13" s="21" t="s">
        <v>49</v>
      </c>
      <c r="C13" s="22" t="s">
        <v>35</v>
      </c>
      <c r="D13" s="16" t="s">
        <v>102</v>
      </c>
      <c r="E13" s="22" t="s">
        <v>116</v>
      </c>
      <c r="F13" s="22" t="s">
        <v>117</v>
      </c>
      <c r="G13" s="17" t="s">
        <v>20</v>
      </c>
      <c r="H13" s="23"/>
      <c r="I13" s="22" t="s">
        <v>53</v>
      </c>
    </row>
    <row r="14" ht="43.2" spans="1:9">
      <c r="A14" s="19"/>
      <c r="B14" s="21"/>
      <c r="C14" s="22"/>
      <c r="D14" s="20"/>
      <c r="E14" s="22"/>
      <c r="F14" s="22" t="s">
        <v>118</v>
      </c>
      <c r="G14" s="17" t="s">
        <v>23</v>
      </c>
      <c r="H14" s="23"/>
      <c r="I14" s="22"/>
    </row>
    <row r="15" ht="28.8" spans="1:9">
      <c r="A15" s="13" t="s">
        <v>55</v>
      </c>
      <c r="B15" s="21" t="s">
        <v>56</v>
      </c>
      <c r="C15" s="22" t="s">
        <v>57</v>
      </c>
      <c r="D15" s="16" t="s">
        <v>104</v>
      </c>
      <c r="E15" s="22" t="s">
        <v>119</v>
      </c>
      <c r="F15" s="22" t="s">
        <v>120</v>
      </c>
      <c r="G15" s="28" t="s">
        <v>20</v>
      </c>
      <c r="H15" s="23"/>
      <c r="I15" s="22" t="s">
        <v>62</v>
      </c>
    </row>
    <row r="16" ht="43.2" spans="1:9">
      <c r="A16" s="19"/>
      <c r="B16" s="21"/>
      <c r="C16" s="22"/>
      <c r="D16" s="20"/>
      <c r="E16" s="22"/>
      <c r="F16" s="22" t="s">
        <v>121</v>
      </c>
      <c r="G16" s="17" t="s">
        <v>23</v>
      </c>
      <c r="H16" s="23"/>
      <c r="I16" s="22"/>
    </row>
    <row r="17" ht="28.8" spans="1:9">
      <c r="A17" s="13" t="s">
        <v>64</v>
      </c>
      <c r="B17" s="21" t="s">
        <v>65</v>
      </c>
      <c r="C17" s="22" t="s">
        <v>66</v>
      </c>
      <c r="D17" s="16" t="s">
        <v>110</v>
      </c>
      <c r="E17" s="22" t="s">
        <v>122</v>
      </c>
      <c r="F17" s="22" t="s">
        <v>123</v>
      </c>
      <c r="G17" s="17" t="s">
        <v>20</v>
      </c>
      <c r="H17" s="23"/>
      <c r="I17" s="22" t="s">
        <v>70</v>
      </c>
    </row>
    <row r="18" ht="43.2" spans="1:9">
      <c r="A18" s="19"/>
      <c r="B18" s="21"/>
      <c r="C18" s="22"/>
      <c r="D18" s="20"/>
      <c r="E18" s="22"/>
      <c r="F18" s="22" t="s">
        <v>32</v>
      </c>
      <c r="G18" s="17" t="s">
        <v>23</v>
      </c>
      <c r="H18" s="23"/>
      <c r="I18" s="22"/>
    </row>
  </sheetData>
  <mergeCells count="50">
    <mergeCell ref="A5:A6"/>
    <mergeCell ref="A7:A8"/>
    <mergeCell ref="A9:A10"/>
    <mergeCell ref="A11:A12"/>
    <mergeCell ref="A13:A14"/>
    <mergeCell ref="A15:A16"/>
    <mergeCell ref="A17:A18"/>
    <mergeCell ref="B5:B6"/>
    <mergeCell ref="B7:B8"/>
    <mergeCell ref="B9:B10"/>
    <mergeCell ref="B11:B12"/>
    <mergeCell ref="B13:B14"/>
    <mergeCell ref="B15:B16"/>
    <mergeCell ref="B17:B18"/>
    <mergeCell ref="C5:C6"/>
    <mergeCell ref="C7:C8"/>
    <mergeCell ref="C9:C10"/>
    <mergeCell ref="C11:C12"/>
    <mergeCell ref="C13:C14"/>
    <mergeCell ref="C15:C16"/>
    <mergeCell ref="C17:C18"/>
    <mergeCell ref="D5:D6"/>
    <mergeCell ref="D7:D8"/>
    <mergeCell ref="D9:D10"/>
    <mergeCell ref="D11:D12"/>
    <mergeCell ref="D13:D14"/>
    <mergeCell ref="D15:D16"/>
    <mergeCell ref="D17:D18"/>
    <mergeCell ref="E5:E6"/>
    <mergeCell ref="E7:E8"/>
    <mergeCell ref="E9:E10"/>
    <mergeCell ref="E11:E12"/>
    <mergeCell ref="E13:E14"/>
    <mergeCell ref="E15:E16"/>
    <mergeCell ref="E17:E18"/>
    <mergeCell ref="G7:G8"/>
    <mergeCell ref="H5:H6"/>
    <mergeCell ref="H7:H8"/>
    <mergeCell ref="H9:H10"/>
    <mergeCell ref="H11:H12"/>
    <mergeCell ref="H13:H14"/>
    <mergeCell ref="H15:H16"/>
    <mergeCell ref="H17:H18"/>
    <mergeCell ref="I5:I6"/>
    <mergeCell ref="I7:I8"/>
    <mergeCell ref="I9:I10"/>
    <mergeCell ref="I11:I12"/>
    <mergeCell ref="I13:I14"/>
    <mergeCell ref="I15:I16"/>
    <mergeCell ref="I17:I18"/>
  </mergeCells>
  <hyperlinks>
    <hyperlink ref="A1" location="'Test report'!A1" display="Back to TestReport"/>
    <hyperlink ref="B1" location="BugList!A1" display="To Buglist"/>
  </hyperlink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zoomScale="75" zoomScaleNormal="75" workbookViewId="0">
      <selection activeCell="F22" sqref="F22"/>
    </sheetView>
  </sheetViews>
  <sheetFormatPr defaultColWidth="8.77777777777778" defaultRowHeight="14.4"/>
  <cols>
    <col min="2" max="7" width="21.2222222222222" customWidth="1"/>
    <col min="8" max="8" width="13.8888888888889" customWidth="1"/>
    <col min="9" max="9" width="25.6666666666667" customWidth="1"/>
  </cols>
  <sheetData>
    <row r="1" ht="41.4" spans="1:10">
      <c r="A1" s="1" t="s">
        <v>0</v>
      </c>
      <c r="B1" s="2" t="s">
        <v>1</v>
      </c>
      <c r="C1" s="2"/>
      <c r="D1" s="3" t="e">
        <f>"Pass: "&amp;COUNTIF(#REF!,"Pass")</f>
        <v>#REF!</v>
      </c>
      <c r="E1" s="4" t="e">
        <f>"Untested: "&amp;COUNTIF(#REF!,"Untest")</f>
        <v>#REF!</v>
      </c>
      <c r="F1" s="5"/>
      <c r="G1" s="6"/>
      <c r="H1" s="6"/>
      <c r="I1" s="27"/>
      <c r="J1" s="27"/>
    </row>
    <row r="2" ht="27.6" spans="1:10">
      <c r="A2" s="7" t="s">
        <v>2</v>
      </c>
      <c r="B2" s="8" t="s">
        <v>3</v>
      </c>
      <c r="C2" s="8"/>
      <c r="D2" s="3" t="e">
        <f>"Fail: "&amp;COUNTIF(#REF!,"Fail")</f>
        <v>#REF!</v>
      </c>
      <c r="E2" s="4" t="e">
        <f>"N/A: "&amp;COUNTIF(#REF!,"N/A")</f>
        <v>#REF!</v>
      </c>
      <c r="F2" s="5"/>
      <c r="G2" s="6"/>
      <c r="H2" s="6"/>
      <c r="I2" s="27"/>
      <c r="J2" s="27"/>
    </row>
    <row r="3" spans="1:10">
      <c r="A3" s="7" t="s">
        <v>4</v>
      </c>
      <c r="B3" s="7"/>
      <c r="C3" s="7"/>
      <c r="D3" s="3" t="e">
        <f>"Percent Complete: "&amp;ROUND((COUNTIF(#REF!,"Pass")*100)/((COUNTA($A$5:$A$939)*5)-COUNTIF(#REF!,"N/A")),2)&amp;"%"</f>
        <v>#REF!</v>
      </c>
      <c r="E3" s="9" t="str">
        <f>"Number of cases: "&amp;(COUNTA($A$5:$A$939))</f>
        <v>Number of cases: 7</v>
      </c>
      <c r="F3" s="10"/>
      <c r="G3" s="6"/>
      <c r="H3" s="6"/>
      <c r="I3" s="27"/>
      <c r="J3" s="27"/>
    </row>
    <row r="4" spans="1:10">
      <c r="A4" s="11" t="s">
        <v>5</v>
      </c>
      <c r="B4" s="12" t="s">
        <v>6</v>
      </c>
      <c r="C4" s="12" t="s">
        <v>7</v>
      </c>
      <c r="D4" s="12" t="s">
        <v>8</v>
      </c>
      <c r="E4" s="12" t="s">
        <v>9</v>
      </c>
      <c r="F4" s="12" t="s">
        <v>10</v>
      </c>
      <c r="G4" s="12" t="s">
        <v>11</v>
      </c>
      <c r="H4" s="12" t="s">
        <v>12</v>
      </c>
      <c r="I4" s="12" t="s">
        <v>13</v>
      </c>
      <c r="J4" s="27"/>
    </row>
    <row r="5" spans="1:10">
      <c r="A5" s="13" t="s">
        <v>14</v>
      </c>
      <c r="B5" s="14" t="s">
        <v>15</v>
      </c>
      <c r="C5" s="15" t="s">
        <v>16</v>
      </c>
      <c r="D5" s="16" t="s">
        <v>17</v>
      </c>
      <c r="E5" s="15" t="s">
        <v>18</v>
      </c>
      <c r="F5" s="15" t="s">
        <v>19</v>
      </c>
      <c r="G5" s="17" t="s">
        <v>20</v>
      </c>
      <c r="H5" s="18"/>
      <c r="I5" s="15" t="s">
        <v>21</v>
      </c>
      <c r="J5" s="27"/>
    </row>
    <row r="6" spans="1:10">
      <c r="A6" s="19"/>
      <c r="B6" s="14"/>
      <c r="C6" s="15"/>
      <c r="D6" s="20"/>
      <c r="E6" s="15"/>
      <c r="F6" s="15" t="s">
        <v>22</v>
      </c>
      <c r="G6" s="17" t="s">
        <v>23</v>
      </c>
      <c r="H6" s="18"/>
      <c r="I6" s="15"/>
      <c r="J6" s="27"/>
    </row>
    <row r="7" spans="1:10">
      <c r="A7" s="13" t="s">
        <v>24</v>
      </c>
      <c r="B7" s="21" t="s">
        <v>25</v>
      </c>
      <c r="C7" s="22" t="s">
        <v>26</v>
      </c>
      <c r="D7" s="16" t="s">
        <v>27</v>
      </c>
      <c r="E7" s="22" t="s">
        <v>28</v>
      </c>
      <c r="F7" s="22" t="s">
        <v>29</v>
      </c>
      <c r="G7" s="17" t="s">
        <v>30</v>
      </c>
      <c r="H7" s="23"/>
      <c r="I7" s="22" t="s">
        <v>31</v>
      </c>
      <c r="J7" s="27"/>
    </row>
    <row r="8" spans="1:10">
      <c r="A8" s="19"/>
      <c r="B8" s="21"/>
      <c r="C8" s="22"/>
      <c r="D8" s="20"/>
      <c r="E8" s="22"/>
      <c r="F8" s="22" t="s">
        <v>32</v>
      </c>
      <c r="G8" s="17"/>
      <c r="H8" s="23"/>
      <c r="I8" s="22"/>
      <c r="J8" s="27"/>
    </row>
    <row r="9" spans="1:10">
      <c r="A9" s="13" t="s">
        <v>33</v>
      </c>
      <c r="B9" s="21" t="s">
        <v>34</v>
      </c>
      <c r="C9" s="22" t="s">
        <v>35</v>
      </c>
      <c r="D9" s="16" t="s">
        <v>36</v>
      </c>
      <c r="E9" s="22" t="s">
        <v>97</v>
      </c>
      <c r="F9" s="22" t="s">
        <v>124</v>
      </c>
      <c r="G9" s="17" t="s">
        <v>20</v>
      </c>
      <c r="H9" s="23"/>
      <c r="I9" s="22" t="s">
        <v>39</v>
      </c>
      <c r="J9" s="27"/>
    </row>
    <row r="10" spans="1:10">
      <c r="A10" s="19"/>
      <c r="B10" s="21"/>
      <c r="C10" s="22"/>
      <c r="D10" s="20"/>
      <c r="E10" s="22"/>
      <c r="F10" s="22" t="s">
        <v>125</v>
      </c>
      <c r="G10" s="17" t="s">
        <v>23</v>
      </c>
      <c r="H10" s="23"/>
      <c r="I10" s="22"/>
      <c r="J10" s="27"/>
    </row>
    <row r="11" spans="1:10">
      <c r="A11" s="13" t="s">
        <v>41</v>
      </c>
      <c r="B11" s="21" t="s">
        <v>42</v>
      </c>
      <c r="C11" s="22" t="s">
        <v>35</v>
      </c>
      <c r="D11" s="16" t="s">
        <v>43</v>
      </c>
      <c r="E11" s="22" t="s">
        <v>44</v>
      </c>
      <c r="F11" s="22" t="s">
        <v>126</v>
      </c>
      <c r="G11" s="24" t="s">
        <v>30</v>
      </c>
      <c r="H11" s="23"/>
      <c r="I11" s="22" t="s">
        <v>46</v>
      </c>
      <c r="J11" s="27"/>
    </row>
    <row r="12" spans="1:10">
      <c r="A12" s="19"/>
      <c r="B12" s="21"/>
      <c r="C12" s="22"/>
      <c r="D12" s="25"/>
      <c r="E12" s="22"/>
      <c r="F12" s="16" t="s">
        <v>82</v>
      </c>
      <c r="G12" s="26"/>
      <c r="H12" s="23"/>
      <c r="I12" s="22"/>
      <c r="J12" s="27"/>
    </row>
    <row r="13" spans="1:10">
      <c r="A13" s="13" t="s">
        <v>48</v>
      </c>
      <c r="B13" s="21" t="s">
        <v>49</v>
      </c>
      <c r="C13" s="22" t="s">
        <v>35</v>
      </c>
      <c r="D13" s="16" t="s">
        <v>50</v>
      </c>
      <c r="E13" s="22" t="s">
        <v>127</v>
      </c>
      <c r="F13" s="22" t="s">
        <v>128</v>
      </c>
      <c r="G13" s="17" t="s">
        <v>20</v>
      </c>
      <c r="H13" s="23"/>
      <c r="I13" s="22" t="s">
        <v>53</v>
      </c>
      <c r="J13" s="27"/>
    </row>
    <row r="14" spans="1:10">
      <c r="A14" s="19"/>
      <c r="B14" s="21"/>
      <c r="C14" s="22"/>
      <c r="D14" s="20"/>
      <c r="E14" s="22"/>
      <c r="F14" s="22" t="s">
        <v>129</v>
      </c>
      <c r="G14" s="17" t="s">
        <v>23</v>
      </c>
      <c r="H14" s="23"/>
      <c r="I14" s="22"/>
      <c r="J14" s="27"/>
    </row>
    <row r="15" spans="1:10">
      <c r="A15" s="13" t="s">
        <v>55</v>
      </c>
      <c r="B15" s="21" t="s">
        <v>56</v>
      </c>
      <c r="C15" s="22" t="s">
        <v>57</v>
      </c>
      <c r="D15" s="16" t="s">
        <v>58</v>
      </c>
      <c r="E15" s="22" t="s">
        <v>105</v>
      </c>
      <c r="F15" s="22" t="s">
        <v>130</v>
      </c>
      <c r="G15" s="24" t="s">
        <v>61</v>
      </c>
      <c r="H15" s="23"/>
      <c r="I15" s="22" t="s">
        <v>62</v>
      </c>
      <c r="J15" s="27"/>
    </row>
    <row r="16" spans="1:10">
      <c r="A16" s="19"/>
      <c r="B16" s="21"/>
      <c r="C16" s="22"/>
      <c r="D16" s="20"/>
      <c r="E16" s="22"/>
      <c r="F16" s="22" t="s">
        <v>131</v>
      </c>
      <c r="G16" s="26"/>
      <c r="H16" s="23"/>
      <c r="I16" s="22"/>
      <c r="J16" s="27"/>
    </row>
    <row r="17" spans="1:10">
      <c r="A17" s="13" t="s">
        <v>64</v>
      </c>
      <c r="B17" s="21" t="s">
        <v>65</v>
      </c>
      <c r="C17" s="22" t="s">
        <v>66</v>
      </c>
      <c r="D17" s="16" t="s">
        <v>67</v>
      </c>
      <c r="E17" s="22" t="s">
        <v>132</v>
      </c>
      <c r="F17" s="22" t="s">
        <v>133</v>
      </c>
      <c r="G17" s="17" t="s">
        <v>20</v>
      </c>
      <c r="H17" s="23"/>
      <c r="I17" s="22" t="s">
        <v>70</v>
      </c>
      <c r="J17" s="27"/>
    </row>
    <row r="18" spans="1:10">
      <c r="A18" s="19"/>
      <c r="B18" s="21"/>
      <c r="C18" s="22"/>
      <c r="D18" s="20"/>
      <c r="E18" s="22"/>
      <c r="F18" s="22" t="s">
        <v>103</v>
      </c>
      <c r="G18" s="17" t="s">
        <v>23</v>
      </c>
      <c r="H18" s="23"/>
      <c r="I18" s="22"/>
      <c r="J18" s="27"/>
    </row>
  </sheetData>
  <mergeCells count="52">
    <mergeCell ref="A5:A6"/>
    <mergeCell ref="A7:A8"/>
    <mergeCell ref="A9:A10"/>
    <mergeCell ref="A11:A12"/>
    <mergeCell ref="A13:A14"/>
    <mergeCell ref="A15:A16"/>
    <mergeCell ref="A17:A18"/>
    <mergeCell ref="B5:B6"/>
    <mergeCell ref="B7:B8"/>
    <mergeCell ref="B9:B10"/>
    <mergeCell ref="B11:B12"/>
    <mergeCell ref="B13:B14"/>
    <mergeCell ref="B15:B16"/>
    <mergeCell ref="B17:B18"/>
    <mergeCell ref="C5:C6"/>
    <mergeCell ref="C7:C8"/>
    <mergeCell ref="C9:C10"/>
    <mergeCell ref="C11:C12"/>
    <mergeCell ref="C13:C14"/>
    <mergeCell ref="C15:C16"/>
    <mergeCell ref="C17:C18"/>
    <mergeCell ref="D5:D6"/>
    <mergeCell ref="D7:D8"/>
    <mergeCell ref="D9:D10"/>
    <mergeCell ref="D11:D12"/>
    <mergeCell ref="D13:D14"/>
    <mergeCell ref="D15:D16"/>
    <mergeCell ref="D17:D18"/>
    <mergeCell ref="E5:E6"/>
    <mergeCell ref="E7:E8"/>
    <mergeCell ref="E9:E10"/>
    <mergeCell ref="E11:E12"/>
    <mergeCell ref="E13:E14"/>
    <mergeCell ref="E15:E16"/>
    <mergeCell ref="E17:E18"/>
    <mergeCell ref="G7:G8"/>
    <mergeCell ref="G11:G12"/>
    <mergeCell ref="G15:G16"/>
    <mergeCell ref="H5:H6"/>
    <mergeCell ref="H7:H8"/>
    <mergeCell ref="H9:H10"/>
    <mergeCell ref="H11:H12"/>
    <mergeCell ref="H13:H14"/>
    <mergeCell ref="H15:H16"/>
    <mergeCell ref="H17:H18"/>
    <mergeCell ref="I5:I6"/>
    <mergeCell ref="I7:I8"/>
    <mergeCell ref="I9:I10"/>
    <mergeCell ref="I11:I12"/>
    <mergeCell ref="I13:I14"/>
    <mergeCell ref="I15:I16"/>
    <mergeCell ref="I17:I18"/>
  </mergeCells>
  <hyperlinks>
    <hyperlink ref="A1" location="'Test report'!A1" display="Back to TestReport"/>
    <hyperlink ref="B1" location="BugList!A1" display="To Buglist"/>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TC_DangNhap</vt:lpstr>
      <vt:lpstr>TC_TimKiem</vt:lpstr>
      <vt:lpstr>TC_TTSanPham</vt:lpstr>
      <vt:lpstr>TC_GioHang</vt:lpstr>
      <vt:lpstr>TC_Trangchu</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Minh Nguyễn</cp:lastModifiedBy>
  <dcterms:created xsi:type="dcterms:W3CDTF">2025-01-11T15:16:00Z</dcterms:created>
  <dcterms:modified xsi:type="dcterms:W3CDTF">2025-01-13T16:12:25Z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19EBA0B9DB4E4F77A5211DD25A252EA0_11</vt:lpwstr>
  </property>
  <property fmtid="{D5CDD505-2E9C-101B-9397-08002B2CF9AE}" pid="3" name="KSOProductBuildVer">
    <vt:lpwstr>2057-12.2.0.19805</vt:lpwstr>
  </property>
</Properties>
</file>