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64011"/>
  <mc:AlternateContent xmlns:mc="http://schemas.openxmlformats.org/markup-compatibility/2006">
    <mc:Choice Requires="x15">
      <x15ac:absPath xmlns:x15ac="http://schemas.microsoft.com/office/spreadsheetml/2010/11/ac" url="C:\Users\IBM_ADMIN\Documents\git\bluemixAmbassadorApp\"/>
    </mc:Choice>
  </mc:AlternateContent>
  <bookViews>
    <workbookView xWindow="0" yWindow="0" windowWidth="13500" windowHeight="6060" tabRatio="786"/>
  </bookViews>
  <sheets>
    <sheet name="Toronto Meetups" sheetId="1" r:id="rId1"/>
    <sheet name="Vancouver Meetups" sheetId="4" r:id="rId2"/>
    <sheet name="Montreal Meetups" sheetId="6" r:id="rId3"/>
    <sheet name="Ottawa Meetups" sheetId="9" r:id="rId4"/>
    <sheet name="Calgary Meetups" sheetId="3" r:id="rId5"/>
    <sheet name="Edmonton Meetups" sheetId="8" r:id="rId6"/>
    <sheet name="Halifax Meetups" sheetId="7" r:id="rId7"/>
    <sheet name="Personnel" sheetId="2" r:id="rId8"/>
  </sheets>
  <definedNames>
    <definedName name="_xlnm._FilterDatabase" localSheetId="4" hidden="1">'Calgary Meetups'!$A$1:$P$12</definedName>
    <definedName name="_xlnm._FilterDatabase" localSheetId="5" hidden="1">'Edmonton Meetups'!$A$1:$P$1</definedName>
    <definedName name="_xlnm._FilterDatabase" localSheetId="6" hidden="1">'Halifax Meetups'!$A$1:$Q$1</definedName>
    <definedName name="_xlnm._FilterDatabase" localSheetId="2" hidden="1">'Montreal Meetups'!$A$1:$P$12</definedName>
    <definedName name="_xlnm._FilterDatabase" localSheetId="3" hidden="1">'Ottawa Meetups'!$A$1:$P$11</definedName>
    <definedName name="_xlnm._FilterDatabase" localSheetId="0" hidden="1">'Toronto Meetups'!$B$1:$P$41</definedName>
    <definedName name="_xlnm._FilterDatabase" localSheetId="1" hidden="1">'Vancouver Meetups'!$A$1:$P$13</definedName>
    <definedName name="_xlnm.Print_Area" localSheetId="4">'Calgary Meetups'!#REF!</definedName>
    <definedName name="_xlnm.Print_Area" localSheetId="5">'Edmonton Meetups'!#REF!</definedName>
    <definedName name="_xlnm.Print_Area" localSheetId="6">'Halifax Meetups'!#REF!</definedName>
    <definedName name="_xlnm.Print_Area" localSheetId="3">'Ottawa Meetups'!#REF!</definedName>
    <definedName name="_xlnm.Print_Area" localSheetId="0">'Toronto Meetups'!$D$14</definedName>
    <definedName name="_xlnm.Print_Area" localSheetId="1">'Vancouver Meetups'!#REF!</definedName>
  </definedNames>
  <calcPr calcId="17102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3" i="7" l="1"/>
  <c r="R2" i="7"/>
  <c r="Q3" i="8"/>
  <c r="Q4" i="8"/>
  <c r="Q5" i="8"/>
  <c r="Q6" i="8"/>
  <c r="Q7" i="8"/>
  <c r="Q8" i="8"/>
  <c r="Q9" i="8"/>
  <c r="Q10" i="8"/>
  <c r="Q11" i="8"/>
  <c r="Q2" i="8"/>
  <c r="Q3" i="3"/>
  <c r="Q4" i="3"/>
  <c r="Q5" i="3"/>
  <c r="Q6" i="3"/>
  <c r="Q7" i="3"/>
  <c r="Q8" i="3"/>
  <c r="Q9" i="3"/>
  <c r="Q10" i="3"/>
  <c r="Q11" i="3"/>
  <c r="Q12" i="3"/>
  <c r="Q13" i="3"/>
  <c r="Q2" i="3"/>
  <c r="Q3" i="9"/>
  <c r="Q4" i="9"/>
  <c r="Q5" i="9"/>
  <c r="Q6" i="9"/>
  <c r="Q7" i="9"/>
  <c r="Q2" i="9"/>
  <c r="R42" i="1"/>
  <c r="R18" i="1"/>
  <c r="R17" i="1"/>
  <c r="R16" i="1"/>
  <c r="R15" i="1"/>
  <c r="R14" i="1"/>
  <c r="R13" i="1"/>
  <c r="R12" i="1"/>
  <c r="R11" i="1"/>
  <c r="R10" i="1"/>
  <c r="R9" i="1"/>
  <c r="R8" i="1"/>
  <c r="R7" i="1"/>
  <c r="R6" i="1"/>
  <c r="R5" i="1"/>
  <c r="R4" i="1"/>
  <c r="R3" i="1"/>
  <c r="R2" i="1"/>
  <c r="Q14" i="6"/>
  <c r="Q13" i="6"/>
  <c r="Q9" i="6"/>
  <c r="Q8" i="6"/>
  <c r="Q7" i="6"/>
  <c r="Q6" i="6"/>
  <c r="Q5" i="6"/>
  <c r="Q4" i="6"/>
  <c r="Q3" i="6"/>
  <c r="Q2" i="6"/>
  <c r="Q14" i="4"/>
  <c r="Q13" i="4"/>
  <c r="Q12" i="4"/>
  <c r="Q7" i="4"/>
  <c r="Q3" i="4"/>
  <c r="Q2" i="4"/>
  <c r="Q14" i="1"/>
</calcChain>
</file>

<file path=xl/sharedStrings.xml><?xml version="1.0" encoding="utf-8"?>
<sst xmlns="http://schemas.openxmlformats.org/spreadsheetml/2006/main" count="1285" uniqueCount="557">
  <si>
    <t xml:space="preserve">Date </t>
  </si>
  <si>
    <t>Links</t>
  </si>
  <si>
    <t xml:space="preserve">Personnel </t>
  </si>
  <si>
    <t>Department</t>
  </si>
  <si>
    <t>Employee</t>
  </si>
  <si>
    <t xml:space="preserve">Cloud </t>
  </si>
  <si>
    <t>Office Number</t>
  </si>
  <si>
    <t>1-(416)-435-8488</t>
  </si>
  <si>
    <t>EcoD</t>
  </si>
  <si>
    <t xml:space="preserve">Analytics </t>
  </si>
  <si>
    <t xml:space="preserve">Security </t>
  </si>
  <si>
    <t xml:space="preserve">Title </t>
  </si>
  <si>
    <t xml:space="preserve">Location </t>
  </si>
  <si>
    <t xml:space="preserve">Topic </t>
  </si>
  <si>
    <t xml:space="preserve">David D. Clarke </t>
  </si>
  <si>
    <t>Teresa Sing</t>
  </si>
  <si>
    <t>Security</t>
  </si>
  <si>
    <t>Commerce</t>
  </si>
  <si>
    <t xml:space="preserve">Description </t>
  </si>
  <si>
    <t>Estimated Members</t>
  </si>
  <si>
    <t xml:space="preserve">Spiros Mavromihelakis </t>
  </si>
  <si>
    <t>Cost Associated</t>
  </si>
  <si>
    <t>1 Toronto Street, 11th Floor</t>
  </si>
  <si>
    <t>Cloud Foundry</t>
  </si>
  <si>
    <t>James Watters Cloud Predictions: A Perfect Storm for 2016—The Top 5 Themes</t>
  </si>
  <si>
    <t xml:space="preserve">Discussion about the new disuptive players within the marketplace and the emergence of new digital leaders </t>
  </si>
  <si>
    <t xml:space="preserve">Real Sports Bar </t>
  </si>
  <si>
    <t>Time</t>
  </si>
  <si>
    <t>2:30pm - 5:30pm</t>
  </si>
  <si>
    <t>Canadian PureCloud Launch Event (ININ &amp; AWS)</t>
  </si>
  <si>
    <t>6:00pm - 9:00pm</t>
  </si>
  <si>
    <t xml:space="preserve">TechToronto Meetup + After Party </t>
  </si>
  <si>
    <t>RBC WaterPark Place Auditorium - 88 Queen's Quay West</t>
  </si>
  <si>
    <t>Sponsers</t>
  </si>
  <si>
    <t>RBC, PwC, StartUp Here, Hired, &amp; Lighthouse Lab</t>
  </si>
  <si>
    <t>TechToronto Meetup brings leaders and innovators together Toronto’s tech leaders, innovators, and enthusiasts. </t>
  </si>
  <si>
    <t>http://www.meetup.com/TechTorontoOrg/events/228024291/</t>
  </si>
  <si>
    <t>StartupTech Unleashed: Toronto Meetup</t>
  </si>
  <si>
    <t xml:space="preserve">CSI - Innovation Lab - 215 Spadina Avenue </t>
  </si>
  <si>
    <t>6:00pm - 8:30pm</t>
  </si>
  <si>
    <t xml:space="preserve">The Networking Effect, Arvuu Inc., TGATMAR Creative </t>
  </si>
  <si>
    <t>Event where entrepreneurs, startups and tech enthusiasts engage in business</t>
  </si>
  <si>
    <t>June Unity Meetup w/Carl From Unity</t>
  </si>
  <si>
    <t>Uken Games - 266 King Street West</t>
  </si>
  <si>
    <t>6:30pm - 8:30pm</t>
  </si>
  <si>
    <t>Group for Toronto based developers interested in the Unity3D game engine. Developers, artists and designers of all skill levels are welcome</t>
  </si>
  <si>
    <t>http://www.meetup.com/Toronto-Unity-Developers/events/231251512/</t>
  </si>
  <si>
    <t>http://www.meetup.com/Toronto-PureCloud-Users-Group/events/230535637/</t>
  </si>
  <si>
    <t>http://www.meetup.com/Cloud-Foundry-Toronto/events/230986991/</t>
  </si>
  <si>
    <t xml:space="preserve">Security in the Cloud Landscape </t>
  </si>
  <si>
    <t>40 University, Suite 1301</t>
  </si>
  <si>
    <t>http://www.meetup.com/Toronto-Enterprise-DevOps-User-Group/events/230673000/</t>
  </si>
  <si>
    <t xml:space="preserve">Master Series: Social Media Workshop </t>
  </si>
  <si>
    <t>109 Atlantic Ave, Toronto</t>
  </si>
  <si>
    <t>6:00pm</t>
  </si>
  <si>
    <t>Understand the basic social media strategy through algorithm changes and changing content</t>
  </si>
  <si>
    <t>http://www.meetup.com/Startup-Toronto/events/231160998/</t>
  </si>
  <si>
    <t xml:space="preserve">Deep Learning and its Impact on Mobile </t>
  </si>
  <si>
    <t>6:30pm</t>
  </si>
  <si>
    <t>TBD</t>
  </si>
  <si>
    <t>http://www.meetup.com/ExploreTech-Toronto/events/230993843/</t>
  </si>
  <si>
    <t>Cloud</t>
  </si>
  <si>
    <t>Point of Contact</t>
  </si>
  <si>
    <t>5:30pm - 8:30pm</t>
  </si>
  <si>
    <t>Key Note Speakers</t>
  </si>
  <si>
    <t>Community</t>
  </si>
  <si>
    <t>Toronto Pure Cloud</t>
  </si>
  <si>
    <t>Tech Toronto</t>
  </si>
  <si>
    <t>http://www.meetup.com/MobileLearningLab/events/231168844/</t>
  </si>
  <si>
    <t>Infusion - 200 Wellington Street West - 10th floor</t>
  </si>
  <si>
    <t>Mobile Learning Lab</t>
  </si>
  <si>
    <t>Sheldon Fernandez - Infusion's VP, Technology</t>
  </si>
  <si>
    <t>Ward Wallet Tech</t>
  </si>
  <si>
    <t xml:space="preserve">Arvuu Inc., Health Plus Insurance  </t>
  </si>
  <si>
    <t>Analytics</t>
  </si>
  <si>
    <t>Toronto Enterprise DevOps</t>
  </si>
  <si>
    <t>Pras Biswas  - Cloud Solution Architect</t>
  </si>
  <si>
    <t>James Watters - VP &amp; GM of Pivotal's Cloud Platform</t>
  </si>
  <si>
    <t>Telus Small Business Solutions, SR&amp;ED Funding Consultants, BrightLane, Square, Bitmaker Labs</t>
  </si>
  <si>
    <t>Startup Toronto</t>
  </si>
  <si>
    <t>Explore Tech</t>
  </si>
  <si>
    <t>Points. Freshbooks, VarageSale, PagerDuty, Shopify</t>
  </si>
  <si>
    <t xml:space="preserve">Nazia Shahrin - Director of Strategy &amp; Achitecture @ Scotiabank       </t>
  </si>
  <si>
    <t>Workplace One</t>
  </si>
  <si>
    <t>Startups Tech Unleashed</t>
  </si>
  <si>
    <t>http://www.meetup.com/Startup-Tech-Unleashed/events/230389790/</t>
  </si>
  <si>
    <t>Jen Evens - Co-Founder &amp; Chief Evangelis @ SqueezeCMM</t>
  </si>
  <si>
    <t>Carl Callewaert @ Unity</t>
  </si>
  <si>
    <t xml:space="preserve">Repeated </t>
  </si>
  <si>
    <t>Toronto Unity</t>
  </si>
  <si>
    <t>ExploreTech Toronto Meetup: June</t>
  </si>
  <si>
    <t>Attended</t>
  </si>
  <si>
    <t>N</t>
  </si>
  <si>
    <t>Discussion on cloud security landscape, threats in the cloud, &amp; features of security in cloud</t>
  </si>
  <si>
    <t>Dicussion on the growth of Artificial Intelligence within the landscape</t>
  </si>
  <si>
    <t>Discuss Amazon Web Services Canada to learn how PureCloud can help you re-imagine the future.</t>
  </si>
  <si>
    <t>Discuss ways to improve business agility, higher profitability &amp; improve shared customer data.</t>
  </si>
  <si>
    <t>City</t>
  </si>
  <si>
    <t>Toronto</t>
  </si>
  <si>
    <t>Data Science Bootcamp - A Summer of Data, Analytics &amp; Insights</t>
  </si>
  <si>
    <t>Ryerson University - 55 Dundas Street West</t>
  </si>
  <si>
    <t>2:00pm - 5:00pm</t>
  </si>
  <si>
    <t>Big Data University Meetup</t>
  </si>
  <si>
    <t>Ryerson RC4, Lighthouse Labs</t>
  </si>
  <si>
    <t>Dr. Murtaza, author of "Getting Started with Data Science"</t>
  </si>
  <si>
    <t>Provides hands-on training in skills necessary to be proficient in a data-centric world</t>
  </si>
  <si>
    <t>RealTechTO: Real Estate and The Online Marketplace</t>
  </si>
  <si>
    <t xml:space="preserve">CSI - Innovation Lab - 215, 4th Floor, Spadina Avenue </t>
  </si>
  <si>
    <t>RealTechTO</t>
  </si>
  <si>
    <t>Evercondo, Naborly</t>
  </si>
  <si>
    <t>Judeh Siwady - Industry Speaker</t>
  </si>
  <si>
    <t>Discuss the growing use for an online marketplace and creative spaces</t>
  </si>
  <si>
    <t xml:space="preserve">HackerNest Toronto June Tech Social </t>
  </si>
  <si>
    <t>Bioconnect - 109 Atlantic Avenue, Suite 202</t>
  </si>
  <si>
    <t>8:00pm</t>
  </si>
  <si>
    <t xml:space="preserve">HackerNest </t>
  </si>
  <si>
    <t>Lighthouse Labs, Startup Toronto, Powered by Search</t>
  </si>
  <si>
    <t>Atmosphere: chill, friendly, unpretentious, agenda-free (no sales pitch, yo), and brimming with UltraSmart(TM) people</t>
  </si>
  <si>
    <t>IBM Sponsered</t>
  </si>
  <si>
    <t xml:space="preserve">1. Don Brown - CEO Interactive Intelligence  2. Eric Gale - Director Amazon Web Services </t>
  </si>
  <si>
    <t>1. David Berglas  2. Maayan Ziv, Kunal       3. Gupta, Marie  4. Chevier, Mircea        5. Baldean</t>
  </si>
  <si>
    <t>Civic Tech Toronto HackNight #45</t>
  </si>
  <si>
    <t>Centre for Social Innovation - Annex - 720 Bathurst Street</t>
  </si>
  <si>
    <t>CivicTech Toronto</t>
  </si>
  <si>
    <t>http://www.meetup.com/Civic-Tech-Toronto/events/231450282/</t>
  </si>
  <si>
    <t>Ryerson DMZ, DigitalOcean, Brookfield Institute</t>
  </si>
  <si>
    <t xml:space="preserve">Monique BaenaTan from Code For America </t>
  </si>
  <si>
    <t>Share an interest in making Toronto more responsive, prosperous, sustainable and equitable, through tech and design</t>
  </si>
  <si>
    <t>Y - Weekly</t>
  </si>
  <si>
    <t>Y - Monthly</t>
  </si>
  <si>
    <t>N/A</t>
  </si>
  <si>
    <t>Ethereum Coding, Development, and Demos</t>
  </si>
  <si>
    <t>Bitmaker Labs - 220 King St. West, Suite 200</t>
  </si>
  <si>
    <t>Bitmaker Labs - 220 King St. West, Suite 201</t>
  </si>
  <si>
    <t>EthereumDevs</t>
  </si>
  <si>
    <t>Y - Bi-Weekly</t>
  </si>
  <si>
    <t>http://www.meetup.com/Ethereum-Developers/events/231302557/</t>
  </si>
  <si>
    <t xml:space="preserve">Born in the Cloud </t>
  </si>
  <si>
    <t>6:00pm - 8:00pm</t>
  </si>
  <si>
    <t xml:space="preserve">Toronto AWS Users United </t>
  </si>
  <si>
    <t>http://www.meetup.com/Toronto-AWS-Users-United/events/231398218/</t>
  </si>
  <si>
    <t>Rich Cowper from the Amazon Web Services  Startup Solutions Architecture</t>
  </si>
  <si>
    <t>Talking about how companies of any size can learn from how startups use the cloud.</t>
  </si>
  <si>
    <t>TriNimbus, O'Reilly Media, &amp; EventMobi</t>
  </si>
  <si>
    <t>EventMobi - 175 Bloor St East Tower, 14th Floor</t>
  </si>
  <si>
    <t>CIA - Plus Community Meeting</t>
  </si>
  <si>
    <t>4:00pm - 6:00pm</t>
  </si>
  <si>
    <t>CIA-Plus TO: Cloud, IoT, &amp; Analytics</t>
  </si>
  <si>
    <t xml:space="preserve">redhat </t>
  </si>
  <si>
    <t>http://www.meetup.com/CIA-Plus-TO-the-business-of-Cloud-IoT-and-Analytics/events/229257419/</t>
  </si>
  <si>
    <t>Blockchain Tech Meetup</t>
  </si>
  <si>
    <t xml:space="preserve">Paytm Labs - 220 Adelaide St West </t>
  </si>
  <si>
    <t>Canada Bitcoin Blockchain</t>
  </si>
  <si>
    <t xml:space="preserve">Patym Labs, Unocoin, Paycase Financial </t>
  </si>
  <si>
    <t>Anthony Di Iorio, Amber D Scott - Outlier Canada, Kyle Kemper - Social Wallet</t>
  </si>
  <si>
    <t>The discussion over Digital Currency and how it is shaping the payment network</t>
  </si>
  <si>
    <t>http://www.meetup.com/CanadaBitcoin/events/231336036/</t>
  </si>
  <si>
    <t>Startup Toronto Woman Entrepreneurs Relationships &amp; Knowledge</t>
  </si>
  <si>
    <t>The BrightLane Building - 545 King St W</t>
  </si>
  <si>
    <t>StartUp Toronto</t>
  </si>
  <si>
    <t>1. Accessnow - Founder Maayan Ziv             2. SoCIAL LITE Vodka - Co-Founder Neetu Godara</t>
  </si>
  <si>
    <t>http://www.meetup.com/Startup-Toronto/events/231159789/</t>
  </si>
  <si>
    <t>Get your questions answered by the panel of women entrepreneurs at different stages, practical learnings working in small work groups, and networking.</t>
  </si>
  <si>
    <t>http://www.meetup.com/Ethereum-Developers/events/231242219+/</t>
  </si>
  <si>
    <t>http://www.meetup.com/BDU-Toronto/events/231444540/</t>
  </si>
  <si>
    <t>http://www.meetup.com/RealTechTO/events/231374312/</t>
  </si>
  <si>
    <t>http://www.meetup.com/HackerNest/events/226863900/</t>
  </si>
  <si>
    <t xml:space="preserve">HackerNest Mississauga July Tech Social </t>
  </si>
  <si>
    <t>SOTI Inc. - 5770 Hurontario St, Suite 1100</t>
  </si>
  <si>
    <t>Mississauga</t>
  </si>
  <si>
    <t>8:00pm - 11:00pm</t>
  </si>
  <si>
    <t>HackNest Mississauga</t>
  </si>
  <si>
    <t>SOTI</t>
  </si>
  <si>
    <t>http://www.meetup.com/HackerNestMIS/events/230574248/</t>
  </si>
  <si>
    <t>Computer Networking Discussion - Learning &amp; Beer</t>
  </si>
  <si>
    <t>Beer Revolution - 1080 8 St W</t>
  </si>
  <si>
    <t>Calgary</t>
  </si>
  <si>
    <t>Calgary Computer Networking Experts</t>
  </si>
  <si>
    <t xml:space="preserve">1. Jonathan Kinghorn   2. Paul Brodeur    3. Derek Miller </t>
  </si>
  <si>
    <t>http://www.meetup.com/calgary-computer-network-experts/events/231339417/</t>
  </si>
  <si>
    <t>BizConnections Event: Business Legalities</t>
  </si>
  <si>
    <t>John Dutton Theatre, 2nd Floor Central Library - 616 Macloed Trail</t>
  </si>
  <si>
    <t>1:30pm - 3:30pm</t>
  </si>
  <si>
    <t>BusinessLink</t>
  </si>
  <si>
    <t>http://www.meetup.com/Business-Link-Calgary/events/229858325/</t>
  </si>
  <si>
    <t>http://www.meetup.com/Small-Business-Calgary/events/231448396/</t>
  </si>
  <si>
    <t>Small Business - Calgary Networking Meetup</t>
  </si>
  <si>
    <t xml:space="preserve">The Shewchuk Group of Companies - Suite 308, 2116 27 Avenue </t>
  </si>
  <si>
    <t xml:space="preserve">Growth Sstrategies for Small Businesses </t>
  </si>
  <si>
    <t>Networking effectively, initial launch and networking</t>
  </si>
  <si>
    <t>birds eye view of the DevOps landscape and show you how you can use tools like Vagrant and Docker </t>
  </si>
  <si>
    <t>http://www.meetup.com/yyc-js/events/230022091/</t>
  </si>
  <si>
    <t>Dockers + NodeJS</t>
  </si>
  <si>
    <t xml:space="preserve">Last Best Brewing &amp; Distilling </t>
  </si>
  <si>
    <t>YYC JS</t>
  </si>
  <si>
    <t>Clio, PYXIS Innovation, Last Best, Goodbits, AppCarousel</t>
  </si>
  <si>
    <t>Continuously Delivering Microservices with Docker and Cloud Foundry</t>
  </si>
  <si>
    <t xml:space="preserve">Innovative Calgary - 3553 - 31 Street NW </t>
  </si>
  <si>
    <t>http://www.meetup.com/Alberta-Cloud-Foundry-User-Group-Meetup/events/231395557/</t>
  </si>
  <si>
    <t>Come for a talk and optional hack night where we learn how to create  some microservices via Docker and via the new Pivotal Cloud Foundry Dev</t>
  </si>
  <si>
    <t xml:space="preserve">HackNest </t>
  </si>
  <si>
    <t>Archeloft - 1209 1st Street Southwest</t>
  </si>
  <si>
    <t>7:00pm - 10:30pm</t>
  </si>
  <si>
    <t xml:space="preserve">Refraction Asset Management </t>
  </si>
  <si>
    <t>http://www.meetup.com/HackerNestCAL/events/231191774/</t>
  </si>
  <si>
    <t xml:space="preserve">Intro to SEO &amp; Analytics Workshop </t>
  </si>
  <si>
    <t>BrainStation YVR - 1110 Hamilton St, 4th Floor</t>
  </si>
  <si>
    <t>Vancouver</t>
  </si>
  <si>
    <t>BrainStation Vancouver</t>
  </si>
  <si>
    <t>Konrad Group</t>
  </si>
  <si>
    <t>http://www.meetup.com/BrainStation-Vancouver/events/231058894/</t>
  </si>
  <si>
    <t> In a full introduction of search engine optimization, we'll be discussing what SEO is and what the latest strategies are to achieve success in 2016.  </t>
  </si>
  <si>
    <t>http://www.meetup.com/TractionForce-2016/events/231454377/</t>
  </si>
  <si>
    <t xml:space="preserve">Attend TractionForce 2016 - Vancouver's Premier Cloud Technology </t>
  </si>
  <si>
    <t>The Commodore Ballroom - 868 Granville St</t>
  </si>
  <si>
    <t>9:00am - 8:00pm</t>
  </si>
  <si>
    <t>TractionForce 2016</t>
  </si>
  <si>
    <t>Cloud technology and software-as-a-service (SaaS) platforms have revolutionized access to the best tech solutions for companies of all sizes in all corners of the world</t>
  </si>
  <si>
    <t>Cyber Security Roundtable Lunch</t>
  </si>
  <si>
    <t>12:00pm</t>
  </si>
  <si>
    <t>Vancouver Technology Leaders</t>
  </si>
  <si>
    <t>The group includes technology professionals of all levels, the early stages of their career through CIO</t>
  </si>
  <si>
    <t>http://www.meetup.com/Vancouver-Technology-Leaders/</t>
  </si>
  <si>
    <t>Y</t>
  </si>
  <si>
    <t>Montreal Cloud Computing Meetup July Session</t>
  </si>
  <si>
    <t>Notman House</t>
  </si>
  <si>
    <t>Montreal</t>
  </si>
  <si>
    <t>Montreal Cloud Computing Meetup</t>
  </si>
  <si>
    <t>Cloud/Analytics</t>
  </si>
  <si>
    <t>IBM</t>
  </si>
  <si>
    <t>Jean-Louis Marechaux</t>
  </si>
  <si>
    <t>Probably Analytics /.... More details soon</t>
  </si>
  <si>
    <t>http://www.meetup.com/IBM-Cloud-Computing-Montreal/events/231632261/</t>
  </si>
  <si>
    <t>SMPTE Boot Camp 2016: La virtualisation Informatique appliquée aux Médias</t>
  </si>
  <si>
    <t>CBC Montreal - 1400 Rene Levesque Boulevard, Montreal </t>
  </si>
  <si>
    <t>7:30am (June 15) - 5:00pm (June 16)</t>
  </si>
  <si>
    <t>SMPTE Montreal</t>
  </si>
  <si>
    <t xml:space="preserve">Cloud/Multimedia/Video Streaming </t>
  </si>
  <si>
    <t>CBC &amp; SMPTE Montreal</t>
  </si>
  <si>
    <t>see link for description</t>
  </si>
  <si>
    <t>http://www.eventbrite.ca/e/billets-smpte-boot-camp-2016-la-virtualisation-informatique-appliquee-aux-medias-25600639201?aff=es2</t>
  </si>
  <si>
    <t>$300 to attend</t>
  </si>
  <si>
    <t>Sampler Week; Intro to Digital Marketing Analytics</t>
  </si>
  <si>
    <t xml:space="preserve">RED Academy - 200 - 1490 West Broadway </t>
  </si>
  <si>
    <t>RED Academy Vancouver</t>
  </si>
  <si>
    <t>Analytics/EcoD</t>
  </si>
  <si>
    <t xml:space="preserve">Ppower of analytics tools to see where the money is going, and measure where customers are buying, </t>
  </si>
  <si>
    <t>http://www.meetup.com/Red-Academy-Vancouver/events/231585011/</t>
  </si>
  <si>
    <t>HackerNest Vancouver June Tech Social</t>
  </si>
  <si>
    <t xml:space="preserve">SKIO Music - 390 Cambie Street </t>
  </si>
  <si>
    <t>HackerNest</t>
  </si>
  <si>
    <t>http://www.meetup.com/HackerNestVAN/events/228230236/</t>
  </si>
  <si>
    <t>TechVancouver Meetup (June 2016)</t>
  </si>
  <si>
    <t xml:space="preserve">Rise HQ - 12th Floor - 1055 West Hastings </t>
  </si>
  <si>
    <t>TechVancouver</t>
  </si>
  <si>
    <t>http://www.meetup.com/TechVancouverOrg/events/230519010/</t>
  </si>
  <si>
    <t>1. Daniel Eberhand   2. John Chan    3. Yashar Nijati    4. Ian McKinnon</t>
  </si>
  <si>
    <t>BC Innovation Council</t>
  </si>
  <si>
    <t>HackerNest Calgary June Tech Social</t>
  </si>
  <si>
    <t>Edmonton SharePoint  Users Group - Monthly Meetup</t>
  </si>
  <si>
    <t xml:space="preserve">Craft Beer Market Edmonton - 10013-101 A Ave </t>
  </si>
  <si>
    <t>Edmonton</t>
  </si>
  <si>
    <t>Startup Edmonton</t>
  </si>
  <si>
    <t>4:30pm - 6:00pm</t>
  </si>
  <si>
    <t>http://www.meetup.com/startupedmonton/events/231421676/</t>
  </si>
  <si>
    <t xml:space="preserve">Laura Browning </t>
  </si>
  <si>
    <t>Agile Edmonton</t>
  </si>
  <si>
    <t>HackerNest Edmonton June Tech Social</t>
  </si>
  <si>
    <t>Jobber - 10520 Jasper Ave</t>
  </si>
  <si>
    <t>7:00pm - 10:00pm</t>
  </si>
  <si>
    <t>http://www.meetup.com/HackerNestEDM/events/231632199/</t>
  </si>
  <si>
    <t xml:space="preserve">UX Edmonton Meetup </t>
  </si>
  <si>
    <t>Startup Edmonton HQ - 301, 10359 - 104 St</t>
  </si>
  <si>
    <t>Bring together designers, developers, researchers and analysts from all industries and professions who share an interest in user experience.</t>
  </si>
  <si>
    <t>http://www.meetup.com/startupedmonton/events/snxnglyvjblc/</t>
  </si>
  <si>
    <t>This event is open to founders/co-founders of tech-enabled startups</t>
  </si>
  <si>
    <t>http://www.meetup.com/startupedmonton/events/231254730/</t>
  </si>
  <si>
    <t>Founders' Friday</t>
  </si>
  <si>
    <t>de Grandpré Communications Centre (MNI) - 3801 rue University, Montreal, QC</t>
  </si>
  <si>
    <t>HackingHealth Montreal</t>
  </si>
  <si>
    <t>EcoD / Healthcare</t>
  </si>
  <si>
    <t>Dr. Frank Knoefel</t>
  </si>
  <si>
    <t>http://hackinghealth.ca/event/hh-montreal-hacking-memory-exploring-tech-in-neuroscience/</t>
  </si>
  <si>
    <t xml:space="preserve">Canadian SaaS Showcase </t>
  </si>
  <si>
    <t>5 - 10pm</t>
  </si>
  <si>
    <t>L-SPARK</t>
  </si>
  <si>
    <t>Cloud/Startups</t>
  </si>
  <si>
    <t>Ottawa</t>
  </si>
  <si>
    <t>Deloitte, Pixel Era, fitchek, Optimity, Titanfile, Cliniconex</t>
  </si>
  <si>
    <t> Incubator and Accelerator startups will be showcasing their progress to the community in a giant graduation celebration</t>
  </si>
  <si>
    <t>http://www.eventbrite.ca/e/canadian-saas-showcase-tickets-24689594241?aff=ebrowse</t>
  </si>
  <si>
    <t>Ottawa U Desmarais Building 7th floor - 55 Laurier East , Ottawa, ON</t>
  </si>
  <si>
    <t>The Great Canadian Theatre Company - 1233 Wellington Street West </t>
  </si>
  <si>
    <t xml:space="preserve">Review Progress on Data Analytics </t>
  </si>
  <si>
    <t>Data for Good Ottawa</t>
  </si>
  <si>
    <t>http://www.meetup.com/DataforGood-Ottawa/events/231044179/</t>
  </si>
  <si>
    <t>CapCHI Event: Information Architecture and UX – Shopify Edition</t>
  </si>
  <si>
    <t>Fox and Feather Pub - 283 Elgin St</t>
  </si>
  <si>
    <t>6-9pm</t>
  </si>
  <si>
    <t xml:space="preserve">Ottawa Web Design, UX Design &amp; Web Development </t>
  </si>
  <si>
    <t>http://www.meetup.com/Ottawa-Web-Professionals/events/231406894/</t>
  </si>
  <si>
    <t>Technical Intro to Open-Source Blockchain Project: Hyperledger</t>
  </si>
  <si>
    <t>Laurier Royal Oak Pub - 161 Laurier Ave E, Ottawa, ON</t>
  </si>
  <si>
    <t>2 - 4pm</t>
  </si>
  <si>
    <t>Ottawa Tech</t>
  </si>
  <si>
    <t>http://www.meetup.com/Ottawa-IBM-Dev-Ops-Cloud-meetup/events/231699656/</t>
  </si>
  <si>
    <t>Manav Gupta, CTO of IBM Cloud Canada</t>
  </si>
  <si>
    <t>introduce Blockchain and the technical inner workings of the Hyperledger project</t>
  </si>
  <si>
    <t>DevTO: Scaling to 50B requests/month &amp; How to DevOps like a Boss</t>
  </si>
  <si>
    <t>Shopify - 80 Spadina Ave</t>
  </si>
  <si>
    <t>DevTO</t>
  </si>
  <si>
    <t>TopHat, Flipp, Digital Ocean, Creative Niche, Hackworks</t>
  </si>
  <si>
    <t>1. Maria Hristova, 2. Travis Jeffery</t>
  </si>
  <si>
    <t>A brief overview of tip and tricks for how to be a proactive DevOps organization, a tech area where few best practices or standard methods of operation</t>
  </si>
  <si>
    <t>http://www.meetup.com/DevTOEvents/events/231675184/</t>
  </si>
  <si>
    <t>Intro to Digital Marketing Workshop</t>
  </si>
  <si>
    <t xml:space="preserve">BrainStation Toronto </t>
  </si>
  <si>
    <t xml:space="preserve">User Experience Immersive Info Session </t>
  </si>
  <si>
    <t xml:space="preserve">Toronto </t>
  </si>
  <si>
    <t>http://www.meetup.com/BrainStation/events/231374034/</t>
  </si>
  <si>
    <t>6:30 - 8:30pm</t>
  </si>
  <si>
    <t>6:00 - 7:30pm</t>
  </si>
  <si>
    <t>http://www.meetup.com/BrainStation/events/231772476/</t>
  </si>
  <si>
    <t>Ben Zifkin (Hubba)</t>
  </si>
  <si>
    <t>TRACT 9 - 358 Dufferin Street</t>
  </si>
  <si>
    <t>6:30 - 9:30pm</t>
  </si>
  <si>
    <t>Startup Grind</t>
  </si>
  <si>
    <t>Ben Zifkin is the Founder and CEO of Hubba, a B2B product information network that let's brands share rich product content with their trading partners</t>
  </si>
  <si>
    <t>http://www.meetup.com/Startup-Grind-Toronto/events/229870422/</t>
  </si>
  <si>
    <t>Google for Entrepreneurs, Intuit Developer</t>
  </si>
  <si>
    <t>5:30 - 9:00pm</t>
  </si>
  <si>
    <t>http://www.meetup.com/Ethereum-Developers/events/231302559/</t>
  </si>
  <si>
    <t>http://www.meetup.com/Ethereum-Developers/events/231302560/</t>
  </si>
  <si>
    <t>http://www.meetup.com/startupedmonton/events/231014214/</t>
  </si>
  <si>
    <t>http://www.meetup.com/startupedmonton/events/231272550/</t>
  </si>
  <si>
    <t>Edmonton Data Science Meetups</t>
  </si>
  <si>
    <t xml:space="preserve">DevOps Monthly </t>
  </si>
  <si>
    <t xml:space="preserve">111 Richmond St (Google Building) 5th Floor </t>
  </si>
  <si>
    <t>DevOps Toronto</t>
  </si>
  <si>
    <t>http://www.meetup.com/DevOpsTO/events/230172766/</t>
  </si>
  <si>
    <t>Let's Talk Tech - Advanced Mode!</t>
  </si>
  <si>
    <t>DCs Innovation Lab (2nd Floor of Gerstein Lab at UofT) - 9 Kings College Circel</t>
  </si>
  <si>
    <t>6:30-9:00pm</t>
  </si>
  <si>
    <t>Toronto Techno Crypto</t>
  </si>
  <si>
    <t>http://www.meetup.com/Toronto-Techno-Crypto/events/231778975/</t>
  </si>
  <si>
    <t>TechToronto Meetup + After Party (July 2016)</t>
  </si>
  <si>
    <t>http://www.meetup.com/TechTorontoOrg/events/230514735/</t>
  </si>
  <si>
    <t>Big Data 101</t>
  </si>
  <si>
    <t>http://www.meetup.com/Vancouver-Technology-Leaders/events/230115509/</t>
  </si>
  <si>
    <t xml:space="preserve">July Docker Meetup </t>
  </si>
  <si>
    <t>6:30 - 9:00pm</t>
  </si>
  <si>
    <t>Mozilla Community Space - 366 AdelaideSt. Suite 500</t>
  </si>
  <si>
    <t xml:space="preserve">Docker Toronto </t>
  </si>
  <si>
    <t>http://www.meetup.com/Docker-Toronto/events/231628801/</t>
  </si>
  <si>
    <t>6:00 - 8:00pm</t>
  </si>
  <si>
    <t>Edmonton Go Meetup</t>
  </si>
  <si>
    <t>http://www.meetup.com/startupedmonton/events/231014257/</t>
  </si>
  <si>
    <t>Go is an open source programming language that makes it easy to build simple, reliable, and efficient software. </t>
  </si>
  <si>
    <t>TechVancouver Meetup (July 2016)</t>
  </si>
  <si>
    <t>http://www.meetup.com/TechVancouverOrg/events/230519066/</t>
  </si>
  <si>
    <t>http://www.meetup.com/startupedmonton/events/snxnglyvkbjc/</t>
  </si>
  <si>
    <t xml:space="preserve">HackerNest Toronto July Tech Social </t>
  </si>
  <si>
    <t>Toronto City Hall Rotunda - 100 Queen St W</t>
  </si>
  <si>
    <t xml:space="preserve">Spring Security 101 </t>
  </si>
  <si>
    <t>Pivotal Labs Toronto - 1 Toronto St, 11th Floor</t>
  </si>
  <si>
    <t>Pivotal Toronto User Group</t>
  </si>
  <si>
    <t>http://www.meetup.com/Toronto-Pivotal-User-Group/events/227459944/</t>
  </si>
  <si>
    <t>http://www.meetup.com/Toronto-Pivotal-User-Group/events/227459952/</t>
  </si>
  <si>
    <t>Bosh 101</t>
  </si>
  <si>
    <t>http://www.meetup.com/Mobile-Growth-Toronto/events/227852621/</t>
  </si>
  <si>
    <t>Mobile</t>
  </si>
  <si>
    <t>Mobile Growth</t>
  </si>
  <si>
    <t>Mobile Growth Toronto - July Meetup</t>
  </si>
  <si>
    <t xml:space="preserve">IT Panel Discussion with a Focus on Cloud </t>
  </si>
  <si>
    <t>9:30am</t>
  </si>
  <si>
    <t>Calgary Business Professionals</t>
  </si>
  <si>
    <t>http://www.meetup.com/businessincalgary/</t>
  </si>
  <si>
    <t>http://www.meetup.com/New-Tech-Meetup/events/224011715/</t>
  </si>
  <si>
    <t>New Tech</t>
  </si>
  <si>
    <t>New Meetup Tech - Calgary</t>
  </si>
  <si>
    <t>Alastair Ross Technology Centre - 3553 - 31 St W</t>
  </si>
  <si>
    <t xml:space="preserve">Innovate Calgary, Hunter Centre </t>
  </si>
  <si>
    <t>Mobile Growth Vancouver Meetup</t>
  </si>
  <si>
    <t xml:space="preserve">A Thinking Ape Centre - 322 Water St </t>
  </si>
  <si>
    <t>http://www.meetup.com/Mobile-Growth-Vancouver-BC/events/227996409/</t>
  </si>
  <si>
    <t>Branch, Grow.co</t>
  </si>
  <si>
    <t xml:space="preserve">Learn to Earn with Social Media and Cloud Training </t>
  </si>
  <si>
    <t xml:space="preserve">12:00 - 2:00pm </t>
  </si>
  <si>
    <t>Time (MDT)</t>
  </si>
  <si>
    <t>TD Canada Trust Tower - 30th Floor, 421 7th Ave SW</t>
  </si>
  <si>
    <t>Free</t>
  </si>
  <si>
    <t>Cloud/Social</t>
  </si>
  <si>
    <t>https://www.eventbrite.ca/e/learn-to-earn-with-social-media-cloud-training-tickets-26063330122?aff=ebrowse</t>
  </si>
  <si>
    <t>MSI Action Group</t>
  </si>
  <si>
    <t>HackerNest Ottawa Tech</t>
  </si>
  <si>
    <t>http://www.meetup.com/HackerNestOTT/events/230573905/</t>
  </si>
  <si>
    <t xml:space="preserve">HackerNest July 2016 Tech Social </t>
  </si>
  <si>
    <t xml:space="preserve"> eSAX (The Entrepreneur Social Advantage Experience) Ottawa Networking Event</t>
  </si>
  <si>
    <t>6:00 - 10:00pm</t>
  </si>
  <si>
    <t>eSAX</t>
  </si>
  <si>
    <t>http://www.eventbrite.ca/e/july-6-2016-esax-the-entrepreneur-social-advantage-experience-ottawa-networking-event-tickets-24488172784?aff=ebrowse</t>
  </si>
  <si>
    <r>
      <rPr>
        <sz val="11"/>
        <rFont val="Calibri Light"/>
        <family val="2"/>
        <scheme val="major"/>
      </rPr>
      <t>Lansdowne Park Horticulture Building - 1015 Bank Street</t>
    </r>
    <r>
      <rPr>
        <sz val="11"/>
        <color rgb="FF5E5E5E"/>
        <rFont val="Arial"/>
        <family val="2"/>
      </rPr>
      <t> </t>
    </r>
  </si>
  <si>
    <t>July Meetup</t>
  </si>
  <si>
    <t xml:space="preserve">Docker Ottawa </t>
  </si>
  <si>
    <t>http://www.meetup.com/Docker-Ottawa/events/231083909/</t>
  </si>
  <si>
    <t xml:space="preserve">Hacking Memory: Exploring Tech in Neuroscience </t>
  </si>
  <si>
    <t>5:30pm</t>
  </si>
  <si>
    <t>Data Science, BI, Big Data</t>
  </si>
  <si>
    <t>http://www.meetup.com/BIMTL-Decideo/</t>
  </si>
  <si>
    <t xml:space="preserve">People Analytics in the Era of Big Data </t>
  </si>
  <si>
    <t>OVH - 1801 McGill College 8th Floor</t>
  </si>
  <si>
    <r>
      <t>Jean-Paul Isson</t>
    </r>
    <r>
      <rPr>
        <sz val="12"/>
        <color theme="1"/>
        <rFont val="Arial"/>
        <family val="2"/>
      </rPr>
      <t xml:space="preserve">, </t>
    </r>
    <r>
      <rPr>
        <sz val="11"/>
        <color theme="1"/>
        <rFont val="Calibri Light"/>
        <family val="2"/>
        <scheme val="major"/>
      </rPr>
      <t>Global Vice President of Business Intelligence and Predictive Analytics at Monster Worldwide</t>
    </r>
  </si>
  <si>
    <t>Startup Weekend Montreal: "Woman" Edition</t>
  </si>
  <si>
    <t>Hackathon</t>
  </si>
  <si>
    <t>Old Port Montreal - 1 Rue Notre-Dame Est</t>
  </si>
  <si>
    <t>http://www.meetup.com/MonBUG/events/231778844/</t>
  </si>
  <si>
    <t>5:00pm (July 15) - 5:00pm (July 16)</t>
  </si>
  <si>
    <t>Montreal Bioinfomatics User Group</t>
  </si>
  <si>
    <t>Sid Lee - 75 Rue Queen #1400</t>
  </si>
  <si>
    <t>4:00pm (July 8) - 10:00pm (July 10)</t>
  </si>
  <si>
    <t>Startup founder 101</t>
  </si>
  <si>
    <t>http://www.meetup.com/Montreal-Startup-Founders-101/events/231496577/</t>
  </si>
  <si>
    <t xml:space="preserve">EcoD </t>
  </si>
  <si>
    <t xml:space="preserve">HackerNest Montreal July Tech Social </t>
  </si>
  <si>
    <t>HRVST - 4020 Rue Saint-Ambroise Suite 490</t>
  </si>
  <si>
    <t>7:00pm</t>
  </si>
  <si>
    <t>http://www.meetup.com/HackerNestMTL/events/227914941/</t>
  </si>
  <si>
    <t xml:space="preserve">HackerNest Montreal </t>
  </si>
  <si>
    <t>Bitcoin, BlockChain, Crypto...Qu'est ce que c'est?</t>
  </si>
  <si>
    <t>5:30 - 7:00pm</t>
  </si>
  <si>
    <t>EduCrypto</t>
  </si>
  <si>
    <t>http://www.eventbrite.ca/e/bitcoin-blockchain-cryptoquest-ce-que-cest-tickets-18765649563?aff=ebrowse</t>
  </si>
  <si>
    <r>
      <t>ATELIER NUMÉRIQUE - 3181 rue St-Jacques - 3e étage </t>
    </r>
    <r>
      <rPr>
        <sz val="11"/>
        <color rgb="FF666666"/>
        <rFont val="Arial"/>
        <family val="2"/>
      </rPr>
      <t> </t>
    </r>
  </si>
  <si>
    <t>Startup Weekend EdTech Montreal 07/2016</t>
  </si>
  <si>
    <t xml:space="preserve"> 5:30 PM (July 15) - 10:30pm (July 17)</t>
  </si>
  <si>
    <r>
      <t>Notman House</t>
    </r>
    <r>
      <rPr>
        <sz val="11"/>
        <color rgb="FF666666"/>
        <rFont val="Arial"/>
        <family val="2"/>
      </rPr>
      <t> -</t>
    </r>
    <r>
      <rPr>
        <sz val="11"/>
        <color theme="1"/>
        <rFont val="Calibri Light"/>
        <family val="2"/>
        <scheme val="major"/>
      </rPr>
      <t>51 Rue Sherbrooke Ouest </t>
    </r>
  </si>
  <si>
    <t>Startup Weekend Montreal EdTech</t>
  </si>
  <si>
    <t>http://www.eventbrite.com/e/startup-weekend-edtech-montreal-072016-tickets-24104355777?aff=ebrowse</t>
  </si>
  <si>
    <t>$75 -$100</t>
  </si>
  <si>
    <t xml:space="preserve">Y - Monthly </t>
  </si>
  <si>
    <t>Toronto Metro Hall - 55 John Street</t>
  </si>
  <si>
    <t>Mobile/DevOps/Social</t>
  </si>
  <si>
    <t xml:space="preserve">Moblie/Application Development </t>
  </si>
  <si>
    <t>Security/EcoD</t>
  </si>
  <si>
    <t>Startups/EcoD</t>
  </si>
  <si>
    <t xml:space="preserve">Cloud/Analytics </t>
  </si>
  <si>
    <t xml:space="preserve">Brainstation - Toronto Campus - 460 King St. West </t>
  </si>
  <si>
    <t xml:space="preserve">Blockchain </t>
  </si>
  <si>
    <t>Peter Patterson</t>
  </si>
  <si>
    <t xml:space="preserve">Patricia Neilson </t>
  </si>
  <si>
    <t xml:space="preserve">Jason Buffone </t>
  </si>
  <si>
    <t>Blockchain</t>
  </si>
  <si>
    <t>Security/Cloud</t>
  </si>
  <si>
    <t>DevOps</t>
  </si>
  <si>
    <t>Chef's Andrew DuFour will talk "Why Habitat?", exploring why Chef has created this project and answering questions. How does Habitat fit into a DevOps workflow?  How does it contrast to traditional Configuration Management? Where does it fit in the growing container space with Mesosphere, Docker, Hashicorp, Cloud Foundry, etc?</t>
  </si>
  <si>
    <t>On June 14th, Chef launched a new open source project called Habitat.  Chef's Andrew DuFour will talk "Why Habitat?", exploring why Chef has created this project and answering questions. Where does it fit in the growing container space with Mesosphere, Docker, Hashicorp, Cloud Foundry, etc?</t>
  </si>
  <si>
    <t>Current technical topic as well as an open Q&amp;A session, and is a great way to gain a clearer understanding of blockchain technologies and dive deep into the details.</t>
  </si>
  <si>
    <t>Info session pretaining to the growth in User Experience, learning how to accelerate your skills as a UI/UX designer.</t>
  </si>
  <si>
    <t>Social event.</t>
  </si>
  <si>
    <t>Patrick Chanezon offers a detailed overview of the latest evolutions in the Docker ecosystem enabling CaaS, from in container development on a Mac to CI/CD in the cloud, to deployment in production</t>
  </si>
  <si>
    <t>The discussion over Digital Currency and how it is shaping the payment network.</t>
  </si>
  <si>
    <t>Toronto JavaScript</t>
  </si>
  <si>
    <t>Rangle.io / Lighthout Labs / New Relic</t>
  </si>
  <si>
    <t>OK GROW! Office -  298 Dundas st. W, Toronto, ON</t>
  </si>
  <si>
    <t>JS Code Club</t>
  </si>
  <si>
    <t>Regardless of your skill level with JS - this is an opportunity to bring your ideas, pair with other developers, and start building!</t>
  </si>
  <si>
    <t>http://www.meetup.com/torontojs/events/230255364/</t>
  </si>
  <si>
    <t>July Tech Talk</t>
  </si>
  <si>
    <t xml:space="preserve">Design Cofounders - 96 Spadina Ave, Suite 205 </t>
  </si>
  <si>
    <t>http://www.meetup.com/torontojs/events/231220318/</t>
  </si>
  <si>
    <t>JS Workshop</t>
  </si>
  <si>
    <t>This is a place for intermediate and advanced JavaScript developers to learn new skills, experiment with interesting technologies and have tons of fun</t>
  </si>
  <si>
    <t>http://www.meetup.com/torontojs/events/230191888/</t>
  </si>
  <si>
    <t>Bento Miso - 862 Richmond Street West, Suite 100</t>
  </si>
  <si>
    <t xml:space="preserve">Attended </t>
  </si>
  <si>
    <t xml:space="preserve">Toronto Marketing Community </t>
  </si>
  <si>
    <t>Allowing VR/AR companies to demonstrate and advertise their products, while allowing others to understand what it is like to experience what the fuss is about with VR and AR</t>
  </si>
  <si>
    <t>Pitch by Demo Virtual Reality and Augmented Reality ARcade</t>
  </si>
  <si>
    <t>http://www.meetup.com/Toronto-Marketing/events/231959597/</t>
  </si>
  <si>
    <t>Inaugural Vancouver PowerBI Meetup</t>
  </si>
  <si>
    <t>Vancouver BI User Group</t>
  </si>
  <si>
    <t>Ken Puls will walk through a demo of creating drillable dashboards with Power BI</t>
  </si>
  <si>
    <t>Ken Puls is a fellow of CPA BC, and Excel MVP, and author of M is for Data Monkey (the Excel's Pro's definitive guide to Power Query)</t>
  </si>
  <si>
    <t>http://www.meetup.com/Vancouver-Power-BI-User-Group/events/231539590/</t>
  </si>
  <si>
    <t>Panel talk with Charities about Data Science</t>
  </si>
  <si>
    <t>Data for Good</t>
  </si>
  <si>
    <t>http://www.meetup.com/DataforGood/events/231367306/</t>
  </si>
  <si>
    <t>Brainstation - Toronto Campus - 460 King St. West</t>
  </si>
  <si>
    <t>Our panel talk with the NFP/NGOs/charities that Data for Good has worked with in the past.</t>
  </si>
  <si>
    <t>This session will teach you about BOSH: an open source tool chain for release engineering, deployment and lifecycle management, its actually what installs Cloud Foundry, but does a whole lot more.</t>
  </si>
  <si>
    <t>Spondered by Branch: provides free deep linking technology to mobile app developers and marketers &amp; Grow.co is the world's largest mobile growth community.</t>
  </si>
  <si>
    <t>Introductions, ideas and brainstorming</t>
  </si>
  <si>
    <t>Testbed - Developing YYC's startups, technoloy &amp; innovation</t>
  </si>
  <si>
    <t>EcoD/Startups</t>
  </si>
  <si>
    <t>The first meetup will be an open discussion. Our plans. Your ideas and plans. How can we collectively build our ecosystem.</t>
  </si>
  <si>
    <t>http://www.meetup.com/Testbed-Developing-YYCs-startups-technology-innovation/events/231801825/</t>
  </si>
  <si>
    <t>http://www.meetup.com/Calgary-Game-Developers/events/232012808/</t>
  </si>
  <si>
    <t>Analytics/DevOps</t>
  </si>
  <si>
    <t>Calgary Game Developers</t>
  </si>
  <si>
    <t>Rose and Crown - Rose &amp; Crown Pub, 4 St SW</t>
  </si>
  <si>
    <t>Monthly Game Developers Meetup</t>
  </si>
  <si>
    <t>Insider Knowledge Workshop &amp; Startup Pitch Contest</t>
  </si>
  <si>
    <t>Montreal NewTech</t>
  </si>
  <si>
    <t>http://www.meetup.com/mtlnewtech/events/231979530/</t>
  </si>
  <si>
    <t>9:00am</t>
  </si>
  <si>
    <t>Le Salon 1861 - 550 rue Richmond</t>
  </si>
  <si>
    <t>Techstars is a global ecosystem that empowers entrepreneurs to bring new technologies to market wherever they choose to live</t>
  </si>
  <si>
    <t>A day invested into gaining insight on startups within the early organizational life cycle.</t>
  </si>
  <si>
    <t>JS Montreal Monthly Meetup</t>
  </si>
  <si>
    <t xml:space="preserve">La Gare - 5333 Casgrain, </t>
  </si>
  <si>
    <t>JS Montreal - Montreal's javascript user group</t>
  </si>
  <si>
    <t xml:space="preserve">La Gare </t>
  </si>
  <si>
    <t>http://www.meetup.com/js-montreal/events/227539641/</t>
  </si>
  <si>
    <t>• Engage with the Calgary startup community &amp; Learn about the latest tech and tech companies </t>
  </si>
  <si>
    <t xml:space="preserve">Growth Strategies for Small Businesses </t>
  </si>
  <si>
    <t>Noreen Reid</t>
  </si>
  <si>
    <t>Girish Tepan</t>
  </si>
  <si>
    <t>Cloud/Commerce</t>
  </si>
  <si>
    <t>Mobile Number</t>
  </si>
  <si>
    <t>1-(222)-750-8692</t>
  </si>
  <si>
    <t>1-(416)-478-3337</t>
  </si>
  <si>
    <t>1-(416)-200-7599</t>
  </si>
  <si>
    <t>EcoD/Mobile/Analytics/Social/Security/DevOps/Cloud</t>
  </si>
  <si>
    <t>Entrepreneurs in Action</t>
  </si>
  <si>
    <t>CollabSpace - 70 Bongard Ave , Nepean, ON</t>
  </si>
  <si>
    <t>Collab Space</t>
  </si>
  <si>
    <t>EcoD/Social</t>
  </si>
  <si>
    <t>http://www.meetup.com/CollabSpace/events/231914593/</t>
  </si>
  <si>
    <t>Chance to meet some young and bright minds in Ottawa - getting connected with local entrepreneurs</t>
  </si>
  <si>
    <t>DockerCon Recap Meetup</t>
  </si>
  <si>
    <t>Qlik Office - 390 March Road, Kanata, ON</t>
  </si>
  <si>
    <t xml:space="preserve">Recap of DockerCon held in June. </t>
  </si>
  <si>
    <t>http://www.meetup.com/Docker-Ottawa/events/231083891/</t>
  </si>
  <si>
    <r>
      <t> Bob Baron will be giving a talk on </t>
    </r>
    <r>
      <rPr>
        <i/>
        <sz val="11"/>
        <color theme="1"/>
        <rFont val="Calibri Light"/>
        <family val="2"/>
        <scheme val="major"/>
      </rPr>
      <t>UI Testing in a Container</t>
    </r>
    <r>
      <rPr>
        <sz val="11"/>
        <color theme="1"/>
        <rFont val="Calibri Light"/>
        <family val="2"/>
        <scheme val="major"/>
      </rPr>
      <t>.  </t>
    </r>
  </si>
  <si>
    <t>7:30-9:30pm</t>
  </si>
  <si>
    <t>Ottawa Python Authors Group</t>
  </si>
  <si>
    <t xml:space="preserve">Ottawa Python:Poetry from Artificial Intelligence </t>
  </si>
  <si>
    <t>http://www.meetup.com/ottawapython/events/230459061/</t>
  </si>
  <si>
    <t>Emily Daniels will present some recent experiments in filtering text generated by a recurrent neural network using Theano</t>
  </si>
  <si>
    <t>Legal Services Society Boardroom - 400 – 510 Burrard Street</t>
  </si>
  <si>
    <t>The hackathon will take place within the HackerFest of the Startupfest</t>
  </si>
  <si>
    <t>DevOps/Cloud</t>
  </si>
  <si>
    <t>Les monnaies numériques ou crypto-monnaies et les technologies cryptographiques telles que Bitcoin, Ethereum, Bitshares ou les autres n’en finissent pas de susciter un intérêt réel tant au niveau technologique qu'au niveau social.</t>
  </si>
  <si>
    <t>Startup Weekends are 54-hour events designed to provide superior experiential education for technical and non-technical entrepreneurs</t>
  </si>
  <si>
    <t>[Advanced] Data Science Reading Group :: Deep Patient: Unsupervised Prediction</t>
  </si>
  <si>
    <t>SFU VentureLabs Harbour Centre - 555 W Hastings St #1200, Vancouver, BC V6B</t>
  </si>
  <si>
    <t>Y - Bi-weekly</t>
  </si>
  <si>
    <t>Time to discuss the article: "Deep Patient: An Unsupervised Representation to Predict the Future of Patients from the Electronic Health Records"</t>
  </si>
  <si>
    <t>http://www.meetup.com/LearnDataScience/events/231134851/</t>
  </si>
  <si>
    <t>[Advanced] Data Science Reading Group</t>
  </si>
  <si>
    <t xml:space="preserve">Learn Data Science </t>
  </si>
  <si>
    <t>http://www.meetup.com/LearnDataScience/events/231134853/</t>
  </si>
  <si>
    <t>Intro to User Experience Design Workshop</t>
  </si>
  <si>
    <t>Will learn about the importance of design, design thinking methodology and a brief overview of user experience.</t>
  </si>
  <si>
    <t>http://www.meetup.com/BrainStation-Vancouver/events/232091891/</t>
  </si>
  <si>
    <t>ID</t>
  </si>
  <si>
    <t>Date (DD/MM/YYYY)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</si>
</sst>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quot;$&quot;#,##0_);[Red]\(&quot;$&quot;#,##0\)"/>
    <numFmt numFmtId="165" formatCode="_(&quot;$&quot;* #,##0.00_);_(&quot;$&quot;* \(#,##0.00\);_(&quot;$&quot;* &quot;-&quot;??_);_(@_)"/>
    <numFmt numFmtId="166" formatCode="_(* #,##0.00_);_(* \(#,##0.00\);_(* &quot;-&quot;??_);_(@_)"/>
    <numFmt numFmtId="167" formatCode="[$-F800]dddd\,\ mmmm\ dd\,\ yyyy"/>
    <numFmt numFmtId="168" formatCode="[$-F400]h:mm:ss\ AM/PM"/>
    <numFmt numFmtId="169" formatCode="[$-1009]mmmm\ d\,\ yyyy;@"/>
  </numFmts>
  <fonts count="25" x14ac:knownFonts="1">
    <font>
      <sz val="11"/>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color rgb="FF006100"/>
      <name val="Calibri"/>
      <family val="2"/>
      <scheme val="minor"/>
    </font>
    <font>
      <sz val="11"/>
      <color rgb="FF9C6500"/>
      <name val="Calibri"/>
      <family val="2"/>
      <scheme val="minor"/>
    </font>
    <font>
      <sz val="11"/>
      <color theme="1"/>
      <name val="Calibri Light"/>
      <family val="2"/>
      <scheme val="major"/>
    </font>
    <font>
      <b/>
      <sz val="11"/>
      <color theme="1"/>
      <name val="Calibri Light"/>
      <family val="2"/>
      <scheme val="major"/>
    </font>
    <font>
      <u/>
      <sz val="11"/>
      <color theme="10"/>
      <name val="Calibri Light"/>
      <family val="2"/>
      <scheme val="major"/>
    </font>
    <font>
      <b/>
      <sz val="11"/>
      <color indexed="8"/>
      <name val="Calibri Light"/>
      <family val="2"/>
      <scheme val="major"/>
    </font>
    <font>
      <b/>
      <sz val="11"/>
      <color rgb="FF006100"/>
      <name val="Calibri Light"/>
      <family val="2"/>
      <scheme val="major"/>
    </font>
    <font>
      <b/>
      <sz val="11"/>
      <color rgb="FF9C6500"/>
      <name val="Calibri"/>
      <family val="2"/>
      <scheme val="minor"/>
    </font>
    <font>
      <sz val="11"/>
      <color rgb="FF9C0006"/>
      <name val="Calibri"/>
      <family val="2"/>
      <scheme val="minor"/>
    </font>
    <font>
      <b/>
      <sz val="12"/>
      <color theme="0"/>
      <name val="Calibri Light"/>
      <family val="2"/>
      <scheme val="major"/>
    </font>
    <font>
      <b/>
      <sz val="12"/>
      <color theme="1"/>
      <name val="Calibri Light"/>
      <family val="2"/>
      <scheme val="major"/>
    </font>
    <font>
      <b/>
      <sz val="11"/>
      <color rgb="FF9C0006"/>
      <name val="Calibri"/>
      <family val="2"/>
      <scheme val="minor"/>
    </font>
    <font>
      <sz val="12"/>
      <color theme="1"/>
      <name val="Arial"/>
      <family val="2"/>
    </font>
    <font>
      <sz val="12"/>
      <name val="Calibri Light"/>
      <family val="2"/>
      <scheme val="major"/>
    </font>
    <font>
      <sz val="11"/>
      <name val="Calibri Light"/>
      <family val="2"/>
      <scheme val="major"/>
    </font>
    <font>
      <sz val="10"/>
      <color rgb="FF272727"/>
      <name val="Arial"/>
      <family val="2"/>
    </font>
    <font>
      <sz val="11"/>
      <color rgb="FF5E5E5E"/>
      <name val="Arial"/>
      <family val="2"/>
    </font>
    <font>
      <sz val="11"/>
      <color rgb="FF666666"/>
      <name val="Arial"/>
      <family val="2"/>
    </font>
    <font>
      <sz val="11"/>
      <color rgb="FF000000"/>
      <name val="Calibri"/>
      <family val="2"/>
      <scheme val="minor"/>
    </font>
    <font>
      <i/>
      <sz val="11"/>
      <color theme="1"/>
      <name val="Calibri Light"/>
      <family val="2"/>
      <scheme val="major"/>
    </font>
  </fonts>
  <fills count="6">
    <fill>
      <patternFill patternType="none"/>
    </fill>
    <fill>
      <patternFill patternType="gray125"/>
    </fill>
    <fill>
      <patternFill patternType="solid">
        <fgColor theme="4" tint="-0.249977111117893"/>
        <bgColor indexed="64"/>
      </patternFill>
    </fill>
    <fill>
      <patternFill patternType="solid">
        <fgColor rgb="FFC6EFCE"/>
      </patternFill>
    </fill>
    <fill>
      <patternFill patternType="solid">
        <fgColor rgb="FFFFEB9C"/>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3" fillId="0" borderId="0" applyNumberForma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13" fillId="5" borderId="0" applyNumberFormat="0" applyBorder="0" applyAlignment="0" applyProtection="0"/>
  </cellStyleXfs>
  <cellXfs count="75">
    <xf numFmtId="0" fontId="0" fillId="0" borderId="0" xfId="0"/>
    <xf numFmtId="0" fontId="2" fillId="0" borderId="0" xfId="0" applyFont="1"/>
    <xf numFmtId="15" fontId="7" fillId="0" borderId="1" xfId="0" applyNumberFormat="1" applyFont="1" applyBorder="1" applyAlignment="1">
      <alignment horizontal="center" vertical="center" wrapText="1"/>
    </xf>
    <xf numFmtId="14" fontId="8" fillId="0" borderId="1" xfId="0" applyNumberFormat="1" applyFont="1" applyBorder="1" applyAlignment="1">
      <alignment horizontal="center" vertical="center" wrapText="1"/>
    </xf>
    <xf numFmtId="167" fontId="7"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165" fontId="7" fillId="0" borderId="1" xfId="3" applyFont="1" applyBorder="1" applyAlignment="1">
      <alignment horizontal="center" vertical="center" wrapText="1"/>
    </xf>
    <xf numFmtId="15" fontId="7" fillId="0" borderId="0" xfId="0" applyNumberFormat="1" applyFont="1" applyBorder="1" applyAlignment="1">
      <alignment horizontal="center" vertical="center" wrapText="1"/>
    </xf>
    <xf numFmtId="0" fontId="7" fillId="0" borderId="0" xfId="0" applyFont="1" applyBorder="1" applyAlignment="1">
      <alignment horizontal="center" vertical="center" wrapText="1"/>
    </xf>
    <xf numFmtId="0" fontId="7" fillId="0" borderId="0" xfId="0" applyFont="1"/>
    <xf numFmtId="167" fontId="7" fillId="0" borderId="0" xfId="0" applyNumberFormat="1" applyFont="1"/>
    <xf numFmtId="166" fontId="7" fillId="0" borderId="0" xfId="2" applyFont="1"/>
    <xf numFmtId="3" fontId="7" fillId="0" borderId="1" xfId="2" applyNumberFormat="1" applyFont="1" applyBorder="1" applyAlignment="1">
      <alignment horizontal="center" vertical="center" wrapText="1"/>
    </xf>
    <xf numFmtId="15" fontId="7" fillId="0" borderId="4" xfId="0" applyNumberFormat="1" applyFont="1" applyBorder="1" applyAlignment="1">
      <alignment horizontal="center" vertical="center" wrapText="1"/>
    </xf>
    <xf numFmtId="15" fontId="7" fillId="0" borderId="3" xfId="0" applyNumberFormat="1" applyFont="1" applyBorder="1" applyAlignment="1">
      <alignment horizontal="center" vertical="center" wrapText="1"/>
    </xf>
    <xf numFmtId="14" fontId="8" fillId="0" borderId="3" xfId="0" applyNumberFormat="1" applyFont="1" applyBorder="1" applyAlignment="1">
      <alignment horizontal="center" vertical="center" wrapText="1"/>
    </xf>
    <xf numFmtId="167" fontId="7" fillId="0" borderId="3" xfId="0" applyNumberFormat="1"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3" xfId="0" applyFont="1" applyBorder="1" applyAlignment="1">
      <alignment horizontal="left" vertical="center" wrapText="1"/>
    </xf>
    <xf numFmtId="165" fontId="7" fillId="0" borderId="3" xfId="3" applyFont="1" applyBorder="1" applyAlignment="1">
      <alignment horizontal="center" vertical="center" wrapText="1"/>
    </xf>
    <xf numFmtId="49" fontId="7" fillId="0" borderId="4" xfId="0" applyNumberFormat="1" applyFont="1" applyBorder="1" applyAlignment="1">
      <alignment horizontal="center" vertical="center" wrapText="1"/>
    </xf>
    <xf numFmtId="49" fontId="11" fillId="3" borderId="1" xfId="4" applyNumberFormat="1" applyFont="1" applyBorder="1" applyAlignment="1">
      <alignment horizontal="center" vertical="center"/>
    </xf>
    <xf numFmtId="49" fontId="12" fillId="4" borderId="1" xfId="5" applyNumberFormat="1" applyFont="1" applyBorder="1" applyAlignment="1">
      <alignment horizontal="center" vertical="center"/>
    </xf>
    <xf numFmtId="0" fontId="7" fillId="0" borderId="0" xfId="0" applyFont="1" applyBorder="1"/>
    <xf numFmtId="0" fontId="14" fillId="2" borderId="1" xfId="0" applyFont="1" applyFill="1" applyBorder="1" applyAlignment="1">
      <alignment horizontal="center" vertical="center" wrapText="1"/>
    </xf>
    <xf numFmtId="167" fontId="14" fillId="2" borderId="1" xfId="0" applyNumberFormat="1" applyFont="1" applyFill="1" applyBorder="1" applyAlignment="1">
      <alignment horizontal="center" vertical="center" wrapText="1"/>
    </xf>
    <xf numFmtId="0" fontId="15" fillId="0" borderId="0" xfId="0" applyFont="1" applyBorder="1" applyAlignment="1">
      <alignment wrapText="1"/>
    </xf>
    <xf numFmtId="168" fontId="7" fillId="0" borderId="1" xfId="0" applyNumberFormat="1" applyFont="1" applyBorder="1" applyAlignment="1">
      <alignment horizontal="center" vertical="center" wrapText="1"/>
    </xf>
    <xf numFmtId="168" fontId="14" fillId="2" borderId="1" xfId="0" applyNumberFormat="1" applyFont="1" applyFill="1" applyBorder="1" applyAlignment="1">
      <alignment horizontal="center" vertical="center" wrapText="1"/>
    </xf>
    <xf numFmtId="168" fontId="7" fillId="0" borderId="3" xfId="0" applyNumberFormat="1" applyFont="1" applyBorder="1" applyAlignment="1">
      <alignment horizontal="center" vertical="center" wrapText="1"/>
    </xf>
    <xf numFmtId="168" fontId="7" fillId="0" borderId="0" xfId="0" applyNumberFormat="1" applyFont="1"/>
    <xf numFmtId="49" fontId="16" fillId="5" borderId="3" xfId="6" applyNumberFormat="1" applyFont="1" applyBorder="1" applyAlignment="1">
      <alignment horizontal="center" vertical="center"/>
    </xf>
    <xf numFmtId="15" fontId="3" fillId="0" borderId="4" xfId="1" applyNumberFormat="1" applyBorder="1" applyAlignment="1">
      <alignment horizontal="center" vertical="center" wrapText="1"/>
    </xf>
    <xf numFmtId="3" fontId="7" fillId="0" borderId="3" xfId="0" applyNumberFormat="1" applyFont="1" applyBorder="1" applyAlignment="1">
      <alignment horizontal="center" vertical="center" wrapText="1"/>
    </xf>
    <xf numFmtId="49" fontId="7" fillId="0" borderId="1" xfId="0" applyNumberFormat="1" applyFont="1" applyBorder="1" applyAlignment="1">
      <alignment horizontal="center" vertical="center" wrapText="1"/>
    </xf>
    <xf numFmtId="15" fontId="3" fillId="0" borderId="1" xfId="1" applyNumberFormat="1" applyBorder="1" applyAlignment="1">
      <alignment horizontal="center" vertical="center" wrapText="1"/>
    </xf>
    <xf numFmtId="167" fontId="7" fillId="0" borderId="0" xfId="0" applyNumberFormat="1" applyFont="1" applyBorder="1" applyAlignment="1">
      <alignment horizontal="center" vertical="center" wrapText="1"/>
    </xf>
    <xf numFmtId="14" fontId="8" fillId="0" borderId="0" xfId="0" applyNumberFormat="1" applyFont="1" applyBorder="1" applyAlignment="1">
      <alignment horizontal="center" vertical="center" wrapText="1"/>
    </xf>
    <xf numFmtId="168" fontId="7" fillId="0" borderId="0" xfId="0" applyNumberFormat="1" applyFont="1" applyBorder="1" applyAlignment="1">
      <alignment horizontal="center" vertical="center" wrapText="1"/>
    </xf>
    <xf numFmtId="0" fontId="7" fillId="0" borderId="0" xfId="0" applyFont="1" applyBorder="1" applyAlignment="1">
      <alignment horizontal="left" vertical="center" wrapText="1"/>
    </xf>
    <xf numFmtId="15" fontId="3" fillId="0" borderId="0" xfId="1" applyNumberFormat="1" applyBorder="1" applyAlignment="1">
      <alignment horizontal="center" vertical="center" wrapText="1"/>
    </xf>
    <xf numFmtId="165" fontId="7" fillId="0" borderId="0" xfId="3" applyFont="1" applyBorder="1" applyAlignment="1">
      <alignment horizontal="center" vertical="center" wrapText="1"/>
    </xf>
    <xf numFmtId="49" fontId="16" fillId="5" borderId="1" xfId="6" applyNumberFormat="1" applyFont="1" applyBorder="1" applyAlignment="1">
      <alignment horizontal="center" vertical="center"/>
    </xf>
    <xf numFmtId="0" fontId="19" fillId="0" borderId="1" xfId="0" applyFont="1" applyBorder="1" applyAlignment="1">
      <alignment horizontal="left" vertical="center" wrapText="1"/>
    </xf>
    <xf numFmtId="0" fontId="20" fillId="0" borderId="1" xfId="0" applyFont="1" applyBorder="1" applyAlignment="1">
      <alignment horizontal="left" vertical="center" wrapText="1"/>
    </xf>
    <xf numFmtId="0" fontId="18" fillId="0" borderId="1" xfId="0" applyFont="1" applyBorder="1" applyAlignment="1">
      <alignment wrapText="1"/>
    </xf>
    <xf numFmtId="49" fontId="10" fillId="0" borderId="1" xfId="0" applyNumberFormat="1" applyFont="1" applyBorder="1" applyAlignment="1">
      <alignment horizontal="center" vertical="center"/>
    </xf>
    <xf numFmtId="49" fontId="11" fillId="3" borderId="3" xfId="4" applyNumberFormat="1" applyFont="1" applyBorder="1" applyAlignment="1">
      <alignment horizontal="center" vertical="center"/>
    </xf>
    <xf numFmtId="18" fontId="7" fillId="0" borderId="1" xfId="0" applyNumberFormat="1" applyFont="1" applyBorder="1" applyAlignment="1">
      <alignment horizontal="center" vertical="center" wrapText="1"/>
    </xf>
    <xf numFmtId="49" fontId="7" fillId="0" borderId="3" xfId="0" applyNumberFormat="1" applyFont="1" applyBorder="1" applyAlignment="1">
      <alignment horizontal="center" vertical="center" wrapText="1"/>
    </xf>
    <xf numFmtId="0" fontId="7" fillId="0" borderId="1" xfId="3" applyNumberFormat="1" applyFont="1" applyBorder="1" applyAlignment="1">
      <alignment horizontal="center" vertical="center" wrapText="1"/>
    </xf>
    <xf numFmtId="0" fontId="20" fillId="0" borderId="0" xfId="0" applyFont="1" applyAlignment="1">
      <alignment horizontal="left" vertical="center" wrapText="1"/>
    </xf>
    <xf numFmtId="167" fontId="7" fillId="0" borderId="0" xfId="0" applyNumberFormat="1" applyFont="1" applyBorder="1"/>
    <xf numFmtId="168" fontId="7" fillId="0" borderId="0" xfId="0" applyNumberFormat="1" applyFont="1" applyBorder="1"/>
    <xf numFmtId="166" fontId="7" fillId="0" borderId="0" xfId="2" applyFont="1" applyBorder="1"/>
    <xf numFmtId="49" fontId="12" fillId="4" borderId="3" xfId="5" applyNumberFormat="1" applyFont="1" applyBorder="1" applyAlignment="1">
      <alignment horizontal="center" vertical="center"/>
    </xf>
    <xf numFmtId="0" fontId="17" fillId="0" borderId="3" xfId="0" applyFont="1" applyBorder="1"/>
    <xf numFmtId="0" fontId="3" fillId="0" borderId="3" xfId="1" applyBorder="1" applyAlignment="1">
      <alignment horizontal="left" vertical="center" wrapText="1"/>
    </xf>
    <xf numFmtId="0" fontId="23" fillId="0" borderId="1" xfId="0" applyFont="1" applyBorder="1" applyAlignment="1">
      <alignment horizontal="left" vertical="center" readingOrder="1"/>
    </xf>
    <xf numFmtId="15" fontId="7" fillId="0" borderId="1" xfId="0" applyNumberFormat="1" applyFont="1" applyFill="1" applyBorder="1" applyAlignment="1">
      <alignment horizontal="center" vertical="center" wrapText="1"/>
    </xf>
    <xf numFmtId="0" fontId="17" fillId="0" borderId="1" xfId="0" applyFont="1" applyBorder="1" applyAlignment="1">
      <alignment horizontal="left" vertical="center" wrapText="1"/>
    </xf>
    <xf numFmtId="15" fontId="9" fillId="0" borderId="1" xfId="1" applyNumberFormat="1" applyFont="1" applyBorder="1" applyAlignment="1">
      <alignment horizontal="center" vertical="center" wrapText="1"/>
    </xf>
    <xf numFmtId="0" fontId="7" fillId="0" borderId="1" xfId="2" applyNumberFormat="1" applyFont="1" applyBorder="1" applyAlignment="1">
      <alignment horizontal="center" vertical="center" wrapText="1"/>
    </xf>
    <xf numFmtId="3" fontId="7" fillId="0" borderId="1" xfId="0" applyNumberFormat="1" applyFont="1" applyBorder="1" applyAlignment="1">
      <alignment horizontal="center" vertical="center" wrapText="1"/>
    </xf>
    <xf numFmtId="49" fontId="11" fillId="3" borderId="5" xfId="4" applyNumberFormat="1" applyFont="1" applyBorder="1" applyAlignment="1">
      <alignment horizontal="center" vertical="center"/>
    </xf>
    <xf numFmtId="49" fontId="16" fillId="5" borderId="5" xfId="6" applyNumberFormat="1" applyFont="1" applyBorder="1" applyAlignment="1">
      <alignment horizontal="center" vertical="center"/>
    </xf>
    <xf numFmtId="0" fontId="3" fillId="0" borderId="1" xfId="1" applyBorder="1" applyAlignment="1">
      <alignment horizontal="left" vertical="center" wrapText="1"/>
    </xf>
    <xf numFmtId="164" fontId="7" fillId="0" borderId="1" xfId="3" applyNumberFormat="1" applyFont="1" applyBorder="1" applyAlignment="1">
      <alignment horizontal="center" vertical="center" wrapText="1"/>
    </xf>
    <xf numFmtId="0" fontId="14" fillId="2" borderId="0" xfId="0" applyFont="1" applyFill="1" applyBorder="1" applyAlignment="1">
      <alignment horizontal="center" vertical="center" wrapText="1"/>
    </xf>
    <xf numFmtId="14" fontId="7" fillId="0" borderId="0" xfId="3" applyNumberFormat="1" applyFont="1" applyBorder="1" applyAlignment="1">
      <alignment horizontal="center" vertical="center" wrapText="1"/>
    </xf>
    <xf numFmtId="169" fontId="8" fillId="0" borderId="1" xfId="0" applyNumberFormat="1" applyFont="1" applyBorder="1" applyAlignment="1">
      <alignment horizontal="center" vertical="center" wrapText="1"/>
    </xf>
    <xf numFmtId="168" fontId="8" fillId="0" borderId="0" xfId="0" applyNumberFormat="1" applyFont="1" applyBorder="1" applyAlignment="1">
      <alignment horizontal="center" vertical="center" wrapText="1"/>
    </xf>
    <xf numFmtId="0" fontId="1" fillId="0" borderId="2" xfId="0" applyFont="1" applyBorder="1" applyAlignment="1">
      <alignment horizontal="center" vertical="center"/>
    </xf>
  </cellXfs>
  <cellStyles count="7">
    <cellStyle name="Bad" xfId="6" builtinId="27"/>
    <cellStyle name="Comma" xfId="2" builtinId="3"/>
    <cellStyle name="Currency" xfId="3" builtinId="4"/>
    <cellStyle name="Good" xfId="4" builtinId="26"/>
    <cellStyle name="Hyperlink" xfId="1" builtinId="8"/>
    <cellStyle name="Neutral" xfId="5" builtinId="28"/>
    <cellStyle name="Normal" xfId="0" builtinId="0"/>
  </cellStyles>
  <dxfs count="288">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44E4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meetup.com/Toronto-Unity-Developers/events/231251512/" TargetMode="External"/><Relationship Id="rId13" Type="http://schemas.openxmlformats.org/officeDocument/2006/relationships/hyperlink" Target="http://www.meetup.com/Ethereum-Developers/events/231242219+/" TargetMode="External"/><Relationship Id="rId18" Type="http://schemas.openxmlformats.org/officeDocument/2006/relationships/hyperlink" Target="http://www.meetup.com/HackerNestMIS/events/230574248/" TargetMode="External"/><Relationship Id="rId26" Type="http://schemas.openxmlformats.org/officeDocument/2006/relationships/hyperlink" Target="http://www.meetup.com/Toronto-Techno-Crypto/events/231778975/" TargetMode="External"/><Relationship Id="rId39" Type="http://schemas.openxmlformats.org/officeDocument/2006/relationships/hyperlink" Target="http://www.meetup.com/DataforGood/events/231367306/" TargetMode="External"/><Relationship Id="rId3" Type="http://schemas.openxmlformats.org/officeDocument/2006/relationships/hyperlink" Target="http://www.meetup.com/TechTorontoOrg/events/228024291/" TargetMode="External"/><Relationship Id="rId21" Type="http://schemas.openxmlformats.org/officeDocument/2006/relationships/hyperlink" Target="http://www.meetup.com/Civic-Tech-Toronto/events/231450282/" TargetMode="External"/><Relationship Id="rId34" Type="http://schemas.openxmlformats.org/officeDocument/2006/relationships/hyperlink" Target="http://www.meetup.com/torontojs/events/230255364/" TargetMode="External"/><Relationship Id="rId7" Type="http://schemas.openxmlformats.org/officeDocument/2006/relationships/hyperlink" Target="http://www.meetup.com/ExploreTech-Toronto/events/230993843/" TargetMode="External"/><Relationship Id="rId12" Type="http://schemas.openxmlformats.org/officeDocument/2006/relationships/hyperlink" Target="http://www.meetup.com/CanadaBitcoin/events/231336036/" TargetMode="External"/><Relationship Id="rId17" Type="http://schemas.openxmlformats.org/officeDocument/2006/relationships/hyperlink" Target="http://www.meetup.com/Startup-Toronto/events/231159789/" TargetMode="External"/><Relationship Id="rId25" Type="http://schemas.openxmlformats.org/officeDocument/2006/relationships/hyperlink" Target="http://www.meetup.com/DevOpsTO/events/230172766/" TargetMode="External"/><Relationship Id="rId33" Type="http://schemas.openxmlformats.org/officeDocument/2006/relationships/hyperlink" Target="http://www.meetup.com/Toronto-Pivotal-User-Group/events/227459952/" TargetMode="External"/><Relationship Id="rId38" Type="http://schemas.openxmlformats.org/officeDocument/2006/relationships/hyperlink" Target="http://www.meetup.com/Toronto-Marketing/events/231959597/" TargetMode="External"/><Relationship Id="rId2" Type="http://schemas.openxmlformats.org/officeDocument/2006/relationships/hyperlink" Target="http://www.meetup.com/Cloud-Foundry-Toronto/events/230986991/" TargetMode="External"/><Relationship Id="rId16" Type="http://schemas.openxmlformats.org/officeDocument/2006/relationships/hyperlink" Target="http://www.meetup.com/HackerNest/events/226863900/" TargetMode="External"/><Relationship Id="rId20" Type="http://schemas.openxmlformats.org/officeDocument/2006/relationships/hyperlink" Target="http://www.meetup.com/HackerNest/events/226863900/" TargetMode="External"/><Relationship Id="rId29" Type="http://schemas.openxmlformats.org/officeDocument/2006/relationships/hyperlink" Target="http://www.meetup.com/Toronto-Pivotal-User-Group/events/227459944/" TargetMode="External"/><Relationship Id="rId1" Type="http://schemas.openxmlformats.org/officeDocument/2006/relationships/hyperlink" Target="http://www.meetup.com/Toronto-PureCloud-Users-Group/events/230535637/" TargetMode="External"/><Relationship Id="rId6" Type="http://schemas.openxmlformats.org/officeDocument/2006/relationships/hyperlink" Target="http://www.meetup.com/Startup-Toronto/events/231160998/" TargetMode="External"/><Relationship Id="rId11" Type="http://schemas.openxmlformats.org/officeDocument/2006/relationships/hyperlink" Target="http://www.meetup.com/Toronto-AWS-Users-United/events/231398218/" TargetMode="External"/><Relationship Id="rId24" Type="http://schemas.openxmlformats.org/officeDocument/2006/relationships/hyperlink" Target="http://www.meetup.com/DevTOEvents/events/231675184/" TargetMode="External"/><Relationship Id="rId32" Type="http://schemas.openxmlformats.org/officeDocument/2006/relationships/hyperlink" Target="http://www.brainstation.io/course/toronto/user-experience-immersive" TargetMode="External"/><Relationship Id="rId37" Type="http://schemas.openxmlformats.org/officeDocument/2006/relationships/hyperlink" Target="http://www.meetup.com/torontojs/events/230191888/" TargetMode="External"/><Relationship Id="rId40" Type="http://schemas.openxmlformats.org/officeDocument/2006/relationships/printerSettings" Target="../printerSettings/printerSettings1.bin"/><Relationship Id="rId5" Type="http://schemas.openxmlformats.org/officeDocument/2006/relationships/hyperlink" Target="http://www.meetup.com/Toronto-Enterprise-DevOps-User-Group/events/230673000/" TargetMode="External"/><Relationship Id="rId15" Type="http://schemas.openxmlformats.org/officeDocument/2006/relationships/hyperlink" Target="http://www.meetup.com/RealTechTO/events/231374312/" TargetMode="External"/><Relationship Id="rId23" Type="http://schemas.openxmlformats.org/officeDocument/2006/relationships/hyperlink" Target="http://www.meetup.com/BrainStation/events/231374034/" TargetMode="External"/><Relationship Id="rId28" Type="http://schemas.openxmlformats.org/officeDocument/2006/relationships/hyperlink" Target="http://www.meetup.com/Mobile-Growth-Toronto/events/227852621/" TargetMode="External"/><Relationship Id="rId36" Type="http://schemas.openxmlformats.org/officeDocument/2006/relationships/hyperlink" Target="http://www.meetup.com/Ethereum-Developers/events/231302560/" TargetMode="External"/><Relationship Id="rId10" Type="http://schemas.openxmlformats.org/officeDocument/2006/relationships/hyperlink" Target="http://www.meetup.com/CIA-Plus-TO-the-business-of-Cloud-IoT-and-Analytics/events/229257419/" TargetMode="External"/><Relationship Id="rId19" Type="http://schemas.openxmlformats.org/officeDocument/2006/relationships/hyperlink" Target="http://www.meetup.com/CanadaBitcoin/events/231336036/" TargetMode="External"/><Relationship Id="rId31" Type="http://schemas.openxmlformats.org/officeDocument/2006/relationships/hyperlink" Target="http://www.meetup.com/BrainStation/events/231772476/" TargetMode="External"/><Relationship Id="rId4" Type="http://schemas.openxmlformats.org/officeDocument/2006/relationships/hyperlink" Target="http://www.meetup.com/MobileLearningLab/events/231168844/" TargetMode="External"/><Relationship Id="rId9" Type="http://schemas.openxmlformats.org/officeDocument/2006/relationships/hyperlink" Target="http://www.meetup.com/Ethereum-Developers/events/231302557/" TargetMode="External"/><Relationship Id="rId14" Type="http://schemas.openxmlformats.org/officeDocument/2006/relationships/hyperlink" Target="http://www.meetup.com/BDU-Toronto/events/231444540/" TargetMode="External"/><Relationship Id="rId22" Type="http://schemas.openxmlformats.org/officeDocument/2006/relationships/hyperlink" Target="http://www.meetup.com/TechTorontoOrg/events/230514735/" TargetMode="External"/><Relationship Id="rId27" Type="http://schemas.openxmlformats.org/officeDocument/2006/relationships/hyperlink" Target="http://www.meetup.com/Docker-Toronto/events/231628801/" TargetMode="External"/><Relationship Id="rId30" Type="http://schemas.openxmlformats.org/officeDocument/2006/relationships/hyperlink" Target="http://www.meetup.com/Ethereum-Developers/events/231302559/" TargetMode="External"/><Relationship Id="rId35" Type="http://schemas.openxmlformats.org/officeDocument/2006/relationships/hyperlink" Target="http://www.meetup.com/torontojs/events/23122031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meetup.com/TechVancouverOrg/events/230519066/" TargetMode="External"/><Relationship Id="rId3" Type="http://schemas.openxmlformats.org/officeDocument/2006/relationships/hyperlink" Target="https://maps.google.com/maps?f=q&amp;hl=en&amp;q=400+%E2%80%93+510+Burrard+Street%2C+Vancouver%2C+BC%2C+ca" TargetMode="External"/><Relationship Id="rId7" Type="http://schemas.openxmlformats.org/officeDocument/2006/relationships/hyperlink" Target="http://www.meetup.com/Vancouver-Technology-Leaders/events/230115509/" TargetMode="External"/><Relationship Id="rId12" Type="http://schemas.openxmlformats.org/officeDocument/2006/relationships/printerSettings" Target="../printerSettings/printerSettings2.bin"/><Relationship Id="rId2" Type="http://schemas.openxmlformats.org/officeDocument/2006/relationships/hyperlink" Target="http://www.meetup.com/Vancouver-Technology-Leaders/" TargetMode="External"/><Relationship Id="rId1" Type="http://schemas.openxmlformats.org/officeDocument/2006/relationships/hyperlink" Target="http://www.meetup.com/BrainStation-Vancouver/events/231058894/" TargetMode="External"/><Relationship Id="rId6" Type="http://schemas.openxmlformats.org/officeDocument/2006/relationships/hyperlink" Target="http://www.meetup.com/TechVancouverOrg/events/230519010/" TargetMode="External"/><Relationship Id="rId11" Type="http://schemas.openxmlformats.org/officeDocument/2006/relationships/hyperlink" Target="https://maps.google.com/maps?f=q&amp;hl=en&amp;q=1110+Hamilton+St%2C+4th+Floor%2C+Vancouver%2C+BC%2C+ca" TargetMode="External"/><Relationship Id="rId5" Type="http://schemas.openxmlformats.org/officeDocument/2006/relationships/hyperlink" Target="http://www.meetup.com/Mobile-Growth-Vancouver-BC/events/227996409/" TargetMode="External"/><Relationship Id="rId10" Type="http://schemas.openxmlformats.org/officeDocument/2006/relationships/hyperlink" Target="http://www.meetup.com/LearnDataScience/events/231134851/" TargetMode="External"/><Relationship Id="rId4" Type="http://schemas.openxmlformats.org/officeDocument/2006/relationships/hyperlink" Target="http://www.meetup.com/HackerNestVAN/events/228230236/" TargetMode="External"/><Relationship Id="rId9" Type="http://schemas.openxmlformats.org/officeDocument/2006/relationships/hyperlink" Target="http://www.meetup.com/Vancouver-Power-BI-User-Group/events/23153959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meetup.com/Montreal-Startup-Founders-101/events/231496577/" TargetMode="External"/><Relationship Id="rId3" Type="http://schemas.openxmlformats.org/officeDocument/2006/relationships/hyperlink" Target="http://www.eventbrite.com/e/startup-weekend-edtech-montreal-072016-tickets-24104355777?aff=ebrowse" TargetMode="External"/><Relationship Id="rId7" Type="http://schemas.openxmlformats.org/officeDocument/2006/relationships/hyperlink" Target="http://www.meetup.com/BIMTL-Decideo/" TargetMode="External"/><Relationship Id="rId2" Type="http://schemas.openxmlformats.org/officeDocument/2006/relationships/hyperlink" Target="http://www.eventbrite.ca/e/billets-smpte-boot-camp-2016-la-virtualisation-informatique-appliquee-aux-medias-25600639201?aff=es2" TargetMode="External"/><Relationship Id="rId1" Type="http://schemas.openxmlformats.org/officeDocument/2006/relationships/hyperlink" Target="http://www.eventbrite.ca/o/smpte-montreal-6510626583" TargetMode="External"/><Relationship Id="rId6" Type="http://schemas.openxmlformats.org/officeDocument/2006/relationships/hyperlink" Target="http://www.meetup.com/MonBUG/events/231778844/" TargetMode="External"/><Relationship Id="rId11" Type="http://schemas.openxmlformats.org/officeDocument/2006/relationships/printerSettings" Target="../printerSettings/printerSettings3.bin"/><Relationship Id="rId5" Type="http://schemas.openxmlformats.org/officeDocument/2006/relationships/hyperlink" Target="http://www.eventbrite.ca/e/bitcoin-blockchain-cryptoquest-ce-que-cest-tickets-18765649563?aff=ebrowse" TargetMode="External"/><Relationship Id="rId10" Type="http://schemas.openxmlformats.org/officeDocument/2006/relationships/hyperlink" Target="http://www.meetup.com/IBM-Cloud-Computing-Montreal/events/231632261/" TargetMode="External"/><Relationship Id="rId4" Type="http://schemas.openxmlformats.org/officeDocument/2006/relationships/hyperlink" Target="http://www.meetup.com/js-montreal/" TargetMode="External"/><Relationship Id="rId9" Type="http://schemas.openxmlformats.org/officeDocument/2006/relationships/hyperlink" Target="http://www.meetup.com/HackerNestMTL/events/22791494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maps.google.com/maps?f=q&amp;hl=en&amp;q=150+Elgin+St%2C+6th+Floor%2C+Ottawa%2C+ON%2C+ca" TargetMode="External"/><Relationship Id="rId3" Type="http://schemas.openxmlformats.org/officeDocument/2006/relationships/hyperlink" Target="https://maps.google.com/maps?f=q&amp;hl=en&amp;q=70+Bongard+Ave+%2C+Nepean%2C+ON%2C+ca" TargetMode="External"/><Relationship Id="rId7" Type="http://schemas.openxmlformats.org/officeDocument/2006/relationships/hyperlink" Target="https://maps.google.com/maps?f=q&amp;hl=en&amp;q=390+March+Road%2C+Kanata%2C+ON%2C+ca" TargetMode="External"/><Relationship Id="rId2" Type="http://schemas.openxmlformats.org/officeDocument/2006/relationships/hyperlink" Target="http://www.meetup.com/Ottawa-Web-Professionals/" TargetMode="External"/><Relationship Id="rId1" Type="http://schemas.openxmlformats.org/officeDocument/2006/relationships/hyperlink" Target="https://maps.google.com/maps?f=q&amp;hl=en&amp;q=55+Laurier+East+%2C+Ottawa%2C+ON%2C+ca" TargetMode="External"/><Relationship Id="rId6" Type="http://schemas.openxmlformats.org/officeDocument/2006/relationships/hyperlink" Target="http://www.meetup.com/Docker-Ottawa/events/231083909/" TargetMode="External"/><Relationship Id="rId5" Type="http://schemas.openxmlformats.org/officeDocument/2006/relationships/hyperlink" Target="http://www.meetup.com/Docker-Ottawa/events/231083891/" TargetMode="External"/><Relationship Id="rId4" Type="http://schemas.openxmlformats.org/officeDocument/2006/relationships/hyperlink" Target="https://maps.google.com/maps?f=q&amp;hl=en&amp;q=390+March+Road%2C+Kanata%2C+ON%2C+ca"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www.meetup.com/Small-Business-Calgary/events/231448396/" TargetMode="External"/><Relationship Id="rId3" Type="http://schemas.openxmlformats.org/officeDocument/2006/relationships/hyperlink" Target="https://maps.google.com/maps?f=q&amp;hl=en&amp;q=Rose+%26+Crown+Pub%2C+4+St+SW%2C+Calgary%2C+AB%2C+ca" TargetMode="External"/><Relationship Id="rId7" Type="http://schemas.openxmlformats.org/officeDocument/2006/relationships/hyperlink" Target="http://www.meetup.com/New-Tech-Meetup/events/224011715/" TargetMode="External"/><Relationship Id="rId2" Type="http://schemas.openxmlformats.org/officeDocument/2006/relationships/hyperlink" Target="http://www.meetup.com/Business-Link-Calgary/events/229858325/" TargetMode="External"/><Relationship Id="rId1" Type="http://schemas.openxmlformats.org/officeDocument/2006/relationships/hyperlink" Target="http://www.meetup.com/calgary-computer-network-experts/events/231339417/" TargetMode="External"/><Relationship Id="rId6" Type="http://schemas.openxmlformats.org/officeDocument/2006/relationships/hyperlink" Target="http://www.meetup.com/businessincalgary/" TargetMode="External"/><Relationship Id="rId5" Type="http://schemas.openxmlformats.org/officeDocument/2006/relationships/hyperlink" Target="http://www.meetup.com/Testbed-Developing-YYCs-startups-technology-innovation/events/231801825/" TargetMode="External"/><Relationship Id="rId10" Type="http://schemas.openxmlformats.org/officeDocument/2006/relationships/printerSettings" Target="../printerSettings/printerSettings5.bin"/><Relationship Id="rId4" Type="http://schemas.openxmlformats.org/officeDocument/2006/relationships/hyperlink" Target="https://www.eventbrite.ca/e/learn-to-earn-with-social-media-cloud-training-tickets-26063330122?aff=ebrowse" TargetMode="External"/><Relationship Id="rId9" Type="http://schemas.openxmlformats.org/officeDocument/2006/relationships/hyperlink" Target="http://www.meetup.com/Calgary-Game-Developers/events/232012808/"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42"/>
  <sheetViews>
    <sheetView tabSelected="1" zoomScale="80" zoomScaleNormal="80" workbookViewId="0">
      <pane ySplit="1" topLeftCell="A2" activePane="bottomLeft" state="frozen"/>
      <selection pane="bottomLeft" activeCell="F2" sqref="F2"/>
    </sheetView>
  </sheetViews>
  <sheetFormatPr defaultRowHeight="15" outlineLevelCol="1" x14ac:dyDescent="0.25"/>
  <cols>
    <col min="1" max="2" width="15" style="25" customWidth="1" outlineLevel="1"/>
    <col min="3" max="3" width="16.5703125" style="25" customWidth="1"/>
    <col min="4" max="4" width="30.28515625" style="25" customWidth="1"/>
    <col min="5" max="5" width="25.28515625" style="25" customWidth="1"/>
    <col min="6" max="6" width="13" style="54" customWidth="1"/>
    <col min="7" max="7" width="14.140625" style="54" customWidth="1"/>
    <col min="8" max="8" width="19.28515625" style="55" customWidth="1"/>
    <col min="9" max="9" width="26.28515625" style="25" customWidth="1"/>
    <col min="10" max="10" width="27.42578125" style="25" customWidth="1"/>
    <col min="11" max="11" width="35.42578125" style="25" hidden="1" customWidth="1" outlineLevel="1"/>
    <col min="12" max="12" width="30.42578125" style="56" hidden="1" customWidth="1" outlineLevel="1"/>
    <col min="13" max="13" width="52.140625" style="25" customWidth="1" collapsed="1"/>
    <col min="14" max="14" width="35.28515625" style="25" customWidth="1"/>
    <col min="15" max="15" width="16.5703125" style="25" customWidth="1"/>
    <col min="16" max="17" width="15.5703125" style="25" customWidth="1"/>
    <col min="18" max="18" width="19.28515625" style="25" customWidth="1"/>
    <col min="19" max="16384" width="9.140625" style="25"/>
  </cols>
  <sheetData>
    <row r="1" spans="1:18" s="28" customFormat="1" ht="40.5" customHeight="1" x14ac:dyDescent="0.25">
      <c r="A1" s="26" t="s">
        <v>474</v>
      </c>
      <c r="B1" s="26" t="s">
        <v>118</v>
      </c>
      <c r="C1" s="26" t="s">
        <v>88</v>
      </c>
      <c r="D1" s="26" t="s">
        <v>11</v>
      </c>
      <c r="E1" s="26" t="s">
        <v>12</v>
      </c>
      <c r="F1" s="27" t="s">
        <v>556</v>
      </c>
      <c r="G1" s="27" t="s">
        <v>97</v>
      </c>
      <c r="H1" s="30" t="s">
        <v>27</v>
      </c>
      <c r="I1" s="26" t="s">
        <v>65</v>
      </c>
      <c r="J1" s="26" t="s">
        <v>13</v>
      </c>
      <c r="K1" s="26" t="s">
        <v>33</v>
      </c>
      <c r="L1" s="26" t="s">
        <v>64</v>
      </c>
      <c r="M1" s="26" t="s">
        <v>18</v>
      </c>
      <c r="N1" s="26" t="s">
        <v>1</v>
      </c>
      <c r="O1" s="26" t="s">
        <v>19</v>
      </c>
      <c r="P1" s="26" t="s">
        <v>21</v>
      </c>
      <c r="Q1" s="26" t="s">
        <v>62</v>
      </c>
      <c r="R1" s="70" t="s">
        <v>555</v>
      </c>
    </row>
    <row r="2" spans="1:18" s="9" customFormat="1" ht="30" x14ac:dyDescent="0.25">
      <c r="A2" s="24" t="s">
        <v>130</v>
      </c>
      <c r="B2" s="48" t="s">
        <v>92</v>
      </c>
      <c r="C2" s="48" t="s">
        <v>92</v>
      </c>
      <c r="D2" s="2" t="s">
        <v>484</v>
      </c>
      <c r="E2" s="2" t="s">
        <v>59</v>
      </c>
      <c r="F2" s="72">
        <v>42565</v>
      </c>
      <c r="G2" s="4" t="s">
        <v>98</v>
      </c>
      <c r="H2" s="29" t="s">
        <v>342</v>
      </c>
      <c r="I2" s="2" t="s">
        <v>485</v>
      </c>
      <c r="J2" s="5" t="s">
        <v>9</v>
      </c>
      <c r="K2" s="5"/>
      <c r="L2" s="5"/>
      <c r="M2" s="6" t="s">
        <v>488</v>
      </c>
      <c r="N2" s="37" t="s">
        <v>486</v>
      </c>
      <c r="O2" s="13">
        <v>1000</v>
      </c>
      <c r="P2" s="7" t="s">
        <v>390</v>
      </c>
      <c r="Q2" s="7"/>
      <c r="R2" s="71" t="str">
        <f>CONCATENATE(G2,"_", F2, "_", ROW())</f>
        <v>Toronto_42565_2</v>
      </c>
    </row>
    <row r="3" spans="1:18" s="9" customFormat="1" ht="63.75" customHeight="1" x14ac:dyDescent="0.25">
      <c r="A3" s="24" t="s">
        <v>130</v>
      </c>
      <c r="B3" s="48" t="s">
        <v>92</v>
      </c>
      <c r="C3" s="23" t="s">
        <v>129</v>
      </c>
      <c r="D3" s="2" t="s">
        <v>150</v>
      </c>
      <c r="E3" s="2" t="s">
        <v>151</v>
      </c>
      <c r="F3" s="3">
        <v>42576</v>
      </c>
      <c r="G3" s="4" t="s">
        <v>98</v>
      </c>
      <c r="H3" s="29" t="s">
        <v>330</v>
      </c>
      <c r="I3" s="2" t="s">
        <v>152</v>
      </c>
      <c r="J3" s="5" t="s">
        <v>451</v>
      </c>
      <c r="K3" s="5" t="s">
        <v>153</v>
      </c>
      <c r="L3" s="5" t="s">
        <v>154</v>
      </c>
      <c r="M3" s="6" t="s">
        <v>460</v>
      </c>
      <c r="N3" s="37" t="s">
        <v>156</v>
      </c>
      <c r="O3" s="13">
        <v>350</v>
      </c>
      <c r="P3" s="7" t="s">
        <v>390</v>
      </c>
      <c r="Q3" s="7"/>
      <c r="R3" s="71" t="str">
        <f t="shared" ref="R3:R18" si="0">CONCATENATE(G3,"_", F3, "_", ROW())</f>
        <v>Toronto_42576_3</v>
      </c>
    </row>
    <row r="4" spans="1:18" s="9" customFormat="1" ht="60.75" customHeight="1" x14ac:dyDescent="0.25">
      <c r="A4" s="24" t="s">
        <v>130</v>
      </c>
      <c r="B4" s="48" t="s">
        <v>92</v>
      </c>
      <c r="C4" s="48" t="s">
        <v>92</v>
      </c>
      <c r="D4" s="2" t="s">
        <v>340</v>
      </c>
      <c r="E4" s="2" t="s">
        <v>341</v>
      </c>
      <c r="F4" s="3">
        <v>42557</v>
      </c>
      <c r="G4" s="4" t="s">
        <v>98</v>
      </c>
      <c r="H4" s="29" t="s">
        <v>342</v>
      </c>
      <c r="I4" s="2" t="s">
        <v>343</v>
      </c>
      <c r="J4" s="5" t="s">
        <v>451</v>
      </c>
      <c r="K4" s="2"/>
      <c r="L4" s="5"/>
      <c r="M4" s="6" t="s">
        <v>456</v>
      </c>
      <c r="N4" s="37" t="s">
        <v>344</v>
      </c>
      <c r="O4" s="13">
        <v>765</v>
      </c>
      <c r="P4" s="7" t="s">
        <v>390</v>
      </c>
      <c r="Q4" s="7"/>
      <c r="R4" s="71" t="str">
        <f t="shared" si="0"/>
        <v>Toronto_42557_4</v>
      </c>
    </row>
    <row r="5" spans="1:18" s="9" customFormat="1" ht="30" x14ac:dyDescent="0.25">
      <c r="A5" s="24" t="s">
        <v>130</v>
      </c>
      <c r="B5" s="48" t="s">
        <v>92</v>
      </c>
      <c r="C5" s="23" t="s">
        <v>129</v>
      </c>
      <c r="D5" s="2" t="s">
        <v>372</v>
      </c>
      <c r="E5" s="2" t="s">
        <v>59</v>
      </c>
      <c r="F5" s="3">
        <v>42579</v>
      </c>
      <c r="G5" s="4" t="s">
        <v>98</v>
      </c>
      <c r="H5" s="29" t="s">
        <v>350</v>
      </c>
      <c r="I5" s="2" t="s">
        <v>371</v>
      </c>
      <c r="J5" s="5" t="s">
        <v>61</v>
      </c>
      <c r="K5" s="5"/>
      <c r="L5" s="5"/>
      <c r="M5" s="60" t="s">
        <v>490</v>
      </c>
      <c r="N5" s="37" t="s">
        <v>369</v>
      </c>
      <c r="O5" s="13">
        <v>575</v>
      </c>
      <c r="P5" s="7" t="s">
        <v>390</v>
      </c>
      <c r="Q5" s="7"/>
      <c r="R5" s="71" t="str">
        <f t="shared" si="0"/>
        <v>Toronto_42579_5</v>
      </c>
    </row>
    <row r="6" spans="1:18" s="9" customFormat="1" ht="60" x14ac:dyDescent="0.25">
      <c r="A6" s="24" t="s">
        <v>130</v>
      </c>
      <c r="B6" s="48" t="s">
        <v>92</v>
      </c>
      <c r="C6" s="23" t="s">
        <v>129</v>
      </c>
      <c r="D6" s="2" t="s">
        <v>349</v>
      </c>
      <c r="E6" s="2" t="s">
        <v>351</v>
      </c>
      <c r="F6" s="3">
        <v>42564</v>
      </c>
      <c r="G6" s="4" t="s">
        <v>98</v>
      </c>
      <c r="H6" s="29" t="s">
        <v>350</v>
      </c>
      <c r="I6" s="2" t="s">
        <v>352</v>
      </c>
      <c r="J6" s="5" t="s">
        <v>61</v>
      </c>
      <c r="K6" s="2"/>
      <c r="L6" s="5"/>
      <c r="M6" s="6" t="s">
        <v>459</v>
      </c>
      <c r="N6" s="37" t="s">
        <v>353</v>
      </c>
      <c r="O6" s="13">
        <v>750</v>
      </c>
      <c r="P6" s="7" t="s">
        <v>390</v>
      </c>
      <c r="Q6" s="7"/>
      <c r="R6" s="71" t="str">
        <f t="shared" si="0"/>
        <v>Toronto_42564_6</v>
      </c>
    </row>
    <row r="7" spans="1:18" s="9" customFormat="1" ht="30" x14ac:dyDescent="0.25">
      <c r="A7" s="24" t="s">
        <v>130</v>
      </c>
      <c r="B7" s="48" t="s">
        <v>92</v>
      </c>
      <c r="C7" s="23" t="s">
        <v>129</v>
      </c>
      <c r="D7" s="2" t="s">
        <v>317</v>
      </c>
      <c r="E7" s="2" t="s">
        <v>487</v>
      </c>
      <c r="F7" s="3">
        <v>42562</v>
      </c>
      <c r="G7" s="4" t="s">
        <v>98</v>
      </c>
      <c r="H7" s="29" t="s">
        <v>321</v>
      </c>
      <c r="I7" s="2" t="s">
        <v>316</v>
      </c>
      <c r="J7" s="5" t="s">
        <v>61</v>
      </c>
      <c r="K7" s="2" t="s">
        <v>209</v>
      </c>
      <c r="L7" s="5"/>
      <c r="M7" s="6" t="s">
        <v>457</v>
      </c>
      <c r="N7" s="37" t="s">
        <v>322</v>
      </c>
      <c r="O7" s="13">
        <v>2200</v>
      </c>
      <c r="P7" s="7" t="s">
        <v>390</v>
      </c>
      <c r="Q7" s="7"/>
      <c r="R7" s="71" t="str">
        <f t="shared" si="0"/>
        <v>Toronto_42562_7</v>
      </c>
    </row>
    <row r="8" spans="1:18" s="9" customFormat="1" ht="60" x14ac:dyDescent="0.25">
      <c r="A8" s="24" t="s">
        <v>130</v>
      </c>
      <c r="B8" s="48" t="s">
        <v>92</v>
      </c>
      <c r="C8" s="48" t="s">
        <v>92</v>
      </c>
      <c r="D8" s="2" t="s">
        <v>368</v>
      </c>
      <c r="E8" s="2" t="s">
        <v>364</v>
      </c>
      <c r="F8" s="3">
        <v>42578</v>
      </c>
      <c r="G8" s="4" t="s">
        <v>98</v>
      </c>
      <c r="H8" s="29" t="s">
        <v>54</v>
      </c>
      <c r="I8" s="2" t="s">
        <v>365</v>
      </c>
      <c r="J8" s="5" t="s">
        <v>5</v>
      </c>
      <c r="K8" s="5"/>
      <c r="L8" s="5"/>
      <c r="M8" s="6" t="s">
        <v>489</v>
      </c>
      <c r="N8" s="37" t="s">
        <v>367</v>
      </c>
      <c r="O8" s="13">
        <v>515</v>
      </c>
      <c r="P8" s="7" t="s">
        <v>390</v>
      </c>
      <c r="Q8" s="7"/>
      <c r="R8" s="71" t="str">
        <f t="shared" si="0"/>
        <v>Toronto_42578_8</v>
      </c>
    </row>
    <row r="9" spans="1:18" s="9" customFormat="1" ht="62.25" customHeight="1" x14ac:dyDescent="0.25">
      <c r="A9" s="24" t="s">
        <v>130</v>
      </c>
      <c r="B9" s="48" t="s">
        <v>92</v>
      </c>
      <c r="C9" s="23" t="s">
        <v>129</v>
      </c>
      <c r="D9" s="2" t="s">
        <v>477</v>
      </c>
      <c r="E9" s="2" t="s">
        <v>59</v>
      </c>
      <c r="F9" s="3">
        <v>42564</v>
      </c>
      <c r="G9" s="4" t="s">
        <v>98</v>
      </c>
      <c r="H9" s="29" t="s">
        <v>54</v>
      </c>
      <c r="I9" s="2" t="s">
        <v>475</v>
      </c>
      <c r="J9" s="5" t="s">
        <v>517</v>
      </c>
      <c r="K9" s="2"/>
      <c r="L9" s="5"/>
      <c r="M9" s="6" t="s">
        <v>476</v>
      </c>
      <c r="N9" s="37" t="s">
        <v>478</v>
      </c>
      <c r="O9" s="13">
        <v>4500</v>
      </c>
      <c r="P9" s="7" t="s">
        <v>390</v>
      </c>
      <c r="Q9" s="7"/>
      <c r="R9" s="71" t="str">
        <f t="shared" si="0"/>
        <v>Toronto_42564_9</v>
      </c>
    </row>
    <row r="10" spans="1:18" s="9" customFormat="1" ht="45" x14ac:dyDescent="0.25">
      <c r="A10" s="24" t="s">
        <v>130</v>
      </c>
      <c r="B10" s="48" t="s">
        <v>92</v>
      </c>
      <c r="C10" s="48" t="s">
        <v>92</v>
      </c>
      <c r="D10" s="2" t="s">
        <v>470</v>
      </c>
      <c r="E10" s="61" t="s">
        <v>473</v>
      </c>
      <c r="F10" s="3">
        <v>42563</v>
      </c>
      <c r="G10" s="4" t="s">
        <v>98</v>
      </c>
      <c r="H10" s="29" t="s">
        <v>54</v>
      </c>
      <c r="I10" s="2" t="s">
        <v>461</v>
      </c>
      <c r="J10" s="5" t="s">
        <v>453</v>
      </c>
      <c r="K10" s="5" t="s">
        <v>462</v>
      </c>
      <c r="L10" s="5"/>
      <c r="M10" s="6" t="s">
        <v>471</v>
      </c>
      <c r="N10" s="37" t="s">
        <v>472</v>
      </c>
      <c r="O10" s="13">
        <v>3170</v>
      </c>
      <c r="P10" s="7" t="s">
        <v>390</v>
      </c>
      <c r="Q10" s="7"/>
      <c r="R10" s="71" t="str">
        <f t="shared" si="0"/>
        <v>Toronto_42563_10</v>
      </c>
    </row>
    <row r="11" spans="1:18" s="9" customFormat="1" ht="30" x14ac:dyDescent="0.25">
      <c r="A11" s="24" t="s">
        <v>130</v>
      </c>
      <c r="B11" s="48" t="s">
        <v>92</v>
      </c>
      <c r="C11" s="23" t="s">
        <v>129</v>
      </c>
      <c r="D11" s="2" t="s">
        <v>467</v>
      </c>
      <c r="E11" s="2" t="s">
        <v>468</v>
      </c>
      <c r="F11" s="3">
        <v>42558</v>
      </c>
      <c r="G11" s="4" t="s">
        <v>98</v>
      </c>
      <c r="H11" s="29" t="s">
        <v>54</v>
      </c>
      <c r="I11" s="2" t="s">
        <v>461</v>
      </c>
      <c r="J11" s="5" t="s">
        <v>453</v>
      </c>
      <c r="K11" s="5" t="s">
        <v>462</v>
      </c>
      <c r="L11" s="5"/>
      <c r="M11" s="6" t="s">
        <v>59</v>
      </c>
      <c r="N11" s="37" t="s">
        <v>469</v>
      </c>
      <c r="O11" s="13">
        <v>3170</v>
      </c>
      <c r="P11" s="7" t="s">
        <v>390</v>
      </c>
      <c r="Q11" s="7"/>
      <c r="R11" s="71" t="str">
        <f t="shared" si="0"/>
        <v>Toronto_42558_11</v>
      </c>
    </row>
    <row r="12" spans="1:18" s="9" customFormat="1" ht="60.75" customHeight="1" x14ac:dyDescent="0.25">
      <c r="A12" s="24" t="s">
        <v>130</v>
      </c>
      <c r="B12" s="48" t="s">
        <v>92</v>
      </c>
      <c r="C12" s="48" t="s">
        <v>92</v>
      </c>
      <c r="D12" s="2" t="s">
        <v>464</v>
      </c>
      <c r="E12" s="2" t="s">
        <v>463</v>
      </c>
      <c r="F12" s="3">
        <v>42557</v>
      </c>
      <c r="G12" s="4" t="s">
        <v>98</v>
      </c>
      <c r="H12" s="29" t="s">
        <v>354</v>
      </c>
      <c r="I12" s="2" t="s">
        <v>461</v>
      </c>
      <c r="J12" s="5" t="s">
        <v>453</v>
      </c>
      <c r="K12" s="5" t="s">
        <v>462</v>
      </c>
      <c r="L12" s="5"/>
      <c r="M12" s="6" t="s">
        <v>465</v>
      </c>
      <c r="N12" s="37" t="s">
        <v>466</v>
      </c>
      <c r="O12" s="13">
        <v>3170</v>
      </c>
      <c r="P12" s="7" t="s">
        <v>390</v>
      </c>
      <c r="Q12" s="7"/>
      <c r="R12" s="71" t="str">
        <f t="shared" si="0"/>
        <v>Toronto_42557_12</v>
      </c>
    </row>
    <row r="13" spans="1:18" s="9" customFormat="1" ht="90" x14ac:dyDescent="0.25">
      <c r="A13" s="24" t="s">
        <v>130</v>
      </c>
      <c r="B13" s="48" t="s">
        <v>92</v>
      </c>
      <c r="C13" s="23" t="s">
        <v>129</v>
      </c>
      <c r="D13" s="2" t="s">
        <v>336</v>
      </c>
      <c r="E13" s="2" t="s">
        <v>337</v>
      </c>
      <c r="F13" s="3">
        <v>42556</v>
      </c>
      <c r="G13" s="4" t="s">
        <v>98</v>
      </c>
      <c r="H13" s="29" t="s">
        <v>54</v>
      </c>
      <c r="I13" s="2" t="s">
        <v>338</v>
      </c>
      <c r="J13" s="5" t="s">
        <v>453</v>
      </c>
      <c r="K13" s="2"/>
      <c r="L13" s="5"/>
      <c r="M13" s="6" t="s">
        <v>455</v>
      </c>
      <c r="N13" s="37" t="s">
        <v>339</v>
      </c>
      <c r="O13" s="13">
        <v>2225</v>
      </c>
      <c r="P13" s="7">
        <v>0</v>
      </c>
      <c r="Q13" s="7"/>
      <c r="R13" s="71" t="str">
        <f t="shared" si="0"/>
        <v>Toronto_42556_13</v>
      </c>
    </row>
    <row r="14" spans="1:18" s="9" customFormat="1" ht="48.75" customHeight="1" x14ac:dyDescent="0.25">
      <c r="A14" s="24" t="s">
        <v>130</v>
      </c>
      <c r="B14" s="48" t="s">
        <v>92</v>
      </c>
      <c r="C14" s="23" t="s">
        <v>129</v>
      </c>
      <c r="D14" s="2" t="s">
        <v>361</v>
      </c>
      <c r="E14" s="2" t="s">
        <v>362</v>
      </c>
      <c r="F14" s="3">
        <v>42577</v>
      </c>
      <c r="G14" s="4" t="s">
        <v>98</v>
      </c>
      <c r="H14" s="29" t="s">
        <v>114</v>
      </c>
      <c r="I14" s="2" t="s">
        <v>115</v>
      </c>
      <c r="J14" s="5" t="s">
        <v>8</v>
      </c>
      <c r="K14" s="5" t="s">
        <v>116</v>
      </c>
      <c r="L14" s="5"/>
      <c r="M14" s="6" t="s">
        <v>117</v>
      </c>
      <c r="N14" s="37" t="s">
        <v>166</v>
      </c>
      <c r="O14" s="13">
        <v>9200</v>
      </c>
      <c r="P14" s="7">
        <v>10</v>
      </c>
      <c r="Q14" s="52" t="str">
        <f>VLOOKUP($J14,Personnel!$B$3:$C$13,2,FALSE)</f>
        <v>Teresa Sing</v>
      </c>
      <c r="R14" s="71" t="str">
        <f t="shared" si="0"/>
        <v>Toronto_42577_14</v>
      </c>
    </row>
    <row r="15" spans="1:18" s="9" customFormat="1" ht="61.5" customHeight="1" x14ac:dyDescent="0.25">
      <c r="A15" s="24" t="s">
        <v>130</v>
      </c>
      <c r="B15" s="48" t="s">
        <v>92</v>
      </c>
      <c r="C15" s="48" t="s">
        <v>92</v>
      </c>
      <c r="D15" s="2" t="s">
        <v>167</v>
      </c>
      <c r="E15" s="2" t="s">
        <v>168</v>
      </c>
      <c r="F15" s="3">
        <v>42562</v>
      </c>
      <c r="G15" s="4" t="s">
        <v>169</v>
      </c>
      <c r="H15" s="29" t="s">
        <v>170</v>
      </c>
      <c r="I15" s="2" t="s">
        <v>171</v>
      </c>
      <c r="J15" s="5" t="s">
        <v>8</v>
      </c>
      <c r="K15" s="2" t="s">
        <v>172</v>
      </c>
      <c r="L15" s="5"/>
      <c r="M15" s="6" t="s">
        <v>458</v>
      </c>
      <c r="N15" s="37" t="s">
        <v>173</v>
      </c>
      <c r="O15" s="13">
        <v>100</v>
      </c>
      <c r="P15" s="7">
        <v>10</v>
      </c>
      <c r="Q15" s="7"/>
      <c r="R15" s="71" t="str">
        <f t="shared" si="0"/>
        <v>Mississauga_42562_15</v>
      </c>
    </row>
    <row r="16" spans="1:18" s="9" customFormat="1" ht="56.25" customHeight="1" x14ac:dyDescent="0.25">
      <c r="A16" s="24" t="s">
        <v>130</v>
      </c>
      <c r="B16" s="48" t="s">
        <v>92</v>
      </c>
      <c r="C16" s="23" t="s">
        <v>129</v>
      </c>
      <c r="D16" s="2" t="s">
        <v>345</v>
      </c>
      <c r="E16" s="2" t="s">
        <v>32</v>
      </c>
      <c r="F16" s="3">
        <v>42562</v>
      </c>
      <c r="G16" s="4" t="s">
        <v>98</v>
      </c>
      <c r="H16" s="29" t="s">
        <v>30</v>
      </c>
      <c r="I16" s="2" t="s">
        <v>67</v>
      </c>
      <c r="J16" s="5" t="s">
        <v>522</v>
      </c>
      <c r="K16" s="5" t="s">
        <v>34</v>
      </c>
      <c r="L16" s="5"/>
      <c r="M16" s="6" t="s">
        <v>35</v>
      </c>
      <c r="N16" s="37" t="s">
        <v>346</v>
      </c>
      <c r="O16" s="13">
        <v>12000</v>
      </c>
      <c r="P16" s="7">
        <v>20</v>
      </c>
      <c r="Q16" s="7"/>
      <c r="R16" s="71" t="str">
        <f t="shared" si="0"/>
        <v>Toronto_42562_16</v>
      </c>
    </row>
    <row r="17" spans="1:18" s="9" customFormat="1" ht="47.25" customHeight="1" x14ac:dyDescent="0.25">
      <c r="A17" s="24" t="s">
        <v>130</v>
      </c>
      <c r="B17" s="48" t="s">
        <v>92</v>
      </c>
      <c r="C17" s="23" t="s">
        <v>135</v>
      </c>
      <c r="D17" s="2" t="s">
        <v>131</v>
      </c>
      <c r="E17" s="2" t="s">
        <v>133</v>
      </c>
      <c r="F17" s="3">
        <v>42573</v>
      </c>
      <c r="G17" s="4" t="s">
        <v>98</v>
      </c>
      <c r="H17" s="29" t="s">
        <v>39</v>
      </c>
      <c r="I17" s="2" t="s">
        <v>134</v>
      </c>
      <c r="J17" s="5" t="s">
        <v>452</v>
      </c>
      <c r="K17" s="5"/>
      <c r="L17" s="5"/>
      <c r="M17" s="6"/>
      <c r="N17" s="37" t="s">
        <v>332</v>
      </c>
      <c r="O17" s="13">
        <v>320</v>
      </c>
      <c r="P17" s="7">
        <v>0</v>
      </c>
      <c r="Q17" s="7"/>
      <c r="R17" s="71" t="str">
        <f t="shared" si="0"/>
        <v>Toronto_42573_17</v>
      </c>
    </row>
    <row r="18" spans="1:18" s="9" customFormat="1" ht="30" x14ac:dyDescent="0.25">
      <c r="A18" s="24" t="s">
        <v>130</v>
      </c>
      <c r="B18" s="48" t="s">
        <v>92</v>
      </c>
      <c r="C18" s="23" t="s">
        <v>135</v>
      </c>
      <c r="D18" s="2" t="s">
        <v>131</v>
      </c>
      <c r="E18" s="2" t="s">
        <v>133</v>
      </c>
      <c r="F18" s="3">
        <v>42559</v>
      </c>
      <c r="G18" s="4" t="s">
        <v>98</v>
      </c>
      <c r="H18" s="29" t="s">
        <v>39</v>
      </c>
      <c r="I18" s="2" t="s">
        <v>134</v>
      </c>
      <c r="J18" s="5" t="s">
        <v>452</v>
      </c>
      <c r="K18" s="5"/>
      <c r="L18" s="5"/>
      <c r="M18" s="6"/>
      <c r="N18" s="37" t="s">
        <v>331</v>
      </c>
      <c r="O18" s="13">
        <v>320</v>
      </c>
      <c r="P18" s="7">
        <v>0</v>
      </c>
      <c r="Q18" s="7"/>
      <c r="R18" s="71" t="str">
        <f t="shared" si="0"/>
        <v>Toronto_42559_18</v>
      </c>
    </row>
    <row r="19" spans="1:18" s="9" customFormat="1" ht="120" hidden="1" x14ac:dyDescent="0.25">
      <c r="A19" s="48" t="s">
        <v>92</v>
      </c>
      <c r="B19" s="48" t="s">
        <v>92</v>
      </c>
      <c r="C19" s="48" t="s">
        <v>92</v>
      </c>
      <c r="D19" s="2" t="s">
        <v>363</v>
      </c>
      <c r="E19" s="2" t="s">
        <v>364</v>
      </c>
      <c r="F19" s="3">
        <v>42550</v>
      </c>
      <c r="G19" s="4" t="s">
        <v>98</v>
      </c>
      <c r="H19" s="29" t="s">
        <v>54</v>
      </c>
      <c r="I19" s="2" t="s">
        <v>365</v>
      </c>
      <c r="J19" s="5" t="s">
        <v>16</v>
      </c>
      <c r="K19" s="2"/>
      <c r="L19" s="5"/>
      <c r="M19" s="62" t="s">
        <v>454</v>
      </c>
      <c r="N19" s="37" t="s">
        <v>366</v>
      </c>
      <c r="O19" s="13">
        <v>515</v>
      </c>
      <c r="P19" s="7">
        <v>0</v>
      </c>
      <c r="Q19" s="7"/>
      <c r="R19" s="43"/>
    </row>
    <row r="20" spans="1:18" s="9" customFormat="1" ht="45" hidden="1" x14ac:dyDescent="0.25">
      <c r="A20" s="48" t="s">
        <v>92</v>
      </c>
      <c r="B20" s="48" t="s">
        <v>92</v>
      </c>
      <c r="C20" s="48" t="s">
        <v>92</v>
      </c>
      <c r="D20" s="2" t="s">
        <v>157</v>
      </c>
      <c r="E20" s="2" t="s">
        <v>158</v>
      </c>
      <c r="F20" s="3">
        <v>42549</v>
      </c>
      <c r="G20" s="4" t="s">
        <v>98</v>
      </c>
      <c r="H20" s="29" t="s">
        <v>39</v>
      </c>
      <c r="I20" s="2" t="s">
        <v>159</v>
      </c>
      <c r="J20" s="5" t="s">
        <v>444</v>
      </c>
      <c r="K20" s="2" t="s">
        <v>78</v>
      </c>
      <c r="L20" s="5" t="s">
        <v>160</v>
      </c>
      <c r="M20" s="6" t="s">
        <v>162</v>
      </c>
      <c r="N20" s="37" t="s">
        <v>161</v>
      </c>
      <c r="O20" s="13">
        <v>2250</v>
      </c>
      <c r="P20" s="7">
        <v>0</v>
      </c>
      <c r="Q20" s="7"/>
      <c r="R20" s="43"/>
    </row>
    <row r="21" spans="1:18" s="9" customFormat="1" ht="45" hidden="1" x14ac:dyDescent="0.25">
      <c r="A21" s="48" t="s">
        <v>92</v>
      </c>
      <c r="B21" s="48" t="s">
        <v>92</v>
      </c>
      <c r="C21" s="23" t="s">
        <v>129</v>
      </c>
      <c r="D21" s="2" t="s">
        <v>112</v>
      </c>
      <c r="E21" s="2" t="s">
        <v>113</v>
      </c>
      <c r="F21" s="3">
        <v>42548</v>
      </c>
      <c r="G21" s="4" t="s">
        <v>98</v>
      </c>
      <c r="H21" s="29" t="s">
        <v>114</v>
      </c>
      <c r="I21" s="2" t="s">
        <v>115</v>
      </c>
      <c r="J21" s="5" t="s">
        <v>245</v>
      </c>
      <c r="K21" s="5" t="s">
        <v>116</v>
      </c>
      <c r="L21" s="5"/>
      <c r="M21" s="6" t="s">
        <v>117</v>
      </c>
      <c r="N21" s="37" t="s">
        <v>166</v>
      </c>
      <c r="O21" s="13">
        <v>9200</v>
      </c>
      <c r="P21" s="7">
        <v>10</v>
      </c>
      <c r="Q21" s="7"/>
      <c r="R21" s="43"/>
    </row>
    <row r="22" spans="1:18" s="9" customFormat="1" ht="45" hidden="1" x14ac:dyDescent="0.25">
      <c r="A22" s="48" t="s">
        <v>92</v>
      </c>
      <c r="B22" s="48" t="s">
        <v>92</v>
      </c>
      <c r="C22" s="23" t="s">
        <v>129</v>
      </c>
      <c r="D22" s="2" t="s">
        <v>150</v>
      </c>
      <c r="E22" s="2" t="s">
        <v>151</v>
      </c>
      <c r="F22" s="3">
        <v>42548</v>
      </c>
      <c r="G22" s="4" t="s">
        <v>98</v>
      </c>
      <c r="H22" s="29" t="s">
        <v>30</v>
      </c>
      <c r="I22" s="2" t="s">
        <v>152</v>
      </c>
      <c r="J22" s="5" t="s">
        <v>10</v>
      </c>
      <c r="K22" s="5" t="s">
        <v>153</v>
      </c>
      <c r="L22" s="5" t="s">
        <v>154</v>
      </c>
      <c r="M22" s="6" t="s">
        <v>155</v>
      </c>
      <c r="N22" s="37" t="s">
        <v>156</v>
      </c>
      <c r="O22" s="13">
        <v>250</v>
      </c>
      <c r="P22" s="7">
        <v>0</v>
      </c>
      <c r="Q22" s="7"/>
      <c r="R22" s="43"/>
    </row>
    <row r="23" spans="1:18" s="9" customFormat="1" ht="45" hidden="1" x14ac:dyDescent="0.25">
      <c r="A23" s="48" t="s">
        <v>92</v>
      </c>
      <c r="B23" s="48" t="s">
        <v>92</v>
      </c>
      <c r="C23" s="48" t="s">
        <v>92</v>
      </c>
      <c r="D23" s="2" t="s">
        <v>308</v>
      </c>
      <c r="E23" s="2" t="s">
        <v>309</v>
      </c>
      <c r="F23" s="3">
        <v>42548</v>
      </c>
      <c r="G23" s="4" t="s">
        <v>98</v>
      </c>
      <c r="H23" s="29" t="s">
        <v>58</v>
      </c>
      <c r="I23" s="2" t="s">
        <v>310</v>
      </c>
      <c r="J23" s="5" t="s">
        <v>442</v>
      </c>
      <c r="K23" s="2" t="s">
        <v>311</v>
      </c>
      <c r="L23" s="5" t="s">
        <v>312</v>
      </c>
      <c r="M23" s="6" t="s">
        <v>313</v>
      </c>
      <c r="N23" s="37" t="s">
        <v>314</v>
      </c>
      <c r="O23" s="13">
        <v>4400</v>
      </c>
      <c r="P23" s="7">
        <v>0</v>
      </c>
      <c r="Q23" s="7"/>
      <c r="R23" s="43"/>
    </row>
    <row r="24" spans="1:18" s="9" customFormat="1" ht="30" hidden="1" x14ac:dyDescent="0.25">
      <c r="A24" s="48" t="s">
        <v>92</v>
      </c>
      <c r="B24" s="48" t="s">
        <v>92</v>
      </c>
      <c r="C24" s="23" t="s">
        <v>135</v>
      </c>
      <c r="D24" s="2" t="s">
        <v>131</v>
      </c>
      <c r="E24" s="2" t="s">
        <v>133</v>
      </c>
      <c r="F24" s="3">
        <v>42545</v>
      </c>
      <c r="G24" s="4" t="s">
        <v>98</v>
      </c>
      <c r="H24" s="29" t="s">
        <v>39</v>
      </c>
      <c r="I24" s="2" t="s">
        <v>134</v>
      </c>
      <c r="J24" s="5" t="s">
        <v>443</v>
      </c>
      <c r="K24" s="5"/>
      <c r="L24" s="5"/>
      <c r="M24" s="6"/>
      <c r="N24" s="37" t="s">
        <v>136</v>
      </c>
      <c r="O24" s="13">
        <v>300</v>
      </c>
      <c r="P24" s="7">
        <v>0</v>
      </c>
      <c r="Q24" s="7"/>
      <c r="R24" s="43"/>
    </row>
    <row r="25" spans="1:18" s="9" customFormat="1" ht="45" hidden="1" x14ac:dyDescent="0.25">
      <c r="A25" s="48" t="s">
        <v>92</v>
      </c>
      <c r="B25" s="48" t="s">
        <v>92</v>
      </c>
      <c r="C25" s="48" t="s">
        <v>92</v>
      </c>
      <c r="D25" s="2" t="s">
        <v>145</v>
      </c>
      <c r="E25" s="2" t="s">
        <v>440</v>
      </c>
      <c r="F25" s="3">
        <v>42544</v>
      </c>
      <c r="G25" s="4" t="s">
        <v>98</v>
      </c>
      <c r="H25" s="29" t="s">
        <v>146</v>
      </c>
      <c r="I25" s="2" t="s">
        <v>147</v>
      </c>
      <c r="J25" s="5" t="s">
        <v>445</v>
      </c>
      <c r="K25" s="5" t="s">
        <v>148</v>
      </c>
      <c r="L25" s="5"/>
      <c r="M25" s="6"/>
      <c r="N25" s="37" t="s">
        <v>149</v>
      </c>
      <c r="O25" s="13">
        <v>220</v>
      </c>
      <c r="P25" s="7">
        <v>0</v>
      </c>
      <c r="Q25" s="7"/>
      <c r="R25" s="43"/>
    </row>
    <row r="26" spans="1:18" s="9" customFormat="1" ht="30" hidden="1" x14ac:dyDescent="0.25">
      <c r="A26" s="48" t="s">
        <v>92</v>
      </c>
      <c r="B26" s="48" t="s">
        <v>92</v>
      </c>
      <c r="C26" s="48" t="s">
        <v>92</v>
      </c>
      <c r="D26" s="2" t="s">
        <v>315</v>
      </c>
      <c r="E26" s="2" t="s">
        <v>446</v>
      </c>
      <c r="F26" s="3">
        <v>42544</v>
      </c>
      <c r="G26" s="4" t="s">
        <v>98</v>
      </c>
      <c r="H26" s="29" t="s">
        <v>320</v>
      </c>
      <c r="I26" s="2" t="s">
        <v>316</v>
      </c>
      <c r="J26" s="5" t="s">
        <v>441</v>
      </c>
      <c r="K26" s="2" t="s">
        <v>209</v>
      </c>
      <c r="L26" s="5"/>
      <c r="M26" s="6"/>
      <c r="N26" s="37" t="s">
        <v>319</v>
      </c>
      <c r="O26" s="13">
        <v>2200</v>
      </c>
      <c r="P26" s="7">
        <v>0</v>
      </c>
      <c r="Q26" s="7"/>
      <c r="R26" s="43"/>
    </row>
    <row r="27" spans="1:18" s="9" customFormat="1" ht="45" hidden="1" x14ac:dyDescent="0.25">
      <c r="A27" s="48" t="s">
        <v>92</v>
      </c>
      <c r="B27" s="48" t="s">
        <v>92</v>
      </c>
      <c r="C27" s="48" t="s">
        <v>92</v>
      </c>
      <c r="D27" s="2" t="s">
        <v>323</v>
      </c>
      <c r="E27" s="2" t="s">
        <v>324</v>
      </c>
      <c r="F27" s="3">
        <v>42544</v>
      </c>
      <c r="G27" s="4" t="s">
        <v>318</v>
      </c>
      <c r="H27" s="29" t="s">
        <v>325</v>
      </c>
      <c r="I27" s="2" t="s">
        <v>326</v>
      </c>
      <c r="J27" s="5" t="s">
        <v>8</v>
      </c>
      <c r="K27" s="2" t="s">
        <v>329</v>
      </c>
      <c r="L27" s="5"/>
      <c r="M27" s="6" t="s">
        <v>327</v>
      </c>
      <c r="N27" s="37" t="s">
        <v>328</v>
      </c>
      <c r="O27" s="13">
        <v>3000</v>
      </c>
      <c r="P27" s="7">
        <v>0</v>
      </c>
      <c r="Q27" s="7"/>
      <c r="R27" s="43"/>
    </row>
    <row r="28" spans="1:18" s="9" customFormat="1" ht="33" hidden="1" customHeight="1" x14ac:dyDescent="0.25">
      <c r="A28" s="48" t="s">
        <v>92</v>
      </c>
      <c r="B28" s="24" t="s">
        <v>130</v>
      </c>
      <c r="C28" s="48" t="s">
        <v>92</v>
      </c>
      <c r="D28" s="2" t="s">
        <v>137</v>
      </c>
      <c r="E28" s="2" t="s">
        <v>144</v>
      </c>
      <c r="F28" s="3">
        <v>42537</v>
      </c>
      <c r="G28" s="4" t="s">
        <v>98</v>
      </c>
      <c r="H28" s="29" t="s">
        <v>138</v>
      </c>
      <c r="I28" s="2" t="s">
        <v>139</v>
      </c>
      <c r="J28" s="5" t="s">
        <v>61</v>
      </c>
      <c r="K28" s="5" t="s">
        <v>143</v>
      </c>
      <c r="L28" s="5" t="s">
        <v>141</v>
      </c>
      <c r="M28" s="6" t="s">
        <v>142</v>
      </c>
      <c r="N28" s="37" t="s">
        <v>140</v>
      </c>
      <c r="O28" s="13">
        <v>610</v>
      </c>
      <c r="P28" s="7">
        <v>0</v>
      </c>
      <c r="Q28" s="7"/>
      <c r="R28" s="43"/>
    </row>
    <row r="29" spans="1:18" s="9" customFormat="1" ht="45" hidden="1" x14ac:dyDescent="0.25">
      <c r="A29" s="48" t="s">
        <v>92</v>
      </c>
      <c r="B29" s="24" t="s">
        <v>130</v>
      </c>
      <c r="C29" s="23" t="s">
        <v>129</v>
      </c>
      <c r="D29" s="2" t="s">
        <v>90</v>
      </c>
      <c r="E29" s="2" t="s">
        <v>59</v>
      </c>
      <c r="F29" s="3">
        <v>42536</v>
      </c>
      <c r="G29" s="4" t="s">
        <v>98</v>
      </c>
      <c r="H29" s="29" t="s">
        <v>58</v>
      </c>
      <c r="I29" s="2" t="s">
        <v>80</v>
      </c>
      <c r="J29" s="2" t="s">
        <v>74</v>
      </c>
      <c r="K29" s="5" t="s">
        <v>81</v>
      </c>
      <c r="L29" s="5" t="s">
        <v>82</v>
      </c>
      <c r="M29" s="6" t="s">
        <v>96</v>
      </c>
      <c r="N29" s="63" t="s">
        <v>60</v>
      </c>
      <c r="O29" s="5">
        <v>515</v>
      </c>
      <c r="P29" s="7">
        <v>0</v>
      </c>
      <c r="Q29" s="7"/>
      <c r="R29" s="43"/>
    </row>
    <row r="30" spans="1:18" s="9" customFormat="1" ht="30" hidden="1" x14ac:dyDescent="0.25">
      <c r="A30" s="48" t="s">
        <v>92</v>
      </c>
      <c r="B30" s="24" t="s">
        <v>130</v>
      </c>
      <c r="C30" s="48" t="s">
        <v>92</v>
      </c>
      <c r="D30" s="2" t="s">
        <v>106</v>
      </c>
      <c r="E30" s="2" t="s">
        <v>107</v>
      </c>
      <c r="F30" s="3">
        <v>42535</v>
      </c>
      <c r="G30" s="4" t="s">
        <v>98</v>
      </c>
      <c r="H30" s="29" t="s">
        <v>39</v>
      </c>
      <c r="I30" s="2" t="s">
        <v>108</v>
      </c>
      <c r="J30" s="5" t="s">
        <v>61</v>
      </c>
      <c r="K30" s="5" t="s">
        <v>109</v>
      </c>
      <c r="L30" s="5" t="s">
        <v>110</v>
      </c>
      <c r="M30" s="6" t="s">
        <v>111</v>
      </c>
      <c r="N30" s="37" t="s">
        <v>165</v>
      </c>
      <c r="O30" s="5">
        <v>260</v>
      </c>
      <c r="P30" s="7">
        <v>0</v>
      </c>
      <c r="Q30" s="7"/>
      <c r="R30" s="43"/>
    </row>
    <row r="31" spans="1:18" s="9" customFormat="1" ht="45" hidden="1" x14ac:dyDescent="0.25">
      <c r="A31" s="48" t="s">
        <v>92</v>
      </c>
      <c r="B31" s="24" t="s">
        <v>130</v>
      </c>
      <c r="C31" s="48" t="s">
        <v>92</v>
      </c>
      <c r="D31" s="2" t="s">
        <v>24</v>
      </c>
      <c r="E31" s="2" t="s">
        <v>22</v>
      </c>
      <c r="F31" s="3">
        <v>42534</v>
      </c>
      <c r="G31" s="4" t="s">
        <v>98</v>
      </c>
      <c r="H31" s="29" t="s">
        <v>30</v>
      </c>
      <c r="I31" s="2" t="s">
        <v>23</v>
      </c>
      <c r="J31" s="5" t="s">
        <v>61</v>
      </c>
      <c r="K31" s="2"/>
      <c r="L31" s="5" t="s">
        <v>77</v>
      </c>
      <c r="M31" s="6" t="s">
        <v>25</v>
      </c>
      <c r="N31" s="37" t="s">
        <v>48</v>
      </c>
      <c r="O31" s="64">
        <v>350</v>
      </c>
      <c r="P31" s="7">
        <v>0</v>
      </c>
      <c r="Q31" s="7"/>
      <c r="R31" s="43"/>
    </row>
    <row r="32" spans="1:18" s="9" customFormat="1" ht="33" hidden="1" customHeight="1" x14ac:dyDescent="0.25">
      <c r="A32" s="48" t="s">
        <v>92</v>
      </c>
      <c r="B32" s="24" t="s">
        <v>130</v>
      </c>
      <c r="C32" s="48" t="s">
        <v>92</v>
      </c>
      <c r="D32" s="2" t="s">
        <v>99</v>
      </c>
      <c r="E32" s="2" t="s">
        <v>100</v>
      </c>
      <c r="F32" s="3">
        <v>42531</v>
      </c>
      <c r="G32" s="4" t="s">
        <v>98</v>
      </c>
      <c r="H32" s="29" t="s">
        <v>101</v>
      </c>
      <c r="I32" s="2" t="s">
        <v>102</v>
      </c>
      <c r="J32" s="5" t="s">
        <v>74</v>
      </c>
      <c r="K32" s="5" t="s">
        <v>103</v>
      </c>
      <c r="L32" s="5" t="s">
        <v>104</v>
      </c>
      <c r="M32" s="6" t="s">
        <v>105</v>
      </c>
      <c r="N32" s="37" t="s">
        <v>164</v>
      </c>
      <c r="O32" s="65">
        <v>5300</v>
      </c>
      <c r="P32" s="7">
        <v>0</v>
      </c>
      <c r="Q32" s="7"/>
      <c r="R32" s="43"/>
    </row>
    <row r="33" spans="1:18" s="9" customFormat="1" ht="30" hidden="1" x14ac:dyDescent="0.25">
      <c r="A33" s="48" t="s">
        <v>92</v>
      </c>
      <c r="B33" s="24" t="s">
        <v>130</v>
      </c>
      <c r="C33" s="23" t="s">
        <v>135</v>
      </c>
      <c r="D33" s="2" t="s">
        <v>131</v>
      </c>
      <c r="E33" s="2" t="s">
        <v>132</v>
      </c>
      <c r="F33" s="3">
        <v>42531</v>
      </c>
      <c r="G33" s="4" t="s">
        <v>98</v>
      </c>
      <c r="H33" s="29" t="s">
        <v>39</v>
      </c>
      <c r="I33" s="2" t="s">
        <v>134</v>
      </c>
      <c r="J33" s="5" t="s">
        <v>8</v>
      </c>
      <c r="K33" s="5"/>
      <c r="L33" s="5"/>
      <c r="M33" s="6"/>
      <c r="N33" s="37" t="s">
        <v>163</v>
      </c>
      <c r="O33" s="13">
        <v>300</v>
      </c>
      <c r="P33" s="7">
        <v>0</v>
      </c>
      <c r="Q33" s="7"/>
      <c r="R33" s="43"/>
    </row>
    <row r="34" spans="1:18" s="9" customFormat="1" ht="45" hidden="1" x14ac:dyDescent="0.25">
      <c r="A34" s="48" t="s">
        <v>92</v>
      </c>
      <c r="B34" s="24" t="s">
        <v>130</v>
      </c>
      <c r="C34" s="48" t="s">
        <v>92</v>
      </c>
      <c r="D34" s="2" t="s">
        <v>49</v>
      </c>
      <c r="E34" s="2" t="s">
        <v>50</v>
      </c>
      <c r="F34" s="3">
        <v>42530</v>
      </c>
      <c r="G34" s="4" t="s">
        <v>98</v>
      </c>
      <c r="H34" s="29" t="s">
        <v>63</v>
      </c>
      <c r="I34" s="5" t="s">
        <v>75</v>
      </c>
      <c r="J34" s="5" t="s">
        <v>16</v>
      </c>
      <c r="K34" s="2" t="s">
        <v>73</v>
      </c>
      <c r="L34" s="5" t="s">
        <v>76</v>
      </c>
      <c r="M34" s="6" t="s">
        <v>93</v>
      </c>
      <c r="N34" s="37" t="s">
        <v>51</v>
      </c>
      <c r="O34" s="13">
        <v>410</v>
      </c>
      <c r="P34" s="7">
        <v>0</v>
      </c>
      <c r="Q34" s="7"/>
      <c r="R34" s="43"/>
    </row>
    <row r="35" spans="1:18" s="9" customFormat="1" ht="45" hidden="1" x14ac:dyDescent="0.25">
      <c r="A35" s="48" t="s">
        <v>92</v>
      </c>
      <c r="B35" s="24" t="s">
        <v>130</v>
      </c>
      <c r="C35" s="48" t="s">
        <v>92</v>
      </c>
      <c r="D35" s="2" t="s">
        <v>52</v>
      </c>
      <c r="E35" s="2" t="s">
        <v>53</v>
      </c>
      <c r="F35" s="3">
        <v>42530</v>
      </c>
      <c r="G35" s="4" t="s">
        <v>98</v>
      </c>
      <c r="H35" s="29" t="s">
        <v>54</v>
      </c>
      <c r="I35" s="5" t="s">
        <v>79</v>
      </c>
      <c r="J35" s="5" t="s">
        <v>8</v>
      </c>
      <c r="K35" s="2" t="s">
        <v>78</v>
      </c>
      <c r="L35" s="5"/>
      <c r="M35" s="6" t="s">
        <v>55</v>
      </c>
      <c r="N35" s="63" t="s">
        <v>56</v>
      </c>
      <c r="O35" s="13">
        <v>2250</v>
      </c>
      <c r="P35" s="7">
        <v>10</v>
      </c>
      <c r="Q35" s="7"/>
      <c r="R35" s="43"/>
    </row>
    <row r="36" spans="1:18" s="9" customFormat="1" ht="30" hidden="1" x14ac:dyDescent="0.25">
      <c r="A36" s="48" t="s">
        <v>92</v>
      </c>
      <c r="B36" s="24" t="s">
        <v>130</v>
      </c>
      <c r="C36" s="48" t="s">
        <v>92</v>
      </c>
      <c r="D36" s="2" t="s">
        <v>57</v>
      </c>
      <c r="E36" s="2" t="s">
        <v>69</v>
      </c>
      <c r="F36" s="3">
        <v>42530</v>
      </c>
      <c r="G36" s="4" t="s">
        <v>98</v>
      </c>
      <c r="H36" s="29" t="s">
        <v>58</v>
      </c>
      <c r="I36" s="2" t="s">
        <v>70</v>
      </c>
      <c r="J36" s="5" t="s">
        <v>74</v>
      </c>
      <c r="K36" s="2" t="s">
        <v>72</v>
      </c>
      <c r="L36" s="5" t="s">
        <v>71</v>
      </c>
      <c r="M36" s="6" t="s">
        <v>94</v>
      </c>
      <c r="N36" s="63" t="s">
        <v>68</v>
      </c>
      <c r="O36" s="65">
        <v>1685</v>
      </c>
      <c r="P36" s="7">
        <v>0</v>
      </c>
      <c r="Q36" s="7"/>
      <c r="R36" s="43"/>
    </row>
    <row r="37" spans="1:18" s="9" customFormat="1" ht="45" hidden="1" x14ac:dyDescent="0.25">
      <c r="A37" s="24" t="s">
        <v>130</v>
      </c>
      <c r="B37" s="24" t="s">
        <v>130</v>
      </c>
      <c r="C37" s="23" t="s">
        <v>129</v>
      </c>
      <c r="D37" s="2" t="s">
        <v>42</v>
      </c>
      <c r="E37" s="2" t="s">
        <v>43</v>
      </c>
      <c r="F37" s="3">
        <v>42529</v>
      </c>
      <c r="G37" s="4" t="s">
        <v>98</v>
      </c>
      <c r="H37" s="29" t="s">
        <v>44</v>
      </c>
      <c r="I37" s="2" t="s">
        <v>89</v>
      </c>
      <c r="J37" s="5" t="s">
        <v>8</v>
      </c>
      <c r="K37" s="5" t="s">
        <v>40</v>
      </c>
      <c r="L37" s="5" t="s">
        <v>87</v>
      </c>
      <c r="M37" s="6" t="s">
        <v>45</v>
      </c>
      <c r="N37" s="63" t="s">
        <v>46</v>
      </c>
      <c r="O37" s="65">
        <v>1250</v>
      </c>
      <c r="P37" s="7">
        <v>0</v>
      </c>
      <c r="Q37" s="7"/>
      <c r="R37" s="43"/>
    </row>
    <row r="38" spans="1:18" s="9" customFormat="1" ht="30" hidden="1" x14ac:dyDescent="0.25">
      <c r="A38" s="24" t="s">
        <v>130</v>
      </c>
      <c r="B38" s="24" t="s">
        <v>130</v>
      </c>
      <c r="C38" s="48" t="s">
        <v>92</v>
      </c>
      <c r="D38" s="2" t="s">
        <v>37</v>
      </c>
      <c r="E38" s="2" t="s">
        <v>38</v>
      </c>
      <c r="F38" s="3">
        <v>42528</v>
      </c>
      <c r="G38" s="4" t="s">
        <v>98</v>
      </c>
      <c r="H38" s="29" t="s">
        <v>39</v>
      </c>
      <c r="I38" s="2" t="s">
        <v>84</v>
      </c>
      <c r="J38" s="5" t="s">
        <v>8</v>
      </c>
      <c r="K38" s="5" t="s">
        <v>83</v>
      </c>
      <c r="L38" s="5" t="s">
        <v>86</v>
      </c>
      <c r="M38" s="6" t="s">
        <v>41</v>
      </c>
      <c r="N38" s="63" t="s">
        <v>85</v>
      </c>
      <c r="O38" s="65">
        <v>1000</v>
      </c>
      <c r="P38" s="7">
        <v>10</v>
      </c>
      <c r="Q38" s="7"/>
      <c r="R38" s="43"/>
    </row>
    <row r="39" spans="1:18" s="9" customFormat="1" ht="45" hidden="1" x14ac:dyDescent="0.25">
      <c r="A39" s="24" t="s">
        <v>130</v>
      </c>
      <c r="B39" s="24" t="s">
        <v>130</v>
      </c>
      <c r="C39" s="23" t="s">
        <v>128</v>
      </c>
      <c r="D39" s="2" t="s">
        <v>121</v>
      </c>
      <c r="E39" s="2" t="s">
        <v>122</v>
      </c>
      <c r="F39" s="3">
        <v>42528</v>
      </c>
      <c r="G39" s="4" t="s">
        <v>98</v>
      </c>
      <c r="H39" s="29" t="s">
        <v>58</v>
      </c>
      <c r="I39" s="2" t="s">
        <v>123</v>
      </c>
      <c r="J39" s="5" t="s">
        <v>8</v>
      </c>
      <c r="K39" s="5" t="s">
        <v>125</v>
      </c>
      <c r="L39" s="5" t="s">
        <v>126</v>
      </c>
      <c r="M39" s="6" t="s">
        <v>127</v>
      </c>
      <c r="N39" s="37" t="s">
        <v>124</v>
      </c>
      <c r="O39" s="13">
        <v>795</v>
      </c>
      <c r="P39" s="7">
        <v>0</v>
      </c>
      <c r="Q39" s="7"/>
      <c r="R39" s="43"/>
    </row>
    <row r="40" spans="1:18" s="9" customFormat="1" ht="45" hidden="1" x14ac:dyDescent="0.25">
      <c r="A40" s="24" t="s">
        <v>130</v>
      </c>
      <c r="B40" s="24" t="s">
        <v>130</v>
      </c>
      <c r="C40" s="23" t="s">
        <v>129</v>
      </c>
      <c r="D40" s="2" t="s">
        <v>31</v>
      </c>
      <c r="E40" s="2" t="s">
        <v>32</v>
      </c>
      <c r="F40" s="3">
        <v>42527</v>
      </c>
      <c r="G40" s="4" t="s">
        <v>98</v>
      </c>
      <c r="H40" s="29" t="s">
        <v>30</v>
      </c>
      <c r="I40" s="2" t="s">
        <v>67</v>
      </c>
      <c r="J40" s="5" t="s">
        <v>8</v>
      </c>
      <c r="K40" s="5" t="s">
        <v>34</v>
      </c>
      <c r="L40" s="5" t="s">
        <v>120</v>
      </c>
      <c r="M40" s="6" t="s">
        <v>35</v>
      </c>
      <c r="N40" s="37" t="s">
        <v>36</v>
      </c>
      <c r="O40" s="13">
        <v>11500</v>
      </c>
      <c r="P40" s="7">
        <v>20</v>
      </c>
      <c r="Q40" s="7"/>
      <c r="R40" s="43"/>
    </row>
    <row r="41" spans="1:18" s="9" customFormat="1" ht="45" hidden="1" x14ac:dyDescent="0.25">
      <c r="A41" s="24" t="s">
        <v>130</v>
      </c>
      <c r="B41" s="48" t="s">
        <v>92</v>
      </c>
      <c r="C41" s="48" t="s">
        <v>92</v>
      </c>
      <c r="D41" s="36" t="s">
        <v>29</v>
      </c>
      <c r="E41" s="2" t="s">
        <v>26</v>
      </c>
      <c r="F41" s="3">
        <v>42522</v>
      </c>
      <c r="G41" s="4" t="s">
        <v>98</v>
      </c>
      <c r="H41" s="29" t="s">
        <v>28</v>
      </c>
      <c r="I41" s="2" t="s">
        <v>66</v>
      </c>
      <c r="J41" s="5" t="s">
        <v>61</v>
      </c>
      <c r="K41" s="5"/>
      <c r="L41" s="5" t="s">
        <v>119</v>
      </c>
      <c r="M41" s="6" t="s">
        <v>95</v>
      </c>
      <c r="N41" s="2" t="s">
        <v>47</v>
      </c>
      <c r="O41" s="5">
        <v>22</v>
      </c>
      <c r="P41" s="7">
        <v>0</v>
      </c>
      <c r="Q41" s="7"/>
      <c r="R41" s="43"/>
    </row>
    <row r="42" spans="1:18" s="9" customFormat="1" x14ac:dyDescent="0.25">
      <c r="A42" s="48"/>
      <c r="B42" s="48"/>
      <c r="C42" s="23"/>
      <c r="D42" s="2"/>
      <c r="E42" s="2"/>
      <c r="F42" s="3"/>
      <c r="G42" s="4"/>
      <c r="H42" s="29"/>
      <c r="I42" s="2"/>
      <c r="J42" s="5"/>
      <c r="K42" s="2"/>
      <c r="L42" s="5"/>
      <c r="M42" s="6"/>
      <c r="N42" s="37"/>
      <c r="O42" s="13"/>
      <c r="P42" s="7"/>
      <c r="Q42" s="7"/>
      <c r="R42" s="71" t="str">
        <f>CONCATENATE(G42,"_", F42, "_", ROW())</f>
        <v>__42</v>
      </c>
    </row>
  </sheetData>
  <autoFilter ref="B1:P41">
    <filterColumn colId="4">
      <filters>
        <dateGroupItem year="2016" month="7" dateTimeGrouping="month"/>
      </filters>
    </filterColumn>
  </autoFilter>
  <conditionalFormatting sqref="C16:C20 C22 B33 B34:C35 B36 C6:C7 B2:B29">
    <cfRule type="cellIs" dxfId="287" priority="305" operator="equal">
      <formula>"Y"</formula>
    </cfRule>
    <cfRule type="cellIs" dxfId="286" priority="306" operator="equal">
      <formula>"N"</formula>
    </cfRule>
  </conditionalFormatting>
  <conditionalFormatting sqref="C2">
    <cfRule type="cellIs" dxfId="285" priority="301" operator="equal">
      <formula>"Y"</formula>
    </cfRule>
    <cfRule type="cellIs" dxfId="284" priority="302" operator="equal">
      <formula>"N"</formula>
    </cfRule>
  </conditionalFormatting>
  <conditionalFormatting sqref="C8:C9">
    <cfRule type="cellIs" dxfId="283" priority="297" operator="equal">
      <formula>"Y"</formula>
    </cfRule>
    <cfRule type="cellIs" dxfId="282" priority="298" operator="equal">
      <formula>"N"</formula>
    </cfRule>
  </conditionalFormatting>
  <conditionalFormatting sqref="C4">
    <cfRule type="cellIs" dxfId="281" priority="295" operator="equal">
      <formula>"Y"</formula>
    </cfRule>
    <cfRule type="cellIs" dxfId="280" priority="296" operator="equal">
      <formula>"N"</formula>
    </cfRule>
  </conditionalFormatting>
  <conditionalFormatting sqref="C11 C13">
    <cfRule type="cellIs" dxfId="279" priority="263" operator="equal">
      <formula>"Y"</formula>
    </cfRule>
    <cfRule type="cellIs" dxfId="278" priority="264" operator="equal">
      <formula>"N"</formula>
    </cfRule>
  </conditionalFormatting>
  <conditionalFormatting sqref="C12">
    <cfRule type="cellIs" dxfId="277" priority="253" operator="equal">
      <formula>"Y"</formula>
    </cfRule>
    <cfRule type="cellIs" dxfId="276" priority="254" operator="equal">
      <formula>"N"</formula>
    </cfRule>
  </conditionalFormatting>
  <conditionalFormatting sqref="C5">
    <cfRule type="cellIs" dxfId="275" priority="251" operator="equal">
      <formula>"Y"</formula>
    </cfRule>
    <cfRule type="cellIs" dxfId="274" priority="252" operator="equal">
      <formula>"N"</formula>
    </cfRule>
  </conditionalFormatting>
  <conditionalFormatting sqref="C3">
    <cfRule type="cellIs" dxfId="273" priority="249" operator="equal">
      <formula>"Y"</formula>
    </cfRule>
    <cfRule type="cellIs" dxfId="272" priority="250" operator="equal">
      <formula>"N"</formula>
    </cfRule>
  </conditionalFormatting>
  <conditionalFormatting sqref="C14:C15">
    <cfRule type="cellIs" dxfId="271" priority="241" operator="equal">
      <formula>"Y"</formula>
    </cfRule>
    <cfRule type="cellIs" dxfId="270" priority="242" operator="equal">
      <formula>"N"</formula>
    </cfRule>
  </conditionalFormatting>
  <conditionalFormatting sqref="C10">
    <cfRule type="cellIs" dxfId="269" priority="219" operator="equal">
      <formula>"Y"</formula>
    </cfRule>
    <cfRule type="cellIs" dxfId="268" priority="220" operator="equal">
      <formula>"N"</formula>
    </cfRule>
  </conditionalFormatting>
  <conditionalFormatting sqref="C23">
    <cfRule type="cellIs" dxfId="267" priority="169" operator="equal">
      <formula>"Y"</formula>
    </cfRule>
    <cfRule type="cellIs" dxfId="266" priority="170" operator="equal">
      <formula>"N"</formula>
    </cfRule>
  </conditionalFormatting>
  <conditionalFormatting sqref="C30">
    <cfRule type="cellIs" dxfId="265" priority="115" operator="equal">
      <formula>"Y"</formula>
    </cfRule>
    <cfRule type="cellIs" dxfId="264" priority="116" operator="equal">
      <formula>"N"</formula>
    </cfRule>
  </conditionalFormatting>
  <conditionalFormatting sqref="B30">
    <cfRule type="cellIs" dxfId="263" priority="113" operator="equal">
      <formula>"Y"</formula>
    </cfRule>
    <cfRule type="cellIs" dxfId="262" priority="114" operator="equal">
      <formula>"N"</formula>
    </cfRule>
  </conditionalFormatting>
  <conditionalFormatting sqref="C21">
    <cfRule type="cellIs" dxfId="261" priority="201" operator="equal">
      <formula>"Y"</formula>
    </cfRule>
    <cfRule type="cellIs" dxfId="260" priority="202" operator="equal">
      <formula>"N"</formula>
    </cfRule>
  </conditionalFormatting>
  <conditionalFormatting sqref="C27">
    <cfRule type="cellIs" dxfId="259" priority="129" operator="equal">
      <formula>"Y"</formula>
    </cfRule>
    <cfRule type="cellIs" dxfId="258" priority="130" operator="equal">
      <formula>"N"</formula>
    </cfRule>
  </conditionalFormatting>
  <conditionalFormatting sqref="C29">
    <cfRule type="cellIs" dxfId="257" priority="125" operator="equal">
      <formula>"Y"</formula>
    </cfRule>
    <cfRule type="cellIs" dxfId="256" priority="126" operator="equal">
      <formula>"N"</formula>
    </cfRule>
  </conditionalFormatting>
  <conditionalFormatting sqref="C24">
    <cfRule type="cellIs" dxfId="255" priority="165" operator="equal">
      <formula>"Y"</formula>
    </cfRule>
    <cfRule type="cellIs" dxfId="254" priority="166" operator="equal">
      <formula>"N"</formula>
    </cfRule>
  </conditionalFormatting>
  <conditionalFormatting sqref="C31">
    <cfRule type="cellIs" dxfId="253" priority="107" operator="equal">
      <formula>"Y"</formula>
    </cfRule>
    <cfRule type="cellIs" dxfId="252" priority="108" operator="equal">
      <formula>"N"</formula>
    </cfRule>
  </conditionalFormatting>
  <conditionalFormatting sqref="C25">
    <cfRule type="cellIs" dxfId="251" priority="161" operator="equal">
      <formula>"Y"</formula>
    </cfRule>
    <cfRule type="cellIs" dxfId="250" priority="162" operator="equal">
      <formula>"N"</formula>
    </cfRule>
  </conditionalFormatting>
  <conditionalFormatting sqref="B32">
    <cfRule type="cellIs" dxfId="249" priority="103" operator="equal">
      <formula>"Y"</formula>
    </cfRule>
    <cfRule type="cellIs" dxfId="248" priority="104" operator="equal">
      <formula>"N"</formula>
    </cfRule>
  </conditionalFormatting>
  <conditionalFormatting sqref="C26">
    <cfRule type="cellIs" dxfId="247" priority="157" operator="equal">
      <formula>"Y"</formula>
    </cfRule>
    <cfRule type="cellIs" dxfId="246" priority="158" operator="equal">
      <formula>"N"</formula>
    </cfRule>
  </conditionalFormatting>
  <conditionalFormatting sqref="C28">
    <cfRule type="cellIs" dxfId="245" priority="123" operator="equal">
      <formula>"Y"</formula>
    </cfRule>
    <cfRule type="cellIs" dxfId="244" priority="124" operator="equal">
      <formula>"N"</formula>
    </cfRule>
  </conditionalFormatting>
  <conditionalFormatting sqref="B31">
    <cfRule type="cellIs" dxfId="243" priority="109" operator="equal">
      <formula>"Y"</formula>
    </cfRule>
    <cfRule type="cellIs" dxfId="242" priority="110" operator="equal">
      <formula>"N"</formula>
    </cfRule>
  </conditionalFormatting>
  <conditionalFormatting sqref="C32">
    <cfRule type="cellIs" dxfId="241" priority="101" operator="equal">
      <formula>"Y"</formula>
    </cfRule>
    <cfRule type="cellIs" dxfId="240" priority="102" operator="equal">
      <formula>"N"</formula>
    </cfRule>
  </conditionalFormatting>
  <conditionalFormatting sqref="C33">
    <cfRule type="cellIs" dxfId="239" priority="99" operator="equal">
      <formula>"Y"</formula>
    </cfRule>
    <cfRule type="cellIs" dxfId="238" priority="100" operator="equal">
      <formula>"N"</formula>
    </cfRule>
  </conditionalFormatting>
  <conditionalFormatting sqref="C36">
    <cfRule type="cellIs" dxfId="237" priority="65" operator="equal">
      <formula>"Y"</formula>
    </cfRule>
    <cfRule type="cellIs" dxfId="236" priority="66" operator="equal">
      <formula>"N"</formula>
    </cfRule>
  </conditionalFormatting>
  <conditionalFormatting sqref="B37">
    <cfRule type="cellIs" dxfId="235" priority="59" operator="equal">
      <formula>"Y"</formula>
    </cfRule>
    <cfRule type="cellIs" dxfId="234" priority="60" operator="equal">
      <formula>"N"</formula>
    </cfRule>
  </conditionalFormatting>
  <conditionalFormatting sqref="C37">
    <cfRule type="cellIs" dxfId="233" priority="57" operator="equal">
      <formula>"Y"</formula>
    </cfRule>
    <cfRule type="cellIs" dxfId="232" priority="58" operator="equal">
      <formula>"N"</formula>
    </cfRule>
  </conditionalFormatting>
  <conditionalFormatting sqref="C38">
    <cfRule type="cellIs" dxfId="231" priority="55" operator="equal">
      <formula>"Y"</formula>
    </cfRule>
    <cfRule type="cellIs" dxfId="230" priority="56" operator="equal">
      <formula>"N"</formula>
    </cfRule>
  </conditionalFormatting>
  <conditionalFormatting sqref="B38">
    <cfRule type="cellIs" dxfId="229" priority="53" operator="equal">
      <formula>"Y"</formula>
    </cfRule>
    <cfRule type="cellIs" dxfId="228" priority="54" operator="equal">
      <formula>"N"</formula>
    </cfRule>
  </conditionalFormatting>
  <conditionalFormatting sqref="B39">
    <cfRule type="cellIs" dxfId="227" priority="43" operator="equal">
      <formula>"Y"</formula>
    </cfRule>
    <cfRule type="cellIs" dxfId="226" priority="44" operator="equal">
      <formula>"N"</formula>
    </cfRule>
  </conditionalFormatting>
  <conditionalFormatting sqref="C39">
    <cfRule type="cellIs" dxfId="225" priority="41" operator="equal">
      <formula>"Y"</formula>
    </cfRule>
    <cfRule type="cellIs" dxfId="224" priority="42" operator="equal">
      <formula>"N"</formula>
    </cfRule>
  </conditionalFormatting>
  <conditionalFormatting sqref="C42">
    <cfRule type="cellIs" dxfId="223" priority="47" operator="equal">
      <formula>"Y"</formula>
    </cfRule>
    <cfRule type="cellIs" dxfId="222" priority="48" operator="equal">
      <formula>"N"</formula>
    </cfRule>
  </conditionalFormatting>
  <conditionalFormatting sqref="B42">
    <cfRule type="cellIs" dxfId="221" priority="45" operator="equal">
      <formula>"Y"</formula>
    </cfRule>
    <cfRule type="cellIs" dxfId="220" priority="46" operator="equal">
      <formula>"N"</formula>
    </cfRule>
  </conditionalFormatting>
  <conditionalFormatting sqref="A36 A19:A22">
    <cfRule type="cellIs" dxfId="219" priority="39" operator="equal">
      <formula>"Y"</formula>
    </cfRule>
    <cfRule type="cellIs" dxfId="218" priority="40" operator="equal">
      <formula>"N"</formula>
    </cfRule>
  </conditionalFormatting>
  <conditionalFormatting sqref="A23:A35">
    <cfRule type="cellIs" dxfId="217" priority="19" operator="equal">
      <formula>"Y"</formula>
    </cfRule>
    <cfRule type="cellIs" dxfId="216" priority="20" operator="equal">
      <formula>"N"</formula>
    </cfRule>
  </conditionalFormatting>
  <conditionalFormatting sqref="B40">
    <cfRule type="cellIs" dxfId="215" priority="17" operator="equal">
      <formula>"Y"</formula>
    </cfRule>
    <cfRule type="cellIs" dxfId="214" priority="18" operator="equal">
      <formula>"N"</formula>
    </cfRule>
  </conditionalFormatting>
  <conditionalFormatting sqref="C40">
    <cfRule type="cellIs" dxfId="213" priority="11" operator="equal">
      <formula>"Y"</formula>
    </cfRule>
    <cfRule type="cellIs" dxfId="212" priority="12" operator="equal">
      <formula>"N"</formula>
    </cfRule>
  </conditionalFormatting>
  <conditionalFormatting sqref="B41">
    <cfRule type="cellIs" dxfId="211" priority="9" operator="equal">
      <formula>"Y"</formula>
    </cfRule>
    <cfRule type="cellIs" dxfId="210" priority="10" operator="equal">
      <formula>"N"</formula>
    </cfRule>
  </conditionalFormatting>
  <conditionalFormatting sqref="A42">
    <cfRule type="cellIs" dxfId="209" priority="25" operator="equal">
      <formula>"Y"</formula>
    </cfRule>
    <cfRule type="cellIs" dxfId="208" priority="26" operator="equal">
      <formula>"N"</formula>
    </cfRule>
  </conditionalFormatting>
  <conditionalFormatting sqref="A2:A13">
    <cfRule type="cellIs" dxfId="207" priority="3" operator="equal">
      <formula>"Y"</formula>
    </cfRule>
    <cfRule type="cellIs" dxfId="206" priority="4" operator="equal">
      <formula>"N"</formula>
    </cfRule>
  </conditionalFormatting>
  <conditionalFormatting sqref="A37:A39">
    <cfRule type="cellIs" dxfId="205" priority="21" operator="equal">
      <formula>"Y"</formula>
    </cfRule>
    <cfRule type="cellIs" dxfId="204" priority="22" operator="equal">
      <formula>"N"</formula>
    </cfRule>
  </conditionalFormatting>
  <conditionalFormatting sqref="A41">
    <cfRule type="cellIs" dxfId="203" priority="5" operator="equal">
      <formula>"Y"</formula>
    </cfRule>
    <cfRule type="cellIs" dxfId="202" priority="6" operator="equal">
      <formula>"N"</formula>
    </cfRule>
  </conditionalFormatting>
  <conditionalFormatting sqref="A40">
    <cfRule type="cellIs" dxfId="201" priority="13" operator="equal">
      <formula>"Y"</formula>
    </cfRule>
    <cfRule type="cellIs" dxfId="200" priority="14" operator="equal">
      <formula>"N"</formula>
    </cfRule>
  </conditionalFormatting>
  <conditionalFormatting sqref="C41">
    <cfRule type="cellIs" dxfId="199" priority="7" operator="equal">
      <formula>"Y"</formula>
    </cfRule>
    <cfRule type="cellIs" dxfId="198" priority="8" operator="equal">
      <formula>"N"</formula>
    </cfRule>
  </conditionalFormatting>
  <conditionalFormatting sqref="A14:A18">
    <cfRule type="cellIs" dxfId="197" priority="1" operator="equal">
      <formula>"Y"</formula>
    </cfRule>
    <cfRule type="cellIs" dxfId="196" priority="2" operator="equal">
      <formula>"N"</formula>
    </cfRule>
  </conditionalFormatting>
  <hyperlinks>
    <hyperlink ref="N41" r:id="rId1"/>
    <hyperlink ref="N31" r:id="rId2"/>
    <hyperlink ref="N40" r:id="rId3"/>
    <hyperlink ref="N36" r:id="rId4"/>
    <hyperlink ref="N34" r:id="rId5"/>
    <hyperlink ref="N35" r:id="rId6"/>
    <hyperlink ref="N29" r:id="rId7"/>
    <hyperlink ref="N37" r:id="rId8"/>
    <hyperlink ref="N24" r:id="rId9"/>
    <hyperlink ref="N25" r:id="rId10"/>
    <hyperlink ref="N28" r:id="rId11"/>
    <hyperlink ref="N22" r:id="rId12"/>
    <hyperlink ref="N33" r:id="rId13"/>
    <hyperlink ref="N32" r:id="rId14"/>
    <hyperlink ref="N30" r:id="rId15"/>
    <hyperlink ref="N21" r:id="rId16"/>
    <hyperlink ref="N20" r:id="rId17"/>
    <hyperlink ref="N15" r:id="rId18"/>
    <hyperlink ref="N3" r:id="rId19"/>
    <hyperlink ref="N14" r:id="rId20"/>
    <hyperlink ref="N39" r:id="rId21"/>
    <hyperlink ref="N16" r:id="rId22"/>
    <hyperlink ref="N26" r:id="rId23"/>
    <hyperlink ref="N23" r:id="rId24"/>
    <hyperlink ref="N13" r:id="rId25"/>
    <hyperlink ref="N4" r:id="rId26"/>
    <hyperlink ref="N6" r:id="rId27"/>
    <hyperlink ref="N5" r:id="rId28"/>
    <hyperlink ref="N19" r:id="rId29"/>
    <hyperlink ref="N18" r:id="rId30"/>
    <hyperlink ref="N7" r:id="rId31"/>
    <hyperlink ref="M7" r:id="rId32" display="http://www.brainstation.io/course/toronto/user-experience-immersive"/>
    <hyperlink ref="N8" r:id="rId33"/>
    <hyperlink ref="N12" r:id="rId34"/>
    <hyperlink ref="N11" r:id="rId35"/>
    <hyperlink ref="N17" r:id="rId36"/>
    <hyperlink ref="N10" r:id="rId37"/>
    <hyperlink ref="N9" r:id="rId38"/>
    <hyperlink ref="N2" r:id="rId39"/>
  </hyperlinks>
  <pageMargins left="0.7" right="0.7" top="0.75" bottom="0.75" header="0.3" footer="0.3"/>
  <pageSetup orientation="portrait"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15"/>
  <sheetViews>
    <sheetView topLeftCell="F1" zoomScale="80" zoomScaleNormal="80" workbookViewId="0">
      <pane ySplit="1" topLeftCell="A2" activePane="bottomLeft" state="frozen"/>
      <selection pane="bottomLeft" activeCell="Q1" sqref="Q1:Q2"/>
    </sheetView>
  </sheetViews>
  <sheetFormatPr defaultRowHeight="15" outlineLevelCol="1" x14ac:dyDescent="0.25"/>
  <cols>
    <col min="1" max="1" width="16.28515625" style="10" customWidth="1"/>
    <col min="2" max="2" width="15" style="10" customWidth="1"/>
    <col min="3" max="3" width="16.5703125" style="10" customWidth="1"/>
    <col min="4" max="4" width="30.28515625" style="10" customWidth="1"/>
    <col min="5" max="5" width="25.28515625" style="10" customWidth="1"/>
    <col min="6" max="6" width="13" style="11" customWidth="1"/>
    <col min="7" max="7" width="11.5703125" style="11" customWidth="1"/>
    <col min="8" max="8" width="16.7109375" style="32" bestFit="1" customWidth="1"/>
    <col min="9" max="9" width="26.28515625" style="10" customWidth="1"/>
    <col min="10" max="10" width="20.85546875" style="10" customWidth="1"/>
    <col min="11" max="11" width="35.42578125" style="10" customWidth="1" outlineLevel="1"/>
    <col min="12" max="12" width="36.140625" style="12" customWidth="1" outlineLevel="1"/>
    <col min="13" max="13" width="46.28515625" style="10" customWidth="1" outlineLevel="1"/>
    <col min="14" max="14" width="28.85546875" style="10" customWidth="1"/>
    <col min="15" max="15" width="16.5703125" style="10" customWidth="1"/>
    <col min="16" max="16" width="15.5703125" style="10" customWidth="1"/>
    <col min="17" max="16384" width="9.140625" style="25"/>
  </cols>
  <sheetData>
    <row r="1" spans="1:17" s="28" customFormat="1" ht="40.5" customHeight="1" x14ac:dyDescent="0.25">
      <c r="A1" s="26" t="s">
        <v>91</v>
      </c>
      <c r="B1" s="26" t="s">
        <v>118</v>
      </c>
      <c r="C1" s="26" t="s">
        <v>88</v>
      </c>
      <c r="D1" s="26" t="s">
        <v>11</v>
      </c>
      <c r="E1" s="26" t="s">
        <v>12</v>
      </c>
      <c r="F1" s="27" t="s">
        <v>0</v>
      </c>
      <c r="G1" s="27" t="s">
        <v>97</v>
      </c>
      <c r="H1" s="30" t="s">
        <v>27</v>
      </c>
      <c r="I1" s="26" t="s">
        <v>65</v>
      </c>
      <c r="J1" s="26" t="s">
        <v>13</v>
      </c>
      <c r="K1" s="26" t="s">
        <v>33</v>
      </c>
      <c r="L1" s="26" t="s">
        <v>64</v>
      </c>
      <c r="M1" s="26" t="s">
        <v>18</v>
      </c>
      <c r="N1" s="26" t="s">
        <v>1</v>
      </c>
      <c r="O1" s="26" t="s">
        <v>19</v>
      </c>
      <c r="P1" s="26" t="s">
        <v>21</v>
      </c>
      <c r="Q1" s="70" t="s">
        <v>555</v>
      </c>
    </row>
    <row r="2" spans="1:17" s="9" customFormat="1" ht="60" x14ac:dyDescent="0.25">
      <c r="A2" s="24" t="s">
        <v>130</v>
      </c>
      <c r="B2" s="24" t="s">
        <v>130</v>
      </c>
      <c r="C2" s="33" t="s">
        <v>92</v>
      </c>
      <c r="D2" s="22" t="s">
        <v>479</v>
      </c>
      <c r="E2" s="59" t="s">
        <v>539</v>
      </c>
      <c r="F2" s="16">
        <v>42565</v>
      </c>
      <c r="G2" s="17" t="s">
        <v>207</v>
      </c>
      <c r="H2" s="31" t="s">
        <v>429</v>
      </c>
      <c r="I2" s="15" t="s">
        <v>480</v>
      </c>
      <c r="J2" s="18" t="s">
        <v>74</v>
      </c>
      <c r="K2" s="19"/>
      <c r="L2" s="20" t="s">
        <v>482</v>
      </c>
      <c r="M2" s="20" t="s">
        <v>481</v>
      </c>
      <c r="N2" s="34" t="s">
        <v>483</v>
      </c>
      <c r="O2" s="18">
        <v>30</v>
      </c>
      <c r="P2" s="21" t="s">
        <v>390</v>
      </c>
      <c r="Q2" s="71" t="str">
        <f>CONCATENATE(G2,"_",F2, "_", ROW())</f>
        <v>Vancouver_42565_2</v>
      </c>
    </row>
    <row r="3" spans="1:17" s="9" customFormat="1" ht="45" x14ac:dyDescent="0.25">
      <c r="A3" s="24" t="s">
        <v>130</v>
      </c>
      <c r="B3" s="24" t="s">
        <v>130</v>
      </c>
      <c r="C3" s="33" t="s">
        <v>92</v>
      </c>
      <c r="D3" s="22" t="s">
        <v>347</v>
      </c>
      <c r="E3" s="15" t="s">
        <v>59</v>
      </c>
      <c r="F3" s="16">
        <v>42563</v>
      </c>
      <c r="G3" s="17" t="s">
        <v>207</v>
      </c>
      <c r="H3" s="31" t="s">
        <v>54</v>
      </c>
      <c r="I3" s="15" t="s">
        <v>220</v>
      </c>
      <c r="J3" s="18" t="s">
        <v>74</v>
      </c>
      <c r="K3" s="19"/>
      <c r="L3" s="18"/>
      <c r="M3" s="20" t="s">
        <v>221</v>
      </c>
      <c r="N3" s="34" t="s">
        <v>348</v>
      </c>
      <c r="O3" s="18">
        <v>235</v>
      </c>
      <c r="P3" s="21" t="s">
        <v>390</v>
      </c>
      <c r="Q3" s="71" t="str">
        <f>CONCATENATE(G3,"_",F3, "_", ROW())</f>
        <v>Vancouver_42563_3</v>
      </c>
    </row>
    <row r="4" spans="1:17" s="9" customFormat="1" ht="45" hidden="1" x14ac:dyDescent="0.25">
      <c r="A4" s="24" t="s">
        <v>130</v>
      </c>
      <c r="B4" s="24" t="s">
        <v>130</v>
      </c>
      <c r="C4" s="33" t="s">
        <v>92</v>
      </c>
      <c r="D4" s="22" t="s">
        <v>205</v>
      </c>
      <c r="E4" s="15" t="s">
        <v>206</v>
      </c>
      <c r="F4" s="16">
        <v>42529</v>
      </c>
      <c r="G4" s="17" t="s">
        <v>207</v>
      </c>
      <c r="H4" s="31" t="s">
        <v>138</v>
      </c>
      <c r="I4" s="15" t="s">
        <v>208</v>
      </c>
      <c r="J4" s="18" t="s">
        <v>74</v>
      </c>
      <c r="K4" s="19" t="s">
        <v>209</v>
      </c>
      <c r="L4" s="18"/>
      <c r="M4" s="20" t="s">
        <v>211</v>
      </c>
      <c r="N4" s="34" t="s">
        <v>210</v>
      </c>
      <c r="O4" s="18">
        <v>1300</v>
      </c>
      <c r="P4" s="21">
        <v>15</v>
      </c>
    </row>
    <row r="5" spans="1:17" s="9" customFormat="1" ht="45" hidden="1" x14ac:dyDescent="0.25">
      <c r="A5" s="24" t="s">
        <v>130</v>
      </c>
      <c r="B5" s="24" t="s">
        <v>130</v>
      </c>
      <c r="C5" s="33" t="s">
        <v>92</v>
      </c>
      <c r="D5" s="22" t="s">
        <v>242</v>
      </c>
      <c r="E5" s="15" t="s">
        <v>243</v>
      </c>
      <c r="F5" s="16">
        <v>42543</v>
      </c>
      <c r="G5" s="17" t="s">
        <v>207</v>
      </c>
      <c r="H5" s="31" t="s">
        <v>138</v>
      </c>
      <c r="I5" s="15" t="s">
        <v>244</v>
      </c>
      <c r="J5" s="18" t="s">
        <v>245</v>
      </c>
      <c r="K5" s="19"/>
      <c r="L5" s="18"/>
      <c r="M5" s="20" t="s">
        <v>246</v>
      </c>
      <c r="N5" s="34" t="s">
        <v>247</v>
      </c>
      <c r="O5" s="18">
        <v>400</v>
      </c>
      <c r="P5" s="21" t="s">
        <v>390</v>
      </c>
    </row>
    <row r="6" spans="1:17" s="9" customFormat="1" ht="60" hidden="1" x14ac:dyDescent="0.25">
      <c r="A6" s="24" t="s">
        <v>130</v>
      </c>
      <c r="B6" s="24" t="s">
        <v>130</v>
      </c>
      <c r="C6" s="44" t="s">
        <v>92</v>
      </c>
      <c r="D6" s="22" t="s">
        <v>213</v>
      </c>
      <c r="E6" s="15" t="s">
        <v>214</v>
      </c>
      <c r="F6" s="16">
        <v>42530</v>
      </c>
      <c r="G6" s="17" t="s">
        <v>207</v>
      </c>
      <c r="H6" s="31" t="s">
        <v>215</v>
      </c>
      <c r="I6" s="15" t="s">
        <v>216</v>
      </c>
      <c r="J6" s="18" t="s">
        <v>61</v>
      </c>
      <c r="K6" s="19"/>
      <c r="L6" s="18"/>
      <c r="M6" s="20" t="s">
        <v>217</v>
      </c>
      <c r="N6" s="34" t="s">
        <v>212</v>
      </c>
      <c r="O6" s="18">
        <v>45</v>
      </c>
      <c r="P6" s="21" t="s">
        <v>390</v>
      </c>
    </row>
    <row r="7" spans="1:17" s="9" customFormat="1" ht="45" x14ac:dyDescent="0.25">
      <c r="A7" s="24" t="s">
        <v>130</v>
      </c>
      <c r="B7" s="24" t="s">
        <v>130</v>
      </c>
      <c r="C7" s="23" t="s">
        <v>129</v>
      </c>
      <c r="D7" s="22" t="s">
        <v>358</v>
      </c>
      <c r="E7" s="15" t="s">
        <v>253</v>
      </c>
      <c r="F7" s="16">
        <v>42577</v>
      </c>
      <c r="G7" s="17" t="s">
        <v>207</v>
      </c>
      <c r="H7" s="31" t="s">
        <v>54</v>
      </c>
      <c r="I7" s="15" t="s">
        <v>254</v>
      </c>
      <c r="J7" s="18" t="s">
        <v>8</v>
      </c>
      <c r="K7" s="19" t="s">
        <v>257</v>
      </c>
      <c r="L7" s="18"/>
      <c r="M7" s="20"/>
      <c r="N7" s="34" t="s">
        <v>359</v>
      </c>
      <c r="O7" s="35">
        <v>1700</v>
      </c>
      <c r="P7" s="21">
        <v>20</v>
      </c>
      <c r="Q7" s="71" t="str">
        <f>CONCATENATE(G7,"_",F7, "_", ROW())</f>
        <v>Vancouver_42577_7</v>
      </c>
    </row>
    <row r="8" spans="1:17" s="9" customFormat="1" ht="45" hidden="1" x14ac:dyDescent="0.25">
      <c r="A8" s="24" t="s">
        <v>130</v>
      </c>
      <c r="B8" s="24" t="s">
        <v>130</v>
      </c>
      <c r="C8" s="49" t="s">
        <v>129</v>
      </c>
      <c r="D8" s="22" t="s">
        <v>252</v>
      </c>
      <c r="E8" s="15" t="s">
        <v>253</v>
      </c>
      <c r="F8" s="16">
        <v>42549</v>
      </c>
      <c r="G8" s="17" t="s">
        <v>207</v>
      </c>
      <c r="H8" s="31" t="s">
        <v>54</v>
      </c>
      <c r="I8" s="15" t="s">
        <v>254</v>
      </c>
      <c r="J8" s="18" t="s">
        <v>8</v>
      </c>
      <c r="K8" s="19" t="s">
        <v>257</v>
      </c>
      <c r="L8" s="18" t="s">
        <v>256</v>
      </c>
      <c r="M8" s="20"/>
      <c r="N8" s="34" t="s">
        <v>255</v>
      </c>
      <c r="O8" s="35">
        <v>1700</v>
      </c>
      <c r="P8" s="21">
        <v>12</v>
      </c>
    </row>
    <row r="9" spans="1:17" s="9" customFormat="1" ht="45" hidden="1" x14ac:dyDescent="0.25">
      <c r="A9" s="24" t="s">
        <v>130</v>
      </c>
      <c r="B9" s="24" t="s">
        <v>130</v>
      </c>
      <c r="C9" s="23" t="s">
        <v>129</v>
      </c>
      <c r="D9" s="22" t="s">
        <v>248</v>
      </c>
      <c r="E9" s="15" t="s">
        <v>249</v>
      </c>
      <c r="F9" s="16">
        <v>42548</v>
      </c>
      <c r="G9" s="17" t="s">
        <v>207</v>
      </c>
      <c r="H9" s="31" t="s">
        <v>114</v>
      </c>
      <c r="I9" s="15" t="s">
        <v>250</v>
      </c>
      <c r="J9" s="18" t="s">
        <v>8</v>
      </c>
      <c r="K9" s="19"/>
      <c r="L9" s="18"/>
      <c r="M9" s="20"/>
      <c r="N9" s="34" t="s">
        <v>251</v>
      </c>
      <c r="O9" s="35">
        <v>1700</v>
      </c>
      <c r="P9" s="21" t="s">
        <v>390</v>
      </c>
    </row>
    <row r="10" spans="1:17" s="9" customFormat="1" ht="45" hidden="1" x14ac:dyDescent="0.25">
      <c r="A10" s="24" t="s">
        <v>130</v>
      </c>
      <c r="B10" s="24" t="s">
        <v>130</v>
      </c>
      <c r="C10" s="33" t="s">
        <v>92</v>
      </c>
      <c r="D10" s="22" t="s">
        <v>382</v>
      </c>
      <c r="E10" s="15" t="s">
        <v>383</v>
      </c>
      <c r="F10" s="16">
        <v>42549</v>
      </c>
      <c r="G10" s="17" t="s">
        <v>207</v>
      </c>
      <c r="H10" s="31" t="s">
        <v>350</v>
      </c>
      <c r="I10" s="15" t="s">
        <v>371</v>
      </c>
      <c r="J10" s="18" t="s">
        <v>370</v>
      </c>
      <c r="K10" s="19" t="s">
        <v>385</v>
      </c>
      <c r="L10" s="18"/>
      <c r="M10" s="20"/>
      <c r="N10" s="34" t="s">
        <v>384</v>
      </c>
      <c r="O10" s="18">
        <v>250</v>
      </c>
      <c r="P10" s="21" t="s">
        <v>390</v>
      </c>
    </row>
    <row r="11" spans="1:17" s="9" customFormat="1" ht="30" hidden="1" x14ac:dyDescent="0.25">
      <c r="A11" s="24" t="s">
        <v>130</v>
      </c>
      <c r="B11" s="24" t="s">
        <v>130</v>
      </c>
      <c r="C11" s="33" t="s">
        <v>92</v>
      </c>
      <c r="D11" s="22" t="s">
        <v>218</v>
      </c>
      <c r="E11" s="15" t="s">
        <v>59</v>
      </c>
      <c r="F11" s="16">
        <v>42535</v>
      </c>
      <c r="G11" s="17" t="s">
        <v>207</v>
      </c>
      <c r="H11" s="31" t="s">
        <v>219</v>
      </c>
      <c r="I11" s="15" t="s">
        <v>220</v>
      </c>
      <c r="J11" s="18" t="s">
        <v>10</v>
      </c>
      <c r="K11" s="19"/>
      <c r="L11" s="18"/>
      <c r="M11" s="20" t="s">
        <v>221</v>
      </c>
      <c r="N11" s="34" t="s">
        <v>222</v>
      </c>
      <c r="O11" s="18">
        <v>230</v>
      </c>
      <c r="P11" s="21" t="s">
        <v>390</v>
      </c>
    </row>
    <row r="12" spans="1:17" s="9" customFormat="1" ht="45" x14ac:dyDescent="0.25">
      <c r="A12" s="24" t="s">
        <v>130</v>
      </c>
      <c r="B12" s="24" t="s">
        <v>130</v>
      </c>
      <c r="C12" s="23" t="s">
        <v>546</v>
      </c>
      <c r="D12" s="22" t="s">
        <v>544</v>
      </c>
      <c r="E12" s="15" t="s">
        <v>545</v>
      </c>
      <c r="F12" s="16">
        <v>42557</v>
      </c>
      <c r="G12" s="17" t="s">
        <v>207</v>
      </c>
      <c r="H12" s="31" t="s">
        <v>54</v>
      </c>
      <c r="I12" s="15" t="s">
        <v>550</v>
      </c>
      <c r="J12" s="18" t="s">
        <v>9</v>
      </c>
      <c r="K12" s="19"/>
      <c r="L12" s="18"/>
      <c r="M12" s="20" t="s">
        <v>547</v>
      </c>
      <c r="N12" s="34" t="s">
        <v>548</v>
      </c>
      <c r="O12" s="18">
        <v>900</v>
      </c>
      <c r="P12" s="21" t="s">
        <v>390</v>
      </c>
      <c r="Q12" s="71" t="str">
        <f t="shared" ref="Q12:Q14" si="0">CONCATENATE(G12,"_",F12, "_", ROW())</f>
        <v>Vancouver_42557_12</v>
      </c>
    </row>
    <row r="13" spans="1:17" s="9" customFormat="1" ht="45" x14ac:dyDescent="0.25">
      <c r="A13" s="24" t="s">
        <v>130</v>
      </c>
      <c r="B13" s="24" t="s">
        <v>130</v>
      </c>
      <c r="C13" s="23" t="s">
        <v>546</v>
      </c>
      <c r="D13" s="22" t="s">
        <v>549</v>
      </c>
      <c r="E13" s="15" t="s">
        <v>545</v>
      </c>
      <c r="F13" s="16">
        <v>42571</v>
      </c>
      <c r="G13" s="17" t="s">
        <v>207</v>
      </c>
      <c r="H13" s="31" t="s">
        <v>54</v>
      </c>
      <c r="I13" s="15" t="s">
        <v>550</v>
      </c>
      <c r="J13" s="18" t="s">
        <v>9</v>
      </c>
      <c r="K13" s="19"/>
      <c r="L13" s="18"/>
      <c r="M13" s="20" t="s">
        <v>59</v>
      </c>
      <c r="N13" s="34" t="s">
        <v>551</v>
      </c>
      <c r="O13" s="18">
        <v>900</v>
      </c>
      <c r="P13" s="21" t="s">
        <v>390</v>
      </c>
      <c r="Q13" s="71" t="str">
        <f t="shared" si="0"/>
        <v>Vancouver_42571_13</v>
      </c>
    </row>
    <row r="14" spans="1:17" s="9" customFormat="1" ht="45" x14ac:dyDescent="0.25">
      <c r="A14" s="24" t="s">
        <v>130</v>
      </c>
      <c r="B14" s="24" t="s">
        <v>130</v>
      </c>
      <c r="C14" s="33" t="s">
        <v>92</v>
      </c>
      <c r="D14" s="22" t="s">
        <v>552</v>
      </c>
      <c r="E14" s="15" t="s">
        <v>206</v>
      </c>
      <c r="F14" s="16">
        <v>42569</v>
      </c>
      <c r="G14" s="17" t="s">
        <v>207</v>
      </c>
      <c r="H14" s="31" t="s">
        <v>354</v>
      </c>
      <c r="I14" s="15" t="s">
        <v>208</v>
      </c>
      <c r="J14" s="18" t="s">
        <v>61</v>
      </c>
      <c r="K14" s="19"/>
      <c r="L14" s="18"/>
      <c r="M14" s="20" t="s">
        <v>553</v>
      </c>
      <c r="N14" s="34" t="s">
        <v>554</v>
      </c>
      <c r="O14" s="18">
        <v>900</v>
      </c>
      <c r="P14" s="21" t="s">
        <v>390</v>
      </c>
      <c r="Q14" s="71" t="str">
        <f t="shared" si="0"/>
        <v>Vancouver_42569_14</v>
      </c>
    </row>
    <row r="15" spans="1:17" x14ac:dyDescent="0.25">
      <c r="E15" s="53"/>
    </row>
  </sheetData>
  <autoFilter ref="A1:P13">
    <filterColumn colId="5">
      <filters>
        <dateGroupItem year="2016" month="7" dateTimeGrouping="month"/>
      </filters>
    </filterColumn>
    <sortState ref="A2:P11">
      <sortCondition ref="J1:J11"/>
    </sortState>
  </autoFilter>
  <conditionalFormatting sqref="C2 A2:B7">
    <cfRule type="cellIs" dxfId="195" priority="89" operator="equal">
      <formula>"Y"</formula>
    </cfRule>
    <cfRule type="cellIs" dxfId="194" priority="90" operator="equal">
      <formula>"N"</formula>
    </cfRule>
  </conditionalFormatting>
  <conditionalFormatting sqref="C3:C5">
    <cfRule type="cellIs" dxfId="193" priority="83" operator="equal">
      <formula>"Y"</formula>
    </cfRule>
    <cfRule type="cellIs" dxfId="192" priority="84" operator="equal">
      <formula>"N"</formula>
    </cfRule>
  </conditionalFormatting>
  <conditionalFormatting sqref="C6">
    <cfRule type="cellIs" dxfId="191" priority="75" operator="equal">
      <formula>"Y"</formula>
    </cfRule>
    <cfRule type="cellIs" dxfId="190" priority="76" operator="equal">
      <formula>"N"</formula>
    </cfRule>
  </conditionalFormatting>
  <conditionalFormatting sqref="C7">
    <cfRule type="cellIs" dxfId="189" priority="69" operator="equal">
      <formula>"Y"</formula>
    </cfRule>
    <cfRule type="cellIs" dxfId="188" priority="70" operator="equal">
      <formula>"N"</formula>
    </cfRule>
  </conditionalFormatting>
  <conditionalFormatting sqref="C8">
    <cfRule type="cellIs" dxfId="187" priority="51" operator="equal">
      <formula>"Y"</formula>
    </cfRule>
    <cfRule type="cellIs" dxfId="186" priority="52" operator="equal">
      <formula>"N"</formula>
    </cfRule>
  </conditionalFormatting>
  <conditionalFormatting sqref="A8">
    <cfRule type="cellIs" dxfId="185" priority="49" operator="equal">
      <formula>"Y"</formula>
    </cfRule>
    <cfRule type="cellIs" dxfId="184" priority="50" operator="equal">
      <formula>"N"</formula>
    </cfRule>
  </conditionalFormatting>
  <conditionalFormatting sqref="B8">
    <cfRule type="cellIs" dxfId="183" priority="47" operator="equal">
      <formula>"Y"</formula>
    </cfRule>
    <cfRule type="cellIs" dxfId="182" priority="48" operator="equal">
      <formula>"N"</formula>
    </cfRule>
  </conditionalFormatting>
  <conditionalFormatting sqref="C9">
    <cfRule type="cellIs" dxfId="181" priority="45" operator="equal">
      <formula>"Y"</formula>
    </cfRule>
    <cfRule type="cellIs" dxfId="180" priority="46" operator="equal">
      <formula>"N"</formula>
    </cfRule>
  </conditionalFormatting>
  <conditionalFormatting sqref="A9">
    <cfRule type="cellIs" dxfId="179" priority="43" operator="equal">
      <formula>"Y"</formula>
    </cfRule>
    <cfRule type="cellIs" dxfId="178" priority="44" operator="equal">
      <formula>"N"</formula>
    </cfRule>
  </conditionalFormatting>
  <conditionalFormatting sqref="B9">
    <cfRule type="cellIs" dxfId="177" priority="41" operator="equal">
      <formula>"Y"</formula>
    </cfRule>
    <cfRule type="cellIs" dxfId="176" priority="42" operator="equal">
      <formula>"N"</formula>
    </cfRule>
  </conditionalFormatting>
  <conditionalFormatting sqref="C10">
    <cfRule type="cellIs" dxfId="175" priority="39" operator="equal">
      <formula>"Y"</formula>
    </cfRule>
    <cfRule type="cellIs" dxfId="174" priority="40" operator="equal">
      <formula>"N"</formula>
    </cfRule>
  </conditionalFormatting>
  <conditionalFormatting sqref="A10">
    <cfRule type="cellIs" dxfId="173" priority="37" operator="equal">
      <formula>"Y"</formula>
    </cfRule>
    <cfRule type="cellIs" dxfId="172" priority="38" operator="equal">
      <formula>"N"</formula>
    </cfRule>
  </conditionalFormatting>
  <conditionalFormatting sqref="B10">
    <cfRule type="cellIs" dxfId="171" priority="35" operator="equal">
      <formula>"Y"</formula>
    </cfRule>
    <cfRule type="cellIs" dxfId="170" priority="36" operator="equal">
      <formula>"N"</formula>
    </cfRule>
  </conditionalFormatting>
  <conditionalFormatting sqref="C11">
    <cfRule type="cellIs" dxfId="169" priority="27" operator="equal">
      <formula>"Y"</formula>
    </cfRule>
    <cfRule type="cellIs" dxfId="168" priority="28" operator="equal">
      <formula>"N"</formula>
    </cfRule>
  </conditionalFormatting>
  <conditionalFormatting sqref="A11">
    <cfRule type="cellIs" dxfId="167" priority="25" operator="equal">
      <formula>"Y"</formula>
    </cfRule>
    <cfRule type="cellIs" dxfId="166" priority="26" operator="equal">
      <formula>"N"</formula>
    </cfRule>
  </conditionalFormatting>
  <conditionalFormatting sqref="B11">
    <cfRule type="cellIs" dxfId="165" priority="23" operator="equal">
      <formula>"Y"</formula>
    </cfRule>
    <cfRule type="cellIs" dxfId="164" priority="24" operator="equal">
      <formula>"N"</formula>
    </cfRule>
  </conditionalFormatting>
  <conditionalFormatting sqref="A12">
    <cfRule type="cellIs" dxfId="163" priority="19" operator="equal">
      <formula>"Y"</formula>
    </cfRule>
    <cfRule type="cellIs" dxfId="162" priority="20" operator="equal">
      <formula>"N"</formula>
    </cfRule>
  </conditionalFormatting>
  <conditionalFormatting sqref="B12">
    <cfRule type="cellIs" dxfId="161" priority="17" operator="equal">
      <formula>"Y"</formula>
    </cfRule>
    <cfRule type="cellIs" dxfId="160" priority="18" operator="equal">
      <formula>"N"</formula>
    </cfRule>
  </conditionalFormatting>
  <conditionalFormatting sqref="C12">
    <cfRule type="cellIs" dxfId="159" priority="15" operator="equal">
      <formula>"Y"</formula>
    </cfRule>
    <cfRule type="cellIs" dxfId="158" priority="16" operator="equal">
      <formula>"N"</formula>
    </cfRule>
  </conditionalFormatting>
  <conditionalFormatting sqref="A13">
    <cfRule type="cellIs" dxfId="157" priority="13" operator="equal">
      <formula>"Y"</formula>
    </cfRule>
    <cfRule type="cellIs" dxfId="156" priority="14" operator="equal">
      <formula>"N"</formula>
    </cfRule>
  </conditionalFormatting>
  <conditionalFormatting sqref="B13">
    <cfRule type="cellIs" dxfId="155" priority="11" operator="equal">
      <formula>"Y"</formula>
    </cfRule>
    <cfRule type="cellIs" dxfId="154" priority="12" operator="equal">
      <formula>"N"</formula>
    </cfRule>
  </conditionalFormatting>
  <conditionalFormatting sqref="C13">
    <cfRule type="cellIs" dxfId="153" priority="9" operator="equal">
      <formula>"Y"</formula>
    </cfRule>
    <cfRule type="cellIs" dxfId="152" priority="10" operator="equal">
      <formula>"N"</formula>
    </cfRule>
  </conditionalFormatting>
  <conditionalFormatting sqref="A14">
    <cfRule type="cellIs" dxfId="151" priority="7" operator="equal">
      <formula>"Y"</formula>
    </cfRule>
    <cfRule type="cellIs" dxfId="150" priority="8" operator="equal">
      <formula>"N"</formula>
    </cfRule>
  </conditionalFormatting>
  <conditionalFormatting sqref="B14">
    <cfRule type="cellIs" dxfId="149" priority="5" operator="equal">
      <formula>"Y"</formula>
    </cfRule>
    <cfRule type="cellIs" dxfId="148" priority="6" operator="equal">
      <formula>"N"</formula>
    </cfRule>
  </conditionalFormatting>
  <conditionalFormatting sqref="C14">
    <cfRule type="cellIs" dxfId="147" priority="1" operator="equal">
      <formula>"Y"</formula>
    </cfRule>
    <cfRule type="cellIs" dxfId="146" priority="2" operator="equal">
      <formula>"N"</formula>
    </cfRule>
  </conditionalFormatting>
  <hyperlinks>
    <hyperlink ref="N4" r:id="rId1"/>
    <hyperlink ref="N11" r:id="rId2"/>
    <hyperlink ref="E2" r:id="rId3" display="https://maps.google.com/maps?f=q&amp;hl=en&amp;q=400+%E2%80%93+510+Burrard+Street%2C+Vancouver%2C+BC%2C+ca"/>
    <hyperlink ref="N9" r:id="rId4"/>
    <hyperlink ref="N10" r:id="rId5"/>
    <hyperlink ref="N8" r:id="rId6"/>
    <hyperlink ref="N3" r:id="rId7"/>
    <hyperlink ref="N7" r:id="rId8"/>
    <hyperlink ref="N2" r:id="rId9"/>
    <hyperlink ref="N12" r:id="rId10"/>
    <hyperlink ref="E14" r:id="rId11" display="https://maps.google.com/maps?f=q&amp;hl=en&amp;q=1110+Hamilton+St%2C+4th+Floor%2C+Vancouver%2C+BC%2C+ca"/>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14"/>
  <sheetViews>
    <sheetView topLeftCell="J1" zoomScale="80" zoomScaleNormal="80" workbookViewId="0">
      <pane ySplit="1" topLeftCell="A2" activePane="bottomLeft" state="frozen"/>
      <selection pane="bottomLeft" activeCell="Q2" sqref="Q2:Q14"/>
    </sheetView>
  </sheetViews>
  <sheetFormatPr defaultRowHeight="15" outlineLevelCol="1" x14ac:dyDescent="0.25"/>
  <cols>
    <col min="1" max="1" width="16.28515625" style="10" customWidth="1"/>
    <col min="2" max="2" width="15" style="10" customWidth="1"/>
    <col min="3" max="3" width="16.5703125" style="10" customWidth="1"/>
    <col min="4" max="4" width="30.28515625" style="10" customWidth="1"/>
    <col min="5" max="5" width="30" style="10" customWidth="1"/>
    <col min="6" max="6" width="15.7109375" style="11" customWidth="1"/>
    <col min="7" max="7" width="11.5703125" style="11" customWidth="1"/>
    <col min="8" max="8" width="16.7109375" style="32" bestFit="1" customWidth="1"/>
    <col min="9" max="9" width="26.28515625" style="10" customWidth="1"/>
    <col min="10" max="10" width="23.140625" style="10" customWidth="1"/>
    <col min="11" max="11" width="35.42578125" style="10" customWidth="1" outlineLevel="1"/>
    <col min="12" max="12" width="36.140625" style="12" customWidth="1" outlineLevel="1"/>
    <col min="13" max="13" width="46.28515625" style="10" customWidth="1" outlineLevel="1"/>
    <col min="14" max="14" width="33.7109375" style="10" customWidth="1"/>
    <col min="15" max="15" width="16.5703125" style="10" customWidth="1"/>
    <col min="16" max="16" width="15.5703125" style="10" customWidth="1"/>
  </cols>
  <sheetData>
    <row r="1" spans="1:17" s="28" customFormat="1" ht="40.5" customHeight="1" x14ac:dyDescent="0.25">
      <c r="A1" s="26" t="s">
        <v>91</v>
      </c>
      <c r="B1" s="26" t="s">
        <v>118</v>
      </c>
      <c r="C1" s="26" t="s">
        <v>88</v>
      </c>
      <c r="D1" s="26" t="s">
        <v>11</v>
      </c>
      <c r="E1" s="26" t="s">
        <v>12</v>
      </c>
      <c r="F1" s="27" t="s">
        <v>0</v>
      </c>
      <c r="G1" s="27" t="s">
        <v>97</v>
      </c>
      <c r="H1" s="30" t="s">
        <v>27</v>
      </c>
      <c r="I1" s="26" t="s">
        <v>65</v>
      </c>
      <c r="J1" s="26" t="s">
        <v>13</v>
      </c>
      <c r="K1" s="26" t="s">
        <v>33</v>
      </c>
      <c r="L1" s="26" t="s">
        <v>64</v>
      </c>
      <c r="M1" s="26" t="s">
        <v>18</v>
      </c>
      <c r="N1" s="26" t="s">
        <v>1</v>
      </c>
      <c r="O1" s="26" t="s">
        <v>19</v>
      </c>
      <c r="P1" s="26" t="s">
        <v>21</v>
      </c>
      <c r="Q1" s="70" t="s">
        <v>555</v>
      </c>
    </row>
    <row r="2" spans="1:17" ht="42" customHeight="1" x14ac:dyDescent="0.25">
      <c r="A2" s="33" t="s">
        <v>223</v>
      </c>
      <c r="B2" s="33" t="s">
        <v>223</v>
      </c>
      <c r="C2" s="23" t="s">
        <v>223</v>
      </c>
      <c r="D2" s="22" t="s">
        <v>224</v>
      </c>
      <c r="E2" s="15" t="s">
        <v>225</v>
      </c>
      <c r="F2" s="16">
        <v>42570</v>
      </c>
      <c r="G2" s="17" t="s">
        <v>226</v>
      </c>
      <c r="H2" s="31" t="s">
        <v>54</v>
      </c>
      <c r="I2" s="15" t="s">
        <v>227</v>
      </c>
      <c r="J2" s="18" t="s">
        <v>228</v>
      </c>
      <c r="K2" s="5" t="s">
        <v>229</v>
      </c>
      <c r="L2" s="5" t="s">
        <v>230</v>
      </c>
      <c r="M2" s="5" t="s">
        <v>231</v>
      </c>
      <c r="N2" s="34" t="s">
        <v>232</v>
      </c>
      <c r="O2" s="35">
        <v>460</v>
      </c>
      <c r="P2" s="21" t="s">
        <v>390</v>
      </c>
      <c r="Q2" s="71" t="str">
        <f>CONCATENATE(G2,"_",F2, "_", ROW())</f>
        <v>Montreal_42570_2</v>
      </c>
    </row>
    <row r="3" spans="1:17" ht="30" customHeight="1" x14ac:dyDescent="0.25">
      <c r="A3" s="24" t="s">
        <v>130</v>
      </c>
      <c r="B3" s="24" t="s">
        <v>130</v>
      </c>
      <c r="C3" s="49" t="s">
        <v>439</v>
      </c>
      <c r="D3" s="14" t="s">
        <v>423</v>
      </c>
      <c r="E3" s="15" t="s">
        <v>424</v>
      </c>
      <c r="F3" s="16">
        <v>42569</v>
      </c>
      <c r="G3" s="17" t="s">
        <v>226</v>
      </c>
      <c r="H3" s="31" t="s">
        <v>425</v>
      </c>
      <c r="I3" s="15" t="s">
        <v>427</v>
      </c>
      <c r="J3" s="18" t="s">
        <v>8</v>
      </c>
      <c r="K3" s="5"/>
      <c r="L3" s="5"/>
      <c r="M3" s="6"/>
      <c r="N3" s="34" t="s">
        <v>426</v>
      </c>
      <c r="O3" s="35">
        <v>2250</v>
      </c>
      <c r="P3" s="21">
        <v>10</v>
      </c>
      <c r="Q3" s="71" t="str">
        <f t="shared" ref="Q3:Q9" si="0">CONCATENATE(G3,"_",F3, "_", ROW())</f>
        <v>Montreal_42569_3</v>
      </c>
    </row>
    <row r="4" spans="1:17" ht="53.25" customHeight="1" x14ac:dyDescent="0.25">
      <c r="A4" s="24" t="s">
        <v>130</v>
      </c>
      <c r="B4" s="24" t="s">
        <v>130</v>
      </c>
      <c r="C4" s="44" t="s">
        <v>92</v>
      </c>
      <c r="D4" s="22" t="s">
        <v>413</v>
      </c>
      <c r="E4" s="15" t="s">
        <v>414</v>
      </c>
      <c r="F4" s="16">
        <v>42566</v>
      </c>
      <c r="G4" s="17" t="s">
        <v>226</v>
      </c>
      <c r="H4" s="31" t="s">
        <v>416</v>
      </c>
      <c r="I4" s="15" t="s">
        <v>417</v>
      </c>
      <c r="J4" s="18" t="s">
        <v>8</v>
      </c>
      <c r="K4" s="19"/>
      <c r="L4" s="18"/>
      <c r="M4" s="5" t="s">
        <v>540</v>
      </c>
      <c r="N4" s="34" t="s">
        <v>415</v>
      </c>
      <c r="O4" s="35">
        <v>280</v>
      </c>
      <c r="P4" s="21">
        <v>15</v>
      </c>
      <c r="Q4" s="71" t="str">
        <f t="shared" si="0"/>
        <v>Montreal_42566_4</v>
      </c>
    </row>
    <row r="5" spans="1:17" ht="60" x14ac:dyDescent="0.25">
      <c r="A5" s="24" t="s">
        <v>130</v>
      </c>
      <c r="B5" s="24" t="s">
        <v>130</v>
      </c>
      <c r="C5" s="44" t="s">
        <v>92</v>
      </c>
      <c r="D5" s="14" t="s">
        <v>433</v>
      </c>
      <c r="E5" s="15" t="s">
        <v>435</v>
      </c>
      <c r="F5" s="16">
        <v>42566</v>
      </c>
      <c r="G5" s="17" t="s">
        <v>226</v>
      </c>
      <c r="H5" s="31" t="s">
        <v>434</v>
      </c>
      <c r="I5" s="15" t="s">
        <v>436</v>
      </c>
      <c r="J5" s="18" t="s">
        <v>8</v>
      </c>
      <c r="K5" s="19"/>
      <c r="L5" s="18"/>
      <c r="M5" s="18" t="s">
        <v>506</v>
      </c>
      <c r="N5" s="34" t="s">
        <v>437</v>
      </c>
      <c r="O5" s="35"/>
      <c r="P5" s="21" t="s">
        <v>438</v>
      </c>
      <c r="Q5" s="71" t="str">
        <f t="shared" si="0"/>
        <v>Montreal_42566_5</v>
      </c>
    </row>
    <row r="6" spans="1:17" ht="45" x14ac:dyDescent="0.25">
      <c r="A6" s="24" t="s">
        <v>130</v>
      </c>
      <c r="B6" s="24" t="s">
        <v>130</v>
      </c>
      <c r="C6" s="44" t="s">
        <v>92</v>
      </c>
      <c r="D6" s="14" t="s">
        <v>508</v>
      </c>
      <c r="E6" s="14" t="s">
        <v>509</v>
      </c>
      <c r="F6" s="16">
        <v>42563</v>
      </c>
      <c r="G6" s="17" t="s">
        <v>226</v>
      </c>
      <c r="H6" s="31"/>
      <c r="I6" s="15" t="s">
        <v>510</v>
      </c>
      <c r="J6" s="18" t="s">
        <v>453</v>
      </c>
      <c r="K6" s="19" t="s">
        <v>511</v>
      </c>
      <c r="L6" s="18"/>
      <c r="M6" s="20"/>
      <c r="N6" s="34" t="s">
        <v>512</v>
      </c>
      <c r="O6" s="35" t="s">
        <v>425</v>
      </c>
      <c r="P6" s="21"/>
      <c r="Q6" s="71" t="str">
        <f t="shared" si="0"/>
        <v>Montreal_42563_6</v>
      </c>
    </row>
    <row r="7" spans="1:17" ht="45" x14ac:dyDescent="0.25">
      <c r="A7" s="24" t="s">
        <v>130</v>
      </c>
      <c r="B7" s="24" t="s">
        <v>130</v>
      </c>
      <c r="C7" s="44" t="s">
        <v>92</v>
      </c>
      <c r="D7" s="22" t="s">
        <v>412</v>
      </c>
      <c r="E7" s="15" t="s">
        <v>418</v>
      </c>
      <c r="F7" s="16">
        <v>42559</v>
      </c>
      <c r="G7" s="17" t="s">
        <v>226</v>
      </c>
      <c r="H7" s="31" t="s">
        <v>419</v>
      </c>
      <c r="I7" s="15" t="s">
        <v>420</v>
      </c>
      <c r="J7" s="18" t="s">
        <v>422</v>
      </c>
      <c r="K7" s="19"/>
      <c r="L7" s="18"/>
      <c r="M7" s="18" t="s">
        <v>543</v>
      </c>
      <c r="N7" s="34" t="s">
        <v>421</v>
      </c>
      <c r="O7" s="35">
        <v>3500</v>
      </c>
      <c r="P7" s="21">
        <v>50</v>
      </c>
      <c r="Q7" s="71" t="str">
        <f t="shared" si="0"/>
        <v>Montreal_42559_7</v>
      </c>
    </row>
    <row r="8" spans="1:17" ht="75" x14ac:dyDescent="0.25">
      <c r="A8" s="24" t="s">
        <v>130</v>
      </c>
      <c r="B8" s="24" t="s">
        <v>130</v>
      </c>
      <c r="C8" s="44" t="s">
        <v>92</v>
      </c>
      <c r="D8" s="15" t="s">
        <v>428</v>
      </c>
      <c r="E8" s="15" t="s">
        <v>432</v>
      </c>
      <c r="F8" s="16">
        <v>42558</v>
      </c>
      <c r="G8" s="17" t="s">
        <v>226</v>
      </c>
      <c r="H8" s="31" t="s">
        <v>429</v>
      </c>
      <c r="I8" s="15" t="s">
        <v>430</v>
      </c>
      <c r="J8" s="18" t="s">
        <v>447</v>
      </c>
      <c r="K8" s="19"/>
      <c r="L8" s="18"/>
      <c r="M8" s="18" t="s">
        <v>542</v>
      </c>
      <c r="N8" s="34" t="s">
        <v>431</v>
      </c>
      <c r="O8" s="35"/>
      <c r="P8" s="21" t="s">
        <v>390</v>
      </c>
      <c r="Q8" s="71" t="str">
        <f t="shared" si="0"/>
        <v>Montreal_42558_8</v>
      </c>
    </row>
    <row r="9" spans="1:17" ht="30" customHeight="1" x14ac:dyDescent="0.25">
      <c r="A9" s="24" t="s">
        <v>130</v>
      </c>
      <c r="B9" s="24" t="s">
        <v>130</v>
      </c>
      <c r="C9" s="44" t="s">
        <v>92</v>
      </c>
      <c r="D9" s="51" t="s">
        <v>501</v>
      </c>
      <c r="E9" s="15" t="s">
        <v>505</v>
      </c>
      <c r="F9" s="16">
        <v>42554</v>
      </c>
      <c r="G9" s="17" t="s">
        <v>226</v>
      </c>
      <c r="H9" s="31" t="s">
        <v>504</v>
      </c>
      <c r="I9" s="15" t="s">
        <v>502</v>
      </c>
      <c r="J9" s="18" t="s">
        <v>8</v>
      </c>
      <c r="K9" s="19"/>
      <c r="L9" s="18"/>
      <c r="M9" s="20" t="s">
        <v>507</v>
      </c>
      <c r="N9" s="34" t="s">
        <v>503</v>
      </c>
      <c r="O9" s="35">
        <v>3800</v>
      </c>
      <c r="P9" s="21" t="s">
        <v>390</v>
      </c>
      <c r="Q9" s="71" t="str">
        <f t="shared" si="0"/>
        <v>Montreal_42554_9</v>
      </c>
    </row>
    <row r="10" spans="1:17" ht="45.75" hidden="1" x14ac:dyDescent="0.25">
      <c r="A10" s="24" t="s">
        <v>130</v>
      </c>
      <c r="B10" s="24" t="s">
        <v>130</v>
      </c>
      <c r="C10" s="23" t="s">
        <v>92</v>
      </c>
      <c r="D10" s="51" t="s">
        <v>409</v>
      </c>
      <c r="E10" s="15" t="s">
        <v>410</v>
      </c>
      <c r="F10" s="16">
        <v>42550</v>
      </c>
      <c r="G10" s="17" t="s">
        <v>226</v>
      </c>
      <c r="H10" s="31" t="s">
        <v>406</v>
      </c>
      <c r="I10" s="15" t="s">
        <v>407</v>
      </c>
      <c r="J10" s="18" t="s">
        <v>74</v>
      </c>
      <c r="K10" s="19"/>
      <c r="L10" s="18" t="s">
        <v>411</v>
      </c>
      <c r="M10" s="20"/>
      <c r="N10" s="34" t="s">
        <v>408</v>
      </c>
      <c r="O10" s="35">
        <v>670</v>
      </c>
      <c r="P10" s="21" t="s">
        <v>390</v>
      </c>
    </row>
    <row r="11" spans="1:17" ht="45" hidden="1" x14ac:dyDescent="0.25">
      <c r="A11" s="24" t="s">
        <v>130</v>
      </c>
      <c r="B11" s="24" t="s">
        <v>130</v>
      </c>
      <c r="C11" s="23" t="s">
        <v>92</v>
      </c>
      <c r="D11" s="51" t="s">
        <v>405</v>
      </c>
      <c r="E11" s="15" t="s">
        <v>278</v>
      </c>
      <c r="F11" s="3">
        <v>42549</v>
      </c>
      <c r="G11" s="4" t="s">
        <v>226</v>
      </c>
      <c r="H11" s="29" t="s">
        <v>54</v>
      </c>
      <c r="I11" s="15" t="s">
        <v>279</v>
      </c>
      <c r="J11" s="18" t="s">
        <v>280</v>
      </c>
      <c r="K11" s="19"/>
      <c r="L11" s="18" t="s">
        <v>281</v>
      </c>
      <c r="M11" s="6"/>
      <c r="N11" s="34" t="s">
        <v>282</v>
      </c>
      <c r="O11" s="35"/>
      <c r="P11" s="21" t="s">
        <v>390</v>
      </c>
    </row>
    <row r="12" spans="1:17" ht="75" hidden="1" x14ac:dyDescent="0.25">
      <c r="A12" s="24" t="s">
        <v>92</v>
      </c>
      <c r="B12" s="24" t="s">
        <v>92</v>
      </c>
      <c r="C12" s="44" t="s">
        <v>92</v>
      </c>
      <c r="D12" s="36" t="s">
        <v>233</v>
      </c>
      <c r="E12" s="2" t="s">
        <v>234</v>
      </c>
      <c r="F12" s="3">
        <v>42536</v>
      </c>
      <c r="G12" s="4" t="s">
        <v>226</v>
      </c>
      <c r="H12" s="29" t="s">
        <v>235</v>
      </c>
      <c r="I12" s="15" t="s">
        <v>236</v>
      </c>
      <c r="J12" s="18" t="s">
        <v>237</v>
      </c>
      <c r="K12" s="19" t="s">
        <v>238</v>
      </c>
      <c r="L12" s="18"/>
      <c r="M12" s="20" t="s">
        <v>239</v>
      </c>
      <c r="N12" s="34" t="s">
        <v>240</v>
      </c>
      <c r="O12" s="18"/>
      <c r="P12" s="21" t="s">
        <v>241</v>
      </c>
    </row>
    <row r="13" spans="1:17" ht="45" x14ac:dyDescent="0.25">
      <c r="A13" s="24"/>
      <c r="B13" s="24"/>
      <c r="C13" s="44"/>
      <c r="D13" s="36"/>
      <c r="E13" s="2"/>
      <c r="F13" s="3"/>
      <c r="G13" s="4"/>
      <c r="H13" s="29"/>
      <c r="I13" s="15"/>
      <c r="J13" s="18"/>
      <c r="K13" s="19"/>
      <c r="L13" s="18"/>
      <c r="M13" s="20"/>
      <c r="N13" s="34"/>
      <c r="O13" s="18"/>
      <c r="P13" s="21"/>
      <c r="Q13" s="71" t="str">
        <f t="shared" ref="Q13:Q14" si="1">CONCATENATE(G13,"_",F13, "_", ROW())</f>
        <v>__13</v>
      </c>
    </row>
    <row r="14" spans="1:17" ht="45" x14ac:dyDescent="0.25">
      <c r="A14" s="24"/>
      <c r="B14" s="24"/>
      <c r="C14" s="44"/>
      <c r="D14" s="36"/>
      <c r="E14" s="2"/>
      <c r="F14" s="3"/>
      <c r="G14" s="4"/>
      <c r="H14" s="29"/>
      <c r="I14" s="15"/>
      <c r="J14" s="18"/>
      <c r="K14" s="19"/>
      <c r="L14" s="18"/>
      <c r="M14" s="20"/>
      <c r="N14" s="34"/>
      <c r="O14" s="18"/>
      <c r="P14" s="21"/>
      <c r="Q14" s="71" t="str">
        <f t="shared" si="1"/>
        <v>__14</v>
      </c>
    </row>
  </sheetData>
  <autoFilter ref="A1:P12">
    <filterColumn colId="5">
      <filters>
        <dateGroupItem year="2016" month="7" dateTimeGrouping="month"/>
      </filters>
    </filterColumn>
    <sortState ref="A2:P9">
      <sortCondition descending="1" ref="F1:F12"/>
    </sortState>
  </autoFilter>
  <conditionalFormatting sqref="C4">
    <cfRule type="cellIs" dxfId="145" priority="33" operator="equal">
      <formula>"Y"</formula>
    </cfRule>
    <cfRule type="cellIs" dxfId="144" priority="34" operator="equal">
      <formula>"N"</formula>
    </cfRule>
  </conditionalFormatting>
  <conditionalFormatting sqref="C3">
    <cfRule type="cellIs" dxfId="143" priority="43" operator="equal">
      <formula>"Y"</formula>
    </cfRule>
    <cfRule type="cellIs" dxfId="142" priority="44" operator="equal">
      <formula>"N"</formula>
    </cfRule>
  </conditionalFormatting>
  <conditionalFormatting sqref="A2">
    <cfRule type="cellIs" dxfId="141" priority="39" operator="equal">
      <formula>"Y"</formula>
    </cfRule>
    <cfRule type="cellIs" dxfId="140" priority="40" operator="equal">
      <formula>"N"</formula>
    </cfRule>
  </conditionalFormatting>
  <conditionalFormatting sqref="B2">
    <cfRule type="cellIs" dxfId="139" priority="37" operator="equal">
      <formula>"Y"</formula>
    </cfRule>
    <cfRule type="cellIs" dxfId="138" priority="38" operator="equal">
      <formula>"N"</formula>
    </cfRule>
  </conditionalFormatting>
  <conditionalFormatting sqref="C2">
    <cfRule type="cellIs" dxfId="137" priority="35" operator="equal">
      <formula>"Y"</formula>
    </cfRule>
    <cfRule type="cellIs" dxfId="136" priority="36" operator="equal">
      <formula>"N"</formula>
    </cfRule>
  </conditionalFormatting>
  <conditionalFormatting sqref="A3:B4 A6:B12">
    <cfRule type="cellIs" dxfId="135" priority="25" operator="equal">
      <formula>"Y"</formula>
    </cfRule>
    <cfRule type="cellIs" dxfId="134" priority="26" operator="equal">
      <formula>"N"</formula>
    </cfRule>
  </conditionalFormatting>
  <conditionalFormatting sqref="A11:B12">
    <cfRule type="cellIs" dxfId="133" priority="17" operator="equal">
      <formula>"Y"</formula>
    </cfRule>
    <cfRule type="cellIs" dxfId="132" priority="18" operator="equal">
      <formula>"N"</formula>
    </cfRule>
  </conditionalFormatting>
  <conditionalFormatting sqref="C5">
    <cfRule type="cellIs" dxfId="131" priority="13" operator="equal">
      <formula>"Y"</formula>
    </cfRule>
    <cfRule type="cellIs" dxfId="130" priority="14" operator="equal">
      <formula>"N"</formula>
    </cfRule>
  </conditionalFormatting>
  <conditionalFormatting sqref="A5:B5">
    <cfRule type="cellIs" dxfId="129" priority="11" operator="equal">
      <formula>"Y"</formula>
    </cfRule>
    <cfRule type="cellIs" dxfId="128" priority="12" operator="equal">
      <formula>"N"</formula>
    </cfRule>
  </conditionalFormatting>
  <conditionalFormatting sqref="C6:C7 C9:C12">
    <cfRule type="cellIs" dxfId="127" priority="9" operator="equal">
      <formula>"Y"</formula>
    </cfRule>
    <cfRule type="cellIs" dxfId="126" priority="10" operator="equal">
      <formula>"N"</formula>
    </cfRule>
  </conditionalFormatting>
  <conditionalFormatting sqref="C8">
    <cfRule type="cellIs" dxfId="125" priority="7" operator="equal">
      <formula>"Y"</formula>
    </cfRule>
    <cfRule type="cellIs" dxfId="124" priority="8" operator="equal">
      <formula>"N"</formula>
    </cfRule>
  </conditionalFormatting>
  <conditionalFormatting sqref="A13:B14">
    <cfRule type="cellIs" dxfId="123" priority="5" operator="equal">
      <formula>"Y"</formula>
    </cfRule>
    <cfRule type="cellIs" dxfId="122" priority="6" operator="equal">
      <formula>"N"</formula>
    </cfRule>
  </conditionalFormatting>
  <conditionalFormatting sqref="A13:B14">
    <cfRule type="cellIs" dxfId="121" priority="3" operator="equal">
      <formula>"Y"</formula>
    </cfRule>
    <cfRule type="cellIs" dxfId="120" priority="4" operator="equal">
      <formula>"N"</formula>
    </cfRule>
  </conditionalFormatting>
  <conditionalFormatting sqref="C13:C14">
    <cfRule type="cellIs" dxfId="119" priority="1" operator="equal">
      <formula>"Y"</formula>
    </cfRule>
    <cfRule type="cellIs" dxfId="118" priority="2" operator="equal">
      <formula>"N"</formula>
    </cfRule>
  </conditionalFormatting>
  <hyperlinks>
    <hyperlink ref="I12" r:id="rId1" display="http://www.eventbrite.ca/o/smpte-montreal-6510626583"/>
    <hyperlink ref="N12" r:id="rId2"/>
    <hyperlink ref="N5" r:id="rId3"/>
    <hyperlink ref="I6" r:id="rId4" tooltip="js-montreal - montreal's javascript user group - Montréal, QC" display="http://www.meetup.com/js-montreal/"/>
    <hyperlink ref="N8" r:id="rId5"/>
    <hyperlink ref="N4" r:id="rId6"/>
    <hyperlink ref="N10" r:id="rId7"/>
    <hyperlink ref="N7" r:id="rId8"/>
    <hyperlink ref="N3" r:id="rId9"/>
    <hyperlink ref="N2" r:id="rId10"/>
  </hyperlinks>
  <pageMargins left="0.7" right="0.7" top="0.75" bottom="0.75" header="0.3" footer="0.3"/>
  <pageSetup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13"/>
  <sheetViews>
    <sheetView topLeftCell="D1" zoomScale="80" zoomScaleNormal="80" workbookViewId="0">
      <pane ySplit="1" topLeftCell="A2" activePane="bottomLeft" state="frozen"/>
      <selection pane="bottomLeft" activeCell="Q2" sqref="Q2:Q7"/>
    </sheetView>
  </sheetViews>
  <sheetFormatPr defaultRowHeight="15" outlineLevelCol="1" x14ac:dyDescent="0.25"/>
  <cols>
    <col min="1" max="1" width="16.28515625" style="10" customWidth="1"/>
    <col min="2" max="2" width="15" style="10" customWidth="1"/>
    <col min="3" max="3" width="16.5703125" style="10" customWidth="1"/>
    <col min="4" max="4" width="30.28515625" style="10" customWidth="1"/>
    <col min="5" max="5" width="27.5703125" style="10" customWidth="1"/>
    <col min="6" max="6" width="13" style="11" customWidth="1"/>
    <col min="7" max="7" width="11.5703125" style="11" customWidth="1"/>
    <col min="8" max="8" width="16.7109375" style="32" bestFit="1" customWidth="1"/>
    <col min="9" max="9" width="26.28515625" style="10" customWidth="1"/>
    <col min="10" max="10" width="20.85546875" style="10" customWidth="1"/>
    <col min="11" max="11" width="35.42578125" style="10" hidden="1" customWidth="1" outlineLevel="1"/>
    <col min="12" max="12" width="36.140625" style="12" hidden="1" customWidth="1" outlineLevel="1"/>
    <col min="13" max="13" width="46.28515625" style="10" customWidth="1" collapsed="1"/>
    <col min="14" max="14" width="32.85546875" style="10" customWidth="1"/>
    <col min="15" max="15" width="16.5703125" style="10" customWidth="1"/>
    <col min="16" max="16" width="15.5703125" style="10" customWidth="1"/>
    <col min="17" max="16384" width="9.140625" style="25"/>
  </cols>
  <sheetData>
    <row r="1" spans="1:17" s="28" customFormat="1" ht="40.5" customHeight="1" x14ac:dyDescent="0.25">
      <c r="A1" s="26" t="s">
        <v>91</v>
      </c>
      <c r="B1" s="26" t="s">
        <v>118</v>
      </c>
      <c r="C1" s="26" t="s">
        <v>88</v>
      </c>
      <c r="D1" s="26" t="s">
        <v>11</v>
      </c>
      <c r="E1" s="26" t="s">
        <v>12</v>
      </c>
      <c r="F1" s="27" t="s">
        <v>0</v>
      </c>
      <c r="G1" s="27" t="s">
        <v>97</v>
      </c>
      <c r="H1" s="30" t="s">
        <v>27</v>
      </c>
      <c r="I1" s="26" t="s">
        <v>65</v>
      </c>
      <c r="J1" s="26" t="s">
        <v>13</v>
      </c>
      <c r="K1" s="26" t="s">
        <v>33</v>
      </c>
      <c r="L1" s="26" t="s">
        <v>64</v>
      </c>
      <c r="M1" s="26" t="s">
        <v>18</v>
      </c>
      <c r="N1" s="26" t="s">
        <v>1</v>
      </c>
      <c r="O1" s="26" t="s">
        <v>19</v>
      </c>
      <c r="P1" s="26" t="s">
        <v>21</v>
      </c>
      <c r="Q1" s="70" t="s">
        <v>555</v>
      </c>
    </row>
    <row r="2" spans="1:17" s="9" customFormat="1" ht="30" x14ac:dyDescent="0.25">
      <c r="A2" s="24" t="s">
        <v>130</v>
      </c>
      <c r="B2" s="24" t="s">
        <v>130</v>
      </c>
      <c r="C2" s="33" t="s">
        <v>92</v>
      </c>
      <c r="D2" s="36" t="s">
        <v>529</v>
      </c>
      <c r="E2" s="68" t="s">
        <v>530</v>
      </c>
      <c r="F2" s="3">
        <v>42580</v>
      </c>
      <c r="G2" s="4" t="s">
        <v>287</v>
      </c>
      <c r="H2" s="29" t="s">
        <v>58</v>
      </c>
      <c r="I2" s="2" t="s">
        <v>403</v>
      </c>
      <c r="J2" s="5" t="s">
        <v>9</v>
      </c>
      <c r="K2" s="5"/>
      <c r="L2" s="5"/>
      <c r="M2" s="6" t="s">
        <v>531</v>
      </c>
      <c r="N2" s="34" t="s">
        <v>532</v>
      </c>
      <c r="O2" s="18">
        <v>200</v>
      </c>
      <c r="P2" s="21" t="s">
        <v>390</v>
      </c>
      <c r="Q2" s="71" t="str">
        <f>CONCATENATE(G2,"_", F2, "_", ROW())</f>
        <v>Ottawa_42580_2</v>
      </c>
    </row>
    <row r="3" spans="1:17" s="9" customFormat="1" ht="45" x14ac:dyDescent="0.25">
      <c r="A3" s="24" t="s">
        <v>130</v>
      </c>
      <c r="B3" s="24" t="s">
        <v>130</v>
      </c>
      <c r="C3" s="33" t="s">
        <v>92</v>
      </c>
      <c r="D3" s="22" t="s">
        <v>536</v>
      </c>
      <c r="E3" s="68" t="s">
        <v>59</v>
      </c>
      <c r="F3" s="16">
        <v>42579</v>
      </c>
      <c r="G3" s="17" t="s">
        <v>287</v>
      </c>
      <c r="H3" s="31" t="s">
        <v>534</v>
      </c>
      <c r="I3" s="15" t="s">
        <v>535</v>
      </c>
      <c r="J3" s="18" t="s">
        <v>541</v>
      </c>
      <c r="K3" s="19"/>
      <c r="L3" s="18"/>
      <c r="M3" s="6" t="s">
        <v>538</v>
      </c>
      <c r="N3" s="34" t="s">
        <v>537</v>
      </c>
      <c r="O3" s="18">
        <v>1000</v>
      </c>
      <c r="P3" s="21" t="s">
        <v>390</v>
      </c>
      <c r="Q3" s="71" t="str">
        <f t="shared" ref="Q3:Q7" si="0">CONCATENATE(G3,"_", F3, "_", ROW())</f>
        <v>Ottawa_42579_3</v>
      </c>
    </row>
    <row r="4" spans="1:17" s="9" customFormat="1" ht="30" x14ac:dyDescent="0.25">
      <c r="A4" s="24" t="s">
        <v>130</v>
      </c>
      <c r="B4" s="24" t="s">
        <v>130</v>
      </c>
      <c r="C4" s="33" t="s">
        <v>92</v>
      </c>
      <c r="D4" s="22" t="s">
        <v>402</v>
      </c>
      <c r="E4" s="68" t="s">
        <v>530</v>
      </c>
      <c r="F4" s="16">
        <v>42578</v>
      </c>
      <c r="G4" s="17" t="s">
        <v>287</v>
      </c>
      <c r="H4" s="31" t="s">
        <v>58</v>
      </c>
      <c r="I4" s="15" t="s">
        <v>403</v>
      </c>
      <c r="J4" s="18" t="s">
        <v>74</v>
      </c>
      <c r="K4" s="19"/>
      <c r="L4" s="18"/>
      <c r="M4" s="6" t="s">
        <v>533</v>
      </c>
      <c r="N4" s="34" t="s">
        <v>404</v>
      </c>
      <c r="O4" s="18">
        <v>200</v>
      </c>
      <c r="P4" s="21" t="s">
        <v>390</v>
      </c>
      <c r="Q4" s="71" t="str">
        <f t="shared" si="0"/>
        <v>Ottawa_42578_4</v>
      </c>
    </row>
    <row r="5" spans="1:17" s="9" customFormat="1" ht="45" x14ac:dyDescent="0.25">
      <c r="A5" s="24" t="s">
        <v>130</v>
      </c>
      <c r="B5" s="57" t="s">
        <v>130</v>
      </c>
      <c r="C5" s="33" t="s">
        <v>92</v>
      </c>
      <c r="D5" s="22" t="s">
        <v>523</v>
      </c>
      <c r="E5" s="59" t="s">
        <v>524</v>
      </c>
      <c r="F5" s="16">
        <v>42572</v>
      </c>
      <c r="G5" s="17" t="s">
        <v>287</v>
      </c>
      <c r="H5" s="31" t="s">
        <v>58</v>
      </c>
      <c r="I5" s="15" t="s">
        <v>525</v>
      </c>
      <c r="J5" s="18" t="s">
        <v>526</v>
      </c>
      <c r="K5" s="19"/>
      <c r="L5" s="18"/>
      <c r="M5" s="6" t="s">
        <v>528</v>
      </c>
      <c r="N5" s="34" t="s">
        <v>527</v>
      </c>
      <c r="O5" s="18">
        <v>850</v>
      </c>
      <c r="P5" s="21" t="s">
        <v>390</v>
      </c>
      <c r="Q5" s="71" t="str">
        <f t="shared" si="0"/>
        <v>Ottawa_42572_5</v>
      </c>
    </row>
    <row r="6" spans="1:17" s="9" customFormat="1" ht="30" x14ac:dyDescent="0.25">
      <c r="A6" s="24" t="s">
        <v>130</v>
      </c>
      <c r="B6" s="24" t="s">
        <v>130</v>
      </c>
      <c r="C6" s="66" t="s">
        <v>129</v>
      </c>
      <c r="D6" s="36" t="s">
        <v>396</v>
      </c>
      <c r="E6" s="5" t="s">
        <v>59</v>
      </c>
      <c r="F6" s="3">
        <v>42557</v>
      </c>
      <c r="G6" s="4" t="s">
        <v>287</v>
      </c>
      <c r="H6" s="29" t="s">
        <v>114</v>
      </c>
      <c r="I6" s="2" t="s">
        <v>394</v>
      </c>
      <c r="J6" s="5" t="s">
        <v>526</v>
      </c>
      <c r="K6" s="5"/>
      <c r="L6" s="5"/>
      <c r="M6" s="6"/>
      <c r="N6" s="37" t="s">
        <v>395</v>
      </c>
      <c r="O6" s="5">
        <v>685</v>
      </c>
      <c r="P6" s="7" t="s">
        <v>390</v>
      </c>
      <c r="Q6" s="71" t="str">
        <f t="shared" si="0"/>
        <v>Ottawa_42557_6</v>
      </c>
    </row>
    <row r="7" spans="1:17" s="9" customFormat="1" ht="75" x14ac:dyDescent="0.25">
      <c r="A7" s="24" t="s">
        <v>130</v>
      </c>
      <c r="B7" s="24" t="s">
        <v>130</v>
      </c>
      <c r="C7" s="67" t="s">
        <v>92</v>
      </c>
      <c r="D7" s="36" t="s">
        <v>397</v>
      </c>
      <c r="E7" s="2" t="s">
        <v>401</v>
      </c>
      <c r="F7" s="3">
        <v>42557</v>
      </c>
      <c r="G7" s="4" t="s">
        <v>287</v>
      </c>
      <c r="H7" s="29" t="s">
        <v>398</v>
      </c>
      <c r="I7" s="2" t="s">
        <v>399</v>
      </c>
      <c r="J7" s="5" t="s">
        <v>526</v>
      </c>
      <c r="K7" s="5"/>
      <c r="L7" s="5"/>
      <c r="M7" s="6"/>
      <c r="N7" s="37" t="s">
        <v>400</v>
      </c>
      <c r="O7" s="5"/>
      <c r="P7" s="7">
        <v>50</v>
      </c>
      <c r="Q7" s="71" t="str">
        <f t="shared" si="0"/>
        <v>Ottawa_42557_7</v>
      </c>
    </row>
    <row r="8" spans="1:17" s="9" customFormat="1" ht="47.25" hidden="1" x14ac:dyDescent="0.25">
      <c r="A8" s="24" t="s">
        <v>130</v>
      </c>
      <c r="B8" s="24" t="s">
        <v>130</v>
      </c>
      <c r="C8" s="67" t="s">
        <v>92</v>
      </c>
      <c r="D8" s="36" t="s">
        <v>283</v>
      </c>
      <c r="E8" s="45" t="s">
        <v>292</v>
      </c>
      <c r="F8" s="3">
        <v>42543</v>
      </c>
      <c r="G8" s="4" t="s">
        <v>287</v>
      </c>
      <c r="H8" s="29" t="s">
        <v>284</v>
      </c>
      <c r="I8" s="2" t="s">
        <v>285</v>
      </c>
      <c r="J8" s="5" t="s">
        <v>286</v>
      </c>
      <c r="K8" s="5" t="s">
        <v>288</v>
      </c>
      <c r="L8" s="5"/>
      <c r="M8" s="47" t="s">
        <v>289</v>
      </c>
      <c r="N8" s="37" t="s">
        <v>290</v>
      </c>
      <c r="O8" s="5"/>
      <c r="P8" s="69">
        <v>20</v>
      </c>
    </row>
    <row r="9" spans="1:17" s="9" customFormat="1" ht="45" hidden="1" x14ac:dyDescent="0.25">
      <c r="A9" s="24" t="s">
        <v>130</v>
      </c>
      <c r="B9" s="44" t="s">
        <v>223</v>
      </c>
      <c r="C9" s="67" t="s">
        <v>92</v>
      </c>
      <c r="D9" s="36" t="s">
        <v>301</v>
      </c>
      <c r="E9" s="2" t="s">
        <v>302</v>
      </c>
      <c r="F9" s="3">
        <v>42543</v>
      </c>
      <c r="G9" s="4" t="s">
        <v>287</v>
      </c>
      <c r="H9" s="29" t="s">
        <v>303</v>
      </c>
      <c r="I9" s="2" t="s">
        <v>304</v>
      </c>
      <c r="J9" s="5" t="s">
        <v>5</v>
      </c>
      <c r="K9" s="5" t="s">
        <v>229</v>
      </c>
      <c r="L9" s="5" t="s">
        <v>306</v>
      </c>
      <c r="M9" s="47" t="s">
        <v>307</v>
      </c>
      <c r="N9" s="37" t="s">
        <v>305</v>
      </c>
      <c r="O9" s="5">
        <v>180</v>
      </c>
      <c r="P9" s="7" t="s">
        <v>390</v>
      </c>
    </row>
    <row r="10" spans="1:17" s="9" customFormat="1" ht="30.75" hidden="1" customHeight="1" x14ac:dyDescent="0.25">
      <c r="A10" s="24" t="s">
        <v>130</v>
      </c>
      <c r="B10" s="24" t="s">
        <v>130</v>
      </c>
      <c r="C10" s="67" t="s">
        <v>92</v>
      </c>
      <c r="D10" s="36" t="s">
        <v>296</v>
      </c>
      <c r="E10" s="46" t="s">
        <v>297</v>
      </c>
      <c r="F10" s="3">
        <v>42542</v>
      </c>
      <c r="G10" s="4" t="s">
        <v>287</v>
      </c>
      <c r="H10" s="29" t="s">
        <v>298</v>
      </c>
      <c r="I10" s="2" t="s">
        <v>299</v>
      </c>
      <c r="J10" s="5" t="s">
        <v>8</v>
      </c>
      <c r="K10" s="5"/>
      <c r="L10" s="5"/>
      <c r="M10" s="6"/>
      <c r="N10" s="37" t="s">
        <v>300</v>
      </c>
      <c r="O10" s="5">
        <v>2000</v>
      </c>
      <c r="P10" s="7" t="s">
        <v>390</v>
      </c>
    </row>
    <row r="11" spans="1:17" s="9" customFormat="1" ht="45" hidden="1" x14ac:dyDescent="0.25">
      <c r="A11" s="24" t="s">
        <v>130</v>
      </c>
      <c r="B11" s="24" t="s">
        <v>130</v>
      </c>
      <c r="C11" s="44" t="s">
        <v>92</v>
      </c>
      <c r="D11" s="36" t="s">
        <v>293</v>
      </c>
      <c r="E11" s="45" t="s">
        <v>291</v>
      </c>
      <c r="F11" s="3">
        <v>42535</v>
      </c>
      <c r="G11" s="4" t="s">
        <v>287</v>
      </c>
      <c r="H11" s="50">
        <v>0.79166666666666663</v>
      </c>
      <c r="I11" s="2" t="s">
        <v>294</v>
      </c>
      <c r="J11" s="5" t="s">
        <v>74</v>
      </c>
      <c r="M11" s="6"/>
      <c r="N11" s="37" t="s">
        <v>295</v>
      </c>
      <c r="O11" s="5">
        <v>315</v>
      </c>
      <c r="P11" s="7" t="s">
        <v>390</v>
      </c>
    </row>
    <row r="12" spans="1:17" x14ac:dyDescent="0.25">
      <c r="E12" s="25"/>
    </row>
    <row r="13" spans="1:17" x14ac:dyDescent="0.25">
      <c r="E13" s="53"/>
    </row>
  </sheetData>
  <autoFilter ref="A1:P11">
    <filterColumn colId="5">
      <filters>
        <dateGroupItem year="2016" month="7" dateTimeGrouping="month"/>
      </filters>
    </filterColumn>
    <sortState ref="A2:P11">
      <sortCondition descending="1" ref="F1:F11"/>
    </sortState>
  </autoFilter>
  <conditionalFormatting sqref="A5:A7">
    <cfRule type="cellIs" dxfId="117" priority="35" operator="equal">
      <formula>"Y"</formula>
    </cfRule>
    <cfRule type="cellIs" dxfId="116" priority="36" operator="equal">
      <formula>"N"</formula>
    </cfRule>
  </conditionalFormatting>
  <conditionalFormatting sqref="B6:B7">
    <cfRule type="cellIs" dxfId="115" priority="33" operator="equal">
      <formula>"Y"</formula>
    </cfRule>
    <cfRule type="cellIs" dxfId="114" priority="34" operator="equal">
      <formula>"N"</formula>
    </cfRule>
  </conditionalFormatting>
  <conditionalFormatting sqref="C2">
    <cfRule type="cellIs" dxfId="113" priority="53" operator="equal">
      <formula>"Y"</formula>
    </cfRule>
    <cfRule type="cellIs" dxfId="112" priority="54" operator="equal">
      <formula>"N"</formula>
    </cfRule>
  </conditionalFormatting>
  <conditionalFormatting sqref="B5">
    <cfRule type="cellIs" dxfId="111" priority="49" operator="equal">
      <formula>"Y"</formula>
    </cfRule>
    <cfRule type="cellIs" dxfId="110" priority="50" operator="equal">
      <formula>"N"</formula>
    </cfRule>
  </conditionalFormatting>
  <conditionalFormatting sqref="C3:C5">
    <cfRule type="cellIs" dxfId="109" priority="47" operator="equal">
      <formula>"Y"</formula>
    </cfRule>
    <cfRule type="cellIs" dxfId="108" priority="48" operator="equal">
      <formula>"N"</formula>
    </cfRule>
  </conditionalFormatting>
  <conditionalFormatting sqref="A8">
    <cfRule type="cellIs" dxfId="107" priority="27" operator="equal">
      <formula>"Y"</formula>
    </cfRule>
    <cfRule type="cellIs" dxfId="106" priority="28" operator="equal">
      <formula>"N"</formula>
    </cfRule>
  </conditionalFormatting>
  <conditionalFormatting sqref="C7">
    <cfRule type="cellIs" dxfId="105" priority="41" operator="equal">
      <formula>"Y"</formula>
    </cfRule>
    <cfRule type="cellIs" dxfId="104" priority="42" operator="equal">
      <formula>"N"</formula>
    </cfRule>
  </conditionalFormatting>
  <conditionalFormatting sqref="A2:A4">
    <cfRule type="cellIs" dxfId="103" priority="39" operator="equal">
      <formula>"Y"</formula>
    </cfRule>
    <cfRule type="cellIs" dxfId="102" priority="40" operator="equal">
      <formula>"N"</formula>
    </cfRule>
  </conditionalFormatting>
  <conditionalFormatting sqref="B2:B4">
    <cfRule type="cellIs" dxfId="101" priority="37" operator="equal">
      <formula>"Y"</formula>
    </cfRule>
    <cfRule type="cellIs" dxfId="100" priority="38" operator="equal">
      <formula>"N"</formula>
    </cfRule>
  </conditionalFormatting>
  <conditionalFormatting sqref="C6">
    <cfRule type="cellIs" dxfId="99" priority="31" operator="equal">
      <formula>"Y"</formula>
    </cfRule>
    <cfRule type="cellIs" dxfId="98" priority="32" operator="equal">
      <formula>"N"</formula>
    </cfRule>
  </conditionalFormatting>
  <conditionalFormatting sqref="C8">
    <cfRule type="cellIs" dxfId="97" priority="29" operator="equal">
      <formula>"Y"</formula>
    </cfRule>
    <cfRule type="cellIs" dxfId="96" priority="30" operator="equal">
      <formula>"N"</formula>
    </cfRule>
  </conditionalFormatting>
  <conditionalFormatting sqref="B8">
    <cfRule type="cellIs" dxfId="95" priority="25" operator="equal">
      <formula>"Y"</formula>
    </cfRule>
    <cfRule type="cellIs" dxfId="94" priority="26" operator="equal">
      <formula>"N"</formula>
    </cfRule>
  </conditionalFormatting>
  <conditionalFormatting sqref="A9">
    <cfRule type="cellIs" dxfId="93" priority="15" operator="equal">
      <formula>"Y"</formula>
    </cfRule>
    <cfRule type="cellIs" dxfId="92" priority="16" operator="equal">
      <formula>"N"</formula>
    </cfRule>
  </conditionalFormatting>
  <conditionalFormatting sqref="C9">
    <cfRule type="cellIs" dxfId="91" priority="17" operator="equal">
      <formula>"Y"</formula>
    </cfRule>
    <cfRule type="cellIs" dxfId="90" priority="18" operator="equal">
      <formula>"N"</formula>
    </cfRule>
  </conditionalFormatting>
  <conditionalFormatting sqref="B9">
    <cfRule type="cellIs" dxfId="89" priority="13" operator="equal">
      <formula>"Y"</formula>
    </cfRule>
    <cfRule type="cellIs" dxfId="88" priority="14" operator="equal">
      <formula>"N"</formula>
    </cfRule>
  </conditionalFormatting>
  <conditionalFormatting sqref="A10:A11">
    <cfRule type="cellIs" dxfId="87" priority="3" operator="equal">
      <formula>"Y"</formula>
    </cfRule>
    <cfRule type="cellIs" dxfId="86" priority="4" operator="equal">
      <formula>"N"</formula>
    </cfRule>
  </conditionalFormatting>
  <conditionalFormatting sqref="C10:C11">
    <cfRule type="cellIs" dxfId="85" priority="5" operator="equal">
      <formula>"Y"</formula>
    </cfRule>
    <cfRule type="cellIs" dxfId="84" priority="6" operator="equal">
      <formula>"N"</formula>
    </cfRule>
  </conditionalFormatting>
  <conditionalFormatting sqref="B10:B11">
    <cfRule type="cellIs" dxfId="83" priority="1" operator="equal">
      <formula>"Y"</formula>
    </cfRule>
    <cfRule type="cellIs" dxfId="82" priority="2" operator="equal">
      <formula>"N"</formula>
    </cfRule>
  </conditionalFormatting>
  <hyperlinks>
    <hyperlink ref="E11" r:id="rId1" display="https://maps.google.com/maps?f=q&amp;hl=en&amp;q=55+Laurier+East+%2C+Ottawa%2C+ON%2C+ca"/>
    <hyperlink ref="I10" r:id="rId2" tooltip="Ottawa Web Design, UX Design &amp; Web Development Meetup Group - Ottawa, ON" display="http://www.meetup.com/Ottawa-Web-Professionals/"/>
    <hyperlink ref="E5" r:id="rId3" display="https://maps.google.com/maps?f=q&amp;hl=en&amp;q=70+Bongard+Ave+%2C+Nepean%2C+ON%2C+ca"/>
    <hyperlink ref="E2" r:id="rId4" display="https://maps.google.com/maps?f=q&amp;hl=en&amp;q=390+March+Road%2C+Kanata%2C+ON%2C+ca"/>
    <hyperlink ref="N2" r:id="rId5"/>
    <hyperlink ref="N4" r:id="rId6"/>
    <hyperlink ref="E4" r:id="rId7" display="https://maps.google.com/maps?f=q&amp;hl=en&amp;q=390+March+Road%2C+Kanata%2C+ON%2C+ca"/>
    <hyperlink ref="E3" r:id="rId8" display="https://maps.google.com/maps?f=q&amp;hl=en&amp;q=150+Elgin+St%2C+6th+Floor%2C+Ottawa%2C+ON%2C+ca"/>
  </hyperlinks>
  <pageMargins left="0.7" right="0.7" top="0.75" bottom="0.75" header="0.3" footer="0.3"/>
  <pageSetup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
  <sheetViews>
    <sheetView topLeftCell="H1" zoomScale="80" zoomScaleNormal="80" workbookViewId="0">
      <pane ySplit="1" topLeftCell="A5" activePane="bottomLeft" state="frozen"/>
      <selection pane="bottomLeft" activeCell="Q2" sqref="Q2:Q13"/>
    </sheetView>
  </sheetViews>
  <sheetFormatPr defaultRowHeight="15" outlineLevelRow="1" outlineLevelCol="1" x14ac:dyDescent="0.25"/>
  <cols>
    <col min="1" max="1" width="16.28515625" style="10" customWidth="1" outlineLevel="1"/>
    <col min="2" max="2" width="15" style="10" customWidth="1" outlineLevel="1"/>
    <col min="3" max="3" width="16.5703125" style="10" customWidth="1" outlineLevel="1"/>
    <col min="4" max="4" width="30.28515625" style="10" customWidth="1"/>
    <col min="5" max="5" width="25.28515625" style="10" customWidth="1"/>
    <col min="6" max="6" width="17" style="11" customWidth="1"/>
    <col min="7" max="7" width="11.5703125" style="11" customWidth="1"/>
    <col min="8" max="8" width="20.28515625" style="32" customWidth="1"/>
    <col min="9" max="9" width="26.28515625" style="10" customWidth="1"/>
    <col min="10" max="10" width="20.85546875" style="10" customWidth="1"/>
    <col min="11" max="11" width="29.28515625" style="10" customWidth="1" outlineLevel="1"/>
    <col min="12" max="12" width="36.140625" style="12" customWidth="1" outlineLevel="1"/>
    <col min="13" max="13" width="46.28515625" style="10" customWidth="1" outlineLevel="1"/>
    <col min="14" max="14" width="35.140625" style="10" customWidth="1"/>
    <col min="15" max="15" width="14" style="10" customWidth="1"/>
    <col min="16" max="16" width="15.5703125" style="10" customWidth="1"/>
    <col min="17" max="16384" width="9.140625" style="25"/>
  </cols>
  <sheetData>
    <row r="1" spans="1:17" s="28" customFormat="1" ht="40.5" customHeight="1" x14ac:dyDescent="0.25">
      <c r="A1" s="26" t="s">
        <v>91</v>
      </c>
      <c r="B1" s="26" t="s">
        <v>118</v>
      </c>
      <c r="C1" s="26" t="s">
        <v>88</v>
      </c>
      <c r="D1" s="26" t="s">
        <v>11</v>
      </c>
      <c r="E1" s="26" t="s">
        <v>12</v>
      </c>
      <c r="F1" s="27" t="s">
        <v>0</v>
      </c>
      <c r="G1" s="27" t="s">
        <v>97</v>
      </c>
      <c r="H1" s="30" t="s">
        <v>388</v>
      </c>
      <c r="I1" s="26" t="s">
        <v>65</v>
      </c>
      <c r="J1" s="26" t="s">
        <v>13</v>
      </c>
      <c r="K1" s="26" t="s">
        <v>33</v>
      </c>
      <c r="L1" s="26" t="s">
        <v>64</v>
      </c>
      <c r="M1" s="26" t="s">
        <v>18</v>
      </c>
      <c r="N1" s="26" t="s">
        <v>1</v>
      </c>
      <c r="O1" s="26" t="s">
        <v>19</v>
      </c>
      <c r="P1" s="26" t="s">
        <v>21</v>
      </c>
      <c r="Q1" s="70" t="s">
        <v>555</v>
      </c>
    </row>
    <row r="2" spans="1:17" s="9" customFormat="1" ht="45" x14ac:dyDescent="0.25">
      <c r="A2" s="24" t="s">
        <v>130</v>
      </c>
      <c r="B2" s="24" t="s">
        <v>130</v>
      </c>
      <c r="C2" s="33" t="s">
        <v>92</v>
      </c>
      <c r="D2" s="22" t="s">
        <v>500</v>
      </c>
      <c r="E2" s="59" t="s">
        <v>499</v>
      </c>
      <c r="F2" s="16">
        <v>42572</v>
      </c>
      <c r="G2" s="17" t="s">
        <v>176</v>
      </c>
      <c r="H2" s="31" t="s">
        <v>58</v>
      </c>
      <c r="I2" s="15" t="s">
        <v>498</v>
      </c>
      <c r="J2" s="18" t="s">
        <v>497</v>
      </c>
      <c r="K2" s="19"/>
      <c r="L2" s="18"/>
      <c r="M2" s="20" t="s">
        <v>59</v>
      </c>
      <c r="N2" s="34" t="s">
        <v>496</v>
      </c>
      <c r="O2" s="18">
        <v>490</v>
      </c>
      <c r="P2" s="21" t="s">
        <v>390</v>
      </c>
      <c r="Q2" s="71" t="str">
        <f>CONCATENATE(G2,"_", F2, "_", ROW())</f>
        <v>Calgary_42572_2</v>
      </c>
    </row>
    <row r="3" spans="1:17" s="9" customFormat="1" ht="45" x14ac:dyDescent="0.25">
      <c r="A3" s="24" t="s">
        <v>130</v>
      </c>
      <c r="B3" s="24" t="s">
        <v>130</v>
      </c>
      <c r="C3" s="23" t="s">
        <v>129</v>
      </c>
      <c r="D3" s="22" t="s">
        <v>186</v>
      </c>
      <c r="E3" s="15" t="s">
        <v>187</v>
      </c>
      <c r="F3" s="16">
        <v>42571</v>
      </c>
      <c r="G3" s="17" t="s">
        <v>176</v>
      </c>
      <c r="H3" s="31" t="s">
        <v>58</v>
      </c>
      <c r="I3" s="15" t="s">
        <v>514</v>
      </c>
      <c r="J3" s="18" t="s">
        <v>8</v>
      </c>
      <c r="K3" s="19"/>
      <c r="L3" s="18"/>
      <c r="M3" s="20" t="s">
        <v>189</v>
      </c>
      <c r="N3" s="34" t="s">
        <v>185</v>
      </c>
      <c r="O3" s="18">
        <v>125</v>
      </c>
      <c r="P3" s="21" t="s">
        <v>390</v>
      </c>
      <c r="Q3" s="71" t="str">
        <f t="shared" ref="Q3:Q13" si="0">CONCATENATE(G3,"_", F3, "_", ROW())</f>
        <v>Calgary_42571_3</v>
      </c>
    </row>
    <row r="4" spans="1:17" s="9" customFormat="1" ht="30" x14ac:dyDescent="0.25">
      <c r="A4" s="24" t="s">
        <v>130</v>
      </c>
      <c r="B4" s="24" t="s">
        <v>130</v>
      </c>
      <c r="C4" s="23" t="s">
        <v>129</v>
      </c>
      <c r="D4" s="22" t="s">
        <v>379</v>
      </c>
      <c r="E4" s="15" t="s">
        <v>380</v>
      </c>
      <c r="F4" s="16">
        <v>42565</v>
      </c>
      <c r="G4" s="17" t="s">
        <v>176</v>
      </c>
      <c r="H4" s="31" t="s">
        <v>54</v>
      </c>
      <c r="I4" s="15" t="s">
        <v>378</v>
      </c>
      <c r="J4" s="18" t="s">
        <v>8</v>
      </c>
      <c r="K4" s="19" t="s">
        <v>381</v>
      </c>
      <c r="L4" s="18"/>
      <c r="M4" s="6" t="s">
        <v>513</v>
      </c>
      <c r="N4" s="34" t="s">
        <v>377</v>
      </c>
      <c r="O4" s="35">
        <v>2400</v>
      </c>
      <c r="P4" s="21" t="s">
        <v>390</v>
      </c>
      <c r="Q4" s="71" t="str">
        <f t="shared" si="0"/>
        <v>Calgary_42565_4</v>
      </c>
    </row>
    <row r="5" spans="1:17" s="9" customFormat="1" ht="54" customHeight="1" collapsed="1" x14ac:dyDescent="0.25">
      <c r="A5" s="24" t="s">
        <v>130</v>
      </c>
      <c r="B5" s="24" t="s">
        <v>130</v>
      </c>
      <c r="C5" s="33" t="s">
        <v>92</v>
      </c>
      <c r="D5" s="22" t="s">
        <v>373</v>
      </c>
      <c r="E5" s="15" t="s">
        <v>59</v>
      </c>
      <c r="F5" s="16">
        <v>42564</v>
      </c>
      <c r="G5" s="17" t="s">
        <v>176</v>
      </c>
      <c r="H5" s="31" t="s">
        <v>374</v>
      </c>
      <c r="I5" s="15" t="s">
        <v>375</v>
      </c>
      <c r="J5" s="18" t="s">
        <v>5</v>
      </c>
      <c r="K5" s="19"/>
      <c r="L5" s="18"/>
      <c r="M5" s="18"/>
      <c r="N5" s="34" t="s">
        <v>376</v>
      </c>
      <c r="O5" s="35">
        <v>2000</v>
      </c>
      <c r="P5" s="21" t="s">
        <v>390</v>
      </c>
      <c r="Q5" s="71" t="str">
        <f t="shared" si="0"/>
        <v>Calgary_42564_5</v>
      </c>
    </row>
    <row r="6" spans="1:17" s="9" customFormat="1" ht="67.5" customHeight="1" outlineLevel="1" x14ac:dyDescent="0.25">
      <c r="A6" s="24" t="s">
        <v>130</v>
      </c>
      <c r="B6" s="24" t="s">
        <v>130</v>
      </c>
      <c r="C6" s="33" t="s">
        <v>92</v>
      </c>
      <c r="D6" s="22" t="s">
        <v>491</v>
      </c>
      <c r="E6" s="15" t="s">
        <v>59</v>
      </c>
      <c r="F6" s="16">
        <v>42559</v>
      </c>
      <c r="G6" s="17" t="s">
        <v>176</v>
      </c>
      <c r="H6" s="31" t="s">
        <v>54</v>
      </c>
      <c r="I6" s="15" t="s">
        <v>492</v>
      </c>
      <c r="J6" s="18" t="s">
        <v>493</v>
      </c>
      <c r="K6" s="19"/>
      <c r="L6" s="18"/>
      <c r="M6" s="18" t="s">
        <v>494</v>
      </c>
      <c r="N6" s="34" t="s">
        <v>495</v>
      </c>
      <c r="O6" s="18">
        <v>100</v>
      </c>
      <c r="P6" s="21" t="s">
        <v>390</v>
      </c>
      <c r="Q6" s="71" t="str">
        <f t="shared" si="0"/>
        <v>Calgary_42559_6</v>
      </c>
    </row>
    <row r="7" spans="1:17" s="9" customFormat="1" ht="60" outlineLevel="1" x14ac:dyDescent="0.25">
      <c r="A7" s="24" t="s">
        <v>130</v>
      </c>
      <c r="B7" s="24" t="s">
        <v>130</v>
      </c>
      <c r="C7" s="33" t="s">
        <v>92</v>
      </c>
      <c r="D7" s="22" t="s">
        <v>386</v>
      </c>
      <c r="E7" s="15" t="s">
        <v>389</v>
      </c>
      <c r="F7" s="16">
        <v>42551</v>
      </c>
      <c r="G7" s="17" t="s">
        <v>176</v>
      </c>
      <c r="H7" s="31" t="s">
        <v>387</v>
      </c>
      <c r="I7" s="15" t="s">
        <v>393</v>
      </c>
      <c r="J7" s="18" t="s">
        <v>391</v>
      </c>
      <c r="K7" s="19"/>
      <c r="L7" s="18"/>
      <c r="M7" s="18"/>
      <c r="N7" s="34" t="s">
        <v>392</v>
      </c>
      <c r="O7" s="35"/>
      <c r="P7" s="21" t="s">
        <v>390</v>
      </c>
      <c r="Q7" s="71" t="str">
        <f t="shared" si="0"/>
        <v>Calgary_42551_7</v>
      </c>
    </row>
    <row r="8" spans="1:17" s="9" customFormat="1" ht="30" outlineLevel="1" x14ac:dyDescent="0.25">
      <c r="A8" s="24" t="s">
        <v>130</v>
      </c>
      <c r="B8" s="24" t="s">
        <v>130</v>
      </c>
      <c r="C8" s="44" t="s">
        <v>92</v>
      </c>
      <c r="D8" s="22" t="s">
        <v>192</v>
      </c>
      <c r="E8" s="15" t="s">
        <v>193</v>
      </c>
      <c r="F8" s="16">
        <v>42542</v>
      </c>
      <c r="G8" s="17" t="s">
        <v>176</v>
      </c>
      <c r="H8" s="31" t="s">
        <v>58</v>
      </c>
      <c r="I8" s="15" t="s">
        <v>194</v>
      </c>
      <c r="J8" s="18" t="s">
        <v>453</v>
      </c>
      <c r="K8" s="19" t="s">
        <v>195</v>
      </c>
      <c r="L8" s="18"/>
      <c r="M8" s="20" t="s">
        <v>190</v>
      </c>
      <c r="N8" s="34" t="s">
        <v>191</v>
      </c>
      <c r="O8" s="18">
        <v>780</v>
      </c>
      <c r="P8" s="21" t="s">
        <v>390</v>
      </c>
      <c r="Q8" s="71" t="str">
        <f t="shared" si="0"/>
        <v>Calgary_42542_8</v>
      </c>
    </row>
    <row r="9" spans="1:17" s="9" customFormat="1" ht="67.5" customHeight="1" x14ac:dyDescent="0.25">
      <c r="A9" s="24" t="s">
        <v>130</v>
      </c>
      <c r="B9" s="24" t="s">
        <v>130</v>
      </c>
      <c r="C9" s="33" t="s">
        <v>92</v>
      </c>
      <c r="D9" s="22" t="s">
        <v>196</v>
      </c>
      <c r="E9" s="15" t="s">
        <v>197</v>
      </c>
      <c r="F9" s="16">
        <v>42542</v>
      </c>
      <c r="G9" s="17" t="s">
        <v>176</v>
      </c>
      <c r="H9" s="31" t="s">
        <v>58</v>
      </c>
      <c r="I9" s="15" t="s">
        <v>23</v>
      </c>
      <c r="J9" s="18" t="s">
        <v>61</v>
      </c>
      <c r="K9" s="19"/>
      <c r="L9" s="18"/>
      <c r="M9" s="20" t="s">
        <v>199</v>
      </c>
      <c r="N9" s="34" t="s">
        <v>198</v>
      </c>
      <c r="O9" s="18">
        <v>125</v>
      </c>
      <c r="P9" s="21" t="s">
        <v>390</v>
      </c>
      <c r="Q9" s="71" t="str">
        <f t="shared" si="0"/>
        <v>Calgary_42542_9</v>
      </c>
    </row>
    <row r="10" spans="1:17" s="9" customFormat="1" ht="30" x14ac:dyDescent="0.25">
      <c r="A10" s="24" t="s">
        <v>130</v>
      </c>
      <c r="B10" s="24" t="s">
        <v>130</v>
      </c>
      <c r="C10" s="44" t="s">
        <v>92</v>
      </c>
      <c r="D10" s="22" t="s">
        <v>258</v>
      </c>
      <c r="E10" s="15" t="s">
        <v>201</v>
      </c>
      <c r="F10" s="16">
        <v>42542</v>
      </c>
      <c r="G10" s="17" t="s">
        <v>176</v>
      </c>
      <c r="H10" s="31" t="s">
        <v>202</v>
      </c>
      <c r="I10" s="15" t="s">
        <v>200</v>
      </c>
      <c r="J10" s="18" t="s">
        <v>8</v>
      </c>
      <c r="K10" s="19" t="s">
        <v>203</v>
      </c>
      <c r="L10" s="18"/>
      <c r="M10" s="20"/>
      <c r="N10" s="34" t="s">
        <v>204</v>
      </c>
      <c r="O10" s="18">
        <v>800</v>
      </c>
      <c r="P10" s="21" t="s">
        <v>390</v>
      </c>
      <c r="Q10" s="71" t="str">
        <f t="shared" si="0"/>
        <v>Calgary_42542_10</v>
      </c>
    </row>
    <row r="11" spans="1:17" s="9" customFormat="1" ht="45" x14ac:dyDescent="0.25">
      <c r="A11" s="24" t="s">
        <v>130</v>
      </c>
      <c r="B11" s="24" t="s">
        <v>130</v>
      </c>
      <c r="C11" s="23" t="s">
        <v>129</v>
      </c>
      <c r="D11" s="22" t="s">
        <v>186</v>
      </c>
      <c r="E11" s="15" t="s">
        <v>187</v>
      </c>
      <c r="F11" s="16">
        <v>42536</v>
      </c>
      <c r="G11" s="17" t="s">
        <v>176</v>
      </c>
      <c r="H11" s="31" t="s">
        <v>58</v>
      </c>
      <c r="I11" s="15" t="s">
        <v>188</v>
      </c>
      <c r="J11" s="18" t="s">
        <v>8</v>
      </c>
      <c r="K11" s="19"/>
      <c r="L11" s="18"/>
      <c r="M11" s="20" t="s">
        <v>189</v>
      </c>
      <c r="N11" s="34" t="s">
        <v>185</v>
      </c>
      <c r="O11" s="18">
        <v>125</v>
      </c>
      <c r="P11" s="21" t="s">
        <v>390</v>
      </c>
      <c r="Q11" s="71" t="str">
        <f t="shared" si="0"/>
        <v>Calgary_42536_11</v>
      </c>
    </row>
    <row r="12" spans="1:17" s="9" customFormat="1" ht="45" x14ac:dyDescent="0.25">
      <c r="A12" s="24" t="s">
        <v>130</v>
      </c>
      <c r="B12" s="24" t="s">
        <v>130</v>
      </c>
      <c r="C12" s="23" t="s">
        <v>128</v>
      </c>
      <c r="D12" s="22" t="s">
        <v>180</v>
      </c>
      <c r="E12" s="15" t="s">
        <v>181</v>
      </c>
      <c r="F12" s="16">
        <v>42534</v>
      </c>
      <c r="G12" s="17" t="s">
        <v>176</v>
      </c>
      <c r="H12" s="31" t="s">
        <v>182</v>
      </c>
      <c r="I12" s="15" t="s">
        <v>183</v>
      </c>
      <c r="J12" s="18" t="s">
        <v>8</v>
      </c>
      <c r="K12" s="19"/>
      <c r="L12" s="18"/>
      <c r="M12" s="20"/>
      <c r="N12" s="34" t="s">
        <v>184</v>
      </c>
      <c r="O12" s="35">
        <v>2500</v>
      </c>
      <c r="P12" s="21" t="s">
        <v>390</v>
      </c>
      <c r="Q12" s="71" t="str">
        <f t="shared" si="0"/>
        <v>Calgary_42534_12</v>
      </c>
    </row>
    <row r="13" spans="1:17" s="9" customFormat="1" ht="45" x14ac:dyDescent="0.25">
      <c r="A13" s="24" t="s">
        <v>130</v>
      </c>
      <c r="B13" s="24" t="s">
        <v>130</v>
      </c>
      <c r="C13" s="44" t="s">
        <v>92</v>
      </c>
      <c r="D13" s="22" t="s">
        <v>174</v>
      </c>
      <c r="E13" s="8" t="s">
        <v>175</v>
      </c>
      <c r="F13" s="16">
        <v>42528</v>
      </c>
      <c r="G13" s="17" t="s">
        <v>176</v>
      </c>
      <c r="H13" s="31" t="s">
        <v>30</v>
      </c>
      <c r="I13" s="15" t="s">
        <v>177</v>
      </c>
      <c r="J13" s="18" t="s">
        <v>8</v>
      </c>
      <c r="K13" s="19"/>
      <c r="L13" s="18" t="s">
        <v>178</v>
      </c>
      <c r="M13" s="20"/>
      <c r="N13" s="34" t="s">
        <v>179</v>
      </c>
      <c r="O13" s="18">
        <v>175</v>
      </c>
      <c r="P13" s="21" t="s">
        <v>390</v>
      </c>
      <c r="Q13" s="71" t="str">
        <f t="shared" si="0"/>
        <v>Calgary_42528_13</v>
      </c>
    </row>
    <row r="14" spans="1:17" x14ac:dyDescent="0.25">
      <c r="E14" s="53"/>
    </row>
  </sheetData>
  <autoFilter ref="A1:P12">
    <sortState ref="A2:P13">
      <sortCondition descending="1" ref="F1:F12"/>
    </sortState>
  </autoFilter>
  <conditionalFormatting sqref="C2">
    <cfRule type="cellIs" dxfId="81" priority="103" operator="equal">
      <formula>"Y"</formula>
    </cfRule>
    <cfRule type="cellIs" dxfId="80" priority="104" operator="equal">
      <formula>"N"</formula>
    </cfRule>
  </conditionalFormatting>
  <conditionalFormatting sqref="C5:C7">
    <cfRule type="cellIs" dxfId="79" priority="69" operator="equal">
      <formula>"Y"</formula>
    </cfRule>
    <cfRule type="cellIs" dxfId="78" priority="70" operator="equal">
      <formula>"N"</formula>
    </cfRule>
  </conditionalFormatting>
  <conditionalFormatting sqref="C3">
    <cfRule type="cellIs" dxfId="77" priority="67" operator="equal">
      <formula>"Y"</formula>
    </cfRule>
    <cfRule type="cellIs" dxfId="76" priority="68" operator="equal">
      <formula>"N"</formula>
    </cfRule>
  </conditionalFormatting>
  <conditionalFormatting sqref="A2:A7">
    <cfRule type="cellIs" dxfId="75" priority="59" operator="equal">
      <formula>"Y"</formula>
    </cfRule>
    <cfRule type="cellIs" dxfId="74" priority="60" operator="equal">
      <formula>"N"</formula>
    </cfRule>
  </conditionalFormatting>
  <conditionalFormatting sqref="B2:B7">
    <cfRule type="cellIs" dxfId="73" priority="57" operator="equal">
      <formula>"Y"</formula>
    </cfRule>
    <cfRule type="cellIs" dxfId="72" priority="58" operator="equal">
      <formula>"N"</formula>
    </cfRule>
  </conditionalFormatting>
  <conditionalFormatting sqref="A8">
    <cfRule type="cellIs" dxfId="71" priority="47" operator="equal">
      <formula>"Y"</formula>
    </cfRule>
    <cfRule type="cellIs" dxfId="70" priority="48" operator="equal">
      <formula>"N"</formula>
    </cfRule>
  </conditionalFormatting>
  <conditionalFormatting sqref="B8">
    <cfRule type="cellIs" dxfId="69" priority="45" operator="equal">
      <formula>"Y"</formula>
    </cfRule>
    <cfRule type="cellIs" dxfId="68" priority="46" operator="equal">
      <formula>"N"</formula>
    </cfRule>
  </conditionalFormatting>
  <conditionalFormatting sqref="C4">
    <cfRule type="cellIs" dxfId="67" priority="43" operator="equal">
      <formula>"Y"</formula>
    </cfRule>
    <cfRule type="cellIs" dxfId="66" priority="44" operator="equal">
      <formula>"N"</formula>
    </cfRule>
  </conditionalFormatting>
  <conditionalFormatting sqref="C8">
    <cfRule type="cellIs" dxfId="65" priority="41" operator="equal">
      <formula>"Y"</formula>
    </cfRule>
    <cfRule type="cellIs" dxfId="64" priority="42" operator="equal">
      <formula>"N"</formula>
    </cfRule>
  </conditionalFormatting>
  <conditionalFormatting sqref="C9">
    <cfRule type="cellIs" dxfId="63" priority="39" operator="equal">
      <formula>"Y"</formula>
    </cfRule>
    <cfRule type="cellIs" dxfId="62" priority="40" operator="equal">
      <formula>"N"</formula>
    </cfRule>
  </conditionalFormatting>
  <conditionalFormatting sqref="A9">
    <cfRule type="cellIs" dxfId="61" priority="37" operator="equal">
      <formula>"Y"</formula>
    </cfRule>
    <cfRule type="cellIs" dxfId="60" priority="38" operator="equal">
      <formula>"N"</formula>
    </cfRule>
  </conditionalFormatting>
  <conditionalFormatting sqref="B9">
    <cfRule type="cellIs" dxfId="59" priority="35" operator="equal">
      <formula>"Y"</formula>
    </cfRule>
    <cfRule type="cellIs" dxfId="58" priority="36" operator="equal">
      <formula>"N"</formula>
    </cfRule>
  </conditionalFormatting>
  <conditionalFormatting sqref="A10">
    <cfRule type="cellIs" dxfId="57" priority="31" operator="equal">
      <formula>"Y"</formula>
    </cfRule>
    <cfRule type="cellIs" dxfId="56" priority="32" operator="equal">
      <formula>"N"</formula>
    </cfRule>
  </conditionalFormatting>
  <conditionalFormatting sqref="B10">
    <cfRule type="cellIs" dxfId="55" priority="29" operator="equal">
      <formula>"Y"</formula>
    </cfRule>
    <cfRule type="cellIs" dxfId="54" priority="30" operator="equal">
      <formula>"N"</formula>
    </cfRule>
  </conditionalFormatting>
  <conditionalFormatting sqref="C10">
    <cfRule type="cellIs" dxfId="53" priority="27" operator="equal">
      <formula>"Y"</formula>
    </cfRule>
    <cfRule type="cellIs" dxfId="52" priority="28" operator="equal">
      <formula>"N"</formula>
    </cfRule>
  </conditionalFormatting>
  <conditionalFormatting sqref="A11">
    <cfRule type="cellIs" dxfId="51" priority="25" operator="equal">
      <formula>"Y"</formula>
    </cfRule>
    <cfRule type="cellIs" dxfId="50" priority="26" operator="equal">
      <formula>"N"</formula>
    </cfRule>
  </conditionalFormatting>
  <conditionalFormatting sqref="B11">
    <cfRule type="cellIs" dxfId="49" priority="23" operator="equal">
      <formula>"Y"</formula>
    </cfRule>
    <cfRule type="cellIs" dxfId="48" priority="24" operator="equal">
      <formula>"N"</formula>
    </cfRule>
  </conditionalFormatting>
  <conditionalFormatting sqref="C11">
    <cfRule type="cellIs" dxfId="47" priority="21" operator="equal">
      <formula>"Y"</formula>
    </cfRule>
    <cfRule type="cellIs" dxfId="46" priority="22" operator="equal">
      <formula>"N"</formula>
    </cfRule>
  </conditionalFormatting>
  <conditionalFormatting sqref="A12">
    <cfRule type="cellIs" dxfId="45" priority="13" operator="equal">
      <formula>"Y"</formula>
    </cfRule>
    <cfRule type="cellIs" dxfId="44" priority="14" operator="equal">
      <formula>"N"</formula>
    </cfRule>
  </conditionalFormatting>
  <conditionalFormatting sqref="B12">
    <cfRule type="cellIs" dxfId="43" priority="11" operator="equal">
      <formula>"Y"</formula>
    </cfRule>
    <cfRule type="cellIs" dxfId="42" priority="12" operator="equal">
      <formula>"N"</formula>
    </cfRule>
  </conditionalFormatting>
  <conditionalFormatting sqref="C13">
    <cfRule type="cellIs" dxfId="41" priority="1" operator="equal">
      <formula>"Y"</formula>
    </cfRule>
    <cfRule type="cellIs" dxfId="40" priority="2" operator="equal">
      <formula>"N"</formula>
    </cfRule>
  </conditionalFormatting>
  <conditionalFormatting sqref="C12">
    <cfRule type="cellIs" dxfId="39" priority="7" operator="equal">
      <formula>"Y"</formula>
    </cfRule>
    <cfRule type="cellIs" dxfId="38" priority="8" operator="equal">
      <formula>"N"</formula>
    </cfRule>
  </conditionalFormatting>
  <conditionalFormatting sqref="A13">
    <cfRule type="cellIs" dxfId="37" priority="5" operator="equal">
      <formula>"Y"</formula>
    </cfRule>
    <cfRule type="cellIs" dxfId="36" priority="6" operator="equal">
      <formula>"N"</formula>
    </cfRule>
  </conditionalFormatting>
  <conditionalFormatting sqref="B13">
    <cfRule type="cellIs" dxfId="35" priority="3" operator="equal">
      <formula>"Y"</formula>
    </cfRule>
    <cfRule type="cellIs" dxfId="34" priority="4" operator="equal">
      <formula>"N"</formula>
    </cfRule>
  </conditionalFormatting>
  <hyperlinks>
    <hyperlink ref="N13" r:id="rId1"/>
    <hyperlink ref="N12" r:id="rId2"/>
    <hyperlink ref="E2" r:id="rId3" display="https://maps.google.com/maps?f=q&amp;hl=en&amp;q=Rose+%26+Crown+Pub%2C+4+St+SW%2C+Calgary%2C+AB%2C+ca"/>
    <hyperlink ref="N7" r:id="rId4"/>
    <hyperlink ref="N6" r:id="rId5"/>
    <hyperlink ref="N5" r:id="rId6"/>
    <hyperlink ref="N4" r:id="rId7"/>
    <hyperlink ref="N3" r:id="rId8"/>
    <hyperlink ref="N2" r:id="rId9"/>
  </hyperlinks>
  <pageMargins left="0.7" right="0.7" top="0.75" bottom="0.75" header="0.3" footer="0.3"/>
  <pageSetup orientation="portrait"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topLeftCell="B1" zoomScale="80" zoomScaleNormal="80" workbookViewId="0">
      <pane ySplit="1" topLeftCell="A2" activePane="bottomLeft" state="frozen"/>
      <selection pane="bottomLeft" activeCell="Q2" sqref="Q2:Q11"/>
    </sheetView>
  </sheetViews>
  <sheetFormatPr defaultRowHeight="15" outlineLevelRow="1" outlineLevelCol="1" x14ac:dyDescent="0.25"/>
  <cols>
    <col min="1" max="1" width="16.28515625" style="10" customWidth="1"/>
    <col min="2" max="2" width="15" style="10" customWidth="1"/>
    <col min="3" max="3" width="16.5703125" style="10" customWidth="1"/>
    <col min="4" max="4" width="30.28515625" style="10" customWidth="1"/>
    <col min="5" max="5" width="25.28515625" style="10" customWidth="1"/>
    <col min="6" max="6" width="13" style="11" customWidth="1"/>
    <col min="7" max="7" width="11.5703125" style="11" customWidth="1"/>
    <col min="8" max="8" width="16.7109375" style="32" bestFit="1" customWidth="1"/>
    <col min="9" max="9" width="26.28515625" style="10" customWidth="1"/>
    <col min="10" max="10" width="20.85546875" style="10" customWidth="1"/>
    <col min="11" max="11" width="35.42578125" style="10" hidden="1" customWidth="1" outlineLevel="1"/>
    <col min="12" max="12" width="36.140625" style="12" hidden="1" customWidth="1" outlineLevel="1"/>
    <col min="13" max="13" width="46.28515625" style="10" hidden="1" customWidth="1" outlineLevel="1"/>
    <col min="14" max="14" width="28.85546875" style="10" customWidth="1" collapsed="1"/>
    <col min="15" max="15" width="16.5703125" style="10" customWidth="1"/>
    <col min="16" max="16" width="15.5703125" style="10" customWidth="1"/>
    <col min="17" max="16384" width="9.140625" style="25"/>
  </cols>
  <sheetData>
    <row r="1" spans="1:17" s="28" customFormat="1" ht="40.5" customHeight="1" x14ac:dyDescent="0.25">
      <c r="A1" s="26" t="s">
        <v>91</v>
      </c>
      <c r="B1" s="26" t="s">
        <v>118</v>
      </c>
      <c r="C1" s="26" t="s">
        <v>88</v>
      </c>
      <c r="D1" s="26" t="s">
        <v>11</v>
      </c>
      <c r="E1" s="26" t="s">
        <v>12</v>
      </c>
      <c r="F1" s="27" t="s">
        <v>0</v>
      </c>
      <c r="G1" s="27" t="s">
        <v>97</v>
      </c>
      <c r="H1" s="30" t="s">
        <v>27</v>
      </c>
      <c r="I1" s="26" t="s">
        <v>65</v>
      </c>
      <c r="J1" s="26" t="s">
        <v>13</v>
      </c>
      <c r="K1" s="26" t="s">
        <v>33</v>
      </c>
      <c r="L1" s="26" t="s">
        <v>64</v>
      </c>
      <c r="M1" s="26" t="s">
        <v>18</v>
      </c>
      <c r="N1" s="26" t="s">
        <v>1</v>
      </c>
      <c r="O1" s="26" t="s">
        <v>19</v>
      </c>
      <c r="P1" s="26" t="s">
        <v>21</v>
      </c>
      <c r="Q1" s="70" t="s">
        <v>555</v>
      </c>
    </row>
    <row r="2" spans="1:17" s="9" customFormat="1" ht="45" x14ac:dyDescent="0.25">
      <c r="A2" s="57" t="s">
        <v>130</v>
      </c>
      <c r="B2" s="57" t="s">
        <v>130</v>
      </c>
      <c r="C2" s="23" t="s">
        <v>129</v>
      </c>
      <c r="D2" s="22" t="s">
        <v>271</v>
      </c>
      <c r="E2" s="15" t="s">
        <v>272</v>
      </c>
      <c r="F2" s="16">
        <v>42577</v>
      </c>
      <c r="G2" s="17" t="s">
        <v>261</v>
      </c>
      <c r="H2" s="31" t="s">
        <v>54</v>
      </c>
      <c r="I2" s="15" t="s">
        <v>262</v>
      </c>
      <c r="J2" s="18" t="s">
        <v>8</v>
      </c>
      <c r="K2" s="5"/>
      <c r="L2" s="5"/>
      <c r="M2" s="6" t="s">
        <v>273</v>
      </c>
      <c r="N2" s="34" t="s">
        <v>360</v>
      </c>
      <c r="O2" s="35">
        <v>3500</v>
      </c>
      <c r="P2" s="21">
        <v>0</v>
      </c>
      <c r="Q2" s="71" t="str">
        <f>CONCATENATE(G2,"_", F2, "_", ROW())</f>
        <v>Edmonton_42577_2</v>
      </c>
    </row>
    <row r="3" spans="1:17" s="9" customFormat="1" ht="45" collapsed="1" x14ac:dyDescent="0.25">
      <c r="A3" s="24" t="s">
        <v>130</v>
      </c>
      <c r="B3" s="24" t="s">
        <v>130</v>
      </c>
      <c r="C3" s="33" t="s">
        <v>92</v>
      </c>
      <c r="D3" s="22" t="s">
        <v>355</v>
      </c>
      <c r="E3" s="15" t="s">
        <v>272</v>
      </c>
      <c r="F3" s="16">
        <v>42576</v>
      </c>
      <c r="G3" s="17" t="s">
        <v>261</v>
      </c>
      <c r="H3" s="31" t="s">
        <v>58</v>
      </c>
      <c r="I3" s="15" t="s">
        <v>262</v>
      </c>
      <c r="J3" s="18" t="s">
        <v>8</v>
      </c>
      <c r="K3" s="5"/>
      <c r="L3" s="5"/>
      <c r="M3" s="6" t="s">
        <v>357</v>
      </c>
      <c r="N3" s="34" t="s">
        <v>356</v>
      </c>
      <c r="O3" s="35">
        <v>3500</v>
      </c>
      <c r="P3" s="21"/>
      <c r="Q3" s="71" t="str">
        <f t="shared" ref="Q3:Q11" si="0">CONCATENATE(G3,"_", F3, "_", ROW())</f>
        <v>Edmonton_42576_3</v>
      </c>
    </row>
    <row r="4" spans="1:17" s="9" customFormat="1" ht="45" x14ac:dyDescent="0.25">
      <c r="A4" s="24" t="s">
        <v>130</v>
      </c>
      <c r="B4" s="24" t="s">
        <v>130</v>
      </c>
      <c r="C4" s="23" t="s">
        <v>135</v>
      </c>
      <c r="D4" s="22" t="s">
        <v>266</v>
      </c>
      <c r="E4" s="15" t="s">
        <v>272</v>
      </c>
      <c r="F4" s="16">
        <v>42570</v>
      </c>
      <c r="G4" s="17" t="s">
        <v>261</v>
      </c>
      <c r="H4" s="31" t="s">
        <v>219</v>
      </c>
      <c r="I4" s="15" t="s">
        <v>262</v>
      </c>
      <c r="J4" s="18" t="s">
        <v>61</v>
      </c>
      <c r="K4" s="19"/>
      <c r="L4" s="18"/>
      <c r="M4" s="6"/>
      <c r="N4" s="34" t="s">
        <v>333</v>
      </c>
      <c r="O4" s="35">
        <v>3500</v>
      </c>
      <c r="P4" s="21">
        <v>0</v>
      </c>
      <c r="Q4" s="71" t="str">
        <f t="shared" si="0"/>
        <v>Edmonton_42570_4</v>
      </c>
    </row>
    <row r="5" spans="1:17" s="9" customFormat="1" ht="45" x14ac:dyDescent="0.25">
      <c r="A5" s="24" t="s">
        <v>130</v>
      </c>
      <c r="B5" s="24" t="s">
        <v>130</v>
      </c>
      <c r="C5" s="44" t="s">
        <v>92</v>
      </c>
      <c r="D5" s="14" t="s">
        <v>335</v>
      </c>
      <c r="E5" s="15" t="s">
        <v>272</v>
      </c>
      <c r="F5" s="16">
        <v>42557</v>
      </c>
      <c r="G5" s="17" t="s">
        <v>261</v>
      </c>
      <c r="H5" s="31" t="s">
        <v>58</v>
      </c>
      <c r="I5" s="15" t="s">
        <v>262</v>
      </c>
      <c r="J5" s="18" t="s">
        <v>9</v>
      </c>
      <c r="K5" s="19"/>
      <c r="L5" s="18"/>
      <c r="M5" s="6"/>
      <c r="N5" s="34" t="s">
        <v>334</v>
      </c>
      <c r="O5" s="35">
        <v>3500</v>
      </c>
      <c r="P5" s="21">
        <v>0</v>
      </c>
      <c r="Q5" s="71" t="str">
        <f t="shared" si="0"/>
        <v>Edmonton_42557_5</v>
      </c>
    </row>
    <row r="6" spans="1:17" s="9" customFormat="1" ht="45" x14ac:dyDescent="0.25">
      <c r="A6" s="24" t="s">
        <v>130</v>
      </c>
      <c r="B6" s="24" t="s">
        <v>130</v>
      </c>
      <c r="C6" s="49" t="s">
        <v>135</v>
      </c>
      <c r="D6" s="22" t="s">
        <v>266</v>
      </c>
      <c r="E6" s="15" t="s">
        <v>272</v>
      </c>
      <c r="F6" s="16">
        <v>42556</v>
      </c>
      <c r="G6" s="17" t="s">
        <v>261</v>
      </c>
      <c r="H6" s="31" t="s">
        <v>219</v>
      </c>
      <c r="I6" s="15" t="s">
        <v>262</v>
      </c>
      <c r="J6" s="18" t="s">
        <v>61</v>
      </c>
      <c r="K6" s="19"/>
      <c r="L6" s="18"/>
      <c r="M6" s="20"/>
      <c r="N6" s="34" t="s">
        <v>333</v>
      </c>
      <c r="O6" s="35">
        <v>3500</v>
      </c>
      <c r="P6" s="21">
        <v>0</v>
      </c>
      <c r="Q6" s="71" t="str">
        <f t="shared" si="0"/>
        <v>Edmonton_42556_6</v>
      </c>
    </row>
    <row r="7" spans="1:17" s="9" customFormat="1" ht="45" x14ac:dyDescent="0.25">
      <c r="A7" s="24" t="s">
        <v>130</v>
      </c>
      <c r="B7" s="24" t="s">
        <v>130</v>
      </c>
      <c r="C7" s="44" t="s">
        <v>92</v>
      </c>
      <c r="D7" s="22" t="s">
        <v>277</v>
      </c>
      <c r="E7" s="15" t="s">
        <v>272</v>
      </c>
      <c r="F7" s="16">
        <v>42552</v>
      </c>
      <c r="G7" s="17" t="s">
        <v>261</v>
      </c>
      <c r="H7" s="31" t="s">
        <v>219</v>
      </c>
      <c r="I7" s="15" t="s">
        <v>262</v>
      </c>
      <c r="J7" s="18" t="s">
        <v>8</v>
      </c>
      <c r="K7" s="19"/>
      <c r="L7" s="18"/>
      <c r="M7" s="20" t="s">
        <v>275</v>
      </c>
      <c r="N7" s="34" t="s">
        <v>276</v>
      </c>
      <c r="O7" s="35">
        <v>3500</v>
      </c>
      <c r="P7" s="21">
        <v>0</v>
      </c>
      <c r="Q7" s="71" t="str">
        <f t="shared" si="0"/>
        <v>Edmonton_42552_7</v>
      </c>
    </row>
    <row r="8" spans="1:17" s="9" customFormat="1" ht="45" x14ac:dyDescent="0.25">
      <c r="A8" s="24" t="s">
        <v>130</v>
      </c>
      <c r="B8" s="24" t="s">
        <v>130</v>
      </c>
      <c r="C8" s="49" t="s">
        <v>129</v>
      </c>
      <c r="D8" s="51" t="s">
        <v>271</v>
      </c>
      <c r="E8" s="15" t="s">
        <v>272</v>
      </c>
      <c r="F8" s="16">
        <v>42549</v>
      </c>
      <c r="G8" s="17" t="s">
        <v>261</v>
      </c>
      <c r="H8" s="31" t="s">
        <v>54</v>
      </c>
      <c r="I8" s="15" t="s">
        <v>262</v>
      </c>
      <c r="J8" s="18" t="s">
        <v>61</v>
      </c>
      <c r="K8" s="19"/>
      <c r="L8" s="18"/>
      <c r="M8" s="6" t="s">
        <v>273</v>
      </c>
      <c r="N8" s="34" t="s">
        <v>274</v>
      </c>
      <c r="O8" s="35">
        <v>3500</v>
      </c>
      <c r="P8" s="21">
        <v>0</v>
      </c>
      <c r="Q8" s="71" t="str">
        <f t="shared" si="0"/>
        <v>Edmonton_42549_8</v>
      </c>
    </row>
    <row r="9" spans="1:17" s="9" customFormat="1" ht="45" x14ac:dyDescent="0.25">
      <c r="A9" s="24" t="s">
        <v>130</v>
      </c>
      <c r="B9" s="24" t="s">
        <v>130</v>
      </c>
      <c r="C9" s="23" t="s">
        <v>135</v>
      </c>
      <c r="D9" s="22" t="s">
        <v>266</v>
      </c>
      <c r="E9" s="15" t="s">
        <v>272</v>
      </c>
      <c r="F9" s="16">
        <v>42542</v>
      </c>
      <c r="G9" s="17" t="s">
        <v>261</v>
      </c>
      <c r="H9" s="31" t="s">
        <v>219</v>
      </c>
      <c r="I9" s="15" t="s">
        <v>262</v>
      </c>
      <c r="J9" s="18" t="s">
        <v>61</v>
      </c>
      <c r="K9" s="19"/>
      <c r="L9" s="18"/>
      <c r="M9" s="20"/>
      <c r="N9" s="34"/>
      <c r="O9" s="35">
        <v>3500</v>
      </c>
      <c r="P9" s="21">
        <v>0</v>
      </c>
      <c r="Q9" s="71" t="str">
        <f t="shared" si="0"/>
        <v>Edmonton_42542_9</v>
      </c>
    </row>
    <row r="10" spans="1:17" s="9" customFormat="1" ht="45" hidden="1" outlineLevel="1" x14ac:dyDescent="0.2">
      <c r="A10" s="44" t="s">
        <v>92</v>
      </c>
      <c r="B10" s="44" t="s">
        <v>92</v>
      </c>
      <c r="C10" s="49" t="s">
        <v>129</v>
      </c>
      <c r="D10" s="22" t="s">
        <v>259</v>
      </c>
      <c r="E10" s="15" t="s">
        <v>260</v>
      </c>
      <c r="F10" s="16">
        <v>42529</v>
      </c>
      <c r="G10" s="17" t="s">
        <v>261</v>
      </c>
      <c r="H10" s="31" t="s">
        <v>263</v>
      </c>
      <c r="I10" s="15" t="s">
        <v>262</v>
      </c>
      <c r="J10" s="18" t="s">
        <v>8</v>
      </c>
      <c r="K10" s="19"/>
      <c r="L10" s="18" t="s">
        <v>265</v>
      </c>
      <c r="M10" s="58"/>
      <c r="N10" s="34" t="s">
        <v>264</v>
      </c>
      <c r="O10" s="35">
        <v>3500</v>
      </c>
      <c r="P10" s="21">
        <v>0</v>
      </c>
      <c r="Q10" s="71" t="str">
        <f t="shared" si="0"/>
        <v>Edmonton_42529_10</v>
      </c>
    </row>
    <row r="11" spans="1:17" s="9" customFormat="1" ht="45" collapsed="1" x14ac:dyDescent="0.25">
      <c r="A11" s="24" t="s">
        <v>130</v>
      </c>
      <c r="B11" s="24" t="s">
        <v>130</v>
      </c>
      <c r="C11" s="44" t="s">
        <v>92</v>
      </c>
      <c r="D11" s="22" t="s">
        <v>267</v>
      </c>
      <c r="E11" s="15" t="s">
        <v>268</v>
      </c>
      <c r="F11" s="16">
        <v>42541</v>
      </c>
      <c r="G11" s="17" t="s">
        <v>261</v>
      </c>
      <c r="H11" s="31" t="s">
        <v>269</v>
      </c>
      <c r="I11" s="15" t="s">
        <v>250</v>
      </c>
      <c r="J11" s="18" t="s">
        <v>8</v>
      </c>
      <c r="K11" s="19"/>
      <c r="L11" s="18"/>
      <c r="M11" s="6"/>
      <c r="N11" s="34" t="s">
        <v>270</v>
      </c>
      <c r="O11" s="18">
        <v>286</v>
      </c>
      <c r="P11" s="21">
        <v>10</v>
      </c>
      <c r="Q11" s="71" t="str">
        <f t="shared" si="0"/>
        <v>Edmonton_42541_11</v>
      </c>
    </row>
  </sheetData>
  <autoFilter ref="A1:P1">
    <sortState ref="A2:P11">
      <sortCondition descending="1" ref="F1"/>
    </sortState>
  </autoFilter>
  <conditionalFormatting sqref="C4">
    <cfRule type="cellIs" dxfId="33" priority="55" operator="equal">
      <formula>"Y"</formula>
    </cfRule>
    <cfRule type="cellIs" dxfId="32" priority="56" operator="equal">
      <formula>"N"</formula>
    </cfRule>
  </conditionalFormatting>
  <conditionalFormatting sqref="C7">
    <cfRule type="cellIs" dxfId="31" priority="53" operator="equal">
      <formula>"Y"</formula>
    </cfRule>
    <cfRule type="cellIs" dxfId="30" priority="54" operator="equal">
      <formula>"N"</formula>
    </cfRule>
  </conditionalFormatting>
  <conditionalFormatting sqref="C3">
    <cfRule type="cellIs" dxfId="29" priority="71" operator="equal">
      <formula>"Y"</formula>
    </cfRule>
    <cfRule type="cellIs" dxfId="28" priority="72" operator="equal">
      <formula>"N"</formula>
    </cfRule>
  </conditionalFormatting>
  <conditionalFormatting sqref="C6">
    <cfRule type="cellIs" dxfId="27" priority="65" operator="equal">
      <formula>"Y"</formula>
    </cfRule>
    <cfRule type="cellIs" dxfId="26" priority="66" operator="equal">
      <formula>"N"</formula>
    </cfRule>
  </conditionalFormatting>
  <conditionalFormatting sqref="A2">
    <cfRule type="cellIs" dxfId="25" priority="63" operator="equal">
      <formula>"Y"</formula>
    </cfRule>
    <cfRule type="cellIs" dxfId="24" priority="64" operator="equal">
      <formula>"N"</formula>
    </cfRule>
  </conditionalFormatting>
  <conditionalFormatting sqref="B2">
    <cfRule type="cellIs" dxfId="23" priority="61" operator="equal">
      <formula>"Y"</formula>
    </cfRule>
    <cfRule type="cellIs" dxfId="22" priority="62" operator="equal">
      <formula>"N"</formula>
    </cfRule>
  </conditionalFormatting>
  <conditionalFormatting sqref="C2">
    <cfRule type="cellIs" dxfId="21" priority="57" operator="equal">
      <formula>"Y"</formula>
    </cfRule>
    <cfRule type="cellIs" dxfId="20" priority="58" operator="equal">
      <formula>"N"</formula>
    </cfRule>
  </conditionalFormatting>
  <conditionalFormatting sqref="C9">
    <cfRule type="cellIs" dxfId="19" priority="25" operator="equal">
      <formula>"Y"</formula>
    </cfRule>
    <cfRule type="cellIs" dxfId="18" priority="26" operator="equal">
      <formula>"N"</formula>
    </cfRule>
  </conditionalFormatting>
  <conditionalFormatting sqref="A3:B10">
    <cfRule type="cellIs" dxfId="17" priority="23" operator="equal">
      <formula>"Y"</formula>
    </cfRule>
    <cfRule type="cellIs" dxfId="16" priority="24" operator="equal">
      <formula>"N"</formula>
    </cfRule>
  </conditionalFormatting>
  <conditionalFormatting sqref="C10">
    <cfRule type="cellIs" dxfId="15" priority="21" operator="equal">
      <formula>"Y"</formula>
    </cfRule>
    <cfRule type="cellIs" dxfId="14" priority="22" operator="equal">
      <formula>"N"</formula>
    </cfRule>
  </conditionalFormatting>
  <conditionalFormatting sqref="C8">
    <cfRule type="cellIs" dxfId="13" priority="31" operator="equal">
      <formula>"Y"</formula>
    </cfRule>
    <cfRule type="cellIs" dxfId="12" priority="32" operator="equal">
      <formula>"N"</formula>
    </cfRule>
  </conditionalFormatting>
  <conditionalFormatting sqref="A11:B11">
    <cfRule type="cellIs" dxfId="11" priority="9" operator="equal">
      <formula>"Y"</formula>
    </cfRule>
    <cfRule type="cellIs" dxfId="10" priority="10" operator="equal">
      <formula>"N"</formula>
    </cfRule>
  </conditionalFormatting>
  <conditionalFormatting sqref="C5">
    <cfRule type="cellIs" dxfId="9" priority="19" operator="equal">
      <formula>"Y"</formula>
    </cfRule>
    <cfRule type="cellIs" dxfId="8" priority="20" operator="equal">
      <formula>"N"</formula>
    </cfRule>
  </conditionalFormatting>
  <conditionalFormatting sqref="C11">
    <cfRule type="cellIs" dxfId="7" priority="5" operator="equal">
      <formula>"Y"</formula>
    </cfRule>
    <cfRule type="cellIs" dxfId="6" priority="6" operator="equal">
      <formula>"N"</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zoomScale="80" zoomScaleNormal="80" workbookViewId="0">
      <pane ySplit="1" topLeftCell="A2" activePane="bottomLeft" state="frozen"/>
      <selection pane="bottomLeft" activeCell="R2" sqref="R2:R3"/>
    </sheetView>
  </sheetViews>
  <sheetFormatPr defaultRowHeight="15" outlineLevelCol="1" x14ac:dyDescent="0.25"/>
  <cols>
    <col min="1" max="1" width="16.28515625" style="10" customWidth="1"/>
    <col min="2" max="2" width="15" style="10" customWidth="1"/>
    <col min="3" max="3" width="16.5703125" style="10" customWidth="1"/>
    <col min="4" max="4" width="30.28515625" style="10" customWidth="1"/>
    <col min="5" max="5" width="25.28515625" style="10" customWidth="1"/>
    <col min="6" max="6" width="13" style="11" customWidth="1"/>
    <col min="7" max="7" width="11.5703125" style="11" customWidth="1"/>
    <col min="8" max="8" width="16.7109375" style="32" bestFit="1" customWidth="1"/>
    <col min="9" max="9" width="26.28515625" style="10" customWidth="1"/>
    <col min="10" max="10" width="20.85546875" style="10" customWidth="1"/>
    <col min="11" max="11" width="35.42578125" style="10" hidden="1" customWidth="1" outlineLevel="1"/>
    <col min="12" max="12" width="36.140625" style="12" hidden="1" customWidth="1" outlineLevel="1"/>
    <col min="13" max="13" width="46.28515625" style="10" hidden="1" customWidth="1" outlineLevel="1"/>
    <col min="14" max="14" width="28.85546875" style="10" hidden="1" customWidth="1" outlineLevel="1"/>
    <col min="15" max="15" width="16.5703125" style="10" customWidth="1" collapsed="1"/>
    <col min="16" max="16" width="15.5703125" style="10" customWidth="1"/>
    <col min="17" max="17" width="25.28515625" style="10" customWidth="1"/>
    <col min="18" max="16384" width="9.140625" style="25"/>
  </cols>
  <sheetData>
    <row r="1" spans="1:18" s="28" customFormat="1" ht="40.5" customHeight="1" x14ac:dyDescent="0.25">
      <c r="A1" s="26" t="s">
        <v>91</v>
      </c>
      <c r="B1" s="26" t="s">
        <v>118</v>
      </c>
      <c r="C1" s="26" t="s">
        <v>88</v>
      </c>
      <c r="D1" s="26" t="s">
        <v>11</v>
      </c>
      <c r="E1" s="26" t="s">
        <v>12</v>
      </c>
      <c r="F1" s="27" t="s">
        <v>0</v>
      </c>
      <c r="G1" s="27" t="s">
        <v>97</v>
      </c>
      <c r="H1" s="30" t="s">
        <v>27</v>
      </c>
      <c r="I1" s="26" t="s">
        <v>65</v>
      </c>
      <c r="J1" s="26" t="s">
        <v>13</v>
      </c>
      <c r="K1" s="26" t="s">
        <v>33</v>
      </c>
      <c r="L1" s="26" t="s">
        <v>64</v>
      </c>
      <c r="M1" s="26" t="s">
        <v>18</v>
      </c>
      <c r="N1" s="26" t="s">
        <v>1</v>
      </c>
      <c r="O1" s="26" t="s">
        <v>19</v>
      </c>
      <c r="P1" s="26" t="s">
        <v>21</v>
      </c>
      <c r="Q1" s="26" t="s">
        <v>62</v>
      </c>
      <c r="R1" s="70" t="s">
        <v>555</v>
      </c>
    </row>
    <row r="2" spans="1:18" s="9" customFormat="1" ht="30" x14ac:dyDescent="0.25">
      <c r="A2" s="44" t="s">
        <v>92</v>
      </c>
      <c r="B2" s="44" t="s">
        <v>92</v>
      </c>
      <c r="C2" s="44" t="s">
        <v>92</v>
      </c>
      <c r="D2" s="36"/>
      <c r="E2" s="2"/>
      <c r="F2" s="3"/>
      <c r="G2" s="4"/>
      <c r="H2" s="29"/>
      <c r="I2" s="2"/>
      <c r="J2" s="5"/>
      <c r="K2" s="5"/>
      <c r="L2" s="5"/>
      <c r="M2" s="6"/>
      <c r="N2" s="37"/>
      <c r="O2" s="5"/>
      <c r="P2" s="7"/>
      <c r="Q2" s="5"/>
      <c r="R2" s="71" t="str">
        <f>CONCATENATE(G2,"_", F2, "_", ROW())</f>
        <v>__2</v>
      </c>
    </row>
    <row r="3" spans="1:18" s="9" customFormat="1" x14ac:dyDescent="0.25">
      <c r="A3" s="44" t="s">
        <v>92</v>
      </c>
      <c r="B3" s="44" t="s">
        <v>92</v>
      </c>
      <c r="C3" s="44" t="s">
        <v>92</v>
      </c>
      <c r="D3" s="36"/>
      <c r="E3" s="2"/>
      <c r="F3" s="3"/>
      <c r="G3" s="4"/>
      <c r="H3" s="29"/>
      <c r="I3" s="2"/>
      <c r="J3" s="5"/>
      <c r="K3" s="5"/>
      <c r="L3" s="5"/>
      <c r="M3" s="6"/>
      <c r="N3" s="37"/>
      <c r="O3" s="5"/>
      <c r="P3" s="7"/>
      <c r="Q3" s="5"/>
      <c r="R3" s="71" t="str">
        <f>CONCATENATE(G3,"_", F3, "_", ROW())</f>
        <v>__3</v>
      </c>
    </row>
    <row r="4" spans="1:18" s="9" customFormat="1" x14ac:dyDescent="0.25">
      <c r="A4" s="8"/>
      <c r="B4" s="39"/>
      <c r="C4" s="38"/>
      <c r="D4" s="73"/>
      <c r="E4" s="73"/>
      <c r="F4" s="73"/>
      <c r="G4" s="73"/>
      <c r="H4" s="73"/>
      <c r="I4" s="73"/>
      <c r="J4" s="73"/>
      <c r="L4" s="43"/>
    </row>
    <row r="5" spans="1:18" s="9" customFormat="1" x14ac:dyDescent="0.25">
      <c r="A5" s="8"/>
      <c r="B5" s="39"/>
      <c r="C5" s="38"/>
      <c r="D5" s="40"/>
      <c r="E5" s="8"/>
      <c r="I5" s="41"/>
      <c r="J5" s="42"/>
      <c r="L5" s="43"/>
    </row>
    <row r="6" spans="1:18" s="9" customFormat="1" x14ac:dyDescent="0.25">
      <c r="A6" s="8"/>
      <c r="B6" s="39"/>
      <c r="C6" s="38"/>
      <c r="D6" s="40"/>
      <c r="E6" s="8"/>
      <c r="I6" s="41"/>
      <c r="J6" s="42"/>
      <c r="L6" s="43"/>
    </row>
  </sheetData>
  <autoFilter ref="A1:Q1"/>
  <mergeCells count="1">
    <mergeCell ref="D4:J4"/>
  </mergeCells>
  <conditionalFormatting sqref="A2:A3">
    <cfRule type="cellIs" dxfId="5" priority="11" operator="equal">
      <formula>"Y"</formula>
    </cfRule>
    <cfRule type="cellIs" dxfId="4" priority="12" operator="equal">
      <formula>"N"</formula>
    </cfRule>
  </conditionalFormatting>
  <conditionalFormatting sqref="B2:B3">
    <cfRule type="cellIs" dxfId="3" priority="9" operator="equal">
      <formula>"Y"</formula>
    </cfRule>
    <cfRule type="cellIs" dxfId="2" priority="10" operator="equal">
      <formula>"N"</formula>
    </cfRule>
  </conditionalFormatting>
  <conditionalFormatting sqref="C2:C3">
    <cfRule type="cellIs" dxfId="1" priority="7" operator="equal">
      <formula>"Y"</formula>
    </cfRule>
    <cfRule type="cellIs" dxfId="0" priority="8" operator="equal">
      <formula>"N"</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
  <sheetViews>
    <sheetView workbookViewId="0">
      <selection activeCell="C6" sqref="C6"/>
    </sheetView>
  </sheetViews>
  <sheetFormatPr defaultRowHeight="15" x14ac:dyDescent="0.25"/>
  <cols>
    <col min="2" max="2" width="20.5703125" bestFit="1" customWidth="1"/>
    <col min="3" max="3" width="28.140625" bestFit="1" customWidth="1"/>
    <col min="4" max="4" width="17.140625" customWidth="1"/>
    <col min="5" max="5" width="11" bestFit="1" customWidth="1"/>
  </cols>
  <sheetData>
    <row r="1" spans="2:5" ht="15.75" x14ac:dyDescent="0.25">
      <c r="B1" s="74" t="s">
        <v>2</v>
      </c>
      <c r="C1" s="74"/>
      <c r="D1" s="74"/>
    </row>
    <row r="2" spans="2:5" x14ac:dyDescent="0.25">
      <c r="B2" s="1" t="s">
        <v>3</v>
      </c>
      <c r="C2" s="1" t="s">
        <v>4</v>
      </c>
      <c r="D2" s="1" t="s">
        <v>6</v>
      </c>
      <c r="E2" s="1" t="s">
        <v>518</v>
      </c>
    </row>
    <row r="3" spans="2:5" x14ac:dyDescent="0.25">
      <c r="B3" t="s">
        <v>5</v>
      </c>
      <c r="C3" s="1" t="s">
        <v>20</v>
      </c>
      <c r="D3" t="s">
        <v>7</v>
      </c>
    </row>
    <row r="4" spans="2:5" x14ac:dyDescent="0.25">
      <c r="C4" s="1" t="s">
        <v>516</v>
      </c>
      <c r="D4" t="s">
        <v>520</v>
      </c>
      <c r="E4" t="s">
        <v>521</v>
      </c>
    </row>
    <row r="5" spans="2:5" x14ac:dyDescent="0.25">
      <c r="B5" t="s">
        <v>9</v>
      </c>
      <c r="C5" s="1" t="s">
        <v>450</v>
      </c>
    </row>
    <row r="6" spans="2:5" x14ac:dyDescent="0.25">
      <c r="C6" s="1" t="s">
        <v>515</v>
      </c>
    </row>
    <row r="7" spans="2:5" x14ac:dyDescent="0.25">
      <c r="B7" t="s">
        <v>10</v>
      </c>
      <c r="C7" s="1" t="s">
        <v>14</v>
      </c>
    </row>
    <row r="8" spans="2:5" x14ac:dyDescent="0.25">
      <c r="B8" t="s">
        <v>8</v>
      </c>
      <c r="C8" s="1" t="s">
        <v>15</v>
      </c>
    </row>
    <row r="9" spans="2:5" x14ac:dyDescent="0.25">
      <c r="B9" t="s">
        <v>17</v>
      </c>
      <c r="C9" t="s">
        <v>449</v>
      </c>
      <c r="D9" t="s">
        <v>519</v>
      </c>
    </row>
    <row r="10" spans="2:5" x14ac:dyDescent="0.25">
      <c r="B10" t="s">
        <v>447</v>
      </c>
      <c r="C10" t="s">
        <v>448</v>
      </c>
    </row>
  </sheetData>
  <mergeCells count="1">
    <mergeCell ref="B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Toronto Meetups</vt:lpstr>
      <vt:lpstr>Vancouver Meetups</vt:lpstr>
      <vt:lpstr>Montreal Meetups</vt:lpstr>
      <vt:lpstr>Ottawa Meetups</vt:lpstr>
      <vt:lpstr>Calgary Meetups</vt:lpstr>
      <vt:lpstr>Edmonton Meetups</vt:lpstr>
      <vt:lpstr>Halifax Meetups</vt:lpstr>
      <vt:lpstr>Personnel</vt:lpstr>
      <vt:lpstr>'Toronto Meetups'!Print_Area</vt:lpstr>
    </vt:vector>
  </TitlesOfParts>
  <Company>IBM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ADMINIBM</dc:creator>
  <cp:lastModifiedBy>ADMINIBM</cp:lastModifiedBy>
  <cp:lastPrinted>2016-06-03T13:29:57Z</cp:lastPrinted>
  <dcterms:created xsi:type="dcterms:W3CDTF">2016-05-19T16:05:58Z</dcterms:created>
  <dcterms:modified xsi:type="dcterms:W3CDTF">2016-07-05T18:00:23Z</dcterms:modified>
</cp:coreProperties>
</file>