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ias Flegar\Documents\Expertise DM\calipnos\"/>
    </mc:Choice>
  </mc:AlternateContent>
  <xr:revisionPtr revIDLastSave="0" documentId="13_ncr:1_{32E1D83E-8B12-4B4A-BE05-4BA1EACAE12D}" xr6:coauthVersionLast="47" xr6:coauthVersionMax="47" xr10:uidLastSave="{00000000-0000-0000-0000-000000000000}"/>
  <bookViews>
    <workbookView xWindow="28680" yWindow="-120" windowWidth="25440" windowHeight="15270" activeTab="4" xr2:uid="{1CEF37CA-711A-4706-8FB0-C9AEB62087B7}"/>
  </bookViews>
  <sheets>
    <sheet name="Résumé" sheetId="6" r:id="rId1"/>
    <sheet name="Configurations" sheetId="1" r:id="rId2"/>
    <sheet name="Mesures" sheetId="4" r:id="rId3"/>
    <sheet name="Fichier de mesure" sheetId="2" r:id="rId4"/>
    <sheet name="Converter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7" l="1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37" i="7"/>
  <c r="J29" i="7"/>
  <c r="J28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6" i="7"/>
  <c r="D20" i="4"/>
</calcChain>
</file>

<file path=xl/sharedStrings.xml><?xml version="1.0" encoding="utf-8"?>
<sst xmlns="http://schemas.openxmlformats.org/spreadsheetml/2006/main" count="518" uniqueCount="230">
  <si>
    <t>HEADER</t>
  </si>
  <si>
    <t>MEASURES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</si>
  <si>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</si>
  <si>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</si>
  <si>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</si>
  <si>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</si>
  <si>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</si>
  <si>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</si>
  <si>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</si>
  <si>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</si>
  <si>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</si>
  <si>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</si>
  <si>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</si>
  <si>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</si>
  <si>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</si>
  <si>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</si>
  <si>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</si>
  <si>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</si>
  <si>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0x0A</t>
  </si>
  <si>
    <t>0x0B</t>
  </si>
  <si>
    <t>0x0C</t>
  </si>
  <si>
    <t>0x0D</t>
  </si>
  <si>
    <t>0x0E</t>
  </si>
  <si>
    <t>0x0F</t>
  </si>
  <si>
    <t>0x16</t>
  </si>
  <si>
    <t>0x17</t>
  </si>
  <si>
    <t>0x18</t>
  </si>
  <si>
    <t>0x19</t>
  </si>
  <si>
    <t>0x1A</t>
  </si>
  <si>
    <t>01B</t>
  </si>
  <si>
    <t>0x1C</t>
  </si>
  <si>
    <t>0x1D</t>
  </si>
  <si>
    <t>0x1E</t>
  </si>
  <si>
    <t>0x1F</t>
  </si>
  <si>
    <t>Clé</t>
  </si>
  <si>
    <t>Format</t>
  </si>
  <si>
    <t>secondes</t>
  </si>
  <si>
    <t>Description</t>
  </si>
  <si>
    <t>Durée minimale de mesure permettant l'enregistrement des données</t>
  </si>
  <si>
    <t>Quantum</t>
  </si>
  <si>
    <t>Durée minimale d'absence de mesure après laquelle les mesures doivent être arrêtées</t>
  </si>
  <si>
    <t>start_meas_duration</t>
  </si>
  <si>
    <t>stop_meas_duration</t>
  </si>
  <si>
    <t>10-200</t>
  </si>
  <si>
    <t>PPG_led_on_duration</t>
  </si>
  <si>
    <t>microsecondes</t>
  </si>
  <si>
    <t>Valeur par défaut</t>
  </si>
  <si>
    <t>N/A</t>
  </si>
  <si>
    <t>Durée d'allumage des LEDS PPG</t>
  </si>
  <si>
    <t>PPG_avg_sampling</t>
  </si>
  <si>
    <t>PPG_sample_rate</t>
  </si>
  <si>
    <t>PPG_red_current</t>
  </si>
  <si>
    <t>PPG_ir_current</t>
  </si>
  <si>
    <t>PPG_green_current</t>
  </si>
  <si>
    <t>milliampère</t>
  </si>
  <si>
    <t>audio_sample_rate</t>
  </si>
  <si>
    <t>1-10</t>
  </si>
  <si>
    <t>Fréquence d'échantillonnage du volume sonore</t>
  </si>
  <si>
    <t>accel_sensitivity</t>
  </si>
  <si>
    <t>accel_avg_sampling</t>
  </si>
  <si>
    <t>accel_sample_rate</t>
  </si>
  <si>
    <t>odba_duration</t>
  </si>
  <si>
    <t>Hertz</t>
  </si>
  <si>
    <t>nombre d'échantillon</t>
  </si>
  <si>
    <t>ID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</si>
  <si>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</si>
  <si>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</si>
  <si>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</si>
  <si>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</si>
  <si>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</si>
  <si>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</si>
  <si>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</si>
  <si>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</si>
  <si>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</si>
  <si>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</si>
  <si>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</si>
  <si>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</si>
  <si>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</si>
  <si>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P00</t>
  </si>
  <si>
    <t>numérique</t>
  </si>
  <si>
    <t>0-255</t>
  </si>
  <si>
    <t>config_file_version</t>
  </si>
  <si>
    <t>spo2_avg_sampling</t>
  </si>
  <si>
    <t>hr_avg_sampling</t>
  </si>
  <si>
    <t>P14</t>
  </si>
  <si>
    <t>P15</t>
  </si>
  <si>
    <t>Nombre d'échantillons utilisés pour moyenner la valeur du spO2</t>
  </si>
  <si>
    <t>spo2_err_detection</t>
  </si>
  <si>
    <t>hr_err_detection</t>
  </si>
  <si>
    <t>P16</t>
  </si>
  <si>
    <t>P17</t>
  </si>
  <si>
    <t>en %</t>
  </si>
  <si>
    <t>1-100</t>
  </si>
  <si>
    <t>Ecart autorisé sur 2 valeurs consécutives (autrement une erreur est générée)</t>
  </si>
  <si>
    <t>Nombre d'échantillons utilisés pour moyenner la valeur du rythme cardiaque</t>
  </si>
  <si>
    <t>en BPM</t>
  </si>
  <si>
    <t>1-20</t>
  </si>
  <si>
    <t>1-5</t>
  </si>
  <si>
    <t>Durée d'intégration des valeurs de l'accélérométrie pour calculer l'ODBA</t>
  </si>
  <si>
    <t>g</t>
  </si>
  <si>
    <t>2/4/8/16</t>
  </si>
  <si>
    <t>12.5/25/50/100</t>
  </si>
  <si>
    <t>Fréquence d'acquisition de l'accéléromètre</t>
  </si>
  <si>
    <t>Sélection</t>
  </si>
  <si>
    <t>1/2/4/8/16/32/64/128</t>
  </si>
  <si>
    <t>69/118/215/411</t>
  </si>
  <si>
    <t>1/2/4/8/16/32</t>
  </si>
  <si>
    <t>0-51</t>
  </si>
  <si>
    <t>Courant de commande pour la LED rouge</t>
  </si>
  <si>
    <t>Courant de commande pour la LED infrarouge</t>
  </si>
  <si>
    <t>Courant de commande pour la LED verte</t>
  </si>
  <si>
    <t>Sensibilité de l'accéléromètre</t>
  </si>
  <si>
    <t>Nombre d'échantillons utilisés pour le moyennage des valeurs mesurées PPG</t>
  </si>
  <si>
    <t>Nombre d'échantillons utilisés pour le moyennage des valeurs mesurées de l'accéléromètre</t>
  </si>
  <si>
    <t>50/100/200/400/800</t>
  </si>
  <si>
    <t>Fréquence d'acquisition de la PPG</t>
  </si>
  <si>
    <t>Plage de valeurs</t>
  </si>
  <si>
    <t>VERSION</t>
  </si>
  <si>
    <t>Indique la version du format de fichier de configuration pour s'assurer que le dispositif est bien compatible avec ce fichier (ici : 0)</t>
  </si>
  <si>
    <t>VERSION (P00)</t>
  </si>
  <si>
    <t>P18</t>
  </si>
  <si>
    <t>search_duration</t>
  </si>
  <si>
    <t>Durée de recherche de la proximité du patient quand un mouvement est détecté</t>
  </si>
  <si>
    <t>config_file_date</t>
  </si>
  <si>
    <t>timestamp</t>
  </si>
  <si>
    <t>texte</t>
  </si>
  <si>
    <t>YYYY/MM/DD-HH:MM:SS</t>
  </si>
  <si>
    <t>Indique la date de création des paramètres de configuration</t>
  </si>
  <si>
    <t>2024/01/01-00:00:00</t>
  </si>
  <si>
    <t>P19</t>
  </si>
  <si>
    <t>La configuration est envoyée au dispositif dans un fichier en format JSON</t>
  </si>
  <si>
    <t>RESERVE</t>
  </si>
  <si>
    <t>TIMESTAMP START</t>
  </si>
  <si>
    <t>TIMESTAMP STOP</t>
  </si>
  <si>
    <t>M00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</si>
  <si>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</si>
  <si>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</si>
  <si>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</si>
  <si>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</si>
  <si>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</si>
  <si>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</si>
  <si>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</si>
  <si>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</si>
  <si>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</si>
  <si>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</si>
  <si>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</si>
  <si>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</si>
  <si>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</si>
  <si>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</si>
  <si>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</si>
  <si>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Identifiant</t>
  </si>
  <si>
    <t>Horodatage</t>
  </si>
  <si>
    <t>0-infini</t>
  </si>
  <si>
    <t>Indique le timestamp de la mesure en seconde</t>
  </si>
  <si>
    <t>Batterie</t>
  </si>
  <si>
    <t>0-100</t>
  </si>
  <si>
    <t>Indique le pourcentage de la batterie</t>
  </si>
  <si>
    <t>SpO2</t>
  </si>
  <si>
    <t>0-100.0</t>
  </si>
  <si>
    <t>BPM</t>
  </si>
  <si>
    <t>ODBA</t>
  </si>
  <si>
    <t>en g</t>
  </si>
  <si>
    <t>Intégrite</t>
  </si>
  <si>
    <t>en binaire</t>
  </si>
  <si>
    <t>Taille (en octets)</t>
  </si>
  <si>
    <t>en pas de  0.1 %</t>
  </si>
  <si>
    <t>Valeur mesurée de l'oxymétrie en pourcent (1 digit = 0.1%)</t>
  </si>
  <si>
    <t>Rythme cardiaque</t>
  </si>
  <si>
    <t>audio_sp1</t>
  </si>
  <si>
    <t>audio_sp2</t>
  </si>
  <si>
    <t>audio_sp5</t>
  </si>
  <si>
    <t>audio_sp4</t>
  </si>
  <si>
    <t>en niveau sonore</t>
  </si>
  <si>
    <t>audio_sp3</t>
  </si>
  <si>
    <t>audio_sp6</t>
  </si>
  <si>
    <t>audio_sp7</t>
  </si>
  <si>
    <t>audio_sp8</t>
  </si>
  <si>
    <t>audio_sp9</t>
  </si>
  <si>
    <t>audio_sp10</t>
  </si>
  <si>
    <t>0-65535</t>
  </si>
  <si>
    <t>Echantillon audio 1</t>
  </si>
  <si>
    <t>Echantillon audio 2</t>
  </si>
  <si>
    <t>Echantillon audio 3</t>
  </si>
  <si>
    <t>Echantillon audio 4</t>
  </si>
  <si>
    <t>Echantillon audio 5</t>
  </si>
  <si>
    <t>Echantillon audio 6</t>
  </si>
  <si>
    <t>Echantillon audio 7</t>
  </si>
  <si>
    <t>Echantillon audio 8</t>
  </si>
  <si>
    <t>Echantillon audio 9</t>
  </si>
  <si>
    <t>Echantillon audio 10</t>
  </si>
  <si>
    <t>Valeur de l'ODBA (suivant règlage de la sensibilité)</t>
  </si>
  <si>
    <t>Rythme cardiaque en BPM</t>
  </si>
  <si>
    <t>Le champ MEASURES est répété toutes les secondes</t>
  </si>
  <si>
    <t>Les données sont donc encodées en binaire</t>
  </si>
  <si>
    <t>TIMESTAMP START donne l'horodatage du démarrage de l'enregistrement</t>
  </si>
  <si>
    <t>TIMESTAMP STOP donne l'horodatage de l'arrêt de l'enregistrement</t>
  </si>
  <si>
    <t>VERSION indique le format de fichier de mesure produit (ici 0)</t>
  </si>
  <si>
    <t>Position</t>
  </si>
  <si>
    <t>Les données sont alignées en paquets de 32 octets en format binaire</t>
  </si>
  <si>
    <t>La taille du fichier est donc de 3*32 (HEADER)+DUREE(en seconde)*32, par exemple 35 Ko pour 10 heures de mesures</t>
  </si>
  <si>
    <t>Ce champ permet d'indiquer quelles valeurs de la trame de mesure sont valides (16 mesures = 16 bits avec 1=ok, 0=ko)</t>
  </si>
  <si>
    <t>Date</t>
  </si>
  <si>
    <t>Revision</t>
  </si>
  <si>
    <t>Details</t>
  </si>
  <si>
    <t>Author</t>
  </si>
  <si>
    <t>1.0a</t>
  </si>
  <si>
    <t>Matthias Flegar</t>
  </si>
  <si>
    <t>Project Number</t>
  </si>
  <si>
    <t>AG015001</t>
  </si>
  <si>
    <t>Status</t>
  </si>
  <si>
    <t>Draft</t>
  </si>
  <si>
    <t>Format des données</t>
  </si>
  <si>
    <t>First issue  according to "Procotole V1-05"</t>
  </si>
  <si>
    <t>1.0</t>
  </si>
  <si>
    <t>Revision (document)</t>
  </si>
  <si>
    <t>VERSION (0)</t>
  </si>
  <si>
    <t>0-50000</t>
  </si>
  <si>
    <t>FOOTER</t>
  </si>
  <si>
    <t>FF</t>
  </si>
  <si>
    <t>Recopie en texte clair du JSON de la partie configuration choisie</t>
  </si>
  <si>
    <t>CC01</t>
  </si>
  <si>
    <t>Value</t>
  </si>
  <si>
    <t>HEX</t>
  </si>
  <si>
    <t>Octets</t>
  </si>
  <si>
    <t>Recopie ascii</t>
  </si>
  <si>
    <t>Paramètres</t>
  </si>
  <si>
    <t>en secondes</t>
  </si>
  <si>
    <t>Timestamp start (13/06/2024 13:10:00) pour démo</t>
  </si>
  <si>
    <t>Timestamp stop (13/06/2024 13:10:30) pour démo</t>
  </si>
  <si>
    <t>Mesures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</si>
</sst>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rial"/>
      <family val="2"/>
    </font>
    <font>
      <b/>
      <sz val="22"/>
      <name val="Arial"/>
      <family val="2"/>
    </font>
    <font>
      <b/>
      <sz val="9"/>
      <name val="Verdana"/>
      <family val="2"/>
    </font>
    <font>
      <sz val="11"/>
      <color rgb="FFC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8" fillId="3" borderId="2" xfId="0" applyFont="1" applyFill="1" applyBorder="1" applyAlignment="1">
      <alignment vertical="top"/>
    </xf>
    <xf numFmtId="0" fontId="8" fillId="3" borderId="3" xfId="0" applyFont="1" applyFill="1" applyBorder="1" applyAlignment="1">
      <alignment vertical="top"/>
    </xf>
    <xf numFmtId="0" fontId="8" fillId="3" borderId="3" xfId="0" applyFont="1" applyFill="1" applyBorder="1" applyAlignment="1">
      <alignment vertical="top" wrapText="1"/>
    </xf>
    <xf numFmtId="0" fontId="8" fillId="3" borderId="4" xfId="0" applyFont="1" applyFill="1" applyBorder="1" applyAlignment="1">
      <alignment vertical="top"/>
    </xf>
    <xf numFmtId="14" fontId="0" fillId="0" borderId="5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0" fillId="0" borderId="9" xfId="0" applyFont="1" applyBorder="1" applyAlignment="1">
      <alignment horizontal="justify" vertical="top" wrapText="1"/>
    </xf>
    <xf numFmtId="49" fontId="10" fillId="0" borderId="10" xfId="0" applyNumberFormat="1" applyFont="1" applyBorder="1" applyAlignment="1">
      <alignment horizontal="justify" vertical="top" wrapText="1"/>
    </xf>
    <xf numFmtId="0" fontId="10" fillId="0" borderId="8" xfId="0" applyFont="1" applyBorder="1" applyAlignment="1">
      <alignment horizontal="justify" vertical="top" wrapText="1"/>
    </xf>
    <xf numFmtId="14" fontId="10" fillId="0" borderId="11" xfId="0" applyNumberFormat="1" applyFont="1" applyBorder="1" applyAlignment="1">
      <alignment horizontal="justify" vertical="top" wrapText="1"/>
    </xf>
    <xf numFmtId="2" fontId="0" fillId="0" borderId="1" xfId="0" applyNumberFormat="1" applyBorder="1" applyAlignment="1">
      <alignment horizontal="center" vertical="top"/>
    </xf>
    <xf numFmtId="0" fontId="10" fillId="0" borderId="11" xfId="0" applyFont="1" applyBorder="1" applyAlignment="1">
      <alignment horizontal="justify" vertical="top" wrapText="1"/>
    </xf>
    <xf numFmtId="0" fontId="10" fillId="0" borderId="12" xfId="0" applyFont="1" applyBorder="1" applyAlignment="1">
      <alignment horizontal="justify" vertical="top" wrapText="1"/>
    </xf>
    <xf numFmtId="0" fontId="10" fillId="0" borderId="13" xfId="0" applyFont="1" applyBorder="1" applyAlignment="1">
      <alignment horizontal="justify" vertical="top" wrapText="1"/>
    </xf>
    <xf numFmtId="0" fontId="0" fillId="0" borderId="11" xfId="0" applyBorder="1" applyAlignment="1">
      <alignment horizontal="left" vertical="top"/>
    </xf>
    <xf numFmtId="14" fontId="0" fillId="0" borderId="12" xfId="0" applyNumberForma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4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9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113156</xdr:rowOff>
    </xdr:from>
    <xdr:to>
      <xdr:col>1</xdr:col>
      <xdr:colOff>1234440</xdr:colOff>
      <xdr:row>6</xdr:row>
      <xdr:rowOff>7620</xdr:rowOff>
    </xdr:to>
    <xdr:pic>
      <xdr:nvPicPr>
        <xdr:cNvPr id="2" name="Image 1" descr="la-france-objets-connectes-aguila-technologie">
          <a:extLst>
            <a:ext uri="{FF2B5EF4-FFF2-40B4-BE49-F238E27FC236}">
              <a16:creationId xmlns:a16="http://schemas.microsoft.com/office/drawing/2014/main" id="{35AAF074-BCB6-4D8F-B934-B6B301C83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168" b="31105"/>
        <a:stretch>
          <a:fillRect/>
        </a:stretch>
      </xdr:blipFill>
      <xdr:spPr bwMode="auto">
        <a:xfrm>
          <a:off x="304800" y="303656"/>
          <a:ext cx="1691640" cy="8469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AB95-EAD2-4BA6-8459-7511E127D5AC}">
  <dimension ref="B9:I39"/>
  <sheetViews>
    <sheetView topLeftCell="A4" workbookViewId="0">
      <selection activeCell="C31" sqref="C31"/>
    </sheetView>
  </sheetViews>
  <sheetFormatPr baseColWidth="10" defaultColWidth="11.42578125" defaultRowHeight="15" x14ac:dyDescent="0.25"/>
  <cols>
    <col min="1" max="1" width="11.42578125" style="15"/>
    <col min="2" max="2" width="29.5703125" style="15" customWidth="1"/>
    <col min="3" max="3" width="35.5703125" style="15" customWidth="1"/>
    <col min="4" max="4" width="11.42578125" style="15"/>
    <col min="5" max="5" width="2.5703125" style="15" customWidth="1"/>
    <col min="6" max="6" width="14.5703125" style="15" customWidth="1"/>
    <col min="7" max="7" width="8.28515625" style="15" customWidth="1"/>
    <col min="8" max="8" width="43.85546875" style="16" customWidth="1"/>
    <col min="9" max="9" width="16.7109375" style="15" customWidth="1"/>
    <col min="10" max="16384" width="11.42578125" style="15"/>
  </cols>
  <sheetData>
    <row r="9" spans="2:9" ht="15.75" thickBot="1" x14ac:dyDescent="0.3"/>
    <row r="10" spans="2:9" ht="15.75" thickBot="1" x14ac:dyDescent="0.3">
      <c r="F10" s="17" t="s">
        <v>201</v>
      </c>
      <c r="G10" s="18" t="s">
        <v>202</v>
      </c>
      <c r="H10" s="19" t="s">
        <v>203</v>
      </c>
      <c r="I10" s="20" t="s">
        <v>204</v>
      </c>
    </row>
    <row r="11" spans="2:9" x14ac:dyDescent="0.25">
      <c r="F11" s="21">
        <v>45442</v>
      </c>
      <c r="G11" s="22" t="s">
        <v>205</v>
      </c>
      <c r="H11" s="23" t="s">
        <v>212</v>
      </c>
      <c r="I11" s="24" t="s">
        <v>206</v>
      </c>
    </row>
    <row r="12" spans="2:9" x14ac:dyDescent="0.25">
      <c r="F12" s="21"/>
      <c r="G12" s="22"/>
      <c r="H12" s="23"/>
      <c r="I12" s="24"/>
    </row>
    <row r="13" spans="2:9" ht="27.75" x14ac:dyDescent="0.25">
      <c r="B13" s="42" t="s">
        <v>211</v>
      </c>
      <c r="C13" s="43"/>
      <c r="F13" s="21"/>
      <c r="G13" s="22"/>
      <c r="H13" s="23"/>
      <c r="I13" s="24"/>
    </row>
    <row r="14" spans="2:9" x14ac:dyDescent="0.25">
      <c r="B14" s="25"/>
      <c r="C14" s="25"/>
      <c r="F14" s="26"/>
      <c r="G14" s="27"/>
      <c r="H14" s="28"/>
      <c r="I14" s="24"/>
    </row>
    <row r="15" spans="2:9" x14ac:dyDescent="0.25">
      <c r="B15" s="25"/>
      <c r="C15" s="25"/>
      <c r="F15" s="26"/>
      <c r="G15" s="27"/>
      <c r="H15" s="28"/>
      <c r="I15" s="24"/>
    </row>
    <row r="16" spans="2:9" x14ac:dyDescent="0.25">
      <c r="B16" s="25"/>
      <c r="C16" s="25"/>
      <c r="F16" s="26"/>
      <c r="G16" s="27"/>
      <c r="H16" s="28"/>
      <c r="I16" s="24"/>
    </row>
    <row r="17" spans="2:9" x14ac:dyDescent="0.25">
      <c r="F17" s="26"/>
      <c r="G17" s="27"/>
      <c r="H17" s="28"/>
      <c r="I17" s="24"/>
    </row>
    <row r="18" spans="2:9" x14ac:dyDescent="0.25">
      <c r="F18" s="26"/>
      <c r="G18" s="27"/>
      <c r="H18" s="28"/>
      <c r="I18" s="24"/>
    </row>
    <row r="19" spans="2:9" ht="15.75" thickBot="1" x14ac:dyDescent="0.3">
      <c r="F19" s="26"/>
      <c r="G19" s="27"/>
      <c r="H19" s="28"/>
      <c r="I19" s="24"/>
    </row>
    <row r="20" spans="2:9" x14ac:dyDescent="0.25">
      <c r="B20" s="29" t="s">
        <v>214</v>
      </c>
      <c r="C20" s="30" t="s">
        <v>213</v>
      </c>
      <c r="F20" s="26"/>
      <c r="G20" s="27"/>
      <c r="H20" s="28"/>
      <c r="I20" s="24"/>
    </row>
    <row r="21" spans="2:9" ht="15" customHeight="1" x14ac:dyDescent="0.25">
      <c r="B21" s="31" t="s">
        <v>201</v>
      </c>
      <c r="C21" s="32">
        <v>45442</v>
      </c>
      <c r="F21" s="26"/>
      <c r="G21" s="33"/>
      <c r="H21" s="28"/>
      <c r="I21" s="24"/>
    </row>
    <row r="22" spans="2:9" x14ac:dyDescent="0.25">
      <c r="B22" s="31" t="s">
        <v>207</v>
      </c>
      <c r="C22" s="34" t="s">
        <v>208</v>
      </c>
      <c r="F22" s="26"/>
      <c r="G22" s="27"/>
      <c r="H22" s="28"/>
      <c r="I22" s="24"/>
    </row>
    <row r="23" spans="2:9" ht="15.75" thickBot="1" x14ac:dyDescent="0.3">
      <c r="B23" s="35" t="s">
        <v>209</v>
      </c>
      <c r="C23" s="36" t="s">
        <v>210</v>
      </c>
      <c r="F23" s="26"/>
      <c r="G23" s="27"/>
      <c r="H23" s="28"/>
      <c r="I23" s="24"/>
    </row>
    <row r="24" spans="2:9" x14ac:dyDescent="0.25">
      <c r="F24" s="26"/>
      <c r="G24" s="27"/>
      <c r="H24" s="28"/>
      <c r="I24" s="24"/>
    </row>
    <row r="25" spans="2:9" x14ac:dyDescent="0.25">
      <c r="F25" s="26"/>
      <c r="G25" s="27"/>
      <c r="H25" s="28"/>
      <c r="I25" s="24"/>
    </row>
    <row r="26" spans="2:9" x14ac:dyDescent="0.25">
      <c r="F26" s="26"/>
      <c r="G26" s="27"/>
      <c r="H26" s="28"/>
      <c r="I26" s="24"/>
    </row>
    <row r="27" spans="2:9" x14ac:dyDescent="0.25">
      <c r="F27" s="26"/>
      <c r="G27" s="27"/>
      <c r="H27" s="28"/>
      <c r="I27" s="24"/>
    </row>
    <row r="28" spans="2:9" x14ac:dyDescent="0.25">
      <c r="F28" s="26"/>
      <c r="G28" s="27"/>
      <c r="H28" s="28"/>
      <c r="I28" s="24"/>
    </row>
    <row r="29" spans="2:9" x14ac:dyDescent="0.25">
      <c r="F29" s="26"/>
      <c r="G29" s="27"/>
      <c r="H29" s="28"/>
      <c r="I29" s="24"/>
    </row>
    <row r="30" spans="2:9" x14ac:dyDescent="0.25">
      <c r="F30" s="26"/>
      <c r="G30" s="27"/>
      <c r="H30" s="28"/>
      <c r="I30" s="24"/>
    </row>
    <row r="31" spans="2:9" x14ac:dyDescent="0.25">
      <c r="F31" s="26"/>
      <c r="G31" s="33"/>
      <c r="H31" s="28"/>
      <c r="I31" s="24"/>
    </row>
    <row r="32" spans="2:9" x14ac:dyDescent="0.25">
      <c r="F32" s="26"/>
      <c r="G32" s="33"/>
      <c r="H32" s="28"/>
      <c r="I32" s="24"/>
    </row>
    <row r="33" spans="6:9" x14ac:dyDescent="0.25">
      <c r="F33" s="26"/>
      <c r="G33" s="33"/>
      <c r="H33" s="28"/>
      <c r="I33" s="24"/>
    </row>
    <row r="34" spans="6:9" x14ac:dyDescent="0.25">
      <c r="F34" s="26"/>
      <c r="G34" s="27"/>
      <c r="H34" s="28"/>
      <c r="I34" s="37"/>
    </row>
    <row r="35" spans="6:9" x14ac:dyDescent="0.25">
      <c r="F35" s="26"/>
      <c r="G35" s="27"/>
      <c r="H35" s="28"/>
      <c r="I35" s="37"/>
    </row>
    <row r="36" spans="6:9" x14ac:dyDescent="0.25">
      <c r="F36" s="26"/>
      <c r="G36" s="27"/>
      <c r="H36" s="28"/>
      <c r="I36" s="37"/>
    </row>
    <row r="37" spans="6:9" x14ac:dyDescent="0.25">
      <c r="F37" s="26"/>
      <c r="G37" s="27"/>
      <c r="H37" s="28"/>
      <c r="I37" s="37"/>
    </row>
    <row r="38" spans="6:9" x14ac:dyDescent="0.25">
      <c r="F38" s="26"/>
      <c r="G38" s="27"/>
      <c r="H38" s="28"/>
      <c r="I38" s="37"/>
    </row>
    <row r="39" spans="6:9" ht="15.75" thickBot="1" x14ac:dyDescent="0.3">
      <c r="F39" s="38"/>
      <c r="G39" s="39"/>
      <c r="H39" s="40"/>
      <c r="I39" s="41"/>
    </row>
  </sheetData>
  <mergeCells count="1">
    <mergeCell ref="B13:C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6320-019E-47E9-9AE1-C005DCC60968}">
  <dimension ref="A1:G28"/>
  <sheetViews>
    <sheetView workbookViewId="0">
      <selection activeCell="A3" sqref="A3:F23"/>
    </sheetView>
  </sheetViews>
  <sheetFormatPr baseColWidth="10" defaultRowHeight="15" x14ac:dyDescent="0.25"/>
  <cols>
    <col min="1" max="1" width="8.5703125" style="3" customWidth="1"/>
    <col min="2" max="2" width="30" customWidth="1"/>
    <col min="3" max="3" width="21.140625" customWidth="1"/>
    <col min="4" max="6" width="24.5703125" style="1" customWidth="1"/>
    <col min="7" max="7" width="128.28515625" customWidth="1"/>
  </cols>
  <sheetData>
    <row r="1" spans="1:7" ht="21" x14ac:dyDescent="0.25">
      <c r="B1" s="6" t="s">
        <v>119</v>
      </c>
      <c r="C1" s="5">
        <v>0</v>
      </c>
    </row>
    <row r="3" spans="1:7" x14ac:dyDescent="0.25">
      <c r="A3" s="3" t="s">
        <v>64</v>
      </c>
      <c r="B3" s="2" t="s">
        <v>34</v>
      </c>
      <c r="C3" s="2" t="s">
        <v>35</v>
      </c>
      <c r="D3" s="1" t="s">
        <v>116</v>
      </c>
      <c r="E3" s="1" t="s">
        <v>46</v>
      </c>
      <c r="F3" s="1" t="s">
        <v>39</v>
      </c>
      <c r="G3" s="2" t="s">
        <v>37</v>
      </c>
    </row>
    <row r="4" spans="1:7" x14ac:dyDescent="0.25">
      <c r="A4" s="3" t="s">
        <v>78</v>
      </c>
      <c r="B4" s="2" t="s">
        <v>81</v>
      </c>
      <c r="C4" t="s">
        <v>79</v>
      </c>
      <c r="D4" s="3" t="s">
        <v>216</v>
      </c>
      <c r="E4" s="7">
        <v>0</v>
      </c>
      <c r="F4" s="1">
        <v>1</v>
      </c>
      <c r="G4" s="4" t="s">
        <v>118</v>
      </c>
    </row>
    <row r="5" spans="1:7" x14ac:dyDescent="0.25">
      <c r="A5" s="3" t="s">
        <v>65</v>
      </c>
      <c r="B5" s="2" t="s">
        <v>123</v>
      </c>
      <c r="C5" t="s">
        <v>125</v>
      </c>
      <c r="D5" s="3" t="s">
        <v>126</v>
      </c>
      <c r="E5" s="9" t="s">
        <v>128</v>
      </c>
      <c r="F5" s="1">
        <v>1</v>
      </c>
      <c r="G5" s="4" t="s">
        <v>127</v>
      </c>
    </row>
    <row r="6" spans="1:7" x14ac:dyDescent="0.25">
      <c r="A6" s="3" t="s">
        <v>66</v>
      </c>
      <c r="B6" s="2" t="s">
        <v>121</v>
      </c>
      <c r="C6" t="s">
        <v>36</v>
      </c>
      <c r="D6" s="3" t="s">
        <v>43</v>
      </c>
      <c r="E6" s="1">
        <v>30</v>
      </c>
      <c r="F6" s="1">
        <v>1</v>
      </c>
      <c r="G6" s="4" t="s">
        <v>122</v>
      </c>
    </row>
    <row r="7" spans="1:7" x14ac:dyDescent="0.25">
      <c r="A7" s="3" t="s">
        <v>67</v>
      </c>
      <c r="B7" s="2" t="s">
        <v>41</v>
      </c>
      <c r="C7" t="s">
        <v>36</v>
      </c>
      <c r="D7" s="3" t="s">
        <v>43</v>
      </c>
      <c r="E7" s="1">
        <v>60</v>
      </c>
      <c r="F7" s="1">
        <v>1</v>
      </c>
      <c r="G7" t="s">
        <v>38</v>
      </c>
    </row>
    <row r="8" spans="1:7" x14ac:dyDescent="0.25">
      <c r="A8" s="3" t="s">
        <v>68</v>
      </c>
      <c r="B8" s="2" t="s">
        <v>42</v>
      </c>
      <c r="C8" t="s">
        <v>36</v>
      </c>
      <c r="D8" s="3" t="s">
        <v>43</v>
      </c>
      <c r="E8" s="1">
        <v>60</v>
      </c>
      <c r="F8" s="1">
        <v>1</v>
      </c>
      <c r="G8" t="s">
        <v>40</v>
      </c>
    </row>
    <row r="9" spans="1:7" x14ac:dyDescent="0.25">
      <c r="A9" s="3" t="s">
        <v>69</v>
      </c>
      <c r="B9" s="2" t="s">
        <v>44</v>
      </c>
      <c r="C9" t="s">
        <v>45</v>
      </c>
      <c r="D9" s="3" t="s">
        <v>105</v>
      </c>
      <c r="E9" s="1">
        <v>411</v>
      </c>
      <c r="F9" s="1" t="s">
        <v>103</v>
      </c>
      <c r="G9" s="4" t="s">
        <v>48</v>
      </c>
    </row>
    <row r="10" spans="1:7" x14ac:dyDescent="0.25">
      <c r="A10" s="3" t="s">
        <v>70</v>
      </c>
      <c r="B10" s="2" t="s">
        <v>49</v>
      </c>
      <c r="C10" t="s">
        <v>63</v>
      </c>
      <c r="D10" s="3" t="s">
        <v>106</v>
      </c>
      <c r="E10" s="1">
        <v>1</v>
      </c>
      <c r="F10" s="1" t="s">
        <v>103</v>
      </c>
      <c r="G10" t="s">
        <v>112</v>
      </c>
    </row>
    <row r="11" spans="1:7" x14ac:dyDescent="0.25">
      <c r="A11" s="3" t="s">
        <v>71</v>
      </c>
      <c r="B11" s="2" t="s">
        <v>50</v>
      </c>
      <c r="C11" t="s">
        <v>45</v>
      </c>
      <c r="D11" s="3" t="s">
        <v>114</v>
      </c>
      <c r="E11" s="1">
        <v>100</v>
      </c>
      <c r="F11" s="1" t="s">
        <v>103</v>
      </c>
      <c r="G11" t="s">
        <v>115</v>
      </c>
    </row>
    <row r="12" spans="1:7" x14ac:dyDescent="0.25">
      <c r="A12" s="3" t="s">
        <v>72</v>
      </c>
      <c r="B12" s="2" t="s">
        <v>51</v>
      </c>
      <c r="C12" t="s">
        <v>54</v>
      </c>
      <c r="D12" s="3" t="s">
        <v>107</v>
      </c>
      <c r="E12" s="1">
        <v>20</v>
      </c>
      <c r="F12" s="1">
        <v>0.2</v>
      </c>
      <c r="G12" t="s">
        <v>108</v>
      </c>
    </row>
    <row r="13" spans="1:7" x14ac:dyDescent="0.25">
      <c r="A13" s="3" t="s">
        <v>73</v>
      </c>
      <c r="B13" s="2" t="s">
        <v>52</v>
      </c>
      <c r="C13" t="s">
        <v>54</v>
      </c>
      <c r="D13" s="3" t="s">
        <v>107</v>
      </c>
      <c r="E13" s="1">
        <v>20</v>
      </c>
      <c r="F13" s="1">
        <v>0.2</v>
      </c>
      <c r="G13" t="s">
        <v>109</v>
      </c>
    </row>
    <row r="14" spans="1:7" x14ac:dyDescent="0.25">
      <c r="A14" s="3" t="s">
        <v>74</v>
      </c>
      <c r="B14" s="2" t="s">
        <v>53</v>
      </c>
      <c r="C14" t="s">
        <v>54</v>
      </c>
      <c r="D14" s="3" t="s">
        <v>107</v>
      </c>
      <c r="E14" s="1">
        <v>20</v>
      </c>
      <c r="F14" s="1">
        <v>0.2</v>
      </c>
      <c r="G14" t="s">
        <v>110</v>
      </c>
    </row>
    <row r="15" spans="1:7" x14ac:dyDescent="0.25">
      <c r="A15" s="3" t="s">
        <v>75</v>
      </c>
      <c r="B15" s="2" t="s">
        <v>55</v>
      </c>
      <c r="C15" t="s">
        <v>62</v>
      </c>
      <c r="D15" s="3" t="s">
        <v>56</v>
      </c>
      <c r="E15" s="1">
        <v>4</v>
      </c>
      <c r="F15" s="1">
        <v>1</v>
      </c>
      <c r="G15" t="s">
        <v>57</v>
      </c>
    </row>
    <row r="16" spans="1:7" x14ac:dyDescent="0.25">
      <c r="A16" s="3" t="s">
        <v>76</v>
      </c>
      <c r="B16" s="2" t="s">
        <v>58</v>
      </c>
      <c r="C16" t="s">
        <v>99</v>
      </c>
      <c r="D16" s="3" t="s">
        <v>100</v>
      </c>
      <c r="E16" s="1">
        <v>4</v>
      </c>
      <c r="F16" s="1" t="s">
        <v>103</v>
      </c>
      <c r="G16" t="s">
        <v>111</v>
      </c>
    </row>
    <row r="17" spans="1:7" x14ac:dyDescent="0.25">
      <c r="A17" s="3" t="s">
        <v>77</v>
      </c>
      <c r="B17" s="2" t="s">
        <v>59</v>
      </c>
      <c r="C17" t="s">
        <v>63</v>
      </c>
      <c r="D17" s="3" t="s">
        <v>104</v>
      </c>
      <c r="E17" s="1">
        <v>1</v>
      </c>
      <c r="F17" s="1" t="s">
        <v>103</v>
      </c>
      <c r="G17" t="s">
        <v>113</v>
      </c>
    </row>
    <row r="18" spans="1:7" x14ac:dyDescent="0.25">
      <c r="A18" s="3" t="s">
        <v>84</v>
      </c>
      <c r="B18" s="2" t="s">
        <v>60</v>
      </c>
      <c r="C18" t="s">
        <v>62</v>
      </c>
      <c r="D18" s="3" t="s">
        <v>101</v>
      </c>
      <c r="E18" s="1">
        <v>25</v>
      </c>
      <c r="F18" s="1" t="s">
        <v>103</v>
      </c>
      <c r="G18" t="s">
        <v>102</v>
      </c>
    </row>
    <row r="19" spans="1:7" x14ac:dyDescent="0.25">
      <c r="A19" s="3" t="s">
        <v>85</v>
      </c>
      <c r="B19" s="2" t="s">
        <v>61</v>
      </c>
      <c r="C19" t="s">
        <v>36</v>
      </c>
      <c r="D19" s="3" t="s">
        <v>97</v>
      </c>
      <c r="E19" s="1">
        <v>1</v>
      </c>
      <c r="F19" s="1">
        <v>1</v>
      </c>
      <c r="G19" t="s">
        <v>98</v>
      </c>
    </row>
    <row r="20" spans="1:7" x14ac:dyDescent="0.25">
      <c r="A20" s="3" t="s">
        <v>89</v>
      </c>
      <c r="B20" s="2" t="s">
        <v>82</v>
      </c>
      <c r="C20" t="s">
        <v>63</v>
      </c>
      <c r="D20" s="3" t="s">
        <v>96</v>
      </c>
      <c r="E20" s="1">
        <v>5</v>
      </c>
      <c r="F20" s="1">
        <v>1</v>
      </c>
      <c r="G20" t="s">
        <v>86</v>
      </c>
    </row>
    <row r="21" spans="1:7" x14ac:dyDescent="0.25">
      <c r="A21" s="3" t="s">
        <v>90</v>
      </c>
      <c r="B21" s="2" t="s">
        <v>87</v>
      </c>
      <c r="C21" t="s">
        <v>91</v>
      </c>
      <c r="D21" s="3" t="s">
        <v>92</v>
      </c>
      <c r="E21" s="1">
        <v>5</v>
      </c>
      <c r="F21" s="1">
        <v>1</v>
      </c>
      <c r="G21" s="4" t="s">
        <v>93</v>
      </c>
    </row>
    <row r="22" spans="1:7" x14ac:dyDescent="0.25">
      <c r="A22" s="3" t="s">
        <v>120</v>
      </c>
      <c r="B22" s="2" t="s">
        <v>83</v>
      </c>
      <c r="C22" t="s">
        <v>63</v>
      </c>
      <c r="D22" s="3" t="s">
        <v>96</v>
      </c>
      <c r="E22" s="1">
        <v>5</v>
      </c>
      <c r="F22" s="1">
        <v>1</v>
      </c>
      <c r="G22" t="s">
        <v>94</v>
      </c>
    </row>
    <row r="23" spans="1:7" x14ac:dyDescent="0.25">
      <c r="A23" s="3" t="s">
        <v>129</v>
      </c>
      <c r="B23" s="2" t="s">
        <v>88</v>
      </c>
      <c r="C23" t="s">
        <v>95</v>
      </c>
      <c r="D23" s="3" t="s">
        <v>92</v>
      </c>
      <c r="E23" s="1">
        <v>30</v>
      </c>
      <c r="F23" s="1">
        <v>1</v>
      </c>
      <c r="G23" s="4" t="s">
        <v>93</v>
      </c>
    </row>
    <row r="25" spans="1:7" x14ac:dyDescent="0.25">
      <c r="A25" s="3" t="s">
        <v>220</v>
      </c>
    </row>
    <row r="28" spans="1:7" x14ac:dyDescent="0.25">
      <c r="B28" s="8" t="s">
        <v>130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D2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9219-422E-4703-93B3-752FD752D3AE}">
  <dimension ref="A1:H24"/>
  <sheetViews>
    <sheetView workbookViewId="0">
      <selection activeCell="G19" sqref="A3:G19"/>
    </sheetView>
  </sheetViews>
  <sheetFormatPr baseColWidth="10" defaultRowHeight="15" x14ac:dyDescent="0.25"/>
  <cols>
    <col min="1" max="1" width="8.5703125" style="3" customWidth="1"/>
    <col min="2" max="2" width="30" customWidth="1"/>
    <col min="3" max="3" width="21.140625" customWidth="1"/>
    <col min="4" max="4" width="21.140625" style="10" customWidth="1"/>
    <col min="5" max="7" width="24.5703125" style="1" customWidth="1"/>
    <col min="8" max="8" width="128.28515625" customWidth="1"/>
  </cols>
  <sheetData>
    <row r="1" spans="1:8" ht="21" x14ac:dyDescent="0.25">
      <c r="B1" s="6" t="s">
        <v>119</v>
      </c>
      <c r="C1" s="5">
        <v>0</v>
      </c>
      <c r="D1" s="5"/>
    </row>
    <row r="3" spans="1:8" x14ac:dyDescent="0.25">
      <c r="A3" s="3" t="s">
        <v>64</v>
      </c>
      <c r="B3" s="2" t="s">
        <v>150</v>
      </c>
      <c r="C3" s="2" t="s">
        <v>35</v>
      </c>
      <c r="D3" s="12" t="s">
        <v>164</v>
      </c>
      <c r="E3" s="1" t="s">
        <v>116</v>
      </c>
      <c r="F3" s="1" t="s">
        <v>46</v>
      </c>
      <c r="G3" s="1" t="s">
        <v>39</v>
      </c>
      <c r="H3" s="2" t="s">
        <v>37</v>
      </c>
    </row>
    <row r="4" spans="1:8" x14ac:dyDescent="0.25">
      <c r="A4" s="3" t="s">
        <v>134</v>
      </c>
      <c r="B4" s="2" t="s">
        <v>151</v>
      </c>
      <c r="C4" t="s">
        <v>124</v>
      </c>
      <c r="D4" s="10">
        <v>4</v>
      </c>
      <c r="E4" s="3" t="s">
        <v>152</v>
      </c>
      <c r="F4" s="7">
        <v>0</v>
      </c>
      <c r="G4" s="1">
        <v>1</v>
      </c>
      <c r="H4" s="4" t="s">
        <v>153</v>
      </c>
    </row>
    <row r="5" spans="1:8" x14ac:dyDescent="0.25">
      <c r="A5" s="3" t="s">
        <v>135</v>
      </c>
      <c r="B5" s="2" t="s">
        <v>154</v>
      </c>
      <c r="C5" t="s">
        <v>91</v>
      </c>
      <c r="D5" s="10">
        <v>1</v>
      </c>
      <c r="E5" s="3" t="s">
        <v>155</v>
      </c>
      <c r="F5" s="9">
        <v>0</v>
      </c>
      <c r="G5" s="1">
        <v>1</v>
      </c>
      <c r="H5" s="4" t="s">
        <v>156</v>
      </c>
    </row>
    <row r="6" spans="1:8" x14ac:dyDescent="0.25">
      <c r="A6" s="3" t="s">
        <v>136</v>
      </c>
      <c r="B6" s="2" t="s">
        <v>162</v>
      </c>
      <c r="C6" t="s">
        <v>163</v>
      </c>
      <c r="D6" s="10">
        <v>2</v>
      </c>
      <c r="E6" s="3" t="s">
        <v>179</v>
      </c>
      <c r="F6" s="9">
        <v>0</v>
      </c>
      <c r="G6" s="1">
        <v>1</v>
      </c>
      <c r="H6" s="4" t="s">
        <v>200</v>
      </c>
    </row>
    <row r="7" spans="1:8" x14ac:dyDescent="0.25">
      <c r="A7" s="3" t="s">
        <v>137</v>
      </c>
      <c r="B7" s="2" t="s">
        <v>157</v>
      </c>
      <c r="C7" t="s">
        <v>165</v>
      </c>
      <c r="D7" s="10">
        <v>2</v>
      </c>
      <c r="E7" s="3" t="s">
        <v>158</v>
      </c>
      <c r="F7" s="1">
        <v>0</v>
      </c>
      <c r="G7" s="1">
        <v>0.1</v>
      </c>
      <c r="H7" s="4" t="s">
        <v>166</v>
      </c>
    </row>
    <row r="8" spans="1:8" x14ac:dyDescent="0.25">
      <c r="A8" s="3" t="s">
        <v>138</v>
      </c>
      <c r="B8" s="2" t="s">
        <v>167</v>
      </c>
      <c r="C8" t="s">
        <v>159</v>
      </c>
      <c r="D8" s="10">
        <v>1</v>
      </c>
      <c r="E8" s="3" t="s">
        <v>80</v>
      </c>
      <c r="F8" s="1">
        <v>0</v>
      </c>
      <c r="G8" s="1">
        <v>1</v>
      </c>
      <c r="H8" t="s">
        <v>191</v>
      </c>
    </row>
    <row r="9" spans="1:8" x14ac:dyDescent="0.25">
      <c r="A9" s="3" t="s">
        <v>139</v>
      </c>
      <c r="B9" s="2" t="s">
        <v>160</v>
      </c>
      <c r="C9" t="s">
        <v>161</v>
      </c>
      <c r="D9" s="10">
        <v>2</v>
      </c>
      <c r="E9" s="3" t="s">
        <v>47</v>
      </c>
      <c r="F9" s="1">
        <v>0</v>
      </c>
      <c r="G9" s="1">
        <v>1</v>
      </c>
      <c r="H9" t="s">
        <v>190</v>
      </c>
    </row>
    <row r="10" spans="1:8" x14ac:dyDescent="0.25">
      <c r="A10" s="3" t="s">
        <v>140</v>
      </c>
      <c r="B10" s="2" t="s">
        <v>168</v>
      </c>
      <c r="C10" t="s">
        <v>172</v>
      </c>
      <c r="D10" s="10">
        <v>2</v>
      </c>
      <c r="E10" s="3" t="s">
        <v>179</v>
      </c>
      <c r="F10" s="1">
        <v>0</v>
      </c>
      <c r="G10" s="1">
        <v>1</v>
      </c>
      <c r="H10" s="4" t="s">
        <v>180</v>
      </c>
    </row>
    <row r="11" spans="1:8" x14ac:dyDescent="0.25">
      <c r="A11" s="3" t="s">
        <v>141</v>
      </c>
      <c r="B11" s="2" t="s">
        <v>169</v>
      </c>
      <c r="C11" t="s">
        <v>172</v>
      </c>
      <c r="D11" s="10">
        <v>2</v>
      </c>
      <c r="E11" s="3" t="s">
        <v>179</v>
      </c>
      <c r="F11" s="1">
        <v>0</v>
      </c>
      <c r="G11" s="1">
        <v>1</v>
      </c>
      <c r="H11" s="4" t="s">
        <v>181</v>
      </c>
    </row>
    <row r="12" spans="1:8" x14ac:dyDescent="0.25">
      <c r="A12" s="3" t="s">
        <v>142</v>
      </c>
      <c r="B12" s="2" t="s">
        <v>173</v>
      </c>
      <c r="C12" t="s">
        <v>172</v>
      </c>
      <c r="D12" s="10">
        <v>2</v>
      </c>
      <c r="E12" s="3" t="s">
        <v>179</v>
      </c>
      <c r="F12" s="1">
        <v>0</v>
      </c>
      <c r="G12" s="1">
        <v>1</v>
      </c>
      <c r="H12" s="4" t="s">
        <v>182</v>
      </c>
    </row>
    <row r="13" spans="1:8" x14ac:dyDescent="0.25">
      <c r="A13" s="3" t="s">
        <v>143</v>
      </c>
      <c r="B13" s="2" t="s">
        <v>171</v>
      </c>
      <c r="C13" t="s">
        <v>172</v>
      </c>
      <c r="D13" s="10">
        <v>2</v>
      </c>
      <c r="E13" s="3" t="s">
        <v>179</v>
      </c>
      <c r="F13" s="1">
        <v>0</v>
      </c>
      <c r="G13" s="1">
        <v>1</v>
      </c>
      <c r="H13" s="4" t="s">
        <v>183</v>
      </c>
    </row>
    <row r="14" spans="1:8" x14ac:dyDescent="0.25">
      <c r="A14" s="3" t="s">
        <v>144</v>
      </c>
      <c r="B14" s="2" t="s">
        <v>170</v>
      </c>
      <c r="C14" t="s">
        <v>172</v>
      </c>
      <c r="D14" s="10">
        <v>2</v>
      </c>
      <c r="E14" s="3" t="s">
        <v>179</v>
      </c>
      <c r="F14" s="1">
        <v>0</v>
      </c>
      <c r="G14" s="1">
        <v>1</v>
      </c>
      <c r="H14" s="4" t="s">
        <v>184</v>
      </c>
    </row>
    <row r="15" spans="1:8" x14ac:dyDescent="0.25">
      <c r="A15" s="3" t="s">
        <v>145</v>
      </c>
      <c r="B15" s="2" t="s">
        <v>174</v>
      </c>
      <c r="C15" t="s">
        <v>172</v>
      </c>
      <c r="D15" s="10">
        <v>2</v>
      </c>
      <c r="E15" s="3" t="s">
        <v>179</v>
      </c>
      <c r="F15" s="1">
        <v>0</v>
      </c>
      <c r="G15" s="1">
        <v>1</v>
      </c>
      <c r="H15" s="4" t="s">
        <v>185</v>
      </c>
    </row>
    <row r="16" spans="1:8" x14ac:dyDescent="0.25">
      <c r="A16" s="3" t="s">
        <v>146</v>
      </c>
      <c r="B16" s="2" t="s">
        <v>175</v>
      </c>
      <c r="C16" t="s">
        <v>172</v>
      </c>
      <c r="D16" s="10">
        <v>2</v>
      </c>
      <c r="E16" s="3" t="s">
        <v>179</v>
      </c>
      <c r="F16" s="1">
        <v>0</v>
      </c>
      <c r="G16" s="1">
        <v>1</v>
      </c>
      <c r="H16" s="4" t="s">
        <v>186</v>
      </c>
    </row>
    <row r="17" spans="1:8" x14ac:dyDescent="0.25">
      <c r="A17" s="3" t="s">
        <v>147</v>
      </c>
      <c r="B17" s="2" t="s">
        <v>176</v>
      </c>
      <c r="C17" t="s">
        <v>172</v>
      </c>
      <c r="D17" s="10">
        <v>2</v>
      </c>
      <c r="E17" s="3" t="s">
        <v>179</v>
      </c>
      <c r="F17" s="1">
        <v>0</v>
      </c>
      <c r="G17" s="1">
        <v>1</v>
      </c>
      <c r="H17" s="4" t="s">
        <v>187</v>
      </c>
    </row>
    <row r="18" spans="1:8" x14ac:dyDescent="0.25">
      <c r="A18" s="3" t="s">
        <v>148</v>
      </c>
      <c r="B18" s="2" t="s">
        <v>177</v>
      </c>
      <c r="C18" t="s">
        <v>172</v>
      </c>
      <c r="D18" s="10">
        <v>2</v>
      </c>
      <c r="E18" s="3" t="s">
        <v>179</v>
      </c>
      <c r="F18" s="1">
        <v>0</v>
      </c>
      <c r="G18" s="1">
        <v>1</v>
      </c>
      <c r="H18" s="4" t="s">
        <v>188</v>
      </c>
    </row>
    <row r="19" spans="1:8" x14ac:dyDescent="0.25">
      <c r="A19" s="3" t="s">
        <v>149</v>
      </c>
      <c r="B19" s="2" t="s">
        <v>178</v>
      </c>
      <c r="C19" t="s">
        <v>172</v>
      </c>
      <c r="D19" s="10">
        <v>2</v>
      </c>
      <c r="E19" s="3" t="s">
        <v>179</v>
      </c>
      <c r="F19" s="1">
        <v>0</v>
      </c>
      <c r="G19" s="1">
        <v>1</v>
      </c>
      <c r="H19" s="4" t="s">
        <v>189</v>
      </c>
    </row>
    <row r="20" spans="1:8" x14ac:dyDescent="0.25">
      <c r="D20" s="10">
        <f>SUM(D4:D19)</f>
        <v>32</v>
      </c>
    </row>
    <row r="24" spans="1:8" x14ac:dyDescent="0.25">
      <c r="B24" s="8" t="s">
        <v>193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9EA0-9F04-42DE-AC2B-AA85C6229670}">
  <dimension ref="B1:AH22"/>
  <sheetViews>
    <sheetView workbookViewId="0">
      <selection activeCell="AG8" sqref="C8:AH8"/>
    </sheetView>
  </sheetViews>
  <sheetFormatPr baseColWidth="10" defaultRowHeight="15" x14ac:dyDescent="0.25"/>
  <cols>
    <col min="3" max="18" width="6.28515625" customWidth="1"/>
    <col min="19" max="34" width="6.85546875" customWidth="1"/>
  </cols>
  <sheetData>
    <row r="1" spans="2:34" ht="21" x14ac:dyDescent="0.25">
      <c r="C1" s="6" t="s">
        <v>117</v>
      </c>
      <c r="D1" s="5">
        <v>0</v>
      </c>
    </row>
    <row r="2" spans="2:34" ht="21" x14ac:dyDescent="0.25">
      <c r="C2" s="6"/>
      <c r="D2" s="5"/>
    </row>
    <row r="3" spans="2:34" ht="21" x14ac:dyDescent="0.25">
      <c r="C3" s="6"/>
      <c r="D3" s="5"/>
    </row>
    <row r="4" spans="2:34" x14ac:dyDescent="0.25">
      <c r="B4" t="s">
        <v>197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</row>
    <row r="5" spans="2:34" x14ac:dyDescent="0.25">
      <c r="B5" s="2" t="s">
        <v>0</v>
      </c>
      <c r="C5" s="46" t="s">
        <v>132</v>
      </c>
      <c r="D5" s="46"/>
      <c r="E5" s="46"/>
      <c r="F5" s="46"/>
      <c r="G5" s="46" t="s">
        <v>133</v>
      </c>
      <c r="H5" s="46"/>
      <c r="I5" s="46"/>
      <c r="J5" s="46"/>
      <c r="K5" s="45" t="s">
        <v>215</v>
      </c>
      <c r="L5" s="45"/>
      <c r="M5" s="46" t="s">
        <v>78</v>
      </c>
      <c r="N5" s="46"/>
      <c r="O5" s="46" t="s">
        <v>65</v>
      </c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11" t="s">
        <v>131</v>
      </c>
    </row>
    <row r="6" spans="2:34" x14ac:dyDescent="0.25">
      <c r="C6" s="46" t="s">
        <v>66</v>
      </c>
      <c r="D6" s="46"/>
      <c r="E6" s="46" t="s">
        <v>67</v>
      </c>
      <c r="F6" s="46"/>
      <c r="G6" s="46" t="s">
        <v>68</v>
      </c>
      <c r="H6" s="46"/>
      <c r="I6" s="46" t="s">
        <v>69</v>
      </c>
      <c r="J6" s="46"/>
      <c r="K6" s="46" t="s">
        <v>70</v>
      </c>
      <c r="L6" s="46"/>
      <c r="M6" s="46" t="s">
        <v>71</v>
      </c>
      <c r="N6" s="46"/>
      <c r="O6" s="46" t="s">
        <v>72</v>
      </c>
      <c r="P6" s="46"/>
      <c r="Q6" s="46" t="s">
        <v>73</v>
      </c>
      <c r="R6" s="46"/>
      <c r="S6" s="46" t="s">
        <v>74</v>
      </c>
      <c r="T6" s="46"/>
      <c r="U6" s="46" t="s">
        <v>75</v>
      </c>
      <c r="V6" s="46"/>
      <c r="W6" s="46" t="s">
        <v>76</v>
      </c>
      <c r="X6" s="46"/>
      <c r="Y6" s="46" t="s">
        <v>77</v>
      </c>
      <c r="Z6" s="46"/>
      <c r="AA6" s="46" t="s">
        <v>84</v>
      </c>
      <c r="AB6" s="46"/>
      <c r="AC6" s="46" t="s">
        <v>85</v>
      </c>
      <c r="AD6" s="46"/>
      <c r="AE6" s="46" t="s">
        <v>89</v>
      </c>
      <c r="AF6" s="46"/>
      <c r="AG6" s="46" t="s">
        <v>90</v>
      </c>
      <c r="AH6" s="46"/>
    </row>
    <row r="7" spans="2:34" x14ac:dyDescent="0.25">
      <c r="C7" s="46" t="s">
        <v>120</v>
      </c>
      <c r="D7" s="46"/>
      <c r="E7" s="46" t="s">
        <v>129</v>
      </c>
      <c r="F7" s="46"/>
      <c r="G7" s="48" t="s">
        <v>131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50"/>
    </row>
    <row r="8" spans="2:34" x14ac:dyDescent="0.25">
      <c r="B8" s="2" t="s">
        <v>1</v>
      </c>
      <c r="C8" s="46" t="s">
        <v>134</v>
      </c>
      <c r="D8" s="46"/>
      <c r="E8" s="46"/>
      <c r="F8" s="46"/>
      <c r="G8" s="13" t="s">
        <v>135</v>
      </c>
      <c r="H8" s="46" t="s">
        <v>136</v>
      </c>
      <c r="I8" s="46"/>
      <c r="J8" s="46" t="s">
        <v>137</v>
      </c>
      <c r="K8" s="46"/>
      <c r="L8" s="14" t="s">
        <v>138</v>
      </c>
      <c r="M8" s="46" t="s">
        <v>139</v>
      </c>
      <c r="N8" s="46"/>
      <c r="O8" s="46" t="s">
        <v>140</v>
      </c>
      <c r="P8" s="46"/>
      <c r="Q8" s="46" t="s">
        <v>141</v>
      </c>
      <c r="R8" s="46"/>
      <c r="S8" s="46" t="s">
        <v>142</v>
      </c>
      <c r="T8" s="46"/>
      <c r="U8" s="46" t="s">
        <v>143</v>
      </c>
      <c r="V8" s="46"/>
      <c r="W8" s="46" t="s">
        <v>144</v>
      </c>
      <c r="X8" s="46"/>
      <c r="Y8" s="46" t="s">
        <v>145</v>
      </c>
      <c r="Z8" s="46"/>
      <c r="AA8" s="46" t="s">
        <v>146</v>
      </c>
      <c r="AB8" s="46"/>
      <c r="AC8" s="46" t="s">
        <v>147</v>
      </c>
      <c r="AD8" s="46"/>
      <c r="AE8" s="46" t="s">
        <v>148</v>
      </c>
      <c r="AF8" s="46"/>
      <c r="AG8" s="46" t="s">
        <v>149</v>
      </c>
      <c r="AH8" s="46"/>
    </row>
    <row r="11" spans="2:34" x14ac:dyDescent="0.25">
      <c r="B11" t="s">
        <v>217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 t="s">
        <v>218</v>
      </c>
      <c r="I11" t="s">
        <v>218</v>
      </c>
      <c r="J11" t="s">
        <v>218</v>
      </c>
      <c r="K11" t="s">
        <v>218</v>
      </c>
      <c r="L11" t="s">
        <v>218</v>
      </c>
      <c r="M11" t="s">
        <v>218</v>
      </c>
      <c r="N11" t="s">
        <v>218</v>
      </c>
      <c r="O11" t="s">
        <v>218</v>
      </c>
      <c r="P11" t="s">
        <v>218</v>
      </c>
      <c r="Q11" t="s">
        <v>218</v>
      </c>
      <c r="R11" t="s">
        <v>218</v>
      </c>
      <c r="S11" t="s">
        <v>218</v>
      </c>
      <c r="T11" t="s">
        <v>218</v>
      </c>
      <c r="U11" t="s">
        <v>218</v>
      </c>
      <c r="V11" t="s">
        <v>218</v>
      </c>
      <c r="W11" t="s">
        <v>218</v>
      </c>
      <c r="X11" t="s">
        <v>218</v>
      </c>
      <c r="Y11" t="s">
        <v>218</v>
      </c>
      <c r="Z11" t="s">
        <v>218</v>
      </c>
      <c r="AA11" t="s">
        <v>218</v>
      </c>
      <c r="AB11" t="s">
        <v>218</v>
      </c>
      <c r="AC11" t="s">
        <v>218</v>
      </c>
      <c r="AD11" t="s">
        <v>218</v>
      </c>
      <c r="AE11" t="s">
        <v>218</v>
      </c>
      <c r="AF11" t="s">
        <v>218</v>
      </c>
      <c r="AG11" t="s">
        <v>218</v>
      </c>
      <c r="AH11" t="s">
        <v>218</v>
      </c>
    </row>
    <row r="12" spans="2:34" x14ac:dyDescent="0.25">
      <c r="C12" s="44" t="s">
        <v>219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</row>
    <row r="15" spans="2:34" x14ac:dyDescent="0.25">
      <c r="B15" t="s">
        <v>194</v>
      </c>
    </row>
    <row r="16" spans="2:34" x14ac:dyDescent="0.25">
      <c r="B16" t="s">
        <v>195</v>
      </c>
    </row>
    <row r="17" spans="2:2" x14ac:dyDescent="0.25">
      <c r="B17" t="s">
        <v>196</v>
      </c>
    </row>
    <row r="19" spans="2:2" x14ac:dyDescent="0.25">
      <c r="B19" t="s">
        <v>192</v>
      </c>
    </row>
    <row r="20" spans="2:2" x14ac:dyDescent="0.25">
      <c r="B20" t="s">
        <v>198</v>
      </c>
    </row>
    <row r="22" spans="2:2" x14ac:dyDescent="0.25">
      <c r="B22" t="s">
        <v>199</v>
      </c>
    </row>
  </sheetData>
  <mergeCells count="39">
    <mergeCell ref="C8:F8"/>
    <mergeCell ref="H8:I8"/>
    <mergeCell ref="J8:K8"/>
    <mergeCell ref="M8:N8"/>
    <mergeCell ref="O8:P8"/>
    <mergeCell ref="Q8:R8"/>
    <mergeCell ref="S8:T8"/>
    <mergeCell ref="U8:V8"/>
    <mergeCell ref="W8:X8"/>
    <mergeCell ref="Y8:Z8"/>
    <mergeCell ref="AA8:AB8"/>
    <mergeCell ref="AC8:AD8"/>
    <mergeCell ref="AE8:AF8"/>
    <mergeCell ref="AG8:AH8"/>
    <mergeCell ref="C7:D7"/>
    <mergeCell ref="E7:F7"/>
    <mergeCell ref="AC6:AD6"/>
    <mergeCell ref="G7:AH7"/>
    <mergeCell ref="S6:T6"/>
    <mergeCell ref="U6:V6"/>
    <mergeCell ref="W6:X6"/>
    <mergeCell ref="Y6:Z6"/>
    <mergeCell ref="AA6:AB6"/>
    <mergeCell ref="C12:AH12"/>
    <mergeCell ref="K5:L5"/>
    <mergeCell ref="M5:N5"/>
    <mergeCell ref="O5:AG5"/>
    <mergeCell ref="C6:D6"/>
    <mergeCell ref="E6:F6"/>
    <mergeCell ref="G6:H6"/>
    <mergeCell ref="I6:J6"/>
    <mergeCell ref="K6:L6"/>
    <mergeCell ref="M6:N6"/>
    <mergeCell ref="O6:P6"/>
    <mergeCell ref="C5:F5"/>
    <mergeCell ref="G5:J5"/>
    <mergeCell ref="AE6:AF6"/>
    <mergeCell ref="AG6:AH6"/>
    <mergeCell ref="Q6:R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C354-2B0E-4D7B-8A85-E956A2539970}">
  <dimension ref="B2:J52"/>
  <sheetViews>
    <sheetView tabSelected="1" topLeftCell="A22" workbookViewId="0">
      <selection activeCell="I39" sqref="I39"/>
    </sheetView>
  </sheetViews>
  <sheetFormatPr baseColWidth="10" defaultRowHeight="15" x14ac:dyDescent="0.25"/>
  <cols>
    <col min="3" max="3" width="48.140625" customWidth="1"/>
    <col min="4" max="5" width="23.5703125" customWidth="1"/>
    <col min="6" max="6" width="17.140625" customWidth="1"/>
    <col min="9" max="9" width="28.140625" customWidth="1"/>
    <col min="10" max="10" width="32.140625" style="47" customWidth="1"/>
  </cols>
  <sheetData>
    <row r="2" spans="2:10" x14ac:dyDescent="0.25">
      <c r="B2" s="51" t="s">
        <v>225</v>
      </c>
      <c r="C2" s="51"/>
      <c r="D2" s="51"/>
      <c r="E2" s="51"/>
      <c r="F2" s="51"/>
      <c r="G2" s="51"/>
      <c r="H2" s="51"/>
      <c r="I2" s="51"/>
      <c r="J2" s="51"/>
    </row>
    <row r="5" spans="2:10" x14ac:dyDescent="0.25">
      <c r="B5" s="3" t="s">
        <v>64</v>
      </c>
      <c r="C5" s="2" t="s">
        <v>34</v>
      </c>
      <c r="D5" s="2" t="s">
        <v>35</v>
      </c>
      <c r="E5" s="1" t="s">
        <v>116</v>
      </c>
      <c r="F5" s="1" t="s">
        <v>46</v>
      </c>
      <c r="G5" s="1" t="s">
        <v>39</v>
      </c>
      <c r="H5" s="1" t="s">
        <v>223</v>
      </c>
      <c r="I5" s="1" t="s">
        <v>221</v>
      </c>
      <c r="J5" s="1" t="s">
        <v>222</v>
      </c>
    </row>
    <row r="6" spans="2:10" x14ac:dyDescent="0.25">
      <c r="B6" s="3" t="s">
        <v>78</v>
      </c>
      <c r="C6" s="2" t="s">
        <v>81</v>
      </c>
      <c r="D6" t="s">
        <v>79</v>
      </c>
      <c r="E6" s="3" t="s">
        <v>216</v>
      </c>
      <c r="F6" s="7">
        <v>0</v>
      </c>
      <c r="G6" s="1">
        <v>1</v>
      </c>
      <c r="H6" s="1">
        <v>2</v>
      </c>
      <c r="I6" s="47">
        <v>0</v>
      </c>
      <c r="J6" s="47" t="str">
        <f>DEC2HEX(I6,H6*2)</f>
        <v>0000</v>
      </c>
    </row>
    <row r="7" spans="2:10" x14ac:dyDescent="0.25">
      <c r="B7" s="3" t="s">
        <v>65</v>
      </c>
      <c r="C7" s="2" t="s">
        <v>123</v>
      </c>
      <c r="D7" t="s">
        <v>125</v>
      </c>
      <c r="E7" s="3" t="s">
        <v>126</v>
      </c>
      <c r="F7" s="9" t="s">
        <v>128</v>
      </c>
      <c r="G7" s="1">
        <v>1</v>
      </c>
      <c r="H7" s="1">
        <v>19</v>
      </c>
      <c r="I7" s="9" t="s">
        <v>128</v>
      </c>
      <c r="J7" s="47" t="s">
        <v>224</v>
      </c>
    </row>
    <row r="8" spans="2:10" x14ac:dyDescent="0.25">
      <c r="B8" s="3" t="s">
        <v>66</v>
      </c>
      <c r="C8" s="2" t="s">
        <v>121</v>
      </c>
      <c r="D8" t="s">
        <v>36</v>
      </c>
      <c r="E8" s="3" t="s">
        <v>43</v>
      </c>
      <c r="F8" s="1">
        <v>30</v>
      </c>
      <c r="G8" s="1">
        <v>1</v>
      </c>
      <c r="H8" s="1">
        <v>2</v>
      </c>
      <c r="I8" s="47">
        <v>30</v>
      </c>
      <c r="J8" s="47" t="str">
        <f t="shared" ref="J8:J25" si="0">DEC2HEX(I8,H8*2)</f>
        <v>001E</v>
      </c>
    </row>
    <row r="9" spans="2:10" x14ac:dyDescent="0.25">
      <c r="B9" s="3" t="s">
        <v>67</v>
      </c>
      <c r="C9" s="2" t="s">
        <v>41</v>
      </c>
      <c r="D9" t="s">
        <v>36</v>
      </c>
      <c r="E9" s="3" t="s">
        <v>43</v>
      </c>
      <c r="F9" s="1">
        <v>60</v>
      </c>
      <c r="G9" s="1">
        <v>1</v>
      </c>
      <c r="H9" s="1">
        <v>2</v>
      </c>
      <c r="I9" s="47">
        <v>60</v>
      </c>
      <c r="J9" s="47" t="str">
        <f t="shared" si="0"/>
        <v>003C</v>
      </c>
    </row>
    <row r="10" spans="2:10" x14ac:dyDescent="0.25">
      <c r="B10" s="3" t="s">
        <v>68</v>
      </c>
      <c r="C10" s="2" t="s">
        <v>42</v>
      </c>
      <c r="D10" t="s">
        <v>36</v>
      </c>
      <c r="E10" s="3" t="s">
        <v>43</v>
      </c>
      <c r="F10" s="1">
        <v>60</v>
      </c>
      <c r="G10" s="1">
        <v>1</v>
      </c>
      <c r="H10" s="1">
        <v>2</v>
      </c>
      <c r="I10" s="47">
        <v>60</v>
      </c>
      <c r="J10" s="47" t="str">
        <f t="shared" si="0"/>
        <v>003C</v>
      </c>
    </row>
    <row r="11" spans="2:10" x14ac:dyDescent="0.25">
      <c r="B11" s="3" t="s">
        <v>69</v>
      </c>
      <c r="C11" s="2" t="s">
        <v>44</v>
      </c>
      <c r="D11" t="s">
        <v>45</v>
      </c>
      <c r="E11" s="3" t="s">
        <v>105</v>
      </c>
      <c r="F11" s="1">
        <v>411</v>
      </c>
      <c r="G11" s="1" t="s">
        <v>103</v>
      </c>
      <c r="H11" s="1">
        <v>2</v>
      </c>
      <c r="I11" s="47">
        <v>411</v>
      </c>
      <c r="J11" s="47" t="str">
        <f t="shared" si="0"/>
        <v>019B</v>
      </c>
    </row>
    <row r="12" spans="2:10" x14ac:dyDescent="0.25">
      <c r="B12" s="3" t="s">
        <v>70</v>
      </c>
      <c r="C12" s="2" t="s">
        <v>49</v>
      </c>
      <c r="D12" t="s">
        <v>63</v>
      </c>
      <c r="E12" s="3" t="s">
        <v>106</v>
      </c>
      <c r="F12" s="1">
        <v>1</v>
      </c>
      <c r="G12" s="1" t="s">
        <v>103</v>
      </c>
      <c r="H12" s="1">
        <v>2</v>
      </c>
      <c r="I12" s="47">
        <v>1</v>
      </c>
      <c r="J12" s="47" t="str">
        <f t="shared" si="0"/>
        <v>0001</v>
      </c>
    </row>
    <row r="13" spans="2:10" x14ac:dyDescent="0.25">
      <c r="B13" s="3" t="s">
        <v>71</v>
      </c>
      <c r="C13" s="2" t="s">
        <v>50</v>
      </c>
      <c r="D13" t="s">
        <v>45</v>
      </c>
      <c r="E13" s="3" t="s">
        <v>114</v>
      </c>
      <c r="F13" s="1">
        <v>100</v>
      </c>
      <c r="G13" s="1" t="s">
        <v>103</v>
      </c>
      <c r="H13" s="1">
        <v>2</v>
      </c>
      <c r="I13" s="47">
        <v>100</v>
      </c>
      <c r="J13" s="47" t="str">
        <f t="shared" si="0"/>
        <v>0064</v>
      </c>
    </row>
    <row r="14" spans="2:10" x14ac:dyDescent="0.25">
      <c r="B14" s="3" t="s">
        <v>72</v>
      </c>
      <c r="C14" s="2" t="s">
        <v>51</v>
      </c>
      <c r="D14" t="s">
        <v>54</v>
      </c>
      <c r="E14" s="3" t="s">
        <v>107</v>
      </c>
      <c r="F14" s="1">
        <v>20</v>
      </c>
      <c r="G14" s="1">
        <v>0.2</v>
      </c>
      <c r="H14" s="1">
        <v>2</v>
      </c>
      <c r="I14" s="47">
        <v>20</v>
      </c>
      <c r="J14" s="47" t="str">
        <f t="shared" si="0"/>
        <v>0014</v>
      </c>
    </row>
    <row r="15" spans="2:10" x14ac:dyDescent="0.25">
      <c r="B15" s="3" t="s">
        <v>73</v>
      </c>
      <c r="C15" s="2" t="s">
        <v>52</v>
      </c>
      <c r="D15" t="s">
        <v>54</v>
      </c>
      <c r="E15" s="3" t="s">
        <v>107</v>
      </c>
      <c r="F15" s="1">
        <v>20</v>
      </c>
      <c r="G15" s="1">
        <v>0.2</v>
      </c>
      <c r="H15" s="1">
        <v>2</v>
      </c>
      <c r="I15" s="47">
        <v>20</v>
      </c>
      <c r="J15" s="47" t="str">
        <f t="shared" si="0"/>
        <v>0014</v>
      </c>
    </row>
    <row r="16" spans="2:10" x14ac:dyDescent="0.25">
      <c r="B16" s="3" t="s">
        <v>74</v>
      </c>
      <c r="C16" s="2" t="s">
        <v>53</v>
      </c>
      <c r="D16" t="s">
        <v>54</v>
      </c>
      <c r="E16" s="3" t="s">
        <v>107</v>
      </c>
      <c r="F16" s="1">
        <v>20</v>
      </c>
      <c r="G16" s="1">
        <v>0.2</v>
      </c>
      <c r="H16" s="1">
        <v>2</v>
      </c>
      <c r="I16" s="47">
        <v>20</v>
      </c>
      <c r="J16" s="47" t="str">
        <f t="shared" si="0"/>
        <v>0014</v>
      </c>
    </row>
    <row r="17" spans="2:10" x14ac:dyDescent="0.25">
      <c r="B17" s="3" t="s">
        <v>75</v>
      </c>
      <c r="C17" s="2" t="s">
        <v>55</v>
      </c>
      <c r="D17" t="s">
        <v>62</v>
      </c>
      <c r="E17" s="3" t="s">
        <v>56</v>
      </c>
      <c r="F17" s="1">
        <v>4</v>
      </c>
      <c r="G17" s="1">
        <v>1</v>
      </c>
      <c r="H17" s="1">
        <v>2</v>
      </c>
      <c r="I17" s="47">
        <v>4</v>
      </c>
      <c r="J17" s="47" t="str">
        <f t="shared" si="0"/>
        <v>0004</v>
      </c>
    </row>
    <row r="18" spans="2:10" x14ac:dyDescent="0.25">
      <c r="B18" s="3" t="s">
        <v>76</v>
      </c>
      <c r="C18" s="2" t="s">
        <v>58</v>
      </c>
      <c r="D18" t="s">
        <v>99</v>
      </c>
      <c r="E18" s="3" t="s">
        <v>100</v>
      </c>
      <c r="F18" s="1">
        <v>4</v>
      </c>
      <c r="G18" s="1" t="s">
        <v>103</v>
      </c>
      <c r="H18" s="1">
        <v>2</v>
      </c>
      <c r="I18" s="47">
        <v>4</v>
      </c>
      <c r="J18" s="47" t="str">
        <f t="shared" si="0"/>
        <v>0004</v>
      </c>
    </row>
    <row r="19" spans="2:10" x14ac:dyDescent="0.25">
      <c r="B19" s="3" t="s">
        <v>77</v>
      </c>
      <c r="C19" s="2" t="s">
        <v>59</v>
      </c>
      <c r="D19" t="s">
        <v>63</v>
      </c>
      <c r="E19" s="3" t="s">
        <v>104</v>
      </c>
      <c r="F19" s="1">
        <v>1</v>
      </c>
      <c r="G19" s="1" t="s">
        <v>103</v>
      </c>
      <c r="H19" s="1">
        <v>2</v>
      </c>
      <c r="I19" s="47">
        <v>1</v>
      </c>
      <c r="J19" s="47" t="str">
        <f t="shared" si="0"/>
        <v>0001</v>
      </c>
    </row>
    <row r="20" spans="2:10" x14ac:dyDescent="0.25">
      <c r="B20" s="3" t="s">
        <v>84</v>
      </c>
      <c r="C20" s="2" t="s">
        <v>60</v>
      </c>
      <c r="D20" t="s">
        <v>62</v>
      </c>
      <c r="E20" s="3" t="s">
        <v>101</v>
      </c>
      <c r="F20" s="1">
        <v>25</v>
      </c>
      <c r="G20" s="1" t="s">
        <v>103</v>
      </c>
      <c r="H20" s="1">
        <v>2</v>
      </c>
      <c r="I20" s="47">
        <v>25</v>
      </c>
      <c r="J20" s="47" t="str">
        <f t="shared" si="0"/>
        <v>0019</v>
      </c>
    </row>
    <row r="21" spans="2:10" x14ac:dyDescent="0.25">
      <c r="B21" s="3" t="s">
        <v>85</v>
      </c>
      <c r="C21" s="2" t="s">
        <v>61</v>
      </c>
      <c r="D21" t="s">
        <v>36</v>
      </c>
      <c r="E21" s="3" t="s">
        <v>97</v>
      </c>
      <c r="F21" s="1">
        <v>1</v>
      </c>
      <c r="G21" s="1">
        <v>1</v>
      </c>
      <c r="H21" s="1">
        <v>2</v>
      </c>
      <c r="I21" s="47">
        <v>1</v>
      </c>
      <c r="J21" s="47" t="str">
        <f t="shared" si="0"/>
        <v>0001</v>
      </c>
    </row>
    <row r="22" spans="2:10" x14ac:dyDescent="0.25">
      <c r="B22" s="3" t="s">
        <v>89</v>
      </c>
      <c r="C22" s="2" t="s">
        <v>82</v>
      </c>
      <c r="D22" t="s">
        <v>63</v>
      </c>
      <c r="E22" s="3" t="s">
        <v>96</v>
      </c>
      <c r="F22" s="1">
        <v>5</v>
      </c>
      <c r="G22" s="1">
        <v>1</v>
      </c>
      <c r="H22" s="1">
        <v>2</v>
      </c>
      <c r="I22" s="47">
        <v>5</v>
      </c>
      <c r="J22" s="47" t="str">
        <f t="shared" si="0"/>
        <v>0005</v>
      </c>
    </row>
    <row r="23" spans="2:10" x14ac:dyDescent="0.25">
      <c r="B23" s="3" t="s">
        <v>90</v>
      </c>
      <c r="C23" s="2" t="s">
        <v>87</v>
      </c>
      <c r="D23" t="s">
        <v>91</v>
      </c>
      <c r="E23" s="3" t="s">
        <v>92</v>
      </c>
      <c r="F23" s="1">
        <v>5</v>
      </c>
      <c r="G23" s="1">
        <v>1</v>
      </c>
      <c r="H23" s="1">
        <v>2</v>
      </c>
      <c r="I23" s="47">
        <v>5</v>
      </c>
      <c r="J23" s="47" t="str">
        <f t="shared" si="0"/>
        <v>0005</v>
      </c>
    </row>
    <row r="24" spans="2:10" x14ac:dyDescent="0.25">
      <c r="B24" s="3" t="s">
        <v>120</v>
      </c>
      <c r="C24" s="2" t="s">
        <v>83</v>
      </c>
      <c r="D24" t="s">
        <v>63</v>
      </c>
      <c r="E24" s="3" t="s">
        <v>96</v>
      </c>
      <c r="F24" s="1">
        <v>5</v>
      </c>
      <c r="G24" s="1">
        <v>1</v>
      </c>
      <c r="H24" s="1">
        <v>2</v>
      </c>
      <c r="I24" s="47">
        <v>5</v>
      </c>
      <c r="J24" s="47" t="str">
        <f t="shared" si="0"/>
        <v>0005</v>
      </c>
    </row>
    <row r="25" spans="2:10" x14ac:dyDescent="0.25">
      <c r="B25" s="3" t="s">
        <v>129</v>
      </c>
      <c r="C25" s="2" t="s">
        <v>88</v>
      </c>
      <c r="D25" t="s">
        <v>95</v>
      </c>
      <c r="E25" s="3" t="s">
        <v>92</v>
      </c>
      <c r="F25" s="1">
        <v>30</v>
      </c>
      <c r="G25" s="1">
        <v>1</v>
      </c>
      <c r="H25" s="1">
        <v>2</v>
      </c>
      <c r="I25" s="47">
        <v>30</v>
      </c>
      <c r="J25" s="47" t="str">
        <f t="shared" si="0"/>
        <v>001E</v>
      </c>
    </row>
    <row r="28" spans="2:10" x14ac:dyDescent="0.25">
      <c r="B28" s="3" t="s">
        <v>47</v>
      </c>
      <c r="C28" s="2" t="s">
        <v>227</v>
      </c>
      <c r="D28" t="s">
        <v>226</v>
      </c>
      <c r="F28" s="1">
        <v>0</v>
      </c>
      <c r="G28" s="1">
        <v>1</v>
      </c>
      <c r="H28" s="1">
        <v>4</v>
      </c>
      <c r="I28" s="47">
        <v>1718284200</v>
      </c>
      <c r="J28" s="47" t="str">
        <f t="shared" ref="J28" si="1">DEC2HEX(I28,H28*2)</f>
        <v>666AEFA8</v>
      </c>
    </row>
    <row r="29" spans="2:10" x14ac:dyDescent="0.25">
      <c r="B29" s="3" t="s">
        <v>47</v>
      </c>
      <c r="C29" s="2" t="s">
        <v>228</v>
      </c>
      <c r="D29" t="s">
        <v>226</v>
      </c>
      <c r="F29" s="1">
        <v>0</v>
      </c>
      <c r="G29" s="1">
        <v>1</v>
      </c>
      <c r="H29" s="1">
        <v>4</v>
      </c>
      <c r="I29" s="47">
        <v>1718284230</v>
      </c>
      <c r="J29" s="47" t="str">
        <f t="shared" ref="J29" si="2">DEC2HEX(I29,H29*2)</f>
        <v>666AEFC6</v>
      </c>
    </row>
    <row r="33" spans="2:10" x14ac:dyDescent="0.25">
      <c r="B33" s="51" t="s">
        <v>229</v>
      </c>
      <c r="C33" s="51"/>
      <c r="D33" s="51"/>
      <c r="E33" s="51"/>
      <c r="F33" s="51"/>
      <c r="G33" s="51"/>
      <c r="H33" s="51"/>
      <c r="I33" s="51"/>
      <c r="J33" s="51"/>
    </row>
    <row r="36" spans="2:10" x14ac:dyDescent="0.25">
      <c r="B36" s="3" t="s">
        <v>64</v>
      </c>
      <c r="C36" s="2" t="s">
        <v>150</v>
      </c>
      <c r="D36" s="2" t="s">
        <v>35</v>
      </c>
      <c r="E36" s="1" t="s">
        <v>116</v>
      </c>
      <c r="F36" s="1" t="s">
        <v>46</v>
      </c>
      <c r="G36" s="1" t="s">
        <v>39</v>
      </c>
      <c r="H36" s="1" t="s">
        <v>223</v>
      </c>
      <c r="I36" s="1" t="s">
        <v>221</v>
      </c>
      <c r="J36" s="1" t="s">
        <v>222</v>
      </c>
    </row>
    <row r="37" spans="2:10" x14ac:dyDescent="0.25">
      <c r="B37" s="3" t="s">
        <v>134</v>
      </c>
      <c r="C37" s="2" t="s">
        <v>151</v>
      </c>
      <c r="D37" t="s">
        <v>124</v>
      </c>
      <c r="E37" s="3" t="s">
        <v>152</v>
      </c>
      <c r="F37" s="7">
        <v>0</v>
      </c>
      <c r="G37" s="1">
        <v>1</v>
      </c>
      <c r="H37" s="10">
        <v>4</v>
      </c>
      <c r="I37" s="47">
        <v>1718284200</v>
      </c>
      <c r="J37" s="47" t="str">
        <f>DEC2HEX(I37,H37*2)</f>
        <v>666AEFA8</v>
      </c>
    </row>
    <row r="38" spans="2:10" x14ac:dyDescent="0.25">
      <c r="B38" s="3" t="s">
        <v>135</v>
      </c>
      <c r="C38" s="2" t="s">
        <v>154</v>
      </c>
      <c r="D38" t="s">
        <v>91</v>
      </c>
      <c r="E38" s="3" t="s">
        <v>155</v>
      </c>
      <c r="F38" s="9">
        <v>0</v>
      </c>
      <c r="G38" s="1">
        <v>1</v>
      </c>
      <c r="H38" s="10">
        <v>1</v>
      </c>
      <c r="I38" s="10">
        <v>99</v>
      </c>
      <c r="J38" s="47" t="str">
        <f t="shared" ref="J38:J52" si="3">DEC2HEX(I38,H38*2)</f>
        <v>63</v>
      </c>
    </row>
    <row r="39" spans="2:10" x14ac:dyDescent="0.25">
      <c r="B39" s="3" t="s">
        <v>136</v>
      </c>
      <c r="C39" s="2" t="s">
        <v>162</v>
      </c>
      <c r="D39" t="s">
        <v>163</v>
      </c>
      <c r="E39" s="3" t="s">
        <v>179</v>
      </c>
      <c r="F39" s="9">
        <v>0</v>
      </c>
      <c r="G39" s="1">
        <v>1</v>
      </c>
      <c r="H39" s="10">
        <v>2</v>
      </c>
      <c r="I39" s="10"/>
      <c r="J39" s="47" t="str">
        <f t="shared" si="3"/>
        <v>0000</v>
      </c>
    </row>
    <row r="40" spans="2:10" x14ac:dyDescent="0.25">
      <c r="B40" s="3" t="s">
        <v>137</v>
      </c>
      <c r="C40" s="2" t="s">
        <v>157</v>
      </c>
      <c r="D40" t="s">
        <v>165</v>
      </c>
      <c r="E40" s="3" t="s">
        <v>158</v>
      </c>
      <c r="F40" s="1">
        <v>0</v>
      </c>
      <c r="G40" s="1">
        <v>0.1</v>
      </c>
      <c r="H40" s="10">
        <v>2</v>
      </c>
      <c r="I40" s="10"/>
      <c r="J40" s="47" t="str">
        <f t="shared" si="3"/>
        <v>0000</v>
      </c>
    </row>
    <row r="41" spans="2:10" x14ac:dyDescent="0.25">
      <c r="B41" s="3" t="s">
        <v>138</v>
      </c>
      <c r="C41" s="2" t="s">
        <v>167</v>
      </c>
      <c r="D41" t="s">
        <v>159</v>
      </c>
      <c r="E41" s="3" t="s">
        <v>80</v>
      </c>
      <c r="F41" s="1">
        <v>0</v>
      </c>
      <c r="G41" s="1">
        <v>1</v>
      </c>
      <c r="H41" s="10">
        <v>1</v>
      </c>
      <c r="I41" s="10"/>
      <c r="J41" s="47" t="str">
        <f t="shared" si="3"/>
        <v>00</v>
      </c>
    </row>
    <row r="42" spans="2:10" x14ac:dyDescent="0.25">
      <c r="B42" s="3" t="s">
        <v>139</v>
      </c>
      <c r="C42" s="2" t="s">
        <v>160</v>
      </c>
      <c r="D42" t="s">
        <v>161</v>
      </c>
      <c r="E42" s="3" t="s">
        <v>47</v>
      </c>
      <c r="F42" s="1">
        <v>0</v>
      </c>
      <c r="G42" s="1">
        <v>1</v>
      </c>
      <c r="H42" s="10">
        <v>2</v>
      </c>
      <c r="I42" s="10"/>
      <c r="J42" s="47" t="str">
        <f t="shared" si="3"/>
        <v>0000</v>
      </c>
    </row>
    <row r="43" spans="2:10" x14ac:dyDescent="0.25">
      <c r="B43" s="3" t="s">
        <v>140</v>
      </c>
      <c r="C43" s="2" t="s">
        <v>168</v>
      </c>
      <c r="D43" t="s">
        <v>172</v>
      </c>
      <c r="E43" s="3" t="s">
        <v>179</v>
      </c>
      <c r="F43" s="1">
        <v>0</v>
      </c>
      <c r="G43" s="1">
        <v>1</v>
      </c>
      <c r="H43" s="10">
        <v>2</v>
      </c>
      <c r="I43" s="10"/>
      <c r="J43" s="47" t="str">
        <f t="shared" si="3"/>
        <v>0000</v>
      </c>
    </row>
    <row r="44" spans="2:10" x14ac:dyDescent="0.25">
      <c r="B44" s="3" t="s">
        <v>141</v>
      </c>
      <c r="C44" s="2" t="s">
        <v>169</v>
      </c>
      <c r="D44" t="s">
        <v>172</v>
      </c>
      <c r="E44" s="3" t="s">
        <v>179</v>
      </c>
      <c r="F44" s="1">
        <v>0</v>
      </c>
      <c r="G44" s="1">
        <v>1</v>
      </c>
      <c r="H44" s="10">
        <v>2</v>
      </c>
      <c r="I44" s="10"/>
      <c r="J44" s="47" t="str">
        <f t="shared" si="3"/>
        <v>0000</v>
      </c>
    </row>
    <row r="45" spans="2:10" x14ac:dyDescent="0.25">
      <c r="B45" s="3" t="s">
        <v>142</v>
      </c>
      <c r="C45" s="2" t="s">
        <v>173</v>
      </c>
      <c r="D45" t="s">
        <v>172</v>
      </c>
      <c r="E45" s="3" t="s">
        <v>179</v>
      </c>
      <c r="F45" s="1">
        <v>0</v>
      </c>
      <c r="G45" s="1">
        <v>1</v>
      </c>
      <c r="H45" s="10">
        <v>2</v>
      </c>
      <c r="I45" s="10"/>
      <c r="J45" s="47" t="str">
        <f t="shared" si="3"/>
        <v>0000</v>
      </c>
    </row>
    <row r="46" spans="2:10" x14ac:dyDescent="0.25">
      <c r="B46" s="3" t="s">
        <v>143</v>
      </c>
      <c r="C46" s="2" t="s">
        <v>171</v>
      </c>
      <c r="D46" t="s">
        <v>172</v>
      </c>
      <c r="E46" s="3" t="s">
        <v>179</v>
      </c>
      <c r="F46" s="1">
        <v>0</v>
      </c>
      <c r="G46" s="1">
        <v>1</v>
      </c>
      <c r="H46" s="10">
        <v>2</v>
      </c>
      <c r="I46" s="10"/>
      <c r="J46" s="47" t="str">
        <f t="shared" si="3"/>
        <v>0000</v>
      </c>
    </row>
    <row r="47" spans="2:10" x14ac:dyDescent="0.25">
      <c r="B47" s="3" t="s">
        <v>144</v>
      </c>
      <c r="C47" s="2" t="s">
        <v>170</v>
      </c>
      <c r="D47" t="s">
        <v>172</v>
      </c>
      <c r="E47" s="3" t="s">
        <v>179</v>
      </c>
      <c r="F47" s="1">
        <v>0</v>
      </c>
      <c r="G47" s="1">
        <v>1</v>
      </c>
      <c r="H47" s="10">
        <v>2</v>
      </c>
      <c r="I47" s="10"/>
      <c r="J47" s="47" t="str">
        <f t="shared" si="3"/>
        <v>0000</v>
      </c>
    </row>
    <row r="48" spans="2:10" x14ac:dyDescent="0.25">
      <c r="B48" s="3" t="s">
        <v>145</v>
      </c>
      <c r="C48" s="2" t="s">
        <v>174</v>
      </c>
      <c r="D48" t="s">
        <v>172</v>
      </c>
      <c r="E48" s="3" t="s">
        <v>179</v>
      </c>
      <c r="F48" s="1">
        <v>0</v>
      </c>
      <c r="G48" s="1">
        <v>1</v>
      </c>
      <c r="H48" s="10">
        <v>2</v>
      </c>
      <c r="I48" s="10"/>
      <c r="J48" s="47" t="str">
        <f t="shared" si="3"/>
        <v>0000</v>
      </c>
    </row>
    <row r="49" spans="2:10" x14ac:dyDescent="0.25">
      <c r="B49" s="3" t="s">
        <v>146</v>
      </c>
      <c r="C49" s="2" t="s">
        <v>175</v>
      </c>
      <c r="D49" t="s">
        <v>172</v>
      </c>
      <c r="E49" s="3" t="s">
        <v>179</v>
      </c>
      <c r="F49" s="1">
        <v>0</v>
      </c>
      <c r="G49" s="1">
        <v>1</v>
      </c>
      <c r="H49" s="10">
        <v>2</v>
      </c>
      <c r="I49" s="10"/>
      <c r="J49" s="47" t="str">
        <f t="shared" si="3"/>
        <v>0000</v>
      </c>
    </row>
    <row r="50" spans="2:10" x14ac:dyDescent="0.25">
      <c r="B50" s="3" t="s">
        <v>147</v>
      </c>
      <c r="C50" s="2" t="s">
        <v>176</v>
      </c>
      <c r="D50" t="s">
        <v>172</v>
      </c>
      <c r="E50" s="3" t="s">
        <v>179</v>
      </c>
      <c r="F50" s="1">
        <v>0</v>
      </c>
      <c r="G50" s="1">
        <v>1</v>
      </c>
      <c r="H50" s="10">
        <v>2</v>
      </c>
      <c r="I50" s="10"/>
      <c r="J50" s="47" t="str">
        <f t="shared" si="3"/>
        <v>0000</v>
      </c>
    </row>
    <row r="51" spans="2:10" x14ac:dyDescent="0.25">
      <c r="B51" s="3" t="s">
        <v>148</v>
      </c>
      <c r="C51" s="2" t="s">
        <v>177</v>
      </c>
      <c r="D51" t="s">
        <v>172</v>
      </c>
      <c r="E51" s="3" t="s">
        <v>179</v>
      </c>
      <c r="F51" s="1">
        <v>0</v>
      </c>
      <c r="G51" s="1">
        <v>1</v>
      </c>
      <c r="H51" s="10">
        <v>2</v>
      </c>
      <c r="I51" s="10"/>
      <c r="J51" s="47" t="str">
        <f t="shared" si="3"/>
        <v>0000</v>
      </c>
    </row>
    <row r="52" spans="2:10" x14ac:dyDescent="0.25">
      <c r="B52" s="3" t="s">
        <v>149</v>
      </c>
      <c r="C52" s="2" t="s">
        <v>178</v>
      </c>
      <c r="D52" t="s">
        <v>172</v>
      </c>
      <c r="E52" s="3" t="s">
        <v>179</v>
      </c>
      <c r="F52" s="1">
        <v>0</v>
      </c>
      <c r="G52" s="1">
        <v>1</v>
      </c>
      <c r="H52" s="10">
        <v>2</v>
      </c>
      <c r="I52" s="10"/>
      <c r="J52" s="47" t="str">
        <f t="shared" si="3"/>
        <v>0000</v>
      </c>
    </row>
  </sheetData>
  <mergeCells count="2">
    <mergeCell ref="B2:J2"/>
    <mergeCell ref="B33:J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Configurations</vt:lpstr>
      <vt:lpstr>Mesures</vt:lpstr>
      <vt:lpstr>Fichier de mesure</vt:lpstr>
      <vt:lpstr>Converter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FLEGAR - AGUILA Technologies</dc:creator>
  <cp:lastModifiedBy>Matthias FLEGAR - AGUILA Technologies</cp:lastModifiedBy>
  <dcterms:created xsi:type="dcterms:W3CDTF">2024-06-05T09:23:58Z</dcterms:created>
  <dcterms:modified xsi:type="dcterms:W3CDTF">2024-06-18T08:50:23Z</dcterms:modified>
</cp:coreProperties>
</file>