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ccounting\mrgrela\Accounting Manual\"/>
    </mc:Choice>
  </mc:AlternateContent>
  <workbookProtection workbookAlgorithmName="SHA-512" workbookHashValue="jo5rBHLGUs8eA/KrmyLQz62HnE807b8Znn3kGr4LWpEH27erdZEnXoePOePyg0GzGbIasC+7k4eqiH1FnqW8uQ==" workbookSaltValue="b1fvyNT2baAirhRX2N3GrQ==" workbookSpinCount="100000" lockStructure="1"/>
  <bookViews>
    <workbookView xWindow="0" yWindow="120" windowWidth="15195" windowHeight="8700"/>
  </bookViews>
  <sheets>
    <sheet name="EE Time Sheet" sheetId="1" r:id="rId1"/>
    <sheet name="Sheet1" sheetId="25" state="hidden" r:id="rId2"/>
    <sheet name="Sheet2" sheetId="26" state="hidden" r:id="rId3"/>
  </sheets>
  <externalReferences>
    <externalReference r:id="rId4"/>
  </externalReferences>
  <definedNames>
    <definedName name="_xlnm.Print_Area" localSheetId="0">'EE Time Sheet'!$A$1:$Q$49</definedName>
    <definedName name="Time">[1]Sheet2!$A$1:$A$96</definedName>
    <definedName name="Time1">Sheet2!#REF!</definedName>
    <definedName name="Type">Sheet1!$A$1:$A$2</definedName>
  </definedNames>
  <calcPr calcId="152511"/>
</workbook>
</file>

<file path=xl/calcChain.xml><?xml version="1.0" encoding="utf-8"?>
<calcChain xmlns="http://schemas.openxmlformats.org/spreadsheetml/2006/main">
  <c r="Q33" i="1" l="1"/>
  <c r="J43" i="1" l="1"/>
  <c r="O24" i="1"/>
  <c r="P33" i="1"/>
  <c r="P24" i="1"/>
  <c r="P34" i="1"/>
  <c r="P32" i="1"/>
  <c r="P23" i="1"/>
  <c r="K14" i="1"/>
  <c r="B16" i="1"/>
  <c r="B17" i="1" s="1"/>
  <c r="P3" i="1"/>
  <c r="P9" i="1"/>
  <c r="K34" i="1"/>
  <c r="K35" i="1"/>
  <c r="J39" i="1"/>
  <c r="N16" i="1" l="1"/>
  <c r="N22" i="1" l="1"/>
  <c r="N21" i="1"/>
  <c r="N20" i="1"/>
  <c r="N19" i="1"/>
  <c r="N18" i="1"/>
  <c r="N17" i="1"/>
  <c r="N31" i="1"/>
  <c r="N30" i="1"/>
  <c r="N29" i="1"/>
  <c r="N28" i="1"/>
  <c r="N27" i="1"/>
  <c r="N26" i="1"/>
  <c r="N25" i="1"/>
  <c r="Q24" i="1" l="1"/>
  <c r="Q35" i="1" s="1"/>
  <c r="N39" i="1" s="1"/>
  <c r="M35" i="1"/>
  <c r="P35" i="1"/>
  <c r="H43" i="1"/>
  <c r="F43" i="1"/>
  <c r="L35" i="1"/>
  <c r="L44" i="1" s="1"/>
  <c r="L45" i="1" s="1"/>
  <c r="J44" i="1"/>
  <c r="J35" i="1"/>
  <c r="H44" i="1" s="1"/>
  <c r="I35" i="1"/>
  <c r="F44" i="1" s="1"/>
  <c r="H45" i="1" l="1"/>
  <c r="O33" i="1"/>
  <c r="N35" i="1"/>
  <c r="P39" i="1"/>
  <c r="P42" i="1" s="1"/>
  <c r="F45" i="1"/>
  <c r="J45" i="1"/>
  <c r="O35" i="1" l="1"/>
  <c r="B18" i="1" l="1"/>
  <c r="B19" i="1" s="1"/>
  <c r="B20" i="1" s="1"/>
  <c r="B21" i="1" s="1"/>
  <c r="B22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<sst xmlns="http://schemas.openxmlformats.org/spreadsheetml/2006/main" count="375" uniqueCount="155">
  <si>
    <t>Clock No.:</t>
  </si>
  <si>
    <t>Name:</t>
  </si>
  <si>
    <t>Organization:</t>
  </si>
  <si>
    <t>Date</t>
  </si>
  <si>
    <t>Hours Worked</t>
  </si>
  <si>
    <t>Leave Taken</t>
  </si>
  <si>
    <t>Lunch</t>
  </si>
  <si>
    <t>Dinner</t>
  </si>
  <si>
    <t>M</t>
  </si>
  <si>
    <t>T</t>
  </si>
  <si>
    <t>W</t>
  </si>
  <si>
    <t>F</t>
  </si>
  <si>
    <t>S</t>
  </si>
  <si>
    <t>Overtime</t>
  </si>
  <si>
    <t>Miles</t>
  </si>
  <si>
    <t xml:space="preserve">           BI-WEEKLY TIME SHEET TOTALS</t>
  </si>
  <si>
    <t>ACCRUAL SUMMARY</t>
  </si>
  <si>
    <t xml:space="preserve">   (a) Crediting A L</t>
  </si>
  <si>
    <t xml:space="preserve">   (b) Crediting P L</t>
  </si>
  <si>
    <t>Employee</t>
  </si>
  <si>
    <t>Supervisor</t>
  </si>
  <si>
    <t>Job Title:</t>
  </si>
  <si>
    <t>Period:</t>
  </si>
  <si>
    <t>Department:</t>
  </si>
  <si>
    <t>Account Number:</t>
  </si>
  <si>
    <t>Timesheet due at SBI no later than 4:00PM:</t>
  </si>
  <si>
    <t>Exempt</t>
  </si>
  <si>
    <t>Exempt/Nonexempt:</t>
  </si>
  <si>
    <t>Nonexempt</t>
  </si>
  <si>
    <t xml:space="preserve">Total </t>
  </si>
  <si>
    <t>Remarks</t>
  </si>
  <si>
    <t>Total</t>
  </si>
  <si>
    <t>Hours</t>
  </si>
  <si>
    <t>Holiday</t>
  </si>
  <si>
    <t>Leave</t>
  </si>
  <si>
    <t>Personal</t>
  </si>
  <si>
    <t>Sick</t>
  </si>
  <si>
    <t>Annual</t>
  </si>
  <si>
    <t>In</t>
  </si>
  <si>
    <t>Out</t>
  </si>
  <si>
    <t>Weekly Total</t>
  </si>
  <si>
    <t>Balance brought forward</t>
  </si>
  <si>
    <r>
      <t>+</t>
    </r>
    <r>
      <rPr>
        <b/>
        <sz val="8"/>
        <rFont val="Times New Roman"/>
        <family val="1"/>
      </rPr>
      <t xml:space="preserve"> Credits earned this period</t>
    </r>
  </si>
  <si>
    <t>Subtotal</t>
  </si>
  <si>
    <t>Leave taken this period</t>
  </si>
  <si>
    <t>Certified correct:</t>
  </si>
  <si>
    <t xml:space="preserve">Sick </t>
  </si>
  <si>
    <t>Time</t>
  </si>
  <si>
    <t>Employee Travel Reimbursement</t>
  </si>
  <si>
    <t>Sub-Board I, Inc. Employee Time Sheet</t>
  </si>
  <si>
    <t>Balance carried forward</t>
  </si>
  <si>
    <t xml:space="preserve">Certified correct: </t>
  </si>
  <si>
    <t>Effective date for:</t>
  </si>
  <si>
    <t>7:00 am</t>
  </si>
  <si>
    <t>7:15 am</t>
  </si>
  <si>
    <t>7:30 am</t>
  </si>
  <si>
    <t>7:45 am</t>
  </si>
  <si>
    <t>8:00 am</t>
  </si>
  <si>
    <t>8:15 am</t>
  </si>
  <si>
    <t>8:30 am</t>
  </si>
  <si>
    <t>8:45 am</t>
  </si>
  <si>
    <t>9:00 am</t>
  </si>
  <si>
    <t>9:15 am</t>
  </si>
  <si>
    <t>9:30 am</t>
  </si>
  <si>
    <t>9:45 am</t>
  </si>
  <si>
    <t>10:00 am</t>
  </si>
  <si>
    <t>10:15 am</t>
  </si>
  <si>
    <t>10:30 am</t>
  </si>
  <si>
    <t>10:45 am</t>
  </si>
  <si>
    <t>11:00 am</t>
  </si>
  <si>
    <t>11:15 am</t>
  </si>
  <si>
    <t>11:30 am</t>
  </si>
  <si>
    <t>11:45 am</t>
  </si>
  <si>
    <t>12:00 am</t>
  </si>
  <si>
    <t>12:15 pm</t>
  </si>
  <si>
    <t>12:00 pm</t>
  </si>
  <si>
    <t>12:30 pm</t>
  </si>
  <si>
    <t>4:00 pm</t>
  </si>
  <si>
    <t>4:15 pm</t>
  </si>
  <si>
    <t>4:30 pm</t>
  </si>
  <si>
    <t>4:45 pm</t>
  </si>
  <si>
    <t>12:30 am</t>
  </si>
  <si>
    <t>12:45 am</t>
  </si>
  <si>
    <t>12:45 pm</t>
  </si>
  <si>
    <t>7:00 pm</t>
  </si>
  <si>
    <t>7:15 pm</t>
  </si>
  <si>
    <t>7:30 pm</t>
  </si>
  <si>
    <t>7:45 pm</t>
  </si>
  <si>
    <t>1:00 pm</t>
  </si>
  <si>
    <t>1:30 pm</t>
  </si>
  <si>
    <t>1:00 am</t>
  </si>
  <si>
    <t>1:15 pm</t>
  </si>
  <si>
    <t>1:45 pm</t>
  </si>
  <si>
    <t>2:00 pm</t>
  </si>
  <si>
    <t>2:15 pm</t>
  </si>
  <si>
    <t>2:30 pm</t>
  </si>
  <si>
    <t>2:45 pm</t>
  </si>
  <si>
    <t>3:00 pm</t>
  </si>
  <si>
    <t>3:15 pm</t>
  </si>
  <si>
    <t>3:30 pm</t>
  </si>
  <si>
    <t>3:45 pm</t>
  </si>
  <si>
    <t>5:00 pm</t>
  </si>
  <si>
    <t>5:15 pm</t>
  </si>
  <si>
    <t>5:30 pm</t>
  </si>
  <si>
    <t>5:45 pm</t>
  </si>
  <si>
    <t>6:00 pm</t>
  </si>
  <si>
    <t>6:15 pm</t>
  </si>
  <si>
    <t>6:30 pm</t>
  </si>
  <si>
    <t>6:45 pm</t>
  </si>
  <si>
    <t>8:00 pm</t>
  </si>
  <si>
    <t>8:15 pm</t>
  </si>
  <si>
    <t>8:30 pm</t>
  </si>
  <si>
    <t>8:45 pm</t>
  </si>
  <si>
    <t>9:00 pm</t>
  </si>
  <si>
    <t>9:15 pm</t>
  </si>
  <si>
    <t>9:30 pm</t>
  </si>
  <si>
    <t>9:45 pm</t>
  </si>
  <si>
    <t>10:00 pm</t>
  </si>
  <si>
    <t>10:15 pm</t>
  </si>
  <si>
    <t>10:30 pm</t>
  </si>
  <si>
    <t>10:45 pm</t>
  </si>
  <si>
    <t>11:00 pm</t>
  </si>
  <si>
    <t>11:15 pm</t>
  </si>
  <si>
    <t>11:30 pm</t>
  </si>
  <si>
    <t>11:45 pm</t>
  </si>
  <si>
    <t>12:15 am</t>
  </si>
  <si>
    <t>1:15 am</t>
  </si>
  <si>
    <t>1:30 am</t>
  </si>
  <si>
    <t>1:45 am</t>
  </si>
  <si>
    <t>2:00 am</t>
  </si>
  <si>
    <t>2:15 am</t>
  </si>
  <si>
    <t>2:30 am</t>
  </si>
  <si>
    <t>2:45 am</t>
  </si>
  <si>
    <t>6:45 am</t>
  </si>
  <si>
    <t>6:30 am</t>
  </si>
  <si>
    <t>6:15 am</t>
  </si>
  <si>
    <t>6:00 am</t>
  </si>
  <si>
    <t>5:45 am</t>
  </si>
  <si>
    <t>5:30 am</t>
  </si>
  <si>
    <t>5:15 am</t>
  </si>
  <si>
    <t>5:00 am</t>
  </si>
  <si>
    <t>4:45 am</t>
  </si>
  <si>
    <t>4:30 am</t>
  </si>
  <si>
    <t>4:15 am</t>
  </si>
  <si>
    <t>4:00 am</t>
  </si>
  <si>
    <t>3:45 am</t>
  </si>
  <si>
    <t>3:30 am</t>
  </si>
  <si>
    <t>3:15 am</t>
  </si>
  <si>
    <t>3:00 am</t>
  </si>
  <si>
    <t>To:</t>
  </si>
  <si>
    <t>From:</t>
  </si>
  <si>
    <t>Total reimbursement</t>
  </si>
  <si>
    <t xml:space="preserve">       Miles     X            Rate        </t>
  </si>
  <si>
    <t>Expenses (tolls, parking, etc.) (attach receipts)</t>
  </si>
  <si>
    <t>For audit purposes only: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</si>
</sst>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m/d"/>
    <numFmt numFmtId="166" formatCode="m/d/yy"/>
    <numFmt numFmtId="167" formatCode="&quot;$&quot;#,##0.00"/>
    <numFmt numFmtId="168" formatCode="[$-409]h:mm\ AM/PM;@"/>
    <numFmt numFmtId="169" formatCode="[$-F400]h:mm:ss\ AM/PM"/>
  </numFmts>
  <fonts count="1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5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6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6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168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9" fontId="0" fillId="0" borderId="0" xfId="0" applyNumberFormat="1"/>
    <xf numFmtId="168" fontId="1" fillId="0" borderId="0" xfId="0" applyNumberFormat="1" applyFont="1"/>
    <xf numFmtId="168" fontId="9" fillId="2" borderId="5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Protection="1"/>
    <xf numFmtId="0" fontId="7" fillId="0" borderId="0" xfId="0" applyFont="1" applyProtection="1"/>
    <xf numFmtId="164" fontId="6" fillId="0" borderId="0" xfId="0" applyNumberFormat="1" applyFont="1" applyProtection="1"/>
    <xf numFmtId="0" fontId="7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7" fillId="0" borderId="0" xfId="0" applyFont="1" applyAlignment="1" applyProtection="1"/>
    <xf numFmtId="14" fontId="7" fillId="0" borderId="0" xfId="0" applyNumberFormat="1" applyFont="1" applyFill="1" applyBorder="1" applyAlignment="1" applyProtection="1">
      <alignment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164" fontId="6" fillId="0" borderId="0" xfId="0" applyNumberFormat="1" applyFont="1" applyAlignment="1" applyProtection="1">
      <alignment vertical="center"/>
    </xf>
    <xf numFmtId="0" fontId="6" fillId="0" borderId="0" xfId="0" applyFont="1" applyBorder="1" applyProtection="1"/>
    <xf numFmtId="0" fontId="9" fillId="0" borderId="0" xfId="0" applyFont="1" applyBorder="1" applyAlignment="1" applyProtection="1">
      <alignment vertical="top"/>
    </xf>
    <xf numFmtId="0" fontId="10" fillId="0" borderId="5" xfId="0" applyFont="1" applyBorder="1" applyAlignment="1" applyProtection="1">
      <alignment horizontal="center" vertical="center"/>
    </xf>
    <xf numFmtId="0" fontId="4" fillId="0" borderId="5" xfId="0" applyFont="1" applyBorder="1" applyProtection="1"/>
    <xf numFmtId="164" fontId="6" fillId="0" borderId="5" xfId="0" applyNumberFormat="1" applyFont="1" applyBorder="1" applyProtection="1"/>
    <xf numFmtId="0" fontId="12" fillId="0" borderId="5" xfId="0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/>
    </xf>
    <xf numFmtId="164" fontId="12" fillId="0" borderId="5" xfId="0" applyNumberFormat="1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top"/>
    </xf>
    <xf numFmtId="0" fontId="13" fillId="0" borderId="5" xfId="0" applyFont="1" applyBorder="1" applyAlignment="1" applyProtection="1">
      <alignment horizontal="center" vertical="top"/>
    </xf>
    <xf numFmtId="0" fontId="9" fillId="0" borderId="5" xfId="0" applyFont="1" applyBorder="1" applyAlignment="1" applyProtection="1">
      <alignment horizontal="center" vertical="center"/>
    </xf>
    <xf numFmtId="165" fontId="11" fillId="0" borderId="5" xfId="0" applyNumberFormat="1" applyFont="1" applyBorder="1" applyAlignment="1" applyProtection="1">
      <alignment horizontal="center" vertical="center"/>
    </xf>
    <xf numFmtId="43" fontId="9" fillId="0" borderId="5" xfId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165" fontId="11" fillId="0" borderId="0" xfId="0" applyNumberFormat="1" applyFont="1" applyBorder="1" applyAlignment="1" applyProtection="1">
      <alignment horizontal="center" vertical="center"/>
    </xf>
    <xf numFmtId="18" fontId="9" fillId="0" borderId="0" xfId="0" applyNumberFormat="1" applyFont="1" applyBorder="1" applyAlignment="1" applyProtection="1">
      <alignment horizontal="center" vertical="center"/>
    </xf>
    <xf numFmtId="43" fontId="6" fillId="0" borderId="0" xfId="1" applyFont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/>
    </xf>
    <xf numFmtId="43" fontId="6" fillId="0" borderId="0" xfId="1" applyFont="1" applyBorder="1" applyAlignment="1" applyProtection="1">
      <alignment horizontal="center" vertical="top"/>
    </xf>
    <xf numFmtId="43" fontId="7" fillId="0" borderId="0" xfId="1" applyFont="1" applyBorder="1" applyAlignment="1" applyProtection="1">
      <alignment horizontal="center" vertical="top"/>
    </xf>
    <xf numFmtId="43" fontId="9" fillId="0" borderId="10" xfId="1" applyFont="1" applyBorder="1" applyAlignment="1" applyProtection="1">
      <alignment horizontal="center" vertical="center"/>
    </xf>
    <xf numFmtId="165" fontId="11" fillId="0" borderId="5" xfId="0" applyNumberFormat="1" applyFont="1" applyFill="1" applyBorder="1" applyAlignment="1" applyProtection="1">
      <alignment horizontal="center" vertical="center"/>
    </xf>
    <xf numFmtId="43" fontId="6" fillId="0" borderId="0" xfId="1" applyFont="1" applyBorder="1" applyProtection="1"/>
    <xf numFmtId="43" fontId="6" fillId="0" borderId="8" xfId="1" applyFont="1" applyBorder="1" applyAlignment="1" applyProtection="1">
      <alignment vertical="top"/>
    </xf>
    <xf numFmtId="43" fontId="6" fillId="0" borderId="0" xfId="1" applyFont="1" applyBorder="1" applyAlignment="1" applyProtection="1">
      <alignment vertical="top"/>
    </xf>
    <xf numFmtId="0" fontId="6" fillId="0" borderId="11" xfId="0" applyFont="1" applyBorder="1" applyProtection="1"/>
    <xf numFmtId="0" fontId="6" fillId="0" borderId="12" xfId="0" applyFont="1" applyBorder="1" applyProtection="1"/>
    <xf numFmtId="0" fontId="4" fillId="0" borderId="12" xfId="0" applyFont="1" applyBorder="1" applyProtection="1"/>
    <xf numFmtId="20" fontId="12" fillId="0" borderId="42" xfId="0" applyNumberFormat="1" applyFont="1" applyBorder="1" applyAlignment="1" applyProtection="1">
      <alignment horizontal="center"/>
    </xf>
    <xf numFmtId="0" fontId="12" fillId="0" borderId="42" xfId="0" applyFont="1" applyBorder="1" applyAlignment="1" applyProtection="1">
      <alignment horizontal="center"/>
    </xf>
    <xf numFmtId="0" fontId="6" fillId="0" borderId="39" xfId="0" applyFont="1" applyBorder="1" applyProtection="1"/>
    <xf numFmtId="0" fontId="13" fillId="0" borderId="15" xfId="0" applyFont="1" applyBorder="1" applyAlignment="1" applyProtection="1">
      <alignment horizontal="center" vertical="center"/>
    </xf>
    <xf numFmtId="164" fontId="13" fillId="0" borderId="40" xfId="0" applyNumberFormat="1" applyFont="1" applyBorder="1" applyAlignment="1" applyProtection="1">
      <alignment horizontal="center" vertical="center"/>
    </xf>
    <xf numFmtId="0" fontId="6" fillId="0" borderId="16" xfId="0" applyFont="1" applyBorder="1" applyProtection="1"/>
    <xf numFmtId="0" fontId="10" fillId="0" borderId="8" xfId="0" applyFont="1" applyBorder="1" applyAlignment="1" applyProtection="1">
      <alignment vertical="center"/>
    </xf>
    <xf numFmtId="0" fontId="4" fillId="0" borderId="8" xfId="0" applyFont="1" applyBorder="1" applyProtection="1"/>
    <xf numFmtId="0" fontId="6" fillId="0" borderId="8" xfId="0" applyFont="1" applyBorder="1" applyProtection="1"/>
    <xf numFmtId="43" fontId="13" fillId="0" borderId="17" xfId="1" applyFont="1" applyBorder="1" applyAlignment="1" applyProtection="1">
      <alignment horizontal="center" vertical="center"/>
    </xf>
    <xf numFmtId="43" fontId="13" fillId="0" borderId="41" xfId="1" applyFont="1" applyBorder="1" applyAlignment="1" applyProtection="1">
      <alignment horizontal="center" vertical="center"/>
    </xf>
    <xf numFmtId="2" fontId="6" fillId="0" borderId="0" xfId="0" applyNumberFormat="1" applyFont="1" applyProtection="1"/>
    <xf numFmtId="0" fontId="6" fillId="0" borderId="34" xfId="0" applyFont="1" applyBorder="1" applyProtection="1"/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4" fillId="0" borderId="13" xfId="0" applyFont="1" applyBorder="1" applyAlignment="1" applyProtection="1">
      <alignment vertical="center"/>
    </xf>
    <xf numFmtId="164" fontId="6" fillId="0" borderId="13" xfId="0" applyNumberFormat="1" applyFont="1" applyBorder="1" applyProtection="1"/>
    <xf numFmtId="0" fontId="9" fillId="0" borderId="19" xfId="0" applyFont="1" applyBorder="1" applyAlignment="1" applyProtection="1">
      <alignment vertical="center"/>
    </xf>
    <xf numFmtId="43" fontId="16" fillId="0" borderId="10" xfId="1" applyFont="1" applyBorder="1" applyAlignment="1" applyProtection="1">
      <alignment horizontal="center"/>
    </xf>
    <xf numFmtId="2" fontId="9" fillId="0" borderId="14" xfId="0" applyNumberFormat="1" applyFont="1" applyBorder="1" applyAlignment="1" applyProtection="1">
      <alignment horizontal="center"/>
    </xf>
    <xf numFmtId="43" fontId="4" fillId="0" borderId="10" xfId="1" applyFont="1" applyBorder="1" applyAlignment="1" applyProtection="1">
      <alignment horizontal="center"/>
    </xf>
    <xf numFmtId="167" fontId="16" fillId="0" borderId="0" xfId="1" applyNumberFormat="1" applyFont="1" applyBorder="1" applyAlignment="1" applyProtection="1">
      <alignment horizontal="right"/>
    </xf>
    <xf numFmtId="164" fontId="16" fillId="0" borderId="14" xfId="0" applyNumberFormat="1" applyFont="1" applyBorder="1" applyAlignment="1" applyProtection="1"/>
    <xf numFmtId="0" fontId="6" fillId="0" borderId="1" xfId="0" applyFont="1" applyBorder="1" applyProtection="1"/>
    <xf numFmtId="43" fontId="11" fillId="0" borderId="0" xfId="1" applyNumberFormat="1" applyFont="1" applyBorder="1" applyAlignment="1" applyProtection="1">
      <alignment vertical="center"/>
    </xf>
    <xf numFmtId="164" fontId="6" fillId="0" borderId="0" xfId="0" applyNumberFormat="1" applyFont="1" applyBorder="1" applyProtection="1"/>
    <xf numFmtId="43" fontId="6" fillId="0" borderId="0" xfId="0" applyNumberFormat="1" applyFont="1" applyBorder="1" applyProtection="1"/>
    <xf numFmtId="43" fontId="6" fillId="0" borderId="0" xfId="0" applyNumberFormat="1" applyFont="1" applyProtection="1"/>
    <xf numFmtId="0" fontId="13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left"/>
    </xf>
    <xf numFmtId="0" fontId="4" fillId="0" borderId="0" xfId="0" applyFont="1" applyProtection="1"/>
    <xf numFmtId="0" fontId="6" fillId="0" borderId="0" xfId="0" applyFont="1" applyAlignment="1" applyProtection="1"/>
    <xf numFmtId="43" fontId="9" fillId="2" borderId="5" xfId="1" applyFont="1" applyFill="1" applyBorder="1" applyAlignment="1" applyProtection="1">
      <alignment horizontal="center" vertical="center"/>
      <protection locked="0"/>
    </xf>
    <xf numFmtId="167" fontId="16" fillId="2" borderId="0" xfId="2" applyNumberFormat="1" applyFont="1" applyFill="1" applyBorder="1" applyAlignment="1" applyProtection="1">
      <alignment horizontal="right"/>
      <protection locked="0"/>
    </xf>
    <xf numFmtId="43" fontId="6" fillId="0" borderId="6" xfId="1" applyNumberFormat="1" applyFont="1" applyFill="1" applyBorder="1" applyAlignment="1" applyProtection="1">
      <alignment vertical="center"/>
    </xf>
    <xf numFmtId="43" fontId="6" fillId="0" borderId="21" xfId="1" applyNumberFormat="1" applyFont="1" applyFill="1" applyBorder="1" applyAlignment="1" applyProtection="1">
      <alignment vertical="center"/>
    </xf>
    <xf numFmtId="43" fontId="11" fillId="0" borderId="19" xfId="1" applyNumberFormat="1" applyFont="1" applyFill="1" applyBorder="1" applyAlignment="1" applyProtection="1">
      <alignment vertical="center"/>
    </xf>
    <xf numFmtId="43" fontId="11" fillId="0" borderId="14" xfId="1" applyNumberFormat="1" applyFont="1" applyFill="1" applyBorder="1" applyAlignment="1" applyProtection="1">
      <alignment vertical="center"/>
    </xf>
    <xf numFmtId="164" fontId="16" fillId="0" borderId="14" xfId="0" applyNumberFormat="1" applyFont="1" applyBorder="1" applyAlignment="1" applyProtection="1">
      <alignment vertical="top"/>
    </xf>
    <xf numFmtId="14" fontId="8" fillId="2" borderId="24" xfId="0" applyNumberFormat="1" applyFont="1" applyFill="1" applyBorder="1" applyProtection="1">
      <protection locked="0"/>
    </xf>
    <xf numFmtId="166" fontId="9" fillId="2" borderId="1" xfId="0" applyNumberFormat="1" applyFont="1" applyFill="1" applyBorder="1" applyAlignment="1" applyProtection="1">
      <alignment horizontal="center"/>
      <protection locked="0"/>
    </xf>
    <xf numFmtId="165" fontId="9" fillId="2" borderId="2" xfId="0" applyNumberFormat="1" applyFont="1" applyFill="1" applyBorder="1" applyAlignment="1" applyProtection="1">
      <alignment horizontal="center"/>
      <protection locked="0"/>
    </xf>
    <xf numFmtId="2" fontId="16" fillId="0" borderId="19" xfId="0" applyNumberFormat="1" applyFont="1" applyFill="1" applyBorder="1" applyAlignment="1" applyProtection="1">
      <alignment horizontal="right"/>
    </xf>
    <xf numFmtId="0" fontId="9" fillId="0" borderId="19" xfId="0" applyFont="1" applyBorder="1" applyAlignment="1" applyProtection="1">
      <alignment horizontal="left" vertical="top"/>
    </xf>
    <xf numFmtId="0" fontId="4" fillId="0" borderId="19" xfId="0" applyFont="1" applyBorder="1" applyAlignment="1" applyProtection="1"/>
    <xf numFmtId="167" fontId="16" fillId="0" borderId="0" xfId="2" applyNumberFormat="1" applyFont="1" applyBorder="1" applyAlignment="1" applyProtection="1"/>
    <xf numFmtId="0" fontId="9" fillId="0" borderId="0" xfId="0" applyFont="1" applyAlignment="1" applyProtection="1">
      <alignment wrapText="1"/>
    </xf>
    <xf numFmtId="0" fontId="9" fillId="0" borderId="19" xfId="0" applyFont="1" applyBorder="1" applyAlignment="1" applyProtection="1"/>
    <xf numFmtId="167" fontId="16" fillId="0" borderId="43" xfId="0" applyNumberFormat="1" applyFont="1" applyBorder="1" applyProtection="1"/>
    <xf numFmtId="0" fontId="9" fillId="0" borderId="19" xfId="0" applyFont="1" applyBorder="1" applyAlignment="1" applyProtection="1">
      <alignment horizontal="left" vertical="top" wrapText="1"/>
    </xf>
    <xf numFmtId="0" fontId="9" fillId="0" borderId="0" xfId="0" applyFont="1" applyAlignment="1" applyProtection="1">
      <alignment horizontal="left" vertical="top" wrapText="1"/>
    </xf>
    <xf numFmtId="0" fontId="7" fillId="0" borderId="0" xfId="0" applyFont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64" fontId="5" fillId="0" borderId="0" xfId="0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 vertical="center"/>
    </xf>
    <xf numFmtId="164" fontId="8" fillId="0" borderId="0" xfId="0" applyNumberFormat="1" applyFont="1" applyBorder="1" applyAlignment="1" applyProtection="1">
      <alignment horizontal="center" vertical="center"/>
    </xf>
    <xf numFmtId="14" fontId="6" fillId="0" borderId="1" xfId="0" applyNumberFormat="1" applyFont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top"/>
    </xf>
    <xf numFmtId="0" fontId="6" fillId="0" borderId="0" xfId="0" applyFont="1" applyBorder="1" applyAlignment="1" applyProtection="1">
      <alignment horizontal="center" vertical="top"/>
    </xf>
    <xf numFmtId="43" fontId="9" fillId="2" borderId="5" xfId="1" applyFont="1" applyFill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43" fontId="10" fillId="0" borderId="0" xfId="1" applyFont="1" applyBorder="1" applyAlignment="1" applyProtection="1">
      <alignment horizontal="center" vertical="top"/>
    </xf>
    <xf numFmtId="0" fontId="16" fillId="0" borderId="32" xfId="0" applyFont="1" applyBorder="1" applyAlignment="1" applyProtection="1">
      <alignment horizontal="center" vertical="center"/>
    </xf>
    <xf numFmtId="0" fontId="16" fillId="0" borderId="14" xfId="0" applyFont="1" applyBorder="1" applyAlignment="1" applyProtection="1">
      <alignment horizontal="center" vertical="center"/>
    </xf>
    <xf numFmtId="43" fontId="10" fillId="0" borderId="8" xfId="1" applyFont="1" applyBorder="1" applyAlignment="1" applyProtection="1">
      <alignment horizontal="center" vertical="top"/>
    </xf>
    <xf numFmtId="0" fontId="10" fillId="0" borderId="33" xfId="0" applyFont="1" applyBorder="1" applyAlignment="1" applyProtection="1">
      <alignment horizontal="center" vertical="center"/>
    </xf>
    <xf numFmtId="0" fontId="10" fillId="0" borderId="34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164" fontId="15" fillId="0" borderId="33" xfId="0" applyNumberFormat="1" applyFont="1" applyBorder="1" applyAlignment="1" applyProtection="1">
      <alignment horizontal="center" vertical="center"/>
    </xf>
    <xf numFmtId="164" fontId="15" fillId="0" borderId="34" xfId="0" applyNumberFormat="1" applyFont="1" applyBorder="1" applyAlignment="1" applyProtection="1">
      <alignment horizontal="center" vertical="center"/>
    </xf>
    <xf numFmtId="164" fontId="15" fillId="0" borderId="25" xfId="0" applyNumberFormat="1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 vertical="center"/>
    </xf>
    <xf numFmtId="43" fontId="11" fillId="2" borderId="22" xfId="1" applyNumberFormat="1" applyFont="1" applyFill="1" applyBorder="1" applyAlignment="1" applyProtection="1">
      <alignment horizontal="center" vertical="center"/>
      <protection locked="0"/>
    </xf>
    <xf numFmtId="43" fontId="11" fillId="2" borderId="27" xfId="1" applyNumberFormat="1" applyFont="1" applyFill="1" applyBorder="1" applyAlignment="1" applyProtection="1">
      <alignment horizontal="center" vertical="center"/>
      <protection locked="0"/>
    </xf>
    <xf numFmtId="0" fontId="17" fillId="0" borderId="29" xfId="0" applyFont="1" applyBorder="1" applyAlignment="1" applyProtection="1">
      <alignment horizontal="center" vertical="center"/>
    </xf>
    <xf numFmtId="0" fontId="17" fillId="0" borderId="30" xfId="0" applyFont="1" applyBorder="1" applyAlignment="1" applyProtection="1">
      <alignment horizontal="center" vertical="center"/>
    </xf>
    <xf numFmtId="0" fontId="17" fillId="0" borderId="31" xfId="0" applyFont="1" applyBorder="1" applyAlignment="1" applyProtection="1">
      <alignment horizontal="center" vertical="center"/>
    </xf>
    <xf numFmtId="43" fontId="11" fillId="2" borderId="4" xfId="1" applyNumberFormat="1" applyFont="1" applyFill="1" applyBorder="1" applyAlignment="1" applyProtection="1">
      <alignment horizontal="center" vertical="center"/>
      <protection locked="0"/>
    </xf>
    <xf numFmtId="43" fontId="11" fillId="2" borderId="3" xfId="1" applyNumberFormat="1" applyFont="1" applyFill="1" applyBorder="1" applyAlignment="1" applyProtection="1">
      <alignment horizontal="center" vertical="center"/>
      <protection locked="0"/>
    </xf>
    <xf numFmtId="43" fontId="11" fillId="2" borderId="23" xfId="1" applyNumberFormat="1" applyFont="1" applyFill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top"/>
    </xf>
    <xf numFmtId="0" fontId="16" fillId="0" borderId="10" xfId="0" applyFont="1" applyBorder="1" applyAlignment="1" applyProtection="1">
      <alignment horizontal="center" vertical="top"/>
    </xf>
    <xf numFmtId="43" fontId="11" fillId="0" borderId="36" xfId="1" applyNumberFormat="1" applyFont="1" applyBorder="1" applyAlignment="1" applyProtection="1">
      <alignment horizontal="center" vertical="center"/>
    </xf>
    <xf numFmtId="43" fontId="11" fillId="0" borderId="37" xfId="1" applyNumberFormat="1" applyFont="1" applyBorder="1" applyAlignment="1" applyProtection="1">
      <alignment horizontal="center" vertical="center"/>
    </xf>
    <xf numFmtId="43" fontId="11" fillId="0" borderId="37" xfId="1" applyFont="1" applyBorder="1" applyAlignment="1" applyProtection="1">
      <alignment horizontal="center" vertical="center"/>
    </xf>
    <xf numFmtId="43" fontId="11" fillId="0" borderId="38" xfId="1" applyNumberFormat="1" applyFont="1" applyBorder="1" applyAlignment="1" applyProtection="1">
      <alignment horizontal="center" vertical="center"/>
    </xf>
    <xf numFmtId="0" fontId="17" fillId="0" borderId="16" xfId="0" applyFont="1" applyBorder="1" applyAlignment="1" applyProtection="1">
      <alignment horizontal="center" vertical="center"/>
    </xf>
    <xf numFmtId="0" fontId="17" fillId="0" borderId="8" xfId="0" applyFont="1" applyBorder="1" applyAlignment="1" applyProtection="1">
      <alignment horizontal="center" vertical="center"/>
    </xf>
    <xf numFmtId="0" fontId="17" fillId="0" borderId="9" xfId="0" applyFont="1" applyBorder="1" applyAlignment="1" applyProtection="1">
      <alignment horizontal="center" vertical="center"/>
    </xf>
    <xf numFmtId="43" fontId="11" fillId="0" borderId="22" xfId="1" applyNumberFormat="1" applyFont="1" applyBorder="1" applyAlignment="1" applyProtection="1">
      <alignment horizontal="center" vertical="center"/>
    </xf>
    <xf numFmtId="43" fontId="11" fillId="0" borderId="23" xfId="1" applyNumberFormat="1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13" fillId="0" borderId="28" xfId="0" applyFont="1" applyBorder="1" applyAlignment="1" applyProtection="1">
      <alignment horizontal="center" vertical="center"/>
    </xf>
    <xf numFmtId="43" fontId="11" fillId="0" borderId="28" xfId="1" applyNumberFormat="1" applyFont="1" applyBorder="1" applyAlignment="1" applyProtection="1">
      <alignment horizontal="center" vertical="center"/>
    </xf>
    <xf numFmtId="43" fontId="11" fillId="0" borderId="22" xfId="1" applyFont="1" applyBorder="1" applyAlignment="1" applyProtection="1">
      <alignment horizontal="right" vertical="center"/>
    </xf>
    <xf numFmtId="43" fontId="11" fillId="0" borderId="28" xfId="1" applyFont="1" applyBorder="1" applyAlignment="1" applyProtection="1">
      <alignment horizontal="right" vertical="center"/>
    </xf>
    <xf numFmtId="164" fontId="10" fillId="0" borderId="11" xfId="0" applyNumberFormat="1" applyFont="1" applyBorder="1" applyAlignment="1" applyProtection="1">
      <alignment horizontal="center" vertical="center"/>
    </xf>
    <xf numFmtId="164" fontId="10" fillId="0" borderId="12" xfId="0" applyNumberFormat="1" applyFont="1" applyBorder="1" applyAlignment="1" applyProtection="1">
      <alignment horizontal="center" vertical="center"/>
    </xf>
    <xf numFmtId="0" fontId="17" fillId="0" borderId="20" xfId="0" applyFont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</xf>
    <xf numFmtId="43" fontId="11" fillId="0" borderId="6" xfId="1" applyNumberFormat="1" applyFont="1" applyBorder="1" applyAlignment="1" applyProtection="1">
      <alignment horizontal="center" vertical="center"/>
    </xf>
    <xf numFmtId="43" fontId="11" fillId="0" borderId="7" xfId="1" applyNumberFormat="1" applyFont="1" applyBorder="1" applyAlignment="1" applyProtection="1">
      <alignment horizontal="center" vertical="center"/>
    </xf>
    <xf numFmtId="0" fontId="17" fillId="0" borderId="26" xfId="0" quotePrefix="1" applyFont="1" applyBorder="1" applyAlignment="1" applyProtection="1">
      <alignment horizontal="center" vertical="center"/>
    </xf>
    <xf numFmtId="43" fontId="11" fillId="2" borderId="28" xfId="1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endix%20J%20Stipend%20Time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Sheet2"/>
    </sheetNames>
    <sheetDataSet>
      <sheetData sheetId="0"/>
      <sheetData sheetId="1">
        <row r="1">
          <cell r="A1">
            <v>0.29166666666666669</v>
          </cell>
        </row>
        <row r="2">
          <cell r="A2">
            <v>0.30208333333333331</v>
          </cell>
        </row>
        <row r="3">
          <cell r="A3">
            <v>0.3125</v>
          </cell>
        </row>
        <row r="4">
          <cell r="A4">
            <v>0.32291666666666702</v>
          </cell>
        </row>
        <row r="5">
          <cell r="A5">
            <v>0.33333333333333298</v>
          </cell>
        </row>
        <row r="6">
          <cell r="A6">
            <v>0.34375</v>
          </cell>
        </row>
        <row r="7">
          <cell r="A7">
            <v>0.35416666666666602</v>
          </cell>
        </row>
        <row r="8">
          <cell r="A8">
            <v>0.36458333333333298</v>
          </cell>
        </row>
        <row r="9">
          <cell r="A9">
            <v>0.375</v>
          </cell>
        </row>
        <row r="10">
          <cell r="A10">
            <v>0.38541666666666602</v>
          </cell>
        </row>
        <row r="11">
          <cell r="A11">
            <v>0.39583333333333298</v>
          </cell>
        </row>
        <row r="12">
          <cell r="A12">
            <v>0.40625</v>
          </cell>
        </row>
        <row r="13">
          <cell r="A13">
            <v>0.41666666666666702</v>
          </cell>
        </row>
        <row r="14">
          <cell r="A14">
            <v>0.42708333333333298</v>
          </cell>
        </row>
        <row r="15">
          <cell r="A15">
            <v>0.4375</v>
          </cell>
        </row>
        <row r="16">
          <cell r="A16">
            <v>0.44791666666666602</v>
          </cell>
        </row>
        <row r="17">
          <cell r="A17">
            <v>0.45833333333333298</v>
          </cell>
        </row>
        <row r="18">
          <cell r="A18">
            <v>0.46875</v>
          </cell>
        </row>
        <row r="19">
          <cell r="A19">
            <v>0.47916666666666602</v>
          </cell>
        </row>
        <row r="20">
          <cell r="A20">
            <v>0.48958333333333298</v>
          </cell>
        </row>
        <row r="21">
          <cell r="A21">
            <v>0.5</v>
          </cell>
        </row>
        <row r="22">
          <cell r="A22">
            <v>0.51041666666666596</v>
          </cell>
        </row>
        <row r="23">
          <cell r="A23">
            <v>0.52083333333333304</v>
          </cell>
        </row>
        <row r="24">
          <cell r="A24">
            <v>0.531249999999999</v>
          </cell>
        </row>
        <row r="25">
          <cell r="A25">
            <v>0.54166666666666596</v>
          </cell>
        </row>
        <row r="26">
          <cell r="A26">
            <v>0.55208333333333304</v>
          </cell>
        </row>
        <row r="27">
          <cell r="A27">
            <v>0.562499999999999</v>
          </cell>
        </row>
        <row r="28">
          <cell r="A28">
            <v>0.57291666666666596</v>
          </cell>
        </row>
        <row r="29">
          <cell r="A29">
            <v>0.58333333333333304</v>
          </cell>
        </row>
        <row r="30">
          <cell r="A30">
            <v>0.593749999999999</v>
          </cell>
        </row>
        <row r="31">
          <cell r="A31">
            <v>0.60416666666666596</v>
          </cell>
        </row>
        <row r="32">
          <cell r="A32">
            <v>0.61458333333333304</v>
          </cell>
        </row>
        <row r="33">
          <cell r="A33">
            <v>0.624999999999999</v>
          </cell>
        </row>
        <row r="34">
          <cell r="A34">
            <v>0.63541666666666596</v>
          </cell>
        </row>
        <row r="35">
          <cell r="A35">
            <v>0.64583333333333204</v>
          </cell>
        </row>
        <row r="36">
          <cell r="A36">
            <v>0.656249999999999</v>
          </cell>
        </row>
        <row r="37">
          <cell r="A37">
            <v>0.66666666666666596</v>
          </cell>
        </row>
        <row r="38">
          <cell r="A38">
            <v>0.67708333333333204</v>
          </cell>
        </row>
        <row r="39">
          <cell r="A39">
            <v>0.687499999999999</v>
          </cell>
        </row>
        <row r="40">
          <cell r="A40">
            <v>0.69791666666666596</v>
          </cell>
        </row>
        <row r="41">
          <cell r="A41">
            <v>0.70833333333333204</v>
          </cell>
        </row>
        <row r="42">
          <cell r="A42">
            <v>0.718749999999999</v>
          </cell>
        </row>
        <row r="43">
          <cell r="A43">
            <v>0.72916666666666496</v>
          </cell>
        </row>
        <row r="44">
          <cell r="A44">
            <v>0.73958333333333204</v>
          </cell>
        </row>
        <row r="45">
          <cell r="A45">
            <v>0.749999999999999</v>
          </cell>
        </row>
        <row r="46">
          <cell r="A46">
            <v>0.76041666666666496</v>
          </cell>
        </row>
        <row r="47">
          <cell r="A47">
            <v>0.77083333333333204</v>
          </cell>
        </row>
        <row r="48">
          <cell r="A48">
            <v>0.781249999999999</v>
          </cell>
        </row>
        <row r="49">
          <cell r="A49">
            <v>0.79166666666666496</v>
          </cell>
        </row>
        <row r="50">
          <cell r="A50">
            <v>0.80208333333333204</v>
          </cell>
        </row>
        <row r="51">
          <cell r="A51">
            <v>0.812499999999998</v>
          </cell>
        </row>
        <row r="52">
          <cell r="A52">
            <v>0.82291666666666496</v>
          </cell>
        </row>
        <row r="53">
          <cell r="A53">
            <v>0.83333333333333204</v>
          </cell>
        </row>
        <row r="54">
          <cell r="A54">
            <v>0.843749999999998</v>
          </cell>
        </row>
        <row r="55">
          <cell r="A55">
            <v>0.85416666666666496</v>
          </cell>
        </row>
        <row r="56">
          <cell r="A56">
            <v>0.86458333333333204</v>
          </cell>
        </row>
        <row r="57">
          <cell r="A57">
            <v>0.874999999999998</v>
          </cell>
        </row>
        <row r="58">
          <cell r="A58">
            <v>0.88541666666666496</v>
          </cell>
        </row>
        <row r="59">
          <cell r="A59">
            <v>0.89583333333333204</v>
          </cell>
        </row>
        <row r="60">
          <cell r="A60">
            <v>0.906249999999998</v>
          </cell>
        </row>
        <row r="61">
          <cell r="A61">
            <v>0.91666666666666496</v>
          </cell>
        </row>
        <row r="62">
          <cell r="A62">
            <v>0.92708333333333104</v>
          </cell>
        </row>
        <row r="63">
          <cell r="A63">
            <v>0.937499999999998</v>
          </cell>
        </row>
        <row r="64">
          <cell r="A64">
            <v>0.94791666666666496</v>
          </cell>
        </row>
        <row r="65">
          <cell r="A65">
            <v>0.95833333333333104</v>
          </cell>
        </row>
        <row r="66">
          <cell r="A66">
            <v>0.968749999999998</v>
          </cell>
        </row>
        <row r="67">
          <cell r="A67">
            <v>0.97916666666666496</v>
          </cell>
        </row>
        <row r="68">
          <cell r="A68">
            <v>0.98958333333333104</v>
          </cell>
        </row>
        <row r="69">
          <cell r="A69">
            <v>0.999999999999998</v>
          </cell>
        </row>
        <row r="70">
          <cell r="A70">
            <v>1.0104166666666601</v>
          </cell>
        </row>
        <row r="71">
          <cell r="A71">
            <v>1.0208333333333299</v>
          </cell>
        </row>
        <row r="72">
          <cell r="A72">
            <v>1.03125</v>
          </cell>
        </row>
        <row r="73">
          <cell r="A73">
            <v>1.0416666666666601</v>
          </cell>
        </row>
        <row r="74">
          <cell r="A74">
            <v>1.0520833333333299</v>
          </cell>
        </row>
        <row r="75">
          <cell r="A75">
            <v>1.0625</v>
          </cell>
        </row>
        <row r="76">
          <cell r="A76">
            <v>1.0729166666666601</v>
          </cell>
        </row>
        <row r="77">
          <cell r="A77">
            <v>1.0833333333333299</v>
          </cell>
        </row>
        <row r="78">
          <cell r="A78">
            <v>1.09375</v>
          </cell>
        </row>
        <row r="79">
          <cell r="A79">
            <v>1.1041666666666601</v>
          </cell>
        </row>
        <row r="80">
          <cell r="A80">
            <v>1.1145833333333299</v>
          </cell>
        </row>
        <row r="81">
          <cell r="A81">
            <v>1.125</v>
          </cell>
        </row>
        <row r="82">
          <cell r="A82">
            <v>1.1354166666666601</v>
          </cell>
        </row>
        <row r="83">
          <cell r="A83">
            <v>1.1458333333333299</v>
          </cell>
        </row>
        <row r="84">
          <cell r="A84">
            <v>1.15625</v>
          </cell>
        </row>
        <row r="85">
          <cell r="A85">
            <v>1.1666666666666601</v>
          </cell>
        </row>
        <row r="86">
          <cell r="A86">
            <v>1.1770833333333299</v>
          </cell>
        </row>
        <row r="87">
          <cell r="A87">
            <v>1.1875</v>
          </cell>
        </row>
        <row r="88">
          <cell r="A88">
            <v>1.1979166666666601</v>
          </cell>
        </row>
        <row r="89">
          <cell r="A89">
            <v>1.2083333333333299</v>
          </cell>
        </row>
        <row r="90">
          <cell r="A90">
            <v>1.21875</v>
          </cell>
        </row>
        <row r="91">
          <cell r="A91">
            <v>1.2291666666666601</v>
          </cell>
        </row>
        <row r="92">
          <cell r="A92">
            <v>1.2395833333333299</v>
          </cell>
        </row>
        <row r="93">
          <cell r="A93">
            <v>1.25</v>
          </cell>
        </row>
        <row r="94">
          <cell r="A94">
            <v>1.2604166666666601</v>
          </cell>
        </row>
        <row r="95">
          <cell r="A95">
            <v>1.2708333333333299</v>
          </cell>
        </row>
        <row r="96">
          <cell r="A96">
            <v>1.28125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view="pageBreakPreview" zoomScale="85" zoomScaleNormal="100" zoomScaleSheetLayoutView="85" workbookViewId="0">
      <selection activeCell="C25" sqref="C25:I29"/>
    </sheetView>
  </sheetViews>
  <sheetFormatPr defaultRowHeight="15.75" x14ac:dyDescent="0.25"/>
  <cols>
    <col min="1" max="1" width="2" style="8" customWidth="1"/>
    <col min="2" max="2" width="6.140625" style="8" customWidth="1"/>
    <col min="3" max="8" width="7.85546875" style="8" customWidth="1"/>
    <col min="9" max="10" width="6.7109375" style="8" customWidth="1"/>
    <col min="11" max="11" width="6.7109375" style="8" bestFit="1" customWidth="1"/>
    <col min="12" max="12" width="7.28515625" style="8" customWidth="1"/>
    <col min="13" max="14" width="6.7109375" style="8" customWidth="1"/>
    <col min="15" max="16" width="10.7109375" style="8" customWidth="1"/>
    <col min="17" max="17" width="6.85546875" style="10" bestFit="1" customWidth="1"/>
    <col min="18" max="16384" width="9.140625" style="8"/>
  </cols>
  <sheetData>
    <row r="1" spans="1:17" ht="19.5" x14ac:dyDescent="0.3">
      <c r="A1" s="104" t="s">
        <v>49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ht="8.1" customHeight="1" x14ac:dyDescent="0.25">
      <c r="B2" s="9"/>
    </row>
    <row r="3" spans="1:17" ht="18" customHeight="1" x14ac:dyDescent="0.25">
      <c r="A3" s="11" t="s">
        <v>0</v>
      </c>
      <c r="B3" s="12"/>
      <c r="C3" s="12"/>
      <c r="D3" s="103"/>
      <c r="E3" s="103"/>
      <c r="F3" s="13"/>
      <c r="G3" s="13"/>
      <c r="H3" s="12"/>
      <c r="I3" s="14" t="s">
        <v>22</v>
      </c>
      <c r="J3" s="14"/>
      <c r="K3" s="15" t="s">
        <v>150</v>
      </c>
      <c r="L3" s="108"/>
      <c r="M3" s="108"/>
      <c r="N3" s="108"/>
      <c r="O3" s="16" t="s">
        <v>149</v>
      </c>
      <c r="P3" s="107">
        <f>+L3+13</f>
        <v>13</v>
      </c>
      <c r="Q3" s="107"/>
    </row>
    <row r="4" spans="1:17" ht="6" customHeight="1" x14ac:dyDescent="0.25">
      <c r="A4" s="11"/>
      <c r="B4" s="12"/>
      <c r="C4" s="12"/>
      <c r="D4" s="17"/>
      <c r="E4" s="17"/>
      <c r="F4" s="13"/>
      <c r="G4" s="13"/>
      <c r="H4" s="12"/>
      <c r="I4" s="12"/>
      <c r="J4" s="12"/>
      <c r="K4" s="105"/>
      <c r="L4" s="105"/>
      <c r="M4" s="105"/>
      <c r="N4" s="105"/>
      <c r="O4" s="106"/>
      <c r="P4" s="106"/>
      <c r="Q4" s="106"/>
    </row>
    <row r="5" spans="1:17" ht="18" customHeight="1" x14ac:dyDescent="0.25">
      <c r="A5" s="11" t="s">
        <v>1</v>
      </c>
      <c r="B5" s="12"/>
      <c r="C5" s="103"/>
      <c r="D5" s="103"/>
      <c r="E5" s="103"/>
      <c r="F5" s="103"/>
      <c r="G5" s="103"/>
      <c r="H5" s="103"/>
      <c r="I5" s="18" t="s">
        <v>23</v>
      </c>
      <c r="J5" s="18"/>
      <c r="K5" s="103"/>
      <c r="L5" s="103"/>
      <c r="M5" s="103"/>
      <c r="N5" s="103"/>
      <c r="O5" s="103"/>
      <c r="P5" s="103"/>
      <c r="Q5" s="103"/>
    </row>
    <row r="6" spans="1:17" ht="8.1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9"/>
    </row>
    <row r="7" spans="1:17" ht="18" customHeight="1" x14ac:dyDescent="0.25">
      <c r="A7" s="102" t="s">
        <v>2</v>
      </c>
      <c r="B7" s="102"/>
      <c r="C7" s="102"/>
      <c r="D7" s="103"/>
      <c r="E7" s="103"/>
      <c r="F7" s="103"/>
      <c r="G7" s="103"/>
      <c r="H7" s="103"/>
      <c r="I7" s="18" t="s">
        <v>24</v>
      </c>
      <c r="J7" s="18"/>
      <c r="K7" s="18"/>
      <c r="L7" s="103"/>
      <c r="M7" s="103"/>
      <c r="N7" s="103"/>
      <c r="O7" s="103"/>
      <c r="P7" s="103"/>
      <c r="Q7" s="103"/>
    </row>
    <row r="8" spans="1:17" ht="8.1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</row>
    <row r="9" spans="1:17" ht="18" customHeight="1" x14ac:dyDescent="0.25">
      <c r="A9" s="109" t="s">
        <v>21</v>
      </c>
      <c r="B9" s="109"/>
      <c r="C9" s="109"/>
      <c r="D9" s="103"/>
      <c r="E9" s="103"/>
      <c r="F9" s="103"/>
      <c r="G9" s="103"/>
      <c r="H9" s="103"/>
      <c r="I9" s="14" t="s">
        <v>25</v>
      </c>
      <c r="J9" s="14"/>
      <c r="K9" s="14"/>
      <c r="L9" s="14"/>
      <c r="M9" s="14"/>
      <c r="N9" s="14"/>
      <c r="P9" s="107">
        <f>+L3+16</f>
        <v>16</v>
      </c>
      <c r="Q9" s="107"/>
    </row>
    <row r="10" spans="1:17" ht="8.1" customHeight="1" x14ac:dyDescent="0.25">
      <c r="A10" s="12"/>
      <c r="B10" s="12"/>
      <c r="C10" s="12"/>
      <c r="D10" s="12"/>
      <c r="E10" s="12"/>
      <c r="F10" s="12"/>
      <c r="G10" s="12"/>
      <c r="H10" s="12"/>
    </row>
    <row r="11" spans="1:17" ht="18" customHeight="1" x14ac:dyDescent="0.25">
      <c r="A11" s="109" t="s">
        <v>27</v>
      </c>
      <c r="B11" s="109"/>
      <c r="C11" s="109"/>
      <c r="D11" s="109"/>
      <c r="E11" s="109"/>
      <c r="F11" s="103"/>
      <c r="G11" s="103"/>
      <c r="H11" s="103"/>
    </row>
    <row r="12" spans="1:17" ht="1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11"/>
      <c r="P12" s="112"/>
      <c r="Q12" s="21"/>
    </row>
    <row r="13" spans="1:17" ht="12" customHeight="1" x14ac:dyDescent="0.25">
      <c r="A13" s="114" t="s">
        <v>3</v>
      </c>
      <c r="B13" s="114"/>
      <c r="C13" s="114" t="s">
        <v>4</v>
      </c>
      <c r="D13" s="114"/>
      <c r="E13" s="114"/>
      <c r="F13" s="114"/>
      <c r="G13" s="114"/>
      <c r="H13" s="114"/>
      <c r="I13" s="114" t="s">
        <v>5</v>
      </c>
      <c r="J13" s="114"/>
      <c r="K13" s="114"/>
      <c r="L13" s="114"/>
      <c r="M13" s="22"/>
      <c r="N13" s="23"/>
      <c r="O13" s="115" t="s">
        <v>30</v>
      </c>
      <c r="P13" s="115"/>
      <c r="Q13" s="24"/>
    </row>
    <row r="14" spans="1:17" ht="12" customHeight="1" x14ac:dyDescent="0.25">
      <c r="A14" s="114"/>
      <c r="B14" s="114"/>
      <c r="C14" s="114" t="s">
        <v>38</v>
      </c>
      <c r="D14" s="116" t="s">
        <v>6</v>
      </c>
      <c r="E14" s="116"/>
      <c r="F14" s="116" t="s">
        <v>7</v>
      </c>
      <c r="G14" s="116"/>
      <c r="H14" s="114" t="s">
        <v>39</v>
      </c>
      <c r="I14" s="110" t="s">
        <v>37</v>
      </c>
      <c r="J14" s="110" t="s">
        <v>36</v>
      </c>
      <c r="K14" s="110" t="str">
        <f>IF(F11="Exempt","PTO","Comp.")</f>
        <v>Comp.</v>
      </c>
      <c r="L14" s="110" t="s">
        <v>35</v>
      </c>
      <c r="M14" s="25" t="s">
        <v>33</v>
      </c>
      <c r="N14" s="26" t="s">
        <v>31</v>
      </c>
      <c r="O14" s="115"/>
      <c r="P14" s="115"/>
      <c r="Q14" s="27" t="s">
        <v>29</v>
      </c>
    </row>
    <row r="15" spans="1:17" x14ac:dyDescent="0.25">
      <c r="A15" s="114"/>
      <c r="B15" s="114"/>
      <c r="C15" s="114"/>
      <c r="D15" s="28" t="s">
        <v>39</v>
      </c>
      <c r="E15" s="28" t="s">
        <v>38</v>
      </c>
      <c r="F15" s="28" t="s">
        <v>39</v>
      </c>
      <c r="G15" s="28" t="s">
        <v>38</v>
      </c>
      <c r="H15" s="114"/>
      <c r="I15" s="110"/>
      <c r="J15" s="110"/>
      <c r="K15" s="110"/>
      <c r="L15" s="110"/>
      <c r="M15" s="29" t="s">
        <v>34</v>
      </c>
      <c r="N15" s="30" t="s">
        <v>32</v>
      </c>
      <c r="O15" s="115"/>
      <c r="P15" s="115"/>
      <c r="Q15" s="27" t="s">
        <v>14</v>
      </c>
    </row>
    <row r="16" spans="1:17" ht="21.95" customHeight="1" x14ac:dyDescent="0.25">
      <c r="A16" s="31" t="s">
        <v>8</v>
      </c>
      <c r="B16" s="32">
        <f>+L3</f>
        <v>0</v>
      </c>
      <c r="C16" s="7"/>
      <c r="D16" s="7"/>
      <c r="E16" s="7"/>
      <c r="F16" s="7"/>
      <c r="G16" s="7"/>
      <c r="H16" s="7"/>
      <c r="I16" s="83"/>
      <c r="J16" s="83"/>
      <c r="K16" s="83"/>
      <c r="L16" s="83"/>
      <c r="M16" s="83"/>
      <c r="N16" s="33">
        <f>24*(H16-G16+F16-E16+D16-C16)+I16+J16+K16+L16+M16</f>
        <v>0</v>
      </c>
      <c r="O16" s="113"/>
      <c r="P16" s="113"/>
      <c r="Q16" s="83"/>
    </row>
    <row r="17" spans="1:17" ht="21.95" customHeight="1" x14ac:dyDescent="0.25">
      <c r="A17" s="31" t="s">
        <v>9</v>
      </c>
      <c r="B17" s="32">
        <f>+B16+1</f>
        <v>1</v>
      </c>
      <c r="C17" s="7"/>
      <c r="D17" s="7"/>
      <c r="E17" s="7"/>
      <c r="F17" s="7"/>
      <c r="G17" s="7"/>
      <c r="H17" s="7"/>
      <c r="I17" s="83"/>
      <c r="J17" s="83"/>
      <c r="K17" s="83"/>
      <c r="L17" s="83"/>
      <c r="M17" s="83"/>
      <c r="N17" s="33">
        <f t="shared" ref="N17:N22" si="0">24*(H17-G17+F17-E17+D17-C17)+I17+J17+K17+L17+M17</f>
        <v>0</v>
      </c>
      <c r="O17" s="113"/>
      <c r="P17" s="113"/>
      <c r="Q17" s="83"/>
    </row>
    <row r="18" spans="1:17" ht="21.95" customHeight="1" x14ac:dyDescent="0.25">
      <c r="A18" s="31" t="s">
        <v>10</v>
      </c>
      <c r="B18" s="32">
        <f t="shared" ref="B18:B22" si="1">+B17+1</f>
        <v>2</v>
      </c>
      <c r="C18" s="7"/>
      <c r="D18" s="7"/>
      <c r="E18" s="7"/>
      <c r="F18" s="7"/>
      <c r="G18" s="7"/>
      <c r="H18" s="7"/>
      <c r="I18" s="83"/>
      <c r="J18" s="83"/>
      <c r="K18" s="83"/>
      <c r="L18" s="83"/>
      <c r="M18" s="83"/>
      <c r="N18" s="33">
        <f t="shared" si="0"/>
        <v>0</v>
      </c>
      <c r="O18" s="113"/>
      <c r="P18" s="113"/>
      <c r="Q18" s="83"/>
    </row>
    <row r="19" spans="1:17" ht="21.95" customHeight="1" x14ac:dyDescent="0.25">
      <c r="A19" s="31" t="s">
        <v>9</v>
      </c>
      <c r="B19" s="32">
        <f t="shared" si="1"/>
        <v>3</v>
      </c>
      <c r="C19" s="7"/>
      <c r="D19" s="7"/>
      <c r="E19" s="7"/>
      <c r="F19" s="7"/>
      <c r="G19" s="7"/>
      <c r="H19" s="7"/>
      <c r="I19" s="83"/>
      <c r="J19" s="83"/>
      <c r="K19" s="83"/>
      <c r="L19" s="83"/>
      <c r="M19" s="83"/>
      <c r="N19" s="33">
        <f t="shared" si="0"/>
        <v>0</v>
      </c>
      <c r="O19" s="113"/>
      <c r="P19" s="113"/>
      <c r="Q19" s="83"/>
    </row>
    <row r="20" spans="1:17" ht="21.95" customHeight="1" x14ac:dyDescent="0.25">
      <c r="A20" s="31" t="s">
        <v>11</v>
      </c>
      <c r="B20" s="32">
        <f t="shared" si="1"/>
        <v>4</v>
      </c>
      <c r="C20" s="7"/>
      <c r="D20" s="7"/>
      <c r="E20" s="7"/>
      <c r="F20" s="7"/>
      <c r="G20" s="7"/>
      <c r="H20" s="7"/>
      <c r="I20" s="83"/>
      <c r="J20" s="83"/>
      <c r="K20" s="83"/>
      <c r="L20" s="83"/>
      <c r="M20" s="83"/>
      <c r="N20" s="33">
        <f t="shared" si="0"/>
        <v>0</v>
      </c>
      <c r="O20" s="113"/>
      <c r="P20" s="113"/>
      <c r="Q20" s="83"/>
    </row>
    <row r="21" spans="1:17" ht="21.95" customHeight="1" x14ac:dyDescent="0.25">
      <c r="A21" s="31" t="s">
        <v>12</v>
      </c>
      <c r="B21" s="32">
        <f t="shared" si="1"/>
        <v>5</v>
      </c>
      <c r="C21" s="7"/>
      <c r="D21" s="7"/>
      <c r="E21" s="7"/>
      <c r="F21" s="7"/>
      <c r="G21" s="7"/>
      <c r="H21" s="7"/>
      <c r="I21" s="83"/>
      <c r="J21" s="83"/>
      <c r="K21" s="83"/>
      <c r="L21" s="83"/>
      <c r="M21" s="83"/>
      <c r="N21" s="33">
        <f t="shared" si="0"/>
        <v>0</v>
      </c>
      <c r="O21" s="113"/>
      <c r="P21" s="113"/>
      <c r="Q21" s="83"/>
    </row>
    <row r="22" spans="1:17" ht="21.95" customHeight="1" x14ac:dyDescent="0.25">
      <c r="A22" s="31" t="s">
        <v>12</v>
      </c>
      <c r="B22" s="32">
        <f t="shared" si="1"/>
        <v>6</v>
      </c>
      <c r="C22" s="7"/>
      <c r="D22" s="7"/>
      <c r="E22" s="7"/>
      <c r="F22" s="7"/>
      <c r="G22" s="7"/>
      <c r="H22" s="7"/>
      <c r="I22" s="83"/>
      <c r="J22" s="83"/>
      <c r="K22" s="83"/>
      <c r="L22" s="83"/>
      <c r="M22" s="83"/>
      <c r="N22" s="33">
        <f t="shared" si="0"/>
        <v>0</v>
      </c>
      <c r="O22" s="113"/>
      <c r="P22" s="113"/>
      <c r="Q22" s="83"/>
    </row>
    <row r="23" spans="1:17" ht="9.9499999999999993" customHeight="1" x14ac:dyDescent="0.25">
      <c r="A23" s="34"/>
      <c r="B23" s="35"/>
      <c r="C23" s="36"/>
      <c r="D23" s="36"/>
      <c r="E23" s="36"/>
      <c r="F23" s="36"/>
      <c r="G23" s="36"/>
      <c r="H23" s="36"/>
      <c r="I23" s="37"/>
      <c r="J23" s="37"/>
      <c r="K23" s="37"/>
      <c r="L23" s="37"/>
      <c r="M23" s="37"/>
      <c r="N23" s="37"/>
      <c r="O23" s="38" t="s">
        <v>13</v>
      </c>
      <c r="P23" s="38" t="str">
        <f>IF(F11="Exempt","PTO","Comp.")</f>
        <v>Comp.</v>
      </c>
      <c r="Q23" s="38" t="s">
        <v>14</v>
      </c>
    </row>
    <row r="24" spans="1:17" ht="18" customHeight="1" x14ac:dyDescent="0.25">
      <c r="A24" s="39"/>
      <c r="B24" s="35"/>
      <c r="C24" s="36"/>
      <c r="D24" s="36"/>
      <c r="E24" s="36"/>
      <c r="F24" s="36"/>
      <c r="G24" s="36"/>
      <c r="H24" s="36"/>
      <c r="I24" s="117" t="s">
        <v>40</v>
      </c>
      <c r="J24" s="117"/>
      <c r="K24" s="117"/>
      <c r="L24" s="117"/>
      <c r="M24" s="40"/>
      <c r="N24" s="41"/>
      <c r="O24" s="38">
        <f>IF((F11="Nonexempt"),(IF((SUM(N16:N22)&gt;40),(SUM(N16:N22)-40),0)),0)</f>
        <v>0</v>
      </c>
      <c r="P24" s="42">
        <f>IF((F11="Exempt"),(IF((SUM(N16:N22)&gt;37.5),(SUM(N16:N22)-37.5),0)),0)</f>
        <v>0</v>
      </c>
      <c r="Q24" s="38">
        <f>SUM(Q16:Q22)</f>
        <v>0</v>
      </c>
    </row>
    <row r="25" spans="1:17" ht="21.95" customHeight="1" x14ac:dyDescent="0.25">
      <c r="A25" s="31" t="s">
        <v>8</v>
      </c>
      <c r="B25" s="32">
        <f>+B22+1</f>
        <v>7</v>
      </c>
      <c r="C25" s="7"/>
      <c r="D25" s="7"/>
      <c r="E25" s="7"/>
      <c r="F25" s="7"/>
      <c r="G25" s="7"/>
      <c r="H25" s="7"/>
      <c r="I25" s="83"/>
      <c r="J25" s="83"/>
      <c r="K25" s="83"/>
      <c r="L25" s="83"/>
      <c r="M25" s="83"/>
      <c r="N25" s="33">
        <f>24*(H25-G25+F25-E25+D25-C25)+I25+J25+K25+L25+M25</f>
        <v>0</v>
      </c>
      <c r="O25" s="113"/>
      <c r="P25" s="113"/>
      <c r="Q25" s="83"/>
    </row>
    <row r="26" spans="1:17" ht="21.95" customHeight="1" x14ac:dyDescent="0.25">
      <c r="A26" s="31" t="s">
        <v>9</v>
      </c>
      <c r="B26" s="43">
        <f>+B25+1</f>
        <v>8</v>
      </c>
      <c r="C26" s="7"/>
      <c r="D26" s="7"/>
      <c r="E26" s="7"/>
      <c r="F26" s="7"/>
      <c r="G26" s="7"/>
      <c r="H26" s="7"/>
      <c r="I26" s="83"/>
      <c r="J26" s="83"/>
      <c r="K26" s="83"/>
      <c r="L26" s="83"/>
      <c r="M26" s="83"/>
      <c r="N26" s="33">
        <f>24*(H26-G26+F26-E26+D26-C26)+I26+J26+K26+L26+M26</f>
        <v>0</v>
      </c>
      <c r="O26" s="113"/>
      <c r="P26" s="113"/>
      <c r="Q26" s="83"/>
    </row>
    <row r="27" spans="1:17" ht="21.95" customHeight="1" x14ac:dyDescent="0.25">
      <c r="A27" s="31" t="s">
        <v>10</v>
      </c>
      <c r="B27" s="43">
        <f t="shared" ref="B27:B31" si="2">+B26+1</f>
        <v>9</v>
      </c>
      <c r="C27" s="7"/>
      <c r="D27" s="7"/>
      <c r="E27" s="7"/>
      <c r="F27" s="7"/>
      <c r="G27" s="7"/>
      <c r="H27" s="7"/>
      <c r="I27" s="83"/>
      <c r="J27" s="83"/>
      <c r="K27" s="83"/>
      <c r="L27" s="83"/>
      <c r="M27" s="83"/>
      <c r="N27" s="33">
        <f t="shared" ref="N27:N31" si="3">24*(H27-G27+F27-E27+D27-C27)+I27+J27+K27+L27+M27</f>
        <v>0</v>
      </c>
      <c r="O27" s="113"/>
      <c r="P27" s="113"/>
      <c r="Q27" s="83"/>
    </row>
    <row r="28" spans="1:17" ht="21.95" customHeight="1" x14ac:dyDescent="0.25">
      <c r="A28" s="31" t="s">
        <v>9</v>
      </c>
      <c r="B28" s="43">
        <f t="shared" si="2"/>
        <v>10</v>
      </c>
      <c r="C28" s="7"/>
      <c r="D28" s="7"/>
      <c r="E28" s="7"/>
      <c r="F28" s="7"/>
      <c r="G28" s="7"/>
      <c r="H28" s="7"/>
      <c r="I28" s="83"/>
      <c r="J28" s="83"/>
      <c r="K28" s="83"/>
      <c r="L28" s="83"/>
      <c r="M28" s="83"/>
      <c r="N28" s="33">
        <f t="shared" si="3"/>
        <v>0</v>
      </c>
      <c r="O28" s="113"/>
      <c r="P28" s="113"/>
      <c r="Q28" s="83"/>
    </row>
    <row r="29" spans="1:17" ht="21.95" customHeight="1" x14ac:dyDescent="0.25">
      <c r="A29" s="31" t="s">
        <v>11</v>
      </c>
      <c r="B29" s="43">
        <f t="shared" si="2"/>
        <v>11</v>
      </c>
      <c r="C29" s="7"/>
      <c r="D29" s="7"/>
      <c r="E29" s="7"/>
      <c r="F29" s="7"/>
      <c r="G29" s="7"/>
      <c r="H29" s="7"/>
      <c r="I29" s="83"/>
      <c r="J29" s="83"/>
      <c r="K29" s="83"/>
      <c r="L29" s="83"/>
      <c r="M29" s="83"/>
      <c r="N29" s="33">
        <f t="shared" si="3"/>
        <v>0</v>
      </c>
      <c r="O29" s="113"/>
      <c r="P29" s="113"/>
      <c r="Q29" s="83"/>
    </row>
    <row r="30" spans="1:17" ht="21.95" customHeight="1" x14ac:dyDescent="0.25">
      <c r="A30" s="31" t="s">
        <v>12</v>
      </c>
      <c r="B30" s="43">
        <f t="shared" si="2"/>
        <v>12</v>
      </c>
      <c r="C30" s="7"/>
      <c r="D30" s="7"/>
      <c r="E30" s="7"/>
      <c r="F30" s="7"/>
      <c r="G30" s="7"/>
      <c r="H30" s="7"/>
      <c r="I30" s="83"/>
      <c r="J30" s="83"/>
      <c r="K30" s="83"/>
      <c r="L30" s="83"/>
      <c r="M30" s="83"/>
      <c r="N30" s="33">
        <f t="shared" si="3"/>
        <v>0</v>
      </c>
      <c r="O30" s="113"/>
      <c r="P30" s="113"/>
      <c r="Q30" s="83"/>
    </row>
    <row r="31" spans="1:17" ht="21.95" customHeight="1" x14ac:dyDescent="0.25">
      <c r="A31" s="31" t="s">
        <v>12</v>
      </c>
      <c r="B31" s="43">
        <f t="shared" si="2"/>
        <v>13</v>
      </c>
      <c r="C31" s="7"/>
      <c r="D31" s="7"/>
      <c r="E31" s="7"/>
      <c r="F31" s="7"/>
      <c r="G31" s="7"/>
      <c r="H31" s="7"/>
      <c r="I31" s="83"/>
      <c r="J31" s="83"/>
      <c r="K31" s="83"/>
      <c r="L31" s="83"/>
      <c r="M31" s="83"/>
      <c r="N31" s="33">
        <f t="shared" si="3"/>
        <v>0</v>
      </c>
      <c r="O31" s="113"/>
      <c r="P31" s="113"/>
      <c r="Q31" s="83"/>
    </row>
    <row r="32" spans="1:17" ht="9.9499999999999993" customHeight="1" x14ac:dyDescent="0.25">
      <c r="A32" s="34"/>
      <c r="B32" s="20"/>
      <c r="C32" s="20"/>
      <c r="D32" s="20"/>
      <c r="E32" s="20"/>
      <c r="F32" s="20"/>
      <c r="G32" s="20"/>
      <c r="H32" s="20"/>
      <c r="I32" s="44"/>
      <c r="J32" s="44"/>
      <c r="K32" s="44"/>
      <c r="L32" s="44"/>
      <c r="M32" s="44"/>
      <c r="N32" s="44"/>
      <c r="O32" s="38" t="s">
        <v>13</v>
      </c>
      <c r="P32" s="38" t="str">
        <f>IF(F11="Exempt","PTO","Comp.")</f>
        <v>Comp.</v>
      </c>
      <c r="Q32" s="38" t="s">
        <v>14</v>
      </c>
    </row>
    <row r="33" spans="1:17" ht="18" customHeight="1" thickBot="1" x14ac:dyDescent="0.3">
      <c r="A33" s="20"/>
      <c r="B33" s="20"/>
      <c r="C33" s="20"/>
      <c r="D33" s="20"/>
      <c r="E33" s="20"/>
      <c r="F33" s="20"/>
      <c r="G33" s="20"/>
      <c r="H33" s="20"/>
      <c r="I33" s="120" t="s">
        <v>40</v>
      </c>
      <c r="J33" s="120"/>
      <c r="K33" s="120"/>
      <c r="L33" s="120"/>
      <c r="M33" s="45"/>
      <c r="N33" s="46"/>
      <c r="O33" s="38">
        <f>IF((SUM(N25:N31)&gt;40),(SUM(N25:N31)-40),0)</f>
        <v>0</v>
      </c>
      <c r="P33" s="42">
        <f>IF((F20="Exempt"),(IF((SUM(N25:N31)&gt;37.5),(SUM(N25:N31)-37.5),0)),0)</f>
        <v>0</v>
      </c>
      <c r="Q33" s="38">
        <f>SUM(Q25:Q31)</f>
        <v>0</v>
      </c>
    </row>
    <row r="34" spans="1:17" ht="12" customHeight="1" thickBot="1" x14ac:dyDescent="0.3">
      <c r="A34" s="47"/>
      <c r="B34" s="48"/>
      <c r="C34" s="49"/>
      <c r="D34" s="49"/>
      <c r="E34" s="49"/>
      <c r="F34" s="49"/>
      <c r="G34" s="49"/>
      <c r="H34" s="48"/>
      <c r="I34" s="50" t="s">
        <v>37</v>
      </c>
      <c r="J34" s="51" t="s">
        <v>36</v>
      </c>
      <c r="K34" s="51" t="str">
        <f>IF(F11="Exempt","PTO","Comp.")</f>
        <v>Comp.</v>
      </c>
      <c r="L34" s="51" t="s">
        <v>35</v>
      </c>
      <c r="M34" s="51" t="s">
        <v>33</v>
      </c>
      <c r="N34" s="52"/>
      <c r="O34" s="53" t="s">
        <v>13</v>
      </c>
      <c r="P34" s="53" t="str">
        <f>IF(F11="Exempt","PTO","Comp.")</f>
        <v>Comp.</v>
      </c>
      <c r="Q34" s="54" t="s">
        <v>14</v>
      </c>
    </row>
    <row r="35" spans="1:17" ht="20.100000000000001" customHeight="1" thickBot="1" x14ac:dyDescent="0.3">
      <c r="A35" s="55"/>
      <c r="B35" s="56" t="s">
        <v>15</v>
      </c>
      <c r="C35" s="57"/>
      <c r="D35" s="57"/>
      <c r="E35" s="57"/>
      <c r="F35" s="57"/>
      <c r="G35" s="57"/>
      <c r="H35" s="58"/>
      <c r="I35" s="59">
        <f t="shared" ref="I35:N35" si="4">SUM(I16:I22)+SUM(I25:I31)</f>
        <v>0</v>
      </c>
      <c r="J35" s="59">
        <f t="shared" si="4"/>
        <v>0</v>
      </c>
      <c r="K35" s="59">
        <f t="shared" si="4"/>
        <v>0</v>
      </c>
      <c r="L35" s="59">
        <f t="shared" si="4"/>
        <v>0</v>
      </c>
      <c r="M35" s="59">
        <f t="shared" si="4"/>
        <v>0</v>
      </c>
      <c r="N35" s="59">
        <f t="shared" si="4"/>
        <v>0</v>
      </c>
      <c r="O35" s="42">
        <f>+O24+O33</f>
        <v>0</v>
      </c>
      <c r="P35" s="59">
        <f>+P24+P33</f>
        <v>0</v>
      </c>
      <c r="Q35" s="60">
        <f>+Q24+Q33</f>
        <v>0</v>
      </c>
    </row>
    <row r="36" spans="1:17" ht="15.95" customHeight="1" thickBot="1" x14ac:dyDescent="0.3">
      <c r="N36" s="61"/>
      <c r="O36" s="62"/>
    </row>
    <row r="37" spans="1:17" ht="16.5" thickBot="1" x14ac:dyDescent="0.3">
      <c r="A37" s="121" t="s">
        <v>16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3"/>
      <c r="N37" s="124" t="s">
        <v>48</v>
      </c>
      <c r="O37" s="125"/>
      <c r="P37" s="125"/>
      <c r="Q37" s="126"/>
    </row>
    <row r="38" spans="1:17" ht="12" customHeight="1" x14ac:dyDescent="0.25">
      <c r="A38" s="63"/>
      <c r="B38" s="64" t="s">
        <v>52</v>
      </c>
      <c r="C38" s="48"/>
      <c r="D38" s="48"/>
      <c r="E38" s="90"/>
      <c r="F38" s="127"/>
      <c r="G38" s="128"/>
      <c r="H38" s="127"/>
      <c r="I38" s="128"/>
      <c r="J38" s="127"/>
      <c r="K38" s="128"/>
      <c r="L38" s="65"/>
      <c r="M38" s="66"/>
      <c r="N38" s="94" t="s">
        <v>152</v>
      </c>
      <c r="Q38" s="67"/>
    </row>
    <row r="39" spans="1:17" ht="12" customHeight="1" x14ac:dyDescent="0.25">
      <c r="A39" s="68" t="s">
        <v>17</v>
      </c>
      <c r="B39" s="13"/>
      <c r="C39" s="20"/>
      <c r="D39" s="91"/>
      <c r="E39" s="69"/>
      <c r="F39" s="118" t="s">
        <v>37</v>
      </c>
      <c r="G39" s="129"/>
      <c r="H39" s="118" t="s">
        <v>46</v>
      </c>
      <c r="I39" s="129"/>
      <c r="J39" s="118" t="str">
        <f>IF(F11="Exempt","Paid time off","Compensotory")</f>
        <v>Compensotory</v>
      </c>
      <c r="K39" s="129"/>
      <c r="L39" s="118" t="s">
        <v>35</v>
      </c>
      <c r="M39" s="119"/>
      <c r="N39" s="93">
        <f>+Q35</f>
        <v>0</v>
      </c>
      <c r="O39" s="84">
        <v>0.5</v>
      </c>
      <c r="P39" s="96">
        <f>+O39*N39</f>
        <v>0</v>
      </c>
      <c r="Q39" s="70"/>
    </row>
    <row r="40" spans="1:17" ht="12" customHeight="1" x14ac:dyDescent="0.25">
      <c r="A40" s="68" t="s">
        <v>18</v>
      </c>
      <c r="B40" s="13"/>
      <c r="C40" s="20"/>
      <c r="D40" s="92"/>
      <c r="E40" s="71"/>
      <c r="F40" s="138" t="s">
        <v>34</v>
      </c>
      <c r="G40" s="139"/>
      <c r="H40" s="118" t="s">
        <v>34</v>
      </c>
      <c r="I40" s="129"/>
      <c r="J40" s="118" t="s">
        <v>47</v>
      </c>
      <c r="K40" s="129"/>
      <c r="L40" s="118" t="s">
        <v>34</v>
      </c>
      <c r="M40" s="119"/>
      <c r="N40" s="100" t="s">
        <v>153</v>
      </c>
      <c r="O40" s="101"/>
      <c r="P40" s="82"/>
      <c r="Q40" s="73"/>
    </row>
    <row r="41" spans="1:17" ht="20.100000000000001" customHeight="1" thickBot="1" x14ac:dyDescent="0.3">
      <c r="A41" s="132" t="s">
        <v>41</v>
      </c>
      <c r="B41" s="133"/>
      <c r="C41" s="133"/>
      <c r="D41" s="133"/>
      <c r="E41" s="134"/>
      <c r="F41" s="135"/>
      <c r="G41" s="136"/>
      <c r="H41" s="135"/>
      <c r="I41" s="136"/>
      <c r="J41" s="135"/>
      <c r="K41" s="136"/>
      <c r="L41" s="130"/>
      <c r="M41" s="137"/>
      <c r="N41" s="100"/>
      <c r="O41" s="101"/>
      <c r="P41" s="84">
        <v>0</v>
      </c>
      <c r="Q41" s="89"/>
    </row>
    <row r="42" spans="1:17" ht="20.100000000000001" customHeight="1" thickBot="1" x14ac:dyDescent="0.3">
      <c r="A42" s="162" t="s">
        <v>42</v>
      </c>
      <c r="B42" s="150"/>
      <c r="C42" s="150"/>
      <c r="D42" s="150"/>
      <c r="E42" s="151"/>
      <c r="F42" s="130"/>
      <c r="G42" s="163"/>
      <c r="H42" s="130"/>
      <c r="I42" s="163"/>
      <c r="J42" s="130"/>
      <c r="K42" s="131"/>
      <c r="L42" s="87"/>
      <c r="M42" s="88"/>
      <c r="N42" s="98" t="s">
        <v>151</v>
      </c>
      <c r="O42" s="97"/>
      <c r="P42" s="99">
        <f>+V40+P39</f>
        <v>0</v>
      </c>
    </row>
    <row r="43" spans="1:17" ht="20.100000000000001" customHeight="1" thickBot="1" x14ac:dyDescent="0.3">
      <c r="A43" s="157" t="s">
        <v>43</v>
      </c>
      <c r="B43" s="158"/>
      <c r="C43" s="158"/>
      <c r="D43" s="158"/>
      <c r="E43" s="159"/>
      <c r="F43" s="160">
        <f>+F41+F42</f>
        <v>0</v>
      </c>
      <c r="G43" s="161"/>
      <c r="H43" s="160">
        <f>+H41+H42</f>
        <v>0</v>
      </c>
      <c r="I43" s="161"/>
      <c r="J43" s="160">
        <f>+J41+J42</f>
        <v>0</v>
      </c>
      <c r="K43" s="161"/>
      <c r="L43" s="85"/>
      <c r="M43" s="86"/>
      <c r="N43" s="95"/>
      <c r="P43" s="72"/>
    </row>
    <row r="44" spans="1:17" ht="20.100000000000001" customHeight="1" thickBot="1" x14ac:dyDescent="0.3">
      <c r="A44" s="149" t="s">
        <v>44</v>
      </c>
      <c r="B44" s="150"/>
      <c r="C44" s="150"/>
      <c r="D44" s="150"/>
      <c r="E44" s="151"/>
      <c r="F44" s="147">
        <f>-I35</f>
        <v>0</v>
      </c>
      <c r="G44" s="152"/>
      <c r="H44" s="147">
        <f>-J35</f>
        <v>0</v>
      </c>
      <c r="I44" s="152"/>
      <c r="J44" s="153">
        <f>-K35</f>
        <v>0</v>
      </c>
      <c r="K44" s="154"/>
      <c r="L44" s="147">
        <f>-L35</f>
        <v>0</v>
      </c>
      <c r="M44" s="148"/>
      <c r="N44" s="155" t="s">
        <v>154</v>
      </c>
      <c r="O44" s="156"/>
      <c r="P44" s="156"/>
      <c r="Q44" s="156"/>
    </row>
    <row r="45" spans="1:17" ht="20.100000000000001" customHeight="1" thickBot="1" x14ac:dyDescent="0.3">
      <c r="A45" s="144" t="s">
        <v>50</v>
      </c>
      <c r="B45" s="145"/>
      <c r="C45" s="145"/>
      <c r="D45" s="145"/>
      <c r="E45" s="146"/>
      <c r="F45" s="140">
        <f>+F43+F44</f>
        <v>0</v>
      </c>
      <c r="G45" s="141"/>
      <c r="H45" s="142">
        <f>+H43+H44</f>
        <v>0</v>
      </c>
      <c r="I45" s="142"/>
      <c r="J45" s="142">
        <f>+J43+J44</f>
        <v>0</v>
      </c>
      <c r="K45" s="142"/>
      <c r="L45" s="141">
        <f>+L41+L44</f>
        <v>0</v>
      </c>
      <c r="M45" s="143"/>
      <c r="N45" s="75"/>
      <c r="O45" s="77"/>
      <c r="P45" s="20"/>
      <c r="Q45" s="76"/>
    </row>
    <row r="46" spans="1:17" x14ac:dyDescent="0.25">
      <c r="G46" s="78"/>
      <c r="I46" s="78"/>
      <c r="N46" s="20"/>
      <c r="O46" s="77"/>
    </row>
    <row r="47" spans="1:17" x14ac:dyDescent="0.25">
      <c r="B47" s="79" t="s">
        <v>45</v>
      </c>
      <c r="C47" s="79"/>
      <c r="D47" s="79"/>
      <c r="E47" s="79"/>
      <c r="F47" s="74"/>
      <c r="G47" s="74"/>
      <c r="H47" s="74"/>
      <c r="I47" s="74"/>
      <c r="J47" s="74"/>
      <c r="K47" s="74"/>
      <c r="L47" s="74"/>
      <c r="M47" s="80" t="s">
        <v>19</v>
      </c>
      <c r="N47" s="20"/>
      <c r="O47" s="77"/>
    </row>
    <row r="48" spans="1:17" ht="12" customHeight="1" x14ac:dyDescent="0.25">
      <c r="B48" s="79"/>
      <c r="C48" s="79"/>
      <c r="D48" s="79"/>
      <c r="E48" s="79"/>
      <c r="N48" s="20"/>
      <c r="O48" s="77"/>
    </row>
    <row r="49" spans="2:18" x14ac:dyDescent="0.25">
      <c r="B49" s="79" t="s">
        <v>51</v>
      </c>
      <c r="C49" s="79"/>
      <c r="D49" s="79"/>
      <c r="E49" s="79"/>
      <c r="F49" s="74"/>
      <c r="G49" s="74"/>
      <c r="H49" s="74"/>
      <c r="I49" s="74"/>
      <c r="J49" s="74"/>
      <c r="K49" s="74"/>
      <c r="L49" s="74"/>
      <c r="M49" s="81" t="s">
        <v>20</v>
      </c>
      <c r="N49" s="20"/>
      <c r="O49" s="20"/>
    </row>
    <row r="50" spans="2:18" x14ac:dyDescent="0.25">
      <c r="L50" s="81"/>
      <c r="M50" s="81"/>
    </row>
    <row r="51" spans="2:18" x14ac:dyDescent="0.25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</row>
    <row r="52" spans="2:18" x14ac:dyDescent="0.2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</row>
    <row r="53" spans="2:18" x14ac:dyDescent="0.25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</row>
    <row r="54" spans="2:18" x14ac:dyDescent="0.25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</row>
    <row r="55" spans="2:18" x14ac:dyDescent="0.25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</row>
    <row r="56" spans="2:18" x14ac:dyDescent="0.25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</row>
    <row r="57" spans="2:18" x14ac:dyDescent="0.25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</row>
  </sheetData>
  <sheetProtection algorithmName="SHA-512" hashValue="ywT6SoJbgYj4iSagSNyWoypnxnfDM/+qVFqGDeqOMgL6KJw3bOpLSwBmgrp8m+1fUNTnSZ2oEdKZyOQ9EbHUJg==" saltValue="oJYOc8/Nnc67kcXP0EUW9Q==" spinCount="100000" sheet="1" objects="1" scenarios="1"/>
  <mergeCells count="83">
    <mergeCell ref="K5:Q5"/>
    <mergeCell ref="L7:Q7"/>
    <mergeCell ref="P9:Q9"/>
    <mergeCell ref="L44:M44"/>
    <mergeCell ref="A44:E44"/>
    <mergeCell ref="F44:G44"/>
    <mergeCell ref="H44:I44"/>
    <mergeCell ref="J44:K44"/>
    <mergeCell ref="N44:Q44"/>
    <mergeCell ref="A43:E43"/>
    <mergeCell ref="F43:G43"/>
    <mergeCell ref="H43:I43"/>
    <mergeCell ref="J43:K43"/>
    <mergeCell ref="A42:E42"/>
    <mergeCell ref="F42:G42"/>
    <mergeCell ref="H42:I42"/>
    <mergeCell ref="F45:G45"/>
    <mergeCell ref="H45:I45"/>
    <mergeCell ref="J45:K45"/>
    <mergeCell ref="L45:M45"/>
    <mergeCell ref="A45:E45"/>
    <mergeCell ref="L41:M41"/>
    <mergeCell ref="F40:G40"/>
    <mergeCell ref="H40:I40"/>
    <mergeCell ref="J40:K40"/>
    <mergeCell ref="L40:M40"/>
    <mergeCell ref="J42:K42"/>
    <mergeCell ref="A41:E41"/>
    <mergeCell ref="F41:G41"/>
    <mergeCell ref="H41:I41"/>
    <mergeCell ref="J41:K41"/>
    <mergeCell ref="L39:M39"/>
    <mergeCell ref="O31:P31"/>
    <mergeCell ref="I33:L33"/>
    <mergeCell ref="A37:M37"/>
    <mergeCell ref="N37:Q37"/>
    <mergeCell ref="F38:G38"/>
    <mergeCell ref="H38:I38"/>
    <mergeCell ref="J38:K38"/>
    <mergeCell ref="F39:G39"/>
    <mergeCell ref="H39:I39"/>
    <mergeCell ref="J39:K39"/>
    <mergeCell ref="O27:P27"/>
    <mergeCell ref="O28:P28"/>
    <mergeCell ref="O29:P29"/>
    <mergeCell ref="O30:P30"/>
    <mergeCell ref="O22:P22"/>
    <mergeCell ref="I24:L24"/>
    <mergeCell ref="O25:P25"/>
    <mergeCell ref="O26:P26"/>
    <mergeCell ref="O18:P18"/>
    <mergeCell ref="O19:P19"/>
    <mergeCell ref="O20:P20"/>
    <mergeCell ref="O21:P21"/>
    <mergeCell ref="F11:H11"/>
    <mergeCell ref="O16:P16"/>
    <mergeCell ref="O17:P17"/>
    <mergeCell ref="A13:B15"/>
    <mergeCell ref="C13:H13"/>
    <mergeCell ref="I13:L13"/>
    <mergeCell ref="O13:P15"/>
    <mergeCell ref="C14:C15"/>
    <mergeCell ref="D14:E14"/>
    <mergeCell ref="F14:G14"/>
    <mergeCell ref="H14:H15"/>
    <mergeCell ref="I14:I15"/>
    <mergeCell ref="J14:J15"/>
    <mergeCell ref="N40:O41"/>
    <mergeCell ref="A7:C7"/>
    <mergeCell ref="D7:H7"/>
    <mergeCell ref="A1:Q1"/>
    <mergeCell ref="D3:E3"/>
    <mergeCell ref="K4:N4"/>
    <mergeCell ref="O4:Q4"/>
    <mergeCell ref="C5:H5"/>
    <mergeCell ref="P3:Q3"/>
    <mergeCell ref="L3:N3"/>
    <mergeCell ref="A9:C9"/>
    <mergeCell ref="D9:H9"/>
    <mergeCell ref="K14:K15"/>
    <mergeCell ref="L14:L15"/>
    <mergeCell ref="O12:P12"/>
    <mergeCell ref="A11:E11"/>
  </mergeCells>
  <phoneticPr fontId="3" type="noConversion"/>
  <dataValidations count="1">
    <dataValidation type="list" allowBlank="1" showInputMessage="1" showErrorMessage="1" sqref="F11:H11">
      <formula1>Type</formula1>
    </dataValidation>
  </dataValidations>
  <printOptions horizontalCentered="1"/>
  <pageMargins left="0" right="0" top="0.38541666666666669" bottom="0.5" header="0.5" footer="0.5"/>
  <pageSetup scale="85" orientation="portrait" horizontalDpi="4294967294" verticalDpi="4294967294" r:id="rId1"/>
  <headerFooter alignWithMargins="0">
    <oddHeader>&amp;R&amp;"Times New Roman,Regular"Appendix K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Sheet2!$H$1:$H$96</xm:f>
          </x14:formula1>
          <xm:sqref>F16:H22 F25:H31</xm:sqref>
        </x14:dataValidation>
        <x14:dataValidation type="list" allowBlank="1" showErrorMessage="1">
          <x14:formula1>
            <xm:f>Sheet2!$F$1:$F$96</xm:f>
          </x14:formula1>
          <xm:sqref>C16:C22 C25:C31</xm:sqref>
        </x14:dataValidation>
        <x14:dataValidation type="list" allowBlank="1" showErrorMessage="1">
          <x14:formula1>
            <xm:f>Sheet2!$G$1:$G$96</xm:f>
          </x14:formula1>
          <xm:sqref>D16:E22 D25:E31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C21" sqref="C21"/>
    </sheetView>
  </sheetViews>
  <sheetFormatPr defaultRowHeight="12.75" x14ac:dyDescent="0.2"/>
  <sheetData>
    <row r="1" spans="1:1" x14ac:dyDescent="0.2">
      <c r="A1" s="1" t="s">
        <v>26</v>
      </c>
    </row>
    <row r="2" spans="1:1" x14ac:dyDescent="0.2">
      <c r="A2" s="1" t="s">
        <v>28</v>
      </c>
    </row>
    <row r="5" spans="1:1" x14ac:dyDescent="0.2">
      <c r="A5" s="2"/>
    </row>
    <row r="6" spans="1:1" x14ac:dyDescent="0.2">
      <c r="A6" s="2"/>
    </row>
    <row r="7" spans="1:1" x14ac:dyDescent="0.2">
      <c r="A7" s="2"/>
    </row>
    <row r="8" spans="1:1" x14ac:dyDescent="0.2">
      <c r="A8" s="2"/>
    </row>
    <row r="9" spans="1:1" x14ac:dyDescent="0.2">
      <c r="A9" s="2"/>
    </row>
    <row r="10" spans="1:1" x14ac:dyDescent="0.2">
      <c r="A10" s="2"/>
    </row>
    <row r="11" spans="1:1" x14ac:dyDescent="0.2">
      <c r="A11" s="2"/>
    </row>
    <row r="12" spans="1:1" x14ac:dyDescent="0.2">
      <c r="A12" s="2"/>
    </row>
    <row r="13" spans="1:1" x14ac:dyDescent="0.2">
      <c r="A13" s="2"/>
    </row>
    <row r="14" spans="1:1" x14ac:dyDescent="0.2">
      <c r="A14" s="2"/>
    </row>
    <row r="15" spans="1:1" x14ac:dyDescent="0.2">
      <c r="A15" s="2"/>
    </row>
    <row r="16" spans="1:1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62" workbookViewId="0">
      <selection activeCell="H81" sqref="H81:H96"/>
    </sheetView>
  </sheetViews>
  <sheetFormatPr defaultRowHeight="12.75" x14ac:dyDescent="0.2"/>
  <cols>
    <col min="1" max="1" width="10.5703125" style="5" bestFit="1" customWidth="1"/>
    <col min="2" max="2" width="9.140625" style="3"/>
    <col min="3" max="3" width="10.5703125" style="2" bestFit="1" customWidth="1"/>
    <col min="4" max="16384" width="9.140625" style="3"/>
  </cols>
  <sheetData>
    <row r="1" spans="1:8" x14ac:dyDescent="0.2">
      <c r="A1" s="6">
        <v>0.79166666666666663</v>
      </c>
      <c r="B1" s="6">
        <v>0.5</v>
      </c>
      <c r="C1" s="6">
        <v>0.66666666666666663</v>
      </c>
      <c r="F1" s="4" t="s">
        <v>53</v>
      </c>
      <c r="G1" s="4" t="s">
        <v>75</v>
      </c>
      <c r="H1" s="4" t="s">
        <v>77</v>
      </c>
    </row>
    <row r="2" spans="1:8" x14ac:dyDescent="0.2">
      <c r="A2" s="6">
        <v>0.30208333333333331</v>
      </c>
      <c r="B2" s="6">
        <v>0.51041666666666663</v>
      </c>
      <c r="C2" s="6">
        <v>0.67708333333333337</v>
      </c>
      <c r="F2" s="4" t="s">
        <v>54</v>
      </c>
      <c r="G2" s="4" t="s">
        <v>74</v>
      </c>
      <c r="H2" s="4" t="s">
        <v>78</v>
      </c>
    </row>
    <row r="3" spans="1:8" x14ac:dyDescent="0.2">
      <c r="A3" s="6">
        <v>0.3125</v>
      </c>
      <c r="B3" s="6">
        <v>0.52083333333333304</v>
      </c>
      <c r="C3" s="6">
        <v>0.6875</v>
      </c>
      <c r="F3" s="4" t="s">
        <v>55</v>
      </c>
      <c r="G3" s="4" t="s">
        <v>76</v>
      </c>
      <c r="H3" s="4" t="s">
        <v>79</v>
      </c>
    </row>
    <row r="4" spans="1:8" x14ac:dyDescent="0.2">
      <c r="A4" s="6">
        <v>0.32291666666666702</v>
      </c>
      <c r="B4" s="6">
        <v>0.53125</v>
      </c>
      <c r="C4" s="6">
        <v>0.69791666666666696</v>
      </c>
      <c r="F4" s="4" t="s">
        <v>56</v>
      </c>
      <c r="G4" s="4" t="s">
        <v>83</v>
      </c>
      <c r="H4" s="4" t="s">
        <v>80</v>
      </c>
    </row>
    <row r="5" spans="1:8" x14ac:dyDescent="0.2">
      <c r="A5" s="6">
        <v>0.33333333333333298</v>
      </c>
      <c r="B5" s="6">
        <v>0.54166666666666696</v>
      </c>
      <c r="C5" s="6">
        <v>0.70833333333333404</v>
      </c>
      <c r="F5" s="4" t="s">
        <v>57</v>
      </c>
      <c r="G5" s="4" t="s">
        <v>88</v>
      </c>
      <c r="H5" s="4" t="s">
        <v>101</v>
      </c>
    </row>
    <row r="6" spans="1:8" x14ac:dyDescent="0.2">
      <c r="A6" s="6">
        <v>0.34375</v>
      </c>
      <c r="B6" s="6">
        <v>0.55208333333333304</v>
      </c>
      <c r="C6" s="6">
        <v>0.71875</v>
      </c>
      <c r="F6" s="4" t="s">
        <v>58</v>
      </c>
      <c r="G6" s="4" t="s">
        <v>91</v>
      </c>
      <c r="H6" s="4" t="s">
        <v>102</v>
      </c>
    </row>
    <row r="7" spans="1:8" x14ac:dyDescent="0.2">
      <c r="A7" s="6">
        <v>0.35416666666666602</v>
      </c>
      <c r="B7" s="6">
        <v>0.5625</v>
      </c>
      <c r="C7" s="6">
        <v>0.72916666666666696</v>
      </c>
      <c r="F7" s="4" t="s">
        <v>59</v>
      </c>
      <c r="G7" s="4" t="s">
        <v>89</v>
      </c>
      <c r="H7" s="4" t="s">
        <v>103</v>
      </c>
    </row>
    <row r="8" spans="1:8" x14ac:dyDescent="0.2">
      <c r="A8" s="6">
        <v>0.36458333333333298</v>
      </c>
      <c r="B8" s="6">
        <v>0.57291666666666596</v>
      </c>
      <c r="C8" s="6">
        <v>0.73958333333333404</v>
      </c>
      <c r="F8" s="4" t="s">
        <v>60</v>
      </c>
      <c r="G8" s="4" t="s">
        <v>92</v>
      </c>
      <c r="H8" s="4" t="s">
        <v>104</v>
      </c>
    </row>
    <row r="9" spans="1:8" x14ac:dyDescent="0.2">
      <c r="A9" s="6">
        <v>0.375</v>
      </c>
      <c r="B9" s="6">
        <v>0.58333333333333304</v>
      </c>
      <c r="C9" s="6">
        <v>0.750000000000001</v>
      </c>
      <c r="F9" s="4" t="s">
        <v>61</v>
      </c>
      <c r="G9" s="4" t="s">
        <v>93</v>
      </c>
      <c r="H9" s="4" t="s">
        <v>105</v>
      </c>
    </row>
    <row r="10" spans="1:8" x14ac:dyDescent="0.2">
      <c r="A10" s="6">
        <v>0.38541666666666602</v>
      </c>
      <c r="B10" s="6">
        <v>0.59375</v>
      </c>
      <c r="C10" s="6">
        <v>0.76041666666666696</v>
      </c>
      <c r="F10" s="4" t="s">
        <v>62</v>
      </c>
      <c r="G10" s="4" t="s">
        <v>94</v>
      </c>
      <c r="H10" s="4" t="s">
        <v>106</v>
      </c>
    </row>
    <row r="11" spans="1:8" x14ac:dyDescent="0.2">
      <c r="A11" s="6">
        <v>0.39583333333333298</v>
      </c>
      <c r="B11" s="6">
        <v>0.60416666666666596</v>
      </c>
      <c r="C11" s="6">
        <v>0.77083333333333404</v>
      </c>
      <c r="F11" s="4" t="s">
        <v>63</v>
      </c>
      <c r="G11" s="4" t="s">
        <v>95</v>
      </c>
      <c r="H11" s="4" t="s">
        <v>107</v>
      </c>
    </row>
    <row r="12" spans="1:8" x14ac:dyDescent="0.2">
      <c r="A12" s="6">
        <v>0.40625</v>
      </c>
      <c r="B12" s="6">
        <v>0.61458333333333304</v>
      </c>
      <c r="C12" s="6">
        <v>0.781250000000001</v>
      </c>
      <c r="F12" s="4" t="s">
        <v>64</v>
      </c>
      <c r="G12" s="4" t="s">
        <v>96</v>
      </c>
      <c r="H12" s="4" t="s">
        <v>108</v>
      </c>
    </row>
    <row r="13" spans="1:8" x14ac:dyDescent="0.2">
      <c r="A13" s="6">
        <v>0.41666666666666702</v>
      </c>
      <c r="B13" s="6">
        <v>0.625</v>
      </c>
      <c r="C13" s="6">
        <v>0.79166666666666796</v>
      </c>
      <c r="F13" s="4" t="s">
        <v>65</v>
      </c>
      <c r="G13" s="4" t="s">
        <v>97</v>
      </c>
      <c r="H13" s="4" t="s">
        <v>84</v>
      </c>
    </row>
    <row r="14" spans="1:8" x14ac:dyDescent="0.2">
      <c r="A14" s="6">
        <v>0.42708333333333298</v>
      </c>
      <c r="B14" s="6">
        <v>0.63541666666666596</v>
      </c>
      <c r="C14" s="6">
        <v>0.80208333333333504</v>
      </c>
      <c r="F14" s="4" t="s">
        <v>66</v>
      </c>
      <c r="G14" s="4" t="s">
        <v>98</v>
      </c>
      <c r="H14" s="4" t="s">
        <v>85</v>
      </c>
    </row>
    <row r="15" spans="1:8" x14ac:dyDescent="0.2">
      <c r="A15" s="6">
        <v>0.4375</v>
      </c>
      <c r="B15" s="6">
        <v>0.64583333333333304</v>
      </c>
      <c r="C15" s="6">
        <v>0.812500000000001</v>
      </c>
      <c r="F15" s="4" t="s">
        <v>67</v>
      </c>
      <c r="G15" s="4" t="s">
        <v>99</v>
      </c>
      <c r="H15" s="4" t="s">
        <v>86</v>
      </c>
    </row>
    <row r="16" spans="1:8" x14ac:dyDescent="0.2">
      <c r="A16" s="6">
        <v>0.44791666666666602</v>
      </c>
      <c r="B16" s="6">
        <v>0.656249999999999</v>
      </c>
      <c r="C16" s="6">
        <v>0.82291666666666796</v>
      </c>
      <c r="F16" s="4" t="s">
        <v>68</v>
      </c>
      <c r="G16" s="4" t="s">
        <v>100</v>
      </c>
      <c r="H16" s="4" t="s">
        <v>87</v>
      </c>
    </row>
    <row r="17" spans="1:8" x14ac:dyDescent="0.2">
      <c r="A17" s="6">
        <v>0.45833333333333298</v>
      </c>
      <c r="B17" s="6">
        <v>0.66666666666666596</v>
      </c>
      <c r="C17" s="6">
        <v>0.83333333333333504</v>
      </c>
      <c r="F17" s="4" t="s">
        <v>69</v>
      </c>
      <c r="G17" s="4" t="s">
        <v>77</v>
      </c>
      <c r="H17" s="4" t="s">
        <v>109</v>
      </c>
    </row>
    <row r="18" spans="1:8" x14ac:dyDescent="0.2">
      <c r="A18" s="6">
        <v>0.46875</v>
      </c>
      <c r="B18" s="6">
        <v>0.67708333333333304</v>
      </c>
      <c r="C18" s="6">
        <v>0.843750000000002</v>
      </c>
      <c r="F18" s="4" t="s">
        <v>70</v>
      </c>
      <c r="G18" s="4" t="s">
        <v>78</v>
      </c>
      <c r="H18" s="4" t="s">
        <v>110</v>
      </c>
    </row>
    <row r="19" spans="1:8" x14ac:dyDescent="0.2">
      <c r="A19" s="6">
        <v>0.47916666666666602</v>
      </c>
      <c r="B19" s="6">
        <v>0.687499999999999</v>
      </c>
      <c r="C19" s="6">
        <v>0.85416666666666796</v>
      </c>
      <c r="F19" s="4" t="s">
        <v>71</v>
      </c>
      <c r="G19" s="4" t="s">
        <v>79</v>
      </c>
      <c r="H19" s="4" t="s">
        <v>111</v>
      </c>
    </row>
    <row r="20" spans="1:8" x14ac:dyDescent="0.2">
      <c r="A20" s="6">
        <v>0.48958333333333298</v>
      </c>
      <c r="B20" s="6">
        <v>0.69791666666666596</v>
      </c>
      <c r="C20" s="6">
        <v>0.86458333333333504</v>
      </c>
      <c r="F20" s="4" t="s">
        <v>72</v>
      </c>
      <c r="G20" s="4" t="s">
        <v>80</v>
      </c>
      <c r="H20" s="4" t="s">
        <v>112</v>
      </c>
    </row>
    <row r="21" spans="1:8" x14ac:dyDescent="0.2">
      <c r="A21" s="6">
        <v>0.5</v>
      </c>
      <c r="B21" s="6">
        <v>0.70833333333333304</v>
      </c>
      <c r="C21" s="6">
        <v>0.875000000000002</v>
      </c>
      <c r="F21" s="4" t="s">
        <v>75</v>
      </c>
      <c r="G21" s="4" t="s">
        <v>101</v>
      </c>
      <c r="H21" s="4" t="s">
        <v>113</v>
      </c>
    </row>
    <row r="22" spans="1:8" x14ac:dyDescent="0.2">
      <c r="A22" s="6">
        <v>0.51041666666666596</v>
      </c>
      <c r="B22" s="6">
        <v>0.718749999999999</v>
      </c>
      <c r="C22" s="6">
        <v>0.88541666666666896</v>
      </c>
      <c r="F22" s="4" t="s">
        <v>74</v>
      </c>
      <c r="G22" s="4" t="s">
        <v>102</v>
      </c>
      <c r="H22" s="4" t="s">
        <v>114</v>
      </c>
    </row>
    <row r="23" spans="1:8" x14ac:dyDescent="0.2">
      <c r="A23" s="6">
        <v>0.52083333333333304</v>
      </c>
      <c r="B23" s="6">
        <v>0.72916666666666596</v>
      </c>
      <c r="C23" s="6">
        <v>0.89583333333333504</v>
      </c>
      <c r="F23" s="4" t="s">
        <v>76</v>
      </c>
      <c r="G23" s="4" t="s">
        <v>103</v>
      </c>
      <c r="H23" s="4" t="s">
        <v>115</v>
      </c>
    </row>
    <row r="24" spans="1:8" x14ac:dyDescent="0.2">
      <c r="A24" s="6">
        <v>0.531249999999999</v>
      </c>
      <c r="B24" s="6">
        <v>0.73958333333333204</v>
      </c>
      <c r="C24" s="6">
        <v>0.906250000000002</v>
      </c>
      <c r="F24" s="4" t="s">
        <v>83</v>
      </c>
      <c r="G24" s="4" t="s">
        <v>104</v>
      </c>
      <c r="H24" s="4" t="s">
        <v>116</v>
      </c>
    </row>
    <row r="25" spans="1:8" x14ac:dyDescent="0.2">
      <c r="A25" s="6">
        <v>0.54166666666666596</v>
      </c>
      <c r="B25" s="6">
        <v>0.749999999999999</v>
      </c>
      <c r="C25" s="6">
        <v>0.91666666666666896</v>
      </c>
      <c r="F25" s="4" t="s">
        <v>88</v>
      </c>
      <c r="G25" s="4" t="s">
        <v>105</v>
      </c>
      <c r="H25" s="4" t="s">
        <v>117</v>
      </c>
    </row>
    <row r="26" spans="1:8" x14ac:dyDescent="0.2">
      <c r="A26" s="6">
        <v>0.55208333333333304</v>
      </c>
      <c r="B26" s="6">
        <v>0.76041666666666596</v>
      </c>
      <c r="C26" s="6">
        <v>0.92708333333333603</v>
      </c>
      <c r="F26" s="4" t="s">
        <v>91</v>
      </c>
      <c r="G26" s="4" t="s">
        <v>106</v>
      </c>
      <c r="H26" s="4" t="s">
        <v>118</v>
      </c>
    </row>
    <row r="27" spans="1:8" x14ac:dyDescent="0.2">
      <c r="A27" s="6">
        <v>0.562499999999999</v>
      </c>
      <c r="B27" s="6">
        <v>0.77083333333333204</v>
      </c>
      <c r="C27" s="6">
        <v>0.937500000000002</v>
      </c>
      <c r="F27" s="4" t="s">
        <v>89</v>
      </c>
      <c r="G27" s="4" t="s">
        <v>107</v>
      </c>
      <c r="H27" s="4" t="s">
        <v>119</v>
      </c>
    </row>
    <row r="28" spans="1:8" x14ac:dyDescent="0.2">
      <c r="A28" s="6">
        <v>0.57291666666666596</v>
      </c>
      <c r="B28" s="6">
        <v>0.781249999999999</v>
      </c>
      <c r="C28" s="6">
        <v>0.94791666666666896</v>
      </c>
      <c r="F28" s="4" t="s">
        <v>92</v>
      </c>
      <c r="G28" s="4" t="s">
        <v>108</v>
      </c>
      <c r="H28" s="4" t="s">
        <v>120</v>
      </c>
    </row>
    <row r="29" spans="1:8" x14ac:dyDescent="0.2">
      <c r="A29" s="6">
        <v>0.58333333333333304</v>
      </c>
      <c r="B29" s="6">
        <v>0.79166666666666596</v>
      </c>
      <c r="C29" s="6">
        <v>0.95833333333333603</v>
      </c>
      <c r="F29" s="4" t="s">
        <v>93</v>
      </c>
      <c r="G29" s="4" t="s">
        <v>84</v>
      </c>
      <c r="H29" s="4" t="s">
        <v>121</v>
      </c>
    </row>
    <row r="30" spans="1:8" x14ac:dyDescent="0.2">
      <c r="A30" s="6">
        <v>0.593749999999999</v>
      </c>
      <c r="B30" s="6">
        <v>0.80208333333333204</v>
      </c>
      <c r="C30" s="6">
        <v>0.968750000000002</v>
      </c>
      <c r="F30" s="4" t="s">
        <v>94</v>
      </c>
      <c r="G30" s="4" t="s">
        <v>85</v>
      </c>
      <c r="H30" s="4" t="s">
        <v>122</v>
      </c>
    </row>
    <row r="31" spans="1:8" x14ac:dyDescent="0.2">
      <c r="A31" s="6">
        <v>0.60416666666666596</v>
      </c>
      <c r="B31" s="6">
        <v>0.812499999999999</v>
      </c>
      <c r="C31" s="6">
        <v>0.97916666666666896</v>
      </c>
      <c r="F31" s="4" t="s">
        <v>95</v>
      </c>
      <c r="G31" s="4" t="s">
        <v>86</v>
      </c>
      <c r="H31" s="4" t="s">
        <v>123</v>
      </c>
    </row>
    <row r="32" spans="1:8" x14ac:dyDescent="0.2">
      <c r="A32" s="6">
        <v>0.61458333333333304</v>
      </c>
      <c r="B32" s="6">
        <v>0.82291666666666596</v>
      </c>
      <c r="C32" s="6">
        <v>0.98958333333333603</v>
      </c>
      <c r="F32" s="4" t="s">
        <v>96</v>
      </c>
      <c r="G32" s="4" t="s">
        <v>87</v>
      </c>
      <c r="H32" s="4" t="s">
        <v>124</v>
      </c>
    </row>
    <row r="33" spans="1:8" x14ac:dyDescent="0.2">
      <c r="A33" s="6">
        <v>0.624999999999999</v>
      </c>
      <c r="B33" s="6">
        <v>0.83333333333333204</v>
      </c>
      <c r="C33" s="6">
        <v>0</v>
      </c>
      <c r="F33" s="4" t="s">
        <v>97</v>
      </c>
      <c r="G33" s="4" t="s">
        <v>109</v>
      </c>
      <c r="H33" s="4" t="s">
        <v>73</v>
      </c>
    </row>
    <row r="34" spans="1:8" x14ac:dyDescent="0.2">
      <c r="A34" s="6">
        <v>0.63541666666666596</v>
      </c>
      <c r="B34" s="6">
        <v>0.843749999999999</v>
      </c>
      <c r="C34" s="6">
        <v>1.0416666666666666E-2</v>
      </c>
      <c r="F34" s="4" t="s">
        <v>98</v>
      </c>
      <c r="G34" s="4" t="s">
        <v>110</v>
      </c>
      <c r="H34" s="4" t="s">
        <v>125</v>
      </c>
    </row>
    <row r="35" spans="1:8" x14ac:dyDescent="0.2">
      <c r="A35" s="6">
        <v>0.64583333333333204</v>
      </c>
      <c r="B35" s="6">
        <v>0.85416666666666496</v>
      </c>
      <c r="C35" s="6">
        <v>2.0833333333333301E-2</v>
      </c>
      <c r="F35" s="4" t="s">
        <v>99</v>
      </c>
      <c r="G35" s="4" t="s">
        <v>111</v>
      </c>
      <c r="H35" s="4" t="s">
        <v>81</v>
      </c>
    </row>
    <row r="36" spans="1:8" x14ac:dyDescent="0.2">
      <c r="A36" s="6">
        <v>0.656249999999999</v>
      </c>
      <c r="B36" s="6">
        <v>0.86458333333333204</v>
      </c>
      <c r="C36" s="6">
        <v>3.125E-2</v>
      </c>
      <c r="F36" s="4" t="s">
        <v>100</v>
      </c>
      <c r="G36" s="4" t="s">
        <v>112</v>
      </c>
      <c r="H36" s="4" t="s">
        <v>82</v>
      </c>
    </row>
    <row r="37" spans="1:8" x14ac:dyDescent="0.2">
      <c r="A37" s="6">
        <v>0.66666666666666596</v>
      </c>
      <c r="B37" s="6">
        <v>0.874999999999999</v>
      </c>
      <c r="C37" s="6">
        <v>4.1666666666666699E-2</v>
      </c>
      <c r="F37" s="4" t="s">
        <v>77</v>
      </c>
      <c r="G37" s="4" t="s">
        <v>113</v>
      </c>
      <c r="H37" s="4" t="s">
        <v>90</v>
      </c>
    </row>
    <row r="38" spans="1:8" x14ac:dyDescent="0.2">
      <c r="A38" s="6">
        <v>0.67708333333333204</v>
      </c>
      <c r="B38" s="6">
        <v>0.88541666666666496</v>
      </c>
      <c r="C38" s="6">
        <v>5.2083333333333301E-2</v>
      </c>
      <c r="F38" s="4" t="s">
        <v>78</v>
      </c>
      <c r="G38" s="4" t="s">
        <v>114</v>
      </c>
      <c r="H38" s="4" t="s">
        <v>126</v>
      </c>
    </row>
    <row r="39" spans="1:8" x14ac:dyDescent="0.2">
      <c r="A39" s="6">
        <v>0.687499999999999</v>
      </c>
      <c r="B39" s="6">
        <v>0.89583333333333204</v>
      </c>
      <c r="C39" s="6">
        <v>6.25E-2</v>
      </c>
      <c r="F39" s="4" t="s">
        <v>79</v>
      </c>
      <c r="G39" s="4" t="s">
        <v>115</v>
      </c>
      <c r="H39" s="4" t="s">
        <v>127</v>
      </c>
    </row>
    <row r="40" spans="1:8" x14ac:dyDescent="0.2">
      <c r="A40" s="6">
        <v>0.69791666666666596</v>
      </c>
      <c r="B40" s="6">
        <v>0.906249999999999</v>
      </c>
      <c r="C40" s="6">
        <v>7.2916666666666699E-2</v>
      </c>
      <c r="F40" s="4" t="s">
        <v>80</v>
      </c>
      <c r="G40" s="4" t="s">
        <v>116</v>
      </c>
      <c r="H40" s="4" t="s">
        <v>128</v>
      </c>
    </row>
    <row r="41" spans="1:8" x14ac:dyDescent="0.2">
      <c r="A41" s="6">
        <v>0.70833333333333204</v>
      </c>
      <c r="B41" s="6">
        <v>0.91666666666666496</v>
      </c>
      <c r="C41" s="6">
        <v>8.3333333333333301E-2</v>
      </c>
      <c r="F41" s="4" t="s">
        <v>101</v>
      </c>
      <c r="G41" s="4" t="s">
        <v>117</v>
      </c>
      <c r="H41" s="4" t="s">
        <v>129</v>
      </c>
    </row>
    <row r="42" spans="1:8" x14ac:dyDescent="0.2">
      <c r="A42" s="6">
        <v>0.718749999999999</v>
      </c>
      <c r="B42" s="6">
        <v>0.92708333333333204</v>
      </c>
      <c r="C42" s="6">
        <v>9.375E-2</v>
      </c>
      <c r="F42" s="4" t="s">
        <v>102</v>
      </c>
      <c r="G42" s="4" t="s">
        <v>118</v>
      </c>
      <c r="H42" s="4" t="s">
        <v>130</v>
      </c>
    </row>
    <row r="43" spans="1:8" x14ac:dyDescent="0.2">
      <c r="A43" s="6">
        <v>0.72916666666666496</v>
      </c>
      <c r="B43" s="6">
        <v>0.937499999999998</v>
      </c>
      <c r="C43" s="6">
        <v>0.104166666666667</v>
      </c>
      <c r="F43" s="4" t="s">
        <v>103</v>
      </c>
      <c r="G43" s="4" t="s">
        <v>119</v>
      </c>
      <c r="H43" s="4" t="s">
        <v>131</v>
      </c>
    </row>
    <row r="44" spans="1:8" x14ac:dyDescent="0.2">
      <c r="A44" s="6">
        <v>0.73958333333333204</v>
      </c>
      <c r="B44" s="6">
        <v>0.94791666666666496</v>
      </c>
      <c r="C44" s="6">
        <v>0.114583333333333</v>
      </c>
      <c r="F44" s="4" t="s">
        <v>104</v>
      </c>
      <c r="G44" s="4" t="s">
        <v>120</v>
      </c>
      <c r="H44" s="4" t="s">
        <v>132</v>
      </c>
    </row>
    <row r="45" spans="1:8" x14ac:dyDescent="0.2">
      <c r="A45" s="6">
        <v>0.749999999999999</v>
      </c>
      <c r="B45" s="6">
        <v>0.95833333333333204</v>
      </c>
      <c r="C45" s="6">
        <v>0.125</v>
      </c>
      <c r="F45" s="4" t="s">
        <v>105</v>
      </c>
      <c r="G45" s="4" t="s">
        <v>121</v>
      </c>
      <c r="H45" s="4" t="s">
        <v>148</v>
      </c>
    </row>
    <row r="46" spans="1:8" x14ac:dyDescent="0.2">
      <c r="A46" s="6">
        <v>0.76041666666666496</v>
      </c>
      <c r="B46" s="6">
        <v>0.968749999999998</v>
      </c>
      <c r="C46" s="6">
        <v>0.13541666666666699</v>
      </c>
      <c r="F46" s="4" t="s">
        <v>106</v>
      </c>
      <c r="G46" s="4" t="s">
        <v>122</v>
      </c>
      <c r="H46" s="4" t="s">
        <v>147</v>
      </c>
    </row>
    <row r="47" spans="1:8" x14ac:dyDescent="0.2">
      <c r="A47" s="6">
        <v>0.77083333333333204</v>
      </c>
      <c r="B47" s="6">
        <v>0.97916666666666496</v>
      </c>
      <c r="C47" s="6">
        <v>0.14583333333333301</v>
      </c>
      <c r="F47" s="4" t="s">
        <v>107</v>
      </c>
      <c r="G47" s="4" t="s">
        <v>123</v>
      </c>
      <c r="H47" s="4" t="s">
        <v>146</v>
      </c>
    </row>
    <row r="48" spans="1:8" x14ac:dyDescent="0.2">
      <c r="A48" s="6">
        <v>0.781249999999999</v>
      </c>
      <c r="B48" s="6">
        <v>0.98958333333333204</v>
      </c>
      <c r="C48" s="6">
        <v>0.15625</v>
      </c>
      <c r="F48" s="4" t="s">
        <v>108</v>
      </c>
      <c r="G48" s="4" t="s">
        <v>124</v>
      </c>
      <c r="H48" s="4" t="s">
        <v>145</v>
      </c>
    </row>
    <row r="49" spans="1:8" x14ac:dyDescent="0.2">
      <c r="A49" s="6">
        <v>0.79166666666666496</v>
      </c>
      <c r="B49" s="6">
        <v>0.999999999999998</v>
      </c>
      <c r="C49" s="6">
        <v>0.16666666666666699</v>
      </c>
      <c r="F49" s="4" t="s">
        <v>84</v>
      </c>
      <c r="G49" s="4" t="s">
        <v>73</v>
      </c>
      <c r="H49" s="4" t="s">
        <v>144</v>
      </c>
    </row>
    <row r="50" spans="1:8" x14ac:dyDescent="0.2">
      <c r="A50" s="6">
        <v>0.80208333333333204</v>
      </c>
      <c r="B50" s="6">
        <v>1.0416666666666666E-2</v>
      </c>
      <c r="C50" s="6">
        <v>0.17708333333333301</v>
      </c>
      <c r="F50" s="4" t="s">
        <v>85</v>
      </c>
      <c r="G50" s="4" t="s">
        <v>125</v>
      </c>
      <c r="H50" s="4" t="s">
        <v>143</v>
      </c>
    </row>
    <row r="51" spans="1:8" x14ac:dyDescent="0.2">
      <c r="A51" s="6">
        <v>0.812499999999998</v>
      </c>
      <c r="B51" s="6">
        <v>2.0833333333337901E-2</v>
      </c>
      <c r="C51" s="6">
        <v>0.1875</v>
      </c>
      <c r="F51" s="4" t="s">
        <v>86</v>
      </c>
      <c r="G51" s="4" t="s">
        <v>81</v>
      </c>
      <c r="H51" s="4" t="s">
        <v>142</v>
      </c>
    </row>
    <row r="52" spans="1:8" x14ac:dyDescent="0.2">
      <c r="A52" s="6">
        <v>0.82291666666666496</v>
      </c>
      <c r="B52" s="6">
        <v>3.1250000000008202E-2</v>
      </c>
      <c r="C52" s="6">
        <v>0.19791666666666699</v>
      </c>
      <c r="F52" s="4" t="s">
        <v>87</v>
      </c>
      <c r="G52" s="4" t="s">
        <v>82</v>
      </c>
      <c r="H52" s="4" t="s">
        <v>141</v>
      </c>
    </row>
    <row r="53" spans="1:8" x14ac:dyDescent="0.2">
      <c r="A53" s="6">
        <v>0.83333333333333204</v>
      </c>
      <c r="B53" s="6">
        <v>4.1666666666667899E-2</v>
      </c>
      <c r="C53" s="6">
        <v>0.20833333333333301</v>
      </c>
      <c r="F53" s="4" t="s">
        <v>109</v>
      </c>
      <c r="G53" s="4" t="s">
        <v>90</v>
      </c>
      <c r="H53" s="4" t="s">
        <v>140</v>
      </c>
    </row>
    <row r="54" spans="1:8" x14ac:dyDescent="0.2">
      <c r="A54" s="6">
        <v>0.843749999999998</v>
      </c>
      <c r="B54" s="6">
        <v>5.2083333333338401E-2</v>
      </c>
      <c r="C54" s="6">
        <v>0.21875</v>
      </c>
      <c r="F54" s="4" t="s">
        <v>110</v>
      </c>
      <c r="G54" s="4" t="s">
        <v>126</v>
      </c>
      <c r="H54" s="4" t="s">
        <v>139</v>
      </c>
    </row>
    <row r="55" spans="1:8" x14ac:dyDescent="0.2">
      <c r="A55" s="6">
        <v>0.85416666666666496</v>
      </c>
      <c r="B55" s="6">
        <v>6.2500000000007994E-2</v>
      </c>
      <c r="C55" s="6">
        <v>0.22916666666666699</v>
      </c>
      <c r="F55" s="4" t="s">
        <v>111</v>
      </c>
      <c r="G55" s="4" t="s">
        <v>127</v>
      </c>
      <c r="H55" s="4" t="s">
        <v>138</v>
      </c>
    </row>
    <row r="56" spans="1:8" x14ac:dyDescent="0.2">
      <c r="A56" s="6">
        <v>0.86458333333333204</v>
      </c>
      <c r="B56" s="6">
        <v>7.2916666666678495E-2</v>
      </c>
      <c r="C56" s="6">
        <v>0.23958333333333301</v>
      </c>
      <c r="F56" s="4" t="s">
        <v>112</v>
      </c>
      <c r="G56" s="4" t="s">
        <v>128</v>
      </c>
      <c r="H56" s="4" t="s">
        <v>137</v>
      </c>
    </row>
    <row r="57" spans="1:8" x14ac:dyDescent="0.2">
      <c r="A57" s="6">
        <v>0.874999999999998</v>
      </c>
      <c r="B57" s="6">
        <v>8.3333333333348095E-2</v>
      </c>
      <c r="C57" s="6">
        <v>0.25</v>
      </c>
      <c r="F57" s="4" t="s">
        <v>113</v>
      </c>
      <c r="G57" s="4" t="s">
        <v>129</v>
      </c>
      <c r="H57" s="4" t="s">
        <v>136</v>
      </c>
    </row>
    <row r="58" spans="1:8" x14ac:dyDescent="0.2">
      <c r="A58" s="6">
        <v>0.88541666666666496</v>
      </c>
      <c r="B58" s="6">
        <v>9.3750000000017805E-2</v>
      </c>
      <c r="C58" s="6">
        <v>0.26041666666666702</v>
      </c>
      <c r="F58" s="4" t="s">
        <v>114</v>
      </c>
      <c r="G58" s="4" t="s">
        <v>130</v>
      </c>
      <c r="H58" s="4" t="s">
        <v>135</v>
      </c>
    </row>
    <row r="59" spans="1:8" x14ac:dyDescent="0.2">
      <c r="A59" s="6">
        <v>0.89583333333333204</v>
      </c>
      <c r="B59" s="6">
        <v>0.104166666666687</v>
      </c>
      <c r="C59" s="6">
        <v>0.27083333333333298</v>
      </c>
      <c r="F59" s="4" t="s">
        <v>115</v>
      </c>
      <c r="G59" s="4" t="s">
        <v>131</v>
      </c>
      <c r="H59" s="4" t="s">
        <v>134</v>
      </c>
    </row>
    <row r="60" spans="1:8" x14ac:dyDescent="0.2">
      <c r="A60" s="6">
        <v>0.906249999999998</v>
      </c>
      <c r="B60" s="6">
        <v>0.114583333333398</v>
      </c>
      <c r="C60" s="6">
        <v>0.28125</v>
      </c>
      <c r="F60" s="4" t="s">
        <v>116</v>
      </c>
      <c r="G60" s="4" t="s">
        <v>132</v>
      </c>
      <c r="H60" s="4" t="s">
        <v>133</v>
      </c>
    </row>
    <row r="61" spans="1:8" x14ac:dyDescent="0.2">
      <c r="A61" s="6">
        <v>0.91666666666666496</v>
      </c>
      <c r="B61" s="6">
        <v>0.124999999999998</v>
      </c>
      <c r="C61" s="6">
        <v>0.29166666666666702</v>
      </c>
      <c r="F61" s="4" t="s">
        <v>117</v>
      </c>
      <c r="G61" s="4" t="s">
        <v>148</v>
      </c>
      <c r="H61" s="4" t="s">
        <v>53</v>
      </c>
    </row>
    <row r="62" spans="1:8" x14ac:dyDescent="0.2">
      <c r="A62" s="6">
        <v>0.92708333333333104</v>
      </c>
      <c r="B62" s="6">
        <v>0.13541666666669799</v>
      </c>
      <c r="C62" s="6">
        <v>0.30208333333333298</v>
      </c>
      <c r="F62" s="4" t="s">
        <v>118</v>
      </c>
      <c r="G62" s="4" t="s">
        <v>147</v>
      </c>
      <c r="H62" s="4" t="s">
        <v>54</v>
      </c>
    </row>
    <row r="63" spans="1:8" x14ac:dyDescent="0.2">
      <c r="A63" s="6">
        <v>0.937499999999998</v>
      </c>
      <c r="B63" s="6">
        <v>0.14583333333339801</v>
      </c>
      <c r="C63" s="6">
        <v>0.3125</v>
      </c>
      <c r="F63" s="4" t="s">
        <v>119</v>
      </c>
      <c r="G63" s="4" t="s">
        <v>146</v>
      </c>
      <c r="H63" s="4" t="s">
        <v>55</v>
      </c>
    </row>
    <row r="64" spans="1:8" x14ac:dyDescent="0.2">
      <c r="A64" s="6">
        <v>0.94791666666666496</v>
      </c>
      <c r="B64" s="6">
        <v>0.156249999999998</v>
      </c>
      <c r="C64" s="6">
        <v>0.32291666666666702</v>
      </c>
      <c r="F64" s="4" t="s">
        <v>120</v>
      </c>
      <c r="G64" s="4" t="s">
        <v>145</v>
      </c>
      <c r="H64" s="4" t="s">
        <v>56</v>
      </c>
    </row>
    <row r="65" spans="1:8" x14ac:dyDescent="0.2">
      <c r="A65" s="6">
        <v>0.95833333333333104</v>
      </c>
      <c r="B65" s="6">
        <v>0.16666666666669799</v>
      </c>
      <c r="C65" s="6">
        <v>0.33333333333333298</v>
      </c>
      <c r="F65" s="4" t="s">
        <v>121</v>
      </c>
      <c r="G65" s="4" t="s">
        <v>144</v>
      </c>
      <c r="H65" s="4" t="s">
        <v>57</v>
      </c>
    </row>
    <row r="66" spans="1:8" x14ac:dyDescent="0.2">
      <c r="A66" s="6">
        <v>0.968749999999998</v>
      </c>
      <c r="B66" s="6">
        <v>0.17708333333339801</v>
      </c>
      <c r="C66" s="6">
        <v>0.34375</v>
      </c>
      <c r="F66" s="4" t="s">
        <v>122</v>
      </c>
      <c r="G66" s="4" t="s">
        <v>143</v>
      </c>
      <c r="H66" s="4" t="s">
        <v>58</v>
      </c>
    </row>
    <row r="67" spans="1:8" x14ac:dyDescent="0.2">
      <c r="A67" s="6">
        <v>0.97916666666666496</v>
      </c>
      <c r="B67" s="6">
        <v>0.187499999999996</v>
      </c>
      <c r="C67" s="6">
        <v>0.35416666666666702</v>
      </c>
      <c r="F67" s="4" t="s">
        <v>123</v>
      </c>
      <c r="G67" s="4" t="s">
        <v>142</v>
      </c>
      <c r="H67" s="4" t="s">
        <v>59</v>
      </c>
    </row>
    <row r="68" spans="1:8" x14ac:dyDescent="0.2">
      <c r="A68" s="6">
        <v>0.98958333333333104</v>
      </c>
      <c r="B68" s="6">
        <v>0.197916666666696</v>
      </c>
      <c r="C68" s="6">
        <v>0.36458333333333298</v>
      </c>
      <c r="F68" s="4" t="s">
        <v>124</v>
      </c>
      <c r="G68" s="4" t="s">
        <v>141</v>
      </c>
      <c r="H68" s="4" t="s">
        <v>60</v>
      </c>
    </row>
    <row r="69" spans="1:8" x14ac:dyDescent="0.2">
      <c r="A69" s="6">
        <v>0.999999999999998</v>
      </c>
      <c r="B69" s="6">
        <v>0.20833333333339599</v>
      </c>
      <c r="C69" s="6">
        <v>0.375</v>
      </c>
      <c r="F69" s="4" t="s">
        <v>73</v>
      </c>
      <c r="G69" s="4" t="s">
        <v>140</v>
      </c>
      <c r="H69" s="4" t="s">
        <v>61</v>
      </c>
    </row>
    <row r="70" spans="1:8" x14ac:dyDescent="0.2">
      <c r="A70" s="6">
        <v>1.0416666666666666E-2</v>
      </c>
      <c r="B70" s="6">
        <v>0.218749999999996</v>
      </c>
      <c r="C70" s="6">
        <v>0.38541666666666702</v>
      </c>
      <c r="F70" s="4" t="s">
        <v>125</v>
      </c>
      <c r="G70" s="4" t="s">
        <v>139</v>
      </c>
      <c r="H70" s="4" t="s">
        <v>62</v>
      </c>
    </row>
    <row r="71" spans="1:8" x14ac:dyDescent="0.2">
      <c r="A71" s="6">
        <v>2.0833333333337901E-2</v>
      </c>
      <c r="B71" s="6">
        <v>0.229166666666696</v>
      </c>
      <c r="C71" s="6">
        <v>0.39583333333333298</v>
      </c>
      <c r="F71" s="4" t="s">
        <v>81</v>
      </c>
      <c r="G71" s="4" t="s">
        <v>138</v>
      </c>
      <c r="H71" s="4" t="s">
        <v>63</v>
      </c>
    </row>
    <row r="72" spans="1:8" x14ac:dyDescent="0.2">
      <c r="A72" s="6">
        <v>3.1250000000008202E-2</v>
      </c>
      <c r="B72" s="6">
        <v>0.23958333333339599</v>
      </c>
      <c r="C72" s="6">
        <v>0.40625</v>
      </c>
      <c r="F72" s="4" t="s">
        <v>82</v>
      </c>
      <c r="G72" s="4" t="s">
        <v>137</v>
      </c>
      <c r="H72" s="4" t="s">
        <v>64</v>
      </c>
    </row>
    <row r="73" spans="1:8" x14ac:dyDescent="0.2">
      <c r="A73" s="6">
        <v>4.1666666666667899E-2</v>
      </c>
      <c r="B73" s="6">
        <v>0.249999999999996</v>
      </c>
      <c r="C73" s="6">
        <v>0.41666666666666702</v>
      </c>
      <c r="F73" s="4" t="s">
        <v>90</v>
      </c>
      <c r="G73" s="4" t="s">
        <v>136</v>
      </c>
      <c r="H73" s="4" t="s">
        <v>65</v>
      </c>
    </row>
    <row r="74" spans="1:8" x14ac:dyDescent="0.2">
      <c r="A74" s="6">
        <v>5.2083333333338401E-2</v>
      </c>
      <c r="B74" s="6">
        <v>0.260416666666696</v>
      </c>
      <c r="C74" s="6">
        <v>0.42708333333333298</v>
      </c>
      <c r="F74" s="4" t="s">
        <v>126</v>
      </c>
      <c r="G74" s="4" t="s">
        <v>135</v>
      </c>
      <c r="H74" s="4" t="s">
        <v>66</v>
      </c>
    </row>
    <row r="75" spans="1:8" x14ac:dyDescent="0.2">
      <c r="A75" s="6">
        <v>6.2500000000007994E-2</v>
      </c>
      <c r="B75" s="6">
        <v>0.27083333333339599</v>
      </c>
      <c r="C75" s="6">
        <v>0.4375</v>
      </c>
      <c r="F75" s="4" t="s">
        <v>127</v>
      </c>
      <c r="G75" s="4" t="s">
        <v>134</v>
      </c>
      <c r="H75" s="4" t="s">
        <v>67</v>
      </c>
    </row>
    <row r="76" spans="1:8" x14ac:dyDescent="0.2">
      <c r="A76" s="6">
        <v>7.2916666666678495E-2</v>
      </c>
      <c r="B76" s="6">
        <v>0.28125000000009598</v>
      </c>
      <c r="C76" s="6">
        <v>0.44791666666666702</v>
      </c>
      <c r="F76" s="4" t="s">
        <v>128</v>
      </c>
      <c r="G76" s="4" t="s">
        <v>133</v>
      </c>
      <c r="H76" s="4" t="s">
        <v>68</v>
      </c>
    </row>
    <row r="77" spans="1:8" x14ac:dyDescent="0.2">
      <c r="A77" s="6">
        <v>8.3333333333348095E-2</v>
      </c>
      <c r="B77" s="6">
        <v>0.291666666666696</v>
      </c>
      <c r="C77" s="6">
        <v>0.45833333333333298</v>
      </c>
      <c r="F77" s="4" t="s">
        <v>129</v>
      </c>
      <c r="G77" s="4" t="s">
        <v>53</v>
      </c>
      <c r="H77" s="4" t="s">
        <v>69</v>
      </c>
    </row>
    <row r="78" spans="1:8" x14ac:dyDescent="0.2">
      <c r="A78" s="6">
        <v>9.3750000000017805E-2</v>
      </c>
      <c r="B78" s="6">
        <v>0.30208333333339599</v>
      </c>
      <c r="C78" s="6">
        <v>0.46875</v>
      </c>
      <c r="F78" s="4" t="s">
        <v>130</v>
      </c>
      <c r="G78" s="4" t="s">
        <v>54</v>
      </c>
      <c r="H78" s="4" t="s">
        <v>70</v>
      </c>
    </row>
    <row r="79" spans="1:8" x14ac:dyDescent="0.2">
      <c r="A79" s="6">
        <v>0.104166666666687</v>
      </c>
      <c r="B79" s="6">
        <v>0.31250000000009598</v>
      </c>
      <c r="C79" s="6">
        <v>0.47916666666666702</v>
      </c>
      <c r="F79" s="4" t="s">
        <v>131</v>
      </c>
      <c r="G79" s="4" t="s">
        <v>55</v>
      </c>
      <c r="H79" s="4" t="s">
        <v>71</v>
      </c>
    </row>
    <row r="80" spans="1:8" x14ac:dyDescent="0.2">
      <c r="A80" s="6">
        <v>0.114583333333398</v>
      </c>
      <c r="B80" s="6">
        <v>0.322916666666696</v>
      </c>
      <c r="C80" s="6">
        <v>0.48958333333333298</v>
      </c>
      <c r="F80" s="4" t="s">
        <v>132</v>
      </c>
      <c r="G80" s="4" t="s">
        <v>56</v>
      </c>
      <c r="H80" s="4" t="s">
        <v>72</v>
      </c>
    </row>
    <row r="81" spans="1:8" x14ac:dyDescent="0.2">
      <c r="A81" s="6">
        <v>0.124999999999998</v>
      </c>
      <c r="B81" s="6">
        <v>0.33333333333339599</v>
      </c>
      <c r="C81" s="6">
        <v>0.5</v>
      </c>
      <c r="F81" s="4" t="s">
        <v>148</v>
      </c>
      <c r="G81" s="4" t="s">
        <v>57</v>
      </c>
      <c r="H81" s="4" t="s">
        <v>75</v>
      </c>
    </row>
    <row r="82" spans="1:8" x14ac:dyDescent="0.2">
      <c r="A82" s="6">
        <v>0.13541666666669799</v>
      </c>
      <c r="B82" s="6">
        <v>0.34375000000009598</v>
      </c>
      <c r="C82" s="6">
        <v>0.51041666666666696</v>
      </c>
      <c r="F82" s="4" t="s">
        <v>147</v>
      </c>
      <c r="G82" s="4" t="s">
        <v>58</v>
      </c>
      <c r="H82" s="4" t="s">
        <v>74</v>
      </c>
    </row>
    <row r="83" spans="1:8" x14ac:dyDescent="0.2">
      <c r="A83" s="6">
        <v>0.14583333333339801</v>
      </c>
      <c r="B83" s="6">
        <v>0.35416666666669999</v>
      </c>
      <c r="C83" s="6">
        <v>0.52083333333333304</v>
      </c>
      <c r="F83" s="4" t="s">
        <v>146</v>
      </c>
      <c r="G83" s="4" t="s">
        <v>59</v>
      </c>
      <c r="H83" s="4" t="s">
        <v>76</v>
      </c>
    </row>
    <row r="84" spans="1:8" x14ac:dyDescent="0.2">
      <c r="A84" s="6">
        <v>0.156249999999998</v>
      </c>
      <c r="B84" s="6">
        <v>0.36458333333339998</v>
      </c>
      <c r="C84" s="6">
        <v>0.53125</v>
      </c>
      <c r="F84" s="4" t="s">
        <v>145</v>
      </c>
      <c r="G84" s="4" t="s">
        <v>60</v>
      </c>
      <c r="H84" s="4" t="s">
        <v>83</v>
      </c>
    </row>
    <row r="85" spans="1:8" x14ac:dyDescent="0.2">
      <c r="A85" s="6">
        <v>0.16666666666669799</v>
      </c>
      <c r="B85" s="6">
        <v>0.37500000000009898</v>
      </c>
      <c r="C85" s="6">
        <v>0.54166666666666696</v>
      </c>
      <c r="F85" s="4" t="s">
        <v>144</v>
      </c>
      <c r="G85" s="4" t="s">
        <v>61</v>
      </c>
      <c r="H85" s="4" t="s">
        <v>88</v>
      </c>
    </row>
    <row r="86" spans="1:8" x14ac:dyDescent="0.2">
      <c r="A86" s="6">
        <v>0.17708333333339801</v>
      </c>
      <c r="B86" s="6">
        <v>0.38541666666669999</v>
      </c>
      <c r="C86" s="6">
        <v>0.55208333333333304</v>
      </c>
      <c r="F86" s="4" t="s">
        <v>143</v>
      </c>
      <c r="G86" s="4" t="s">
        <v>62</v>
      </c>
      <c r="H86" s="4" t="s">
        <v>91</v>
      </c>
    </row>
    <row r="87" spans="1:8" x14ac:dyDescent="0.2">
      <c r="A87" s="6">
        <v>0.187499999999996</v>
      </c>
      <c r="B87" s="6">
        <v>0.39583333333339998</v>
      </c>
      <c r="C87" s="6">
        <v>0.5625</v>
      </c>
      <c r="F87" s="4" t="s">
        <v>142</v>
      </c>
      <c r="G87" s="4" t="s">
        <v>63</v>
      </c>
      <c r="H87" s="4" t="s">
        <v>89</v>
      </c>
    </row>
    <row r="88" spans="1:8" x14ac:dyDescent="0.2">
      <c r="A88" s="6">
        <v>0.197916666666696</v>
      </c>
      <c r="B88" s="6">
        <v>0.40625000000009898</v>
      </c>
      <c r="C88" s="6">
        <v>0.57291666666666696</v>
      </c>
      <c r="F88" s="4" t="s">
        <v>141</v>
      </c>
      <c r="G88" s="4" t="s">
        <v>64</v>
      </c>
      <c r="H88" s="4" t="s">
        <v>92</v>
      </c>
    </row>
    <row r="89" spans="1:8" x14ac:dyDescent="0.2">
      <c r="A89" s="6">
        <v>0.20833333333339599</v>
      </c>
      <c r="B89" s="6">
        <v>0.41666666666669999</v>
      </c>
      <c r="C89" s="6">
        <v>0.58333333333333304</v>
      </c>
      <c r="F89" s="4" t="s">
        <v>140</v>
      </c>
      <c r="G89" s="4" t="s">
        <v>65</v>
      </c>
      <c r="H89" s="4" t="s">
        <v>93</v>
      </c>
    </row>
    <row r="90" spans="1:8" x14ac:dyDescent="0.2">
      <c r="A90" s="6">
        <v>0.218749999999996</v>
      </c>
      <c r="B90" s="6">
        <v>0.42708333333339998</v>
      </c>
      <c r="C90" s="6">
        <v>0.59375</v>
      </c>
      <c r="F90" s="4" t="s">
        <v>139</v>
      </c>
      <c r="G90" s="4" t="s">
        <v>66</v>
      </c>
      <c r="H90" s="4" t="s">
        <v>94</v>
      </c>
    </row>
    <row r="91" spans="1:8" x14ac:dyDescent="0.2">
      <c r="A91" s="6">
        <v>0.229166666666696</v>
      </c>
      <c r="B91" s="6">
        <v>0.43750000000009898</v>
      </c>
      <c r="C91" s="6">
        <v>0.60416666666666696</v>
      </c>
      <c r="F91" s="4" t="s">
        <v>138</v>
      </c>
      <c r="G91" s="4" t="s">
        <v>67</v>
      </c>
      <c r="H91" s="4" t="s">
        <v>95</v>
      </c>
    </row>
    <row r="92" spans="1:8" x14ac:dyDescent="0.2">
      <c r="A92" s="6">
        <v>0.23958333333339599</v>
      </c>
      <c r="B92" s="6">
        <v>0.44791666666669999</v>
      </c>
      <c r="C92" s="6">
        <v>0.61458333333333304</v>
      </c>
      <c r="F92" s="4" t="s">
        <v>137</v>
      </c>
      <c r="G92" s="4" t="s">
        <v>68</v>
      </c>
      <c r="H92" s="4" t="s">
        <v>96</v>
      </c>
    </row>
    <row r="93" spans="1:8" x14ac:dyDescent="0.2">
      <c r="A93" s="6">
        <v>0.249999999999996</v>
      </c>
      <c r="B93" s="6">
        <v>0.45833333333339998</v>
      </c>
      <c r="C93" s="6">
        <v>0.625</v>
      </c>
      <c r="F93" s="4" t="s">
        <v>136</v>
      </c>
      <c r="G93" s="4" t="s">
        <v>69</v>
      </c>
      <c r="H93" s="4" t="s">
        <v>97</v>
      </c>
    </row>
    <row r="94" spans="1:8" x14ac:dyDescent="0.2">
      <c r="A94" s="6">
        <v>0.260416666666696</v>
      </c>
      <c r="B94" s="6">
        <v>0.46875000000009898</v>
      </c>
      <c r="C94" s="6">
        <v>0.63541666666666696</v>
      </c>
      <c r="F94" s="4" t="s">
        <v>135</v>
      </c>
      <c r="G94" s="4" t="s">
        <v>70</v>
      </c>
      <c r="H94" s="4" t="s">
        <v>98</v>
      </c>
    </row>
    <row r="95" spans="1:8" x14ac:dyDescent="0.2">
      <c r="A95" s="6">
        <v>0.27083333333339599</v>
      </c>
      <c r="B95" s="6">
        <v>0.47916666666679902</v>
      </c>
      <c r="C95" s="6">
        <v>0.64583333333333304</v>
      </c>
      <c r="F95" s="4" t="s">
        <v>134</v>
      </c>
      <c r="G95" s="4" t="s">
        <v>71</v>
      </c>
      <c r="H95" s="4" t="s">
        <v>99</v>
      </c>
    </row>
    <row r="96" spans="1:8" x14ac:dyDescent="0.2">
      <c r="A96" s="6">
        <v>0.28125000000009598</v>
      </c>
      <c r="B96" s="6">
        <v>0.48958333333339998</v>
      </c>
      <c r="C96" s="6">
        <v>0.65625</v>
      </c>
      <c r="F96" s="4" t="s">
        <v>133</v>
      </c>
      <c r="G96" s="4" t="s">
        <v>72</v>
      </c>
      <c r="H96" s="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EE Time Sheet</vt:lpstr>
      <vt:lpstr>Sheet1</vt:lpstr>
      <vt:lpstr>Sheet2</vt:lpstr>
      <vt:lpstr>'EE Time Sheet'!Print_Area</vt:lpstr>
      <vt:lpstr>Type</vt:lpstr>
    </vt:vector>
  </TitlesOfParts>
  <Company>SBI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mtapa</dc:creator>
  <cp:lastModifiedBy>Grela, Michael</cp:lastModifiedBy>
  <cp:lastPrinted>2017-04-21T16:37:43Z</cp:lastPrinted>
  <dcterms:created xsi:type="dcterms:W3CDTF">2006-08-07T12:58:27Z</dcterms:created>
  <dcterms:modified xsi:type="dcterms:W3CDTF">2017-05-08T12:56:34Z</dcterms:modified>
</cp:coreProperties>
</file>