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ng\Desktop\China_Economics\"/>
    </mc:Choice>
  </mc:AlternateContent>
  <xr:revisionPtr revIDLastSave="0" documentId="13_ncr:1_{831DE743-84D2-4983-B191-EE0B035BEABB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FixedAsset" sheetId="5" r:id="rId1"/>
    <sheet name="同比" sheetId="7" r:id="rId2"/>
    <sheet name="当月" sheetId="8" r:id="rId3"/>
  </sheets>
  <externalReferences>
    <externalReference r:id="rId4"/>
  </externalReferences>
  <calcPr calcId="191029" concurrentManualCount="40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2" i="8" l="1"/>
  <c r="G372" i="8" s="1"/>
  <c r="F371" i="8"/>
  <c r="G371" i="8" s="1"/>
  <c r="F370" i="8"/>
  <c r="G370" i="8" s="1"/>
  <c r="G369" i="8"/>
  <c r="F368" i="8"/>
  <c r="G368" i="8" s="1"/>
  <c r="F367" i="8"/>
  <c r="G367" i="8" s="1"/>
  <c r="F366" i="8"/>
  <c r="G366" i="8" s="1"/>
  <c r="F365" i="8"/>
  <c r="G365" i="8" s="1"/>
  <c r="F364" i="8"/>
  <c r="G364" i="8" s="1"/>
  <c r="F363" i="8"/>
  <c r="G363" i="8" s="1"/>
  <c r="F362" i="8"/>
  <c r="G362" i="8" s="1"/>
  <c r="H361" i="8"/>
  <c r="F361" i="8"/>
  <c r="G361" i="8" s="1"/>
  <c r="H360" i="8"/>
  <c r="F360" i="8"/>
  <c r="G360" i="8" s="1"/>
  <c r="H359" i="8"/>
  <c r="F359" i="8"/>
  <c r="G359" i="8" s="1"/>
  <c r="H358" i="8"/>
  <c r="G358" i="8"/>
  <c r="H357" i="8"/>
  <c r="F357" i="8"/>
  <c r="G357" i="8" s="1"/>
  <c r="H356" i="8"/>
  <c r="F356" i="8"/>
  <c r="G356" i="8" s="1"/>
  <c r="H355" i="8"/>
  <c r="F355" i="8"/>
  <c r="G355" i="8" s="1"/>
  <c r="H354" i="8"/>
  <c r="F354" i="8"/>
  <c r="G354" i="8" s="1"/>
  <c r="H353" i="8"/>
  <c r="F353" i="8"/>
  <c r="G353" i="8" s="1"/>
  <c r="H352" i="8"/>
  <c r="F352" i="8"/>
  <c r="G352" i="8" s="1"/>
  <c r="H351" i="8"/>
  <c r="F351" i="8"/>
  <c r="G351" i="8" s="1"/>
  <c r="H350" i="8"/>
  <c r="F350" i="8"/>
  <c r="G350" i="8" s="1"/>
  <c r="H349" i="8"/>
  <c r="F349" i="8"/>
  <c r="G349" i="8" s="1"/>
  <c r="H348" i="8"/>
  <c r="F348" i="8"/>
  <c r="G348" i="8" s="1"/>
  <c r="H347" i="8"/>
  <c r="G347" i="8"/>
  <c r="H346" i="8"/>
  <c r="F346" i="8"/>
  <c r="G346" i="8" s="1"/>
  <c r="H345" i="8"/>
  <c r="F345" i="8"/>
  <c r="G345" i="8" s="1"/>
  <c r="H344" i="8"/>
  <c r="F344" i="8"/>
  <c r="G344" i="8" s="1"/>
  <c r="H343" i="8"/>
  <c r="F343" i="8"/>
  <c r="G343" i="8" s="1"/>
  <c r="H342" i="8"/>
  <c r="F342" i="8"/>
  <c r="G342" i="8" s="1"/>
  <c r="H341" i="8"/>
  <c r="F341" i="8"/>
  <c r="G341" i="8" s="1"/>
  <c r="H340" i="8"/>
  <c r="F340" i="8"/>
  <c r="G340" i="8" s="1"/>
  <c r="H339" i="8"/>
  <c r="F339" i="8"/>
  <c r="G339" i="8" s="1"/>
  <c r="H338" i="8"/>
  <c r="F338" i="8"/>
  <c r="G338" i="8" s="1"/>
  <c r="H337" i="8"/>
  <c r="F337" i="8"/>
  <c r="G337" i="8" s="1"/>
  <c r="H336" i="8"/>
  <c r="G336" i="8"/>
  <c r="H335" i="8"/>
  <c r="F335" i="8"/>
  <c r="G335" i="8" s="1"/>
  <c r="H334" i="8"/>
  <c r="F334" i="8"/>
  <c r="G334" i="8" s="1"/>
  <c r="H333" i="8"/>
  <c r="F333" i="8"/>
  <c r="G333" i="8" s="1"/>
  <c r="H332" i="8"/>
  <c r="F332" i="8"/>
  <c r="G332" i="8" s="1"/>
  <c r="H331" i="8"/>
  <c r="F331" i="8"/>
  <c r="G331" i="8" s="1"/>
  <c r="H330" i="8"/>
  <c r="F330" i="8"/>
  <c r="G330" i="8" s="1"/>
  <c r="H329" i="8"/>
  <c r="F329" i="8"/>
  <c r="G329" i="8" s="1"/>
  <c r="H328" i="8"/>
  <c r="F328" i="8"/>
  <c r="G328" i="8" s="1"/>
  <c r="H327" i="8"/>
  <c r="F327" i="8"/>
  <c r="G327" i="8" s="1"/>
  <c r="H326" i="8"/>
  <c r="F326" i="8"/>
  <c r="G326" i="8" s="1"/>
  <c r="H325" i="8"/>
  <c r="G325" i="8"/>
  <c r="H324" i="8"/>
  <c r="F324" i="8"/>
  <c r="G324" i="8" s="1"/>
  <c r="H323" i="8"/>
  <c r="F323" i="8"/>
  <c r="G323" i="8" s="1"/>
  <c r="H322" i="8"/>
  <c r="F322" i="8"/>
  <c r="G322" i="8" s="1"/>
  <c r="H321" i="8"/>
  <c r="F321" i="8"/>
  <c r="G321" i="8" s="1"/>
  <c r="H320" i="8"/>
  <c r="F320" i="8"/>
  <c r="G320" i="8" s="1"/>
  <c r="H319" i="8"/>
  <c r="F319" i="8"/>
  <c r="G319" i="8" s="1"/>
  <c r="H318" i="8"/>
  <c r="F318" i="8"/>
  <c r="G318" i="8" s="1"/>
  <c r="H317" i="8"/>
  <c r="F317" i="8"/>
  <c r="G317" i="8" s="1"/>
  <c r="H316" i="8"/>
  <c r="F316" i="8"/>
  <c r="G316" i="8" s="1"/>
  <c r="H315" i="8"/>
  <c r="F315" i="8"/>
  <c r="G315" i="8" s="1"/>
  <c r="I314" i="8"/>
  <c r="H314" i="8"/>
  <c r="H313" i="8"/>
  <c r="H312" i="8"/>
  <c r="H311" i="8"/>
  <c r="H310" i="8"/>
  <c r="H309" i="8"/>
  <c r="H308" i="8"/>
  <c r="H307" i="8"/>
  <c r="H306" i="8"/>
  <c r="H305" i="8"/>
  <c r="H304" i="8"/>
  <c r="I303" i="8"/>
  <c r="H303" i="8"/>
  <c r="H302" i="8"/>
  <c r="H301" i="8"/>
  <c r="H300" i="8"/>
  <c r="H299" i="8"/>
  <c r="H298" i="8"/>
  <c r="H297" i="8"/>
  <c r="H296" i="8"/>
  <c r="H295" i="8"/>
  <c r="H294" i="8"/>
  <c r="H293" i="8"/>
  <c r="I292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G1" i="5"/>
  <c r="A1" i="8"/>
  <c r="A1" i="5"/>
  <c r="K1" i="5"/>
  <c r="I320" i="8" l="1"/>
  <c r="I306" i="8"/>
  <c r="I318" i="8"/>
  <c r="I312" i="8"/>
  <c r="I322" i="8"/>
  <c r="I344" i="8"/>
  <c r="I341" i="8"/>
  <c r="I323" i="8"/>
  <c r="I343" i="8"/>
  <c r="I295" i="8"/>
  <c r="I310" i="8"/>
  <c r="I352" i="8"/>
  <c r="I354" i="8"/>
  <c r="I356" i="8"/>
  <c r="I334" i="8"/>
  <c r="I335" i="8"/>
  <c r="I316" i="8"/>
  <c r="I338" i="8"/>
  <c r="I296" i="8"/>
  <c r="I298" i="8"/>
  <c r="I302" i="8"/>
  <c r="I360" i="8"/>
  <c r="I361" i="8"/>
  <c r="I297" i="8"/>
  <c r="I326" i="8"/>
  <c r="I345" i="8"/>
  <c r="I308" i="8"/>
  <c r="I329" i="8"/>
  <c r="I330" i="8"/>
  <c r="I331" i="8"/>
  <c r="I332" i="8"/>
  <c r="I350" i="8"/>
  <c r="I355" i="8"/>
  <c r="I324" i="8"/>
  <c r="I328" i="8"/>
  <c r="I313" i="8"/>
  <c r="I337" i="8"/>
  <c r="I294" i="8"/>
  <c r="I339" i="8"/>
  <c r="I357" i="8"/>
  <c r="I304" i="8"/>
  <c r="I327" i="8"/>
  <c r="I307" i="8"/>
  <c r="I309" i="8"/>
  <c r="I311" i="8"/>
  <c r="I348" i="8"/>
  <c r="I349" i="8"/>
  <c r="I315" i="8"/>
  <c r="I333" i="8"/>
  <c r="I351" i="8"/>
  <c r="I353" i="8"/>
  <c r="I293" i="8"/>
  <c r="I299" i="8"/>
  <c r="I300" i="8"/>
  <c r="I301" i="8"/>
  <c r="I359" i="8"/>
  <c r="I346" i="8"/>
  <c r="I317" i="8"/>
  <c r="I305" i="8"/>
  <c r="I340" i="8"/>
  <c r="I319" i="8"/>
  <c r="I321" i="8"/>
  <c r="I34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Minjie Ding</author>
  </authors>
  <commentList>
    <comment ref="A1" authorId="0" shapeId="0" xr:uid="{EDDA576C-B2F1-4BC1-B5D6-32A3B20574DA}">
      <text>
        <r>
          <rPr>
            <b/>
            <sz val="9"/>
            <color indexed="81"/>
            <rFont val="宋体"/>
            <charset val="134"/>
          </rPr>
          <t>yVjpCgZpNvMAniMSYs2Gv4pu2cbCwUaIedgBkkG9NP4M5KB7pVO/khWKK9Py43C5t/kuiwY7EwuRx1h4K0B62HXFHIIluOY/xsk2nBPyK6AKlCKRXyPc3o0E+h/PyyLi0yVzJPHoCPpDkHR0hQkLioHEWcf/X0b6S1aRhPc4Kn4C6Z6i8R+C8oUt/SB13lu1Rc9jXjmhTsfNFdtXhnTA1Ip7x33cq7VCtVuODryyS235kQjrFhFjvA/rPKys9sZGcKDHWNtKQnAzs35aB3IOZyfoWSwwEaDQuVeNDU+ytbLCX8b0boj2CBuSiUGoSyOieMEG5lfCZky3EKWAA+/Ypd2rc0Ipfn0bdV6WS0xZf1WgQ6Jixf6ktOdcoguvyi/mJ0VuQkb9TntxTIvScLdxBsm+Rx0iKG1GctZ97zT87r8sN8JasAgNcWRoY1JcVM1VPaWXTMjavkS7+680jIcnQKealQrsKnyYB2gVTZBjAdGjBuoYeaJsFIJYo/PSvTN7KsmFjHiAikyG5YFU6FG+J681hIgSohPYw0Y55UFY/DeSwMixvx942aZxS21sOgJ8hIVQn7uxx0V0lKFdAGSGj9A19Xl7Gfs1MdAEKFgbc6f7mRRGfL/TocEFFiLNg7jUSe3bu16kUfI9mTL7H6HVPvjghKK8z+lfcbGtIXsDm+EW20Q7VbTtHQEKpFpN4nS1ZMXLbqUobu3bbbvwpzp2TJiZXitM+TfPvJaHCNB21M7WhMS5poqSmNWoFVr6iTzwoJtDKfSBBewK55hJq3fBgbE/bydY8IldpupSnfVj6V/EqnvXv6TMXqHa8omMdH0xek0ODJBAOxs1ubQqlgBRw1VtHjMVW6QDaA2uSRMvQf385Bkl3pepPVE6OqWL3uWPNYAEmpIPTaqjDEJ6LR2RD6DVqiRmyP49g4t3q1JrhNQBX3y0MnUGIMGxad84SHY2t28JG24O+JMwdYSsCvCm3V4SuwhtsfS7WqNpwIoCq4mw75r4wA0ehxHb/0LRol+SCSaQhkv1w9rtps9XRTJxkH/bUNYs1zy/BIBW8TG2I9sFnrr3qN2WylP3+7y25/IMcUIIDHlh8LtI0QwT2lQzog+W+vJCPaSRN5e8YIhU4sediHP1yWLM3xmMBGYvJ6h7HBpo2Rln6/YyyqkSF0RUmxbks4kV84hGuNmD4E1VUGueFMk2MTMRs3AILrujY9PNFYaSb+KTPuMyr8wE2/4KV6xQZkAX3/szyXduJuFZh5BwFpTqawaaWgYmgt4Jz39g8KnSxFlSqwprHItjr63Cy9oWRFdgYuoQkECM1OtjiujVIM8zpWsMe817SvGr9hr9XXsJaD5icHRZ9GcDzNaSmQwD2FIKSRcfzwcXJeg5a7teKyUP1cf1a5KFVkFkCVLZRac5slZI793h9KlaTj8NuVrFnPXonU6v6c8kbSLrQsBYxGZx0AqjC83ijM14wwPWhDPYUYbpTK8NMj+T87V/7R5xcI9ZGhzcdumkKIICPkHkKhyHdQaV0KuhZ916QbpjUKCfRPq6dSHyHF09V8SSRC+BJC4KIwDoqp9NbZBATY7q0+s+x8/Tf0iY0/x2JX0i3akNZDhoC91iFXcAn6ljHQ==</t>
        </r>
      </text>
    </comment>
    <comment ref="G1" authorId="0" shapeId="0" xr:uid="{1D862F59-D822-4688-BD98-933A5F10F003}">
      <text>
        <r>
          <rPr>
            <b/>
            <sz val="9"/>
            <color indexed="81"/>
            <rFont val="宋体"/>
            <family val="3"/>
            <charset val="134"/>
          </rPr>
          <t>yVjpCgZpNvOS6t6cDowPRDOx8ERXsit60s7EqfBY+fd5/21IpUvW3s85NRRrVpfEtvLVfLS7jyFL3uOi4pa949+b1dQu/o6c2vpYdNhkRpgUgKg8G2dXXq2THi1kuRS4bPoB6Y2SRNlLMZ1CKEGqTN1fxB0GG2ofo+cSIO3BrLUIzA8yFm4XRTVKJ8SeG9heDydpVszcsfxzSG+LMa9EXbb5JiZOcmBhbf+DV1GHvM83M+E7CBm2G2wyBs6YYGPhR5FeFVkWF1Ws+VFIDRNjX7jhutWwbKqLoVLx6/5yHq2NERbOaMm8tBSqgLs+a3S+xxsOTJemMtntufQDOwJ6hugWZ7vCAJqK9UA+AgjDsXRPHv6OfiXu+rUbEiAvHnOcE3dnTqmw3glI347g3QJ54rH5BMfKU/x2kurRFk4ruvrY+I0lkhRiJP/9eYRc9i6tKKM26JzZbFrCqSfagHxy/G8c3RH6JT7p9Yjayzsc5eqN1MB3IVak2deKEO9EFvtoY3mzm/dQrKHUK+/tZqgE7mZwerZhCFkYC6VmqkzjEaEaSCdKhz98E2hQO6xrxKGQfHdMMOpZWiIRbfQMGxDbQwGLPIDSjiJK0JRnq4eMGrZyvGwSky6ziabjb+LFKGBnBy2elS3zLgD5zYpHvbwCdQ4gcmhs8T5CZLi6ripgKxYk4MkSaZ4Fxy4Qzvc+duIDdR2K67vZ0Xj4ADpzttwo1f/8HSVpt030aU2+n50yW+/wanGEUbmPq3AjU/UhIg24jcYS+wgGaj6tpVnc79DczZQndoZt95aNjD0T59ZMLWCuunkdKTE0lm8mQeUkv8EwLZYXruPG7O88BtfKEYvSkXulmCFOqGG1nw5XgifsfdfFVS7WBWTNvCFayr8H+qLAVsUnLXpHrb3OQlmFgx2ec74UhIwu5U1n9sXf5iR4P4Qh+4btFFJM1e6bv0J4yNnh5qN0zdoBRW3rWC+hNj3KexAfLymcijKMDKEvQfqMPh+IqwcmZpwTA5ZYA85djdU5qZStbBXiJxc6wGLRX/LzRnoq+pl2gUbm009di0uu8ciCBDbJfMXnK+a1WbNMAPnCvSiCkfYLBzBARixsHiUgsG7pe7Jf6CyKuPLaA9MfVXXipjD0F/GIey8w/nk6dikRwLU8K2ONxlfL5hI4OO2z1gUI2S8SYXg+OejY/9vs7dg8hctWbEhSJ+f6VrNW9ohGrK8lnq7+HqRHVN5sKTYtn671h9tksDWIJosz37QK/gKM7GqZkTW3MvsCnTYIvo6/VHclJjbuIZFIcB2JwYcBkWwrQU5Adl/46X8L9DT9p9E+VM34fOlFJCEmekxQQN+u5mvkINn1PnzgRfksj2d19f2t94kDbKGXXnm0AvUTxPW1ikIg40+kcLAO9TjCHTn3WF/jRE4WokRk+zha8Xp0OoNT48nErG796dlD73bcK+TNfYPQ3VnLQ9y9XD7n9czU4KuhbIEsydAhgefxbWntaBt7KUTk2vmx2ISALWe9eQv3NC6xXOkB03FwFxpGTotaX0NhA4SkMBqxBlllAtVc4ZS4eIbliCKCc1tqB7UqY7ydDNr5SkM5dRn6ZEUFvP5J8eUksOvstqPrebAMkNMvW0770uqEkJLO</t>
        </r>
      </text>
    </comment>
    <comment ref="K1" authorId="0" shapeId="0" xr:uid="{10339A2A-3954-49D1-91B0-87CFFFCA0720}">
      <text>
        <r>
          <rPr>
            <b/>
            <sz val="9"/>
            <color indexed="81"/>
            <rFont val="宋体"/>
            <family val="3"/>
            <charset val="134"/>
          </rPr>
          <t>yVjpCgZpNvN/c0+TbAxgPsnFUHuy9ZDCCcPkM6bm+b5OPSOLiFisyhfu/4PD3qwUxeluJUShXUuQbju+mgyXPHK6UxSAXOu+EhIholJHckY2ihw9eY7YGyuWeEoKkHGxNb9wrskO6j2AsnudCi4Fpk16fKCN8pC70yUR3z4Xk2lOfyHEYSCAAVQ6UMhHSxN+1KvdSIIDLPWZbkQR7Rv0qVsvyqSbXCtVaMMkD5v9o9bq8MuUH8RPKURR5fjMOjuL98RRjUHnCXHPuHENaZLDsVGIAweOaAUpV1USd8qKa1pcgt2tai/qYNpDsihP6Psy1/lpmS/JeZYRg/flYcr7C5g5WQBWtJVrpBYxu4ZaUJp9NDC6VBWL/AckFHg499hw05YrD34hkhV5OOrkGZ4FMPK31ylY6mNNJYDZNSCJCi0J10rfFs0VckT1rJi5PfxGs1YBZXDuJzLPwD0y8msUT6j80TiZr4r3Rc9t29CSSJy17GD8nWCi62pxXaFlLBIXZF8x9914n8J4ke/Bt8C7qa/Ua1PIASSXf7ufCTcVDcTUjwo57lc8ccJw4OxvI6ns5uIw0z7hJQjHkGZkSm1QooXk1fwGFhZbuWcpJ7cqxF78CNWam/wGezcI6/IlQ8aBxeWnlWt0aXkMMDAadfVDA/nRuxBs0biDct7YbBThe+gTdThCKnKwNPs2kn0zCE0blHn6Qn7WBN0ICIgC96XgvgDsqHCNGUffrpe2/1didKITHue9gHft3O2H2yYP6RWwsNewkdlApsAbE4zZRQWZHOwXvboYSVL9qXxbkhF8aJeve+lr6pF/38bamKbIB1IG6abmFVtvoFGYDPL573Zj4mcs7u+Aij/KaGDVM0OsLh2fZZ0oFnNKxKbCQVU+ktAyLdX04rQ7gCl+1+Pv/hoH1mkjvOKlfPBwRJEPvs5n0u7QbBeqgPvwk50Bt1sH7buJKDL2Bc93Qsyg+/VvNl5w1IvVE0haiYMm7w6qMCbVf1iVuuunEHPbtKOuhIah/smq01V3uKM0a5XYeTy+2Pv8g79EQtYi8V8FTbPN6Al9IuwM8k30fK143TvU9rXJe0fU3cRd3mG8vNvKSQLRQ+2jQY4uEz/ceGTyJrBJTVwmIXAZGJvzwmpd+K0AbefVn8BZ28yGzGKhP7wPtcpfSzvhZJzEuUm5NiEVxddvn4UxXLPmOQvEEQ4CfzXBs+seN6Xy9L29anD05tcg0u8mbwOs3o+CQEBkZubpAUPTUD8egxjIDBl6zZWEvPiRsxk5uabWz6I04T1K2ziuvs+ySn+VD1M/MwRTUSFON9DL2srQRdkT5j71FiSICRQ4IIPL6OXnR3UA/zl7fParsvTJwsGd5bU86wJIuuTd+VUUv8IksOx5AHTR5/tXdY7Pc1Yls8m4YdlnwH1skROL5tkfLSH14u+6OG+8WDCUKD9FMuo25oJseHsr5/mScFj4yBVqK8UehXuVjVGOvlgvkznRQqftqjaMpJQGhY63/18B6znOp8cebo3bo+TXnAUHY8OZGegfkxdbGvU0IuEzytRskYpMBOBZW57A147j38Q+a+PDqkUMVwoneeQD9P35yO5vcGu0bMcjaooumUhAp2dYl3/Vop141MIh+0FfXwkeJ0gGmDcBtyMfuNDIFr+acTMFbTHfKqxIKrr2RxhDoox4iVoSyffU4Wy1O2tXuzyDhuT+GvB7rHl2bCGO3jxxaiZB4ABPJNEfQw72BKhzpbTX5Z7iEPaAsxvDzIY8Jv3hvp0if6k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Minjie Ding</author>
  </authors>
  <commentList>
    <comment ref="A1" authorId="0" shapeId="0" xr:uid="{D3A9722F-A1E9-4902-B324-170B9D6A11C9}">
      <text>
        <r>
          <rPr>
            <b/>
            <sz val="9"/>
            <color indexed="81"/>
            <rFont val="宋体"/>
            <family val="3"/>
            <charset val="134"/>
          </rPr>
          <t>yVjpCgZpNvMytnq1O3SqM7yWME6ERiX3npnrcvMY9j10wucwHj1PJMZa8Y4bawORNosSMAu8R/7xuHnH5f4yZdsAKuMb/BuwG0RroWdbyyGylRLum1PWUaat8o6PQfrVpkZ2bIkxa0cJQ6nWNDXfjKDQBBfpsTt8xcBxxXaFczKI3HAKWfEZHAyibWLbUwcKi5Cp8inRnBoY4sK1HpXGaoHINX8LO3OkF67wcAilvMY7HFt2zCoD7o/uFFMhZfWqTx1FD58cpKiOX0/QBnM0/ogCapcY7Y/3N4Knev9XyDL7v3ebuIHg7/TeFZRaks9BBnT27cNysBd7U7uZPhIFMFg9tIQ5LGujiJbbUcNys///thmI3e0rYDUv9oo0Ys3PmpOR6gOM7ciHMLOFJWhklYX5Tc+IG1OdETEm9AEklH86yVSaRAsHi/wIl0oyO8+gKyNjmCgY+SLPkx+JXFHPiAfVrAgq5xiIryeLEMx0x9H4L59mPSgXOXDTS4wGGiok+LQ8VkQevzXLwPxFkPPJNuvsgEtJREMUIc+VKRNu0WQ0IIY7PcRvZkZusjQwveLycTsKiF4Yxpjsc2E1UcP4nY39N2I4ZRPZeILCzEmbgYa31jVBeH+DvJm5uierNhb2YtwaryNBiinRRWduY7SsqbpEUCO+X0S/k633GweGYvXr/Rn3cEO6lG5GrHPhqzUwk9cjmGSy/sSDJ07wVhjH4PhfXWczbxRPk4vQQvzwQZTA9TNTyjAtoDjJuNmi1WRDqVvEPYtTKdlbNZqKFN7EDUiu0PO5vL25BiELWyiAyIZ2q4KOJxBXm+S9/RpifzgNlpn16Rc726Bl9IPmCaEjwWRp0CgVJrlW9/Q5NfkLWZe3Rinpi3ayJqnLS7u6JfVDWTm0WtvU1P3wmxCVlOqnnB1aXdZfcUx3Rx61B0UFslT5q8dvcsE9O8gmJ8v6EEtJ44bVgeBcjJXCjCNZXH5vdHFTczDmdsLcIjnbDVKcJ08bobjg9gVMs0BxkuRLKh9hFmsIFfBH6ssqZwzvIlkDhW8QUxID9glV/rUUb8oRVwh6meDGHHHT3087SJZPROpf2TFRZ4NfAuPNLjkski31mioKn+MM5QcDrNzdkWhoP6qf5hwUNovLcvTn0aI3OIGnIZEMmkPQtZ2mUYes38M7CaSTs6a1oeX9XXznBPYQZzlkf/gHXFyDfTlNsjvTVpigZMQtOORuKs9XicK8e5zBldDRJdv53YsWec+VbEObVIbiv1sHmP/jrTHL1m7d8H8a47XfMk2TBShlxlq4sqiNE+KS691/QjVvlk5UhLUOzyoD2vagMQi0btXaV0gCyFQ2rm28PWvC2BHP1QF3zErrxnoOTn3ama6fL0T+ipePiB2RU3d0YBUQBcijoA2BWA3KRCg3G8zuaoMnbyFwIPnwVtspvT7j0H0BLF7uV5TE0DfLvMoNbM9lzWj4n/twdeMeNlJLvk5HDuOfDdQ+3WBH8JqFHOUaPp34zbSQtLjfb/xAK8BMwa2hIBmaOXsuP7WPfLr5vrDs4UnrVUZfeMZE+8DV+okqnxpMkFG04midsKqGmnNjwno6qD40t2BWBvyf3b1d6knmEBf5RBmD9ax1qyalaqvx+xaH9uZRkAHw5V/7t0KBuyURVpYFba3GC7w2bjCjtHcMaW/r8HhIcSSZC0DEygqQ65TmrErBgvIFvbZGnxUPL1//sGRkTx5LgJEQPUCwQlu36c3cN6L1ywiY1v8s5B90y9Upkxtvg+LaScl/whyvALaaop2VhAYy7YN32f7+LcUCeIL0P8UTAT4Mdu+RJHHLgP8NIJhPrmc0LKqyYtJHBmjtlXQr4R424rmRSFvLhxxXRHnQh0BAx1X4WkUCgITlCX8vxob92Rb3rF3AkzFZLkW5XeEFoRANZgi51EzaTsXiFoLRqsxWv7h6WFD+jquDUc7ACMHsHZTGsnE=</t>
        </r>
      </text>
    </comment>
  </commentList>
</comments>
</file>

<file path=xl/sharedStrings.xml><?xml version="1.0" encoding="utf-8"?>
<sst xmlns="http://schemas.openxmlformats.org/spreadsheetml/2006/main" count="190" uniqueCount="60">
  <si>
    <t>国家</t>
  </si>
  <si>
    <t>中国</t>
  </si>
  <si>
    <t>表名</t>
  </si>
  <si>
    <t>指标名称</t>
  </si>
  <si>
    <t>频率</t>
  </si>
  <si>
    <t>月</t>
  </si>
  <si>
    <t>单位</t>
  </si>
  <si>
    <t>%</t>
  </si>
  <si>
    <t>指标ID</t>
  </si>
  <si>
    <t>时间区间</t>
  </si>
  <si>
    <t>更新时间</t>
  </si>
  <si>
    <t>来源</t>
  </si>
  <si>
    <t>国家统计局</t>
  </si>
  <si>
    <t>数据来源：东方财富Choice数据</t>
  </si>
  <si>
    <t>固定资产投资价格指数:同比(季)</t>
  </si>
  <si>
    <t>固定资产投资价格指数:当季同比</t>
  </si>
  <si>
    <t>固定资产投资价格指数:设备、工器具购置:当季同比</t>
  </si>
  <si>
    <t>固定资产投资价格指数:建筑安装工程:当季同比</t>
  </si>
  <si>
    <t>固定资产投资价格指数:其他费用:当季同比</t>
  </si>
  <si>
    <t>季</t>
  </si>
  <si>
    <t>EMM00074058</t>
  </si>
  <si>
    <t>EMM00074059</t>
  </si>
  <si>
    <t>EMM00074060</t>
  </si>
  <si>
    <t>EMM00074061</t>
  </si>
  <si>
    <t>2003-03-01~2019-12-01</t>
  </si>
  <si>
    <t>2023-07-06</t>
  </si>
  <si>
    <t>PPI:按大类分(月)</t>
  </si>
  <si>
    <t>PPI:全部工业品:当月同比</t>
  </si>
  <si>
    <t>EMM00073348</t>
  </si>
  <si>
    <t>1978-12-01~2024-06-01</t>
  </si>
  <si>
    <t>2024-07-10</t>
  </si>
  <si>
    <t>固定资产投资价格指数及其分项</t>
    <phoneticPr fontId="1" type="noConversion"/>
  </si>
  <si>
    <t>固定资产投资价格指数及PPI</t>
    <phoneticPr fontId="1" type="noConversion"/>
  </si>
  <si>
    <t>固定资产投资完成额(月)</t>
  </si>
  <si>
    <t>固定资产投资完成额:累计值</t>
  </si>
  <si>
    <t>固定资产投资完成额:累计同比</t>
  </si>
  <si>
    <t>亿元</t>
  </si>
  <si>
    <t>EMM00027138</t>
  </si>
  <si>
    <t>EMM00027210</t>
  </si>
  <si>
    <t>1981-12-01~2024-05-01</t>
  </si>
  <si>
    <t>1982-12-01~2024-05-01</t>
  </si>
  <si>
    <t>2024-06-17</t>
  </si>
  <si>
    <t>固定资产投资完成额(月)及其增速</t>
    <phoneticPr fontId="1" type="noConversion"/>
  </si>
  <si>
    <t>固定资产投资完成额:当月值</t>
  </si>
  <si>
    <t>固定资产投资完成额:当月同比</t>
  </si>
  <si>
    <t>EMM00588940</t>
  </si>
  <si>
    <t>EMM00590832</t>
  </si>
  <si>
    <t>1992-07-01~2024-05-01</t>
  </si>
  <si>
    <t>1993-07-01~2024-05-01</t>
  </si>
  <si>
    <t>1-2月</t>
    <phoneticPr fontId="1" type="noConversion"/>
  </si>
  <si>
    <t>3月</t>
    <phoneticPr fontId="1" type="noConversion"/>
  </si>
  <si>
    <t>4月</t>
    <phoneticPr fontId="1" type="noConversion"/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</si>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</sst>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_ "/>
  </numFmts>
  <fonts count="6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1" xfId="0" quotePrefix="1" applyFont="1" applyFill="1" applyBorder="1" applyAlignment="1">
      <alignment horizontal="right" vertical="center"/>
    </xf>
    <xf numFmtId="4" fontId="4" fillId="4" borderId="1" xfId="0" applyNumberFormat="1" applyFont="1" applyFill="1" applyBorder="1" applyAlignment="1">
      <alignment horizontal="right" vertical="center"/>
    </xf>
    <xf numFmtId="176" fontId="4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FixedAsset!$A$11:$A$78</c:f>
              <c:numCache>
                <c:formatCode>yyyy\-mm\-dd</c:formatCode>
                <c:ptCount val="68"/>
                <c:pt idx="0">
                  <c:v>37711</c:v>
                </c:pt>
                <c:pt idx="1">
                  <c:v>37802</c:v>
                </c:pt>
                <c:pt idx="2">
                  <c:v>37894</c:v>
                </c:pt>
                <c:pt idx="3">
                  <c:v>37986</c:v>
                </c:pt>
                <c:pt idx="4">
                  <c:v>38077</c:v>
                </c:pt>
                <c:pt idx="5">
                  <c:v>38168</c:v>
                </c:pt>
                <c:pt idx="6">
                  <c:v>38260</c:v>
                </c:pt>
                <c:pt idx="7">
                  <c:v>38352</c:v>
                </c:pt>
                <c:pt idx="8">
                  <c:v>38442</c:v>
                </c:pt>
                <c:pt idx="9">
                  <c:v>38533</c:v>
                </c:pt>
                <c:pt idx="10">
                  <c:v>38625</c:v>
                </c:pt>
                <c:pt idx="11">
                  <c:v>38717</c:v>
                </c:pt>
                <c:pt idx="12">
                  <c:v>38807</c:v>
                </c:pt>
                <c:pt idx="13">
                  <c:v>38898</c:v>
                </c:pt>
                <c:pt idx="14">
                  <c:v>38990</c:v>
                </c:pt>
                <c:pt idx="15">
                  <c:v>39082</c:v>
                </c:pt>
                <c:pt idx="16">
                  <c:v>39172</c:v>
                </c:pt>
                <c:pt idx="17">
                  <c:v>39263</c:v>
                </c:pt>
                <c:pt idx="18">
                  <c:v>39355</c:v>
                </c:pt>
                <c:pt idx="19">
                  <c:v>39447</c:v>
                </c:pt>
                <c:pt idx="20">
                  <c:v>39538</c:v>
                </c:pt>
                <c:pt idx="21">
                  <c:v>39629</c:v>
                </c:pt>
                <c:pt idx="22">
                  <c:v>39721</c:v>
                </c:pt>
                <c:pt idx="23">
                  <c:v>39813</c:v>
                </c:pt>
                <c:pt idx="24">
                  <c:v>39903</c:v>
                </c:pt>
                <c:pt idx="25">
                  <c:v>39994</c:v>
                </c:pt>
                <c:pt idx="26">
                  <c:v>40086</c:v>
                </c:pt>
                <c:pt idx="27">
                  <c:v>40178</c:v>
                </c:pt>
                <c:pt idx="28">
                  <c:v>40268</c:v>
                </c:pt>
                <c:pt idx="29">
                  <c:v>40359</c:v>
                </c:pt>
                <c:pt idx="30">
                  <c:v>40451</c:v>
                </c:pt>
                <c:pt idx="31">
                  <c:v>40543</c:v>
                </c:pt>
                <c:pt idx="32">
                  <c:v>40633</c:v>
                </c:pt>
                <c:pt idx="33">
                  <c:v>40724</c:v>
                </c:pt>
                <c:pt idx="34">
                  <c:v>40816</c:v>
                </c:pt>
                <c:pt idx="35">
                  <c:v>40908</c:v>
                </c:pt>
                <c:pt idx="36">
                  <c:v>40999</c:v>
                </c:pt>
                <c:pt idx="37">
                  <c:v>41090</c:v>
                </c:pt>
                <c:pt idx="38">
                  <c:v>41182</c:v>
                </c:pt>
                <c:pt idx="39">
                  <c:v>41274</c:v>
                </c:pt>
                <c:pt idx="40">
                  <c:v>41364</c:v>
                </c:pt>
                <c:pt idx="41">
                  <c:v>41455</c:v>
                </c:pt>
                <c:pt idx="42">
                  <c:v>41547</c:v>
                </c:pt>
                <c:pt idx="43">
                  <c:v>41639</c:v>
                </c:pt>
                <c:pt idx="44">
                  <c:v>41729</c:v>
                </c:pt>
                <c:pt idx="45">
                  <c:v>41820</c:v>
                </c:pt>
                <c:pt idx="46">
                  <c:v>41912</c:v>
                </c:pt>
                <c:pt idx="47">
                  <c:v>42004</c:v>
                </c:pt>
                <c:pt idx="48">
                  <c:v>42094</c:v>
                </c:pt>
                <c:pt idx="49">
                  <c:v>42185</c:v>
                </c:pt>
                <c:pt idx="50">
                  <c:v>42277</c:v>
                </c:pt>
                <c:pt idx="51">
                  <c:v>42369</c:v>
                </c:pt>
                <c:pt idx="52">
                  <c:v>42460</c:v>
                </c:pt>
                <c:pt idx="53">
                  <c:v>42551</c:v>
                </c:pt>
                <c:pt idx="54">
                  <c:v>42643</c:v>
                </c:pt>
                <c:pt idx="55">
                  <c:v>42735</c:v>
                </c:pt>
                <c:pt idx="56">
                  <c:v>42825</c:v>
                </c:pt>
                <c:pt idx="57">
                  <c:v>42916</c:v>
                </c:pt>
                <c:pt idx="58">
                  <c:v>43008</c:v>
                </c:pt>
                <c:pt idx="59">
                  <c:v>43100</c:v>
                </c:pt>
                <c:pt idx="60">
                  <c:v>43190</c:v>
                </c:pt>
                <c:pt idx="61">
                  <c:v>43281</c:v>
                </c:pt>
                <c:pt idx="62">
                  <c:v>43373</c:v>
                </c:pt>
                <c:pt idx="63">
                  <c:v>43465</c:v>
                </c:pt>
                <c:pt idx="64">
                  <c:v>43555</c:v>
                </c:pt>
                <c:pt idx="65">
                  <c:v>43646</c:v>
                </c:pt>
                <c:pt idx="66">
                  <c:v>43738</c:v>
                </c:pt>
                <c:pt idx="67">
                  <c:v>43830</c:v>
                </c:pt>
              </c:numCache>
            </c:numRef>
          </c:cat>
          <c:val>
            <c:numRef>
              <c:f>FixedAsset!$B$11:$B$78</c:f>
              <c:numCache>
                <c:formatCode>#,##0.00</c:formatCode>
                <c:ptCount val="68"/>
                <c:pt idx="0">
                  <c:v>0.8</c:v>
                </c:pt>
                <c:pt idx="1">
                  <c:v>1.4</c:v>
                </c:pt>
                <c:pt idx="2">
                  <c:v>2.4</c:v>
                </c:pt>
                <c:pt idx="3">
                  <c:v>4.0999999999999996</c:v>
                </c:pt>
                <c:pt idx="4">
                  <c:v>7.5</c:v>
                </c:pt>
                <c:pt idx="5">
                  <c:v>6.1</c:v>
                </c:pt>
                <c:pt idx="6">
                  <c:v>4.7</c:v>
                </c:pt>
                <c:pt idx="7">
                  <c:v>3.9</c:v>
                </c:pt>
                <c:pt idx="8">
                  <c:v>1.8</c:v>
                </c:pt>
                <c:pt idx="9">
                  <c:v>1.7</c:v>
                </c:pt>
                <c:pt idx="10">
                  <c:v>1.6</c:v>
                </c:pt>
                <c:pt idx="11">
                  <c:v>1.2</c:v>
                </c:pt>
                <c:pt idx="12">
                  <c:v>0.3</c:v>
                </c:pt>
                <c:pt idx="13">
                  <c:v>1.4</c:v>
                </c:pt>
                <c:pt idx="14">
                  <c:v>2.4</c:v>
                </c:pt>
                <c:pt idx="15">
                  <c:v>4.0999999999999996</c:v>
                </c:pt>
                <c:pt idx="16">
                  <c:v>2.2999999999999998</c:v>
                </c:pt>
                <c:pt idx="17">
                  <c:v>3.5</c:v>
                </c:pt>
                <c:pt idx="18">
                  <c:v>4</c:v>
                </c:pt>
                <c:pt idx="19">
                  <c:v>5.8</c:v>
                </c:pt>
                <c:pt idx="20">
                  <c:v>8.6</c:v>
                </c:pt>
                <c:pt idx="21">
                  <c:v>11.3</c:v>
                </c:pt>
                <c:pt idx="22">
                  <c:v>11.1</c:v>
                </c:pt>
                <c:pt idx="23">
                  <c:v>4.8</c:v>
                </c:pt>
                <c:pt idx="24">
                  <c:v>-1.24</c:v>
                </c:pt>
                <c:pt idx="25">
                  <c:v>-3.9</c:v>
                </c:pt>
                <c:pt idx="26">
                  <c:v>-3.6</c:v>
                </c:pt>
                <c:pt idx="27">
                  <c:v>-1.04</c:v>
                </c:pt>
                <c:pt idx="28">
                  <c:v>1.92</c:v>
                </c:pt>
                <c:pt idx="29">
                  <c:v>3.6</c:v>
                </c:pt>
                <c:pt idx="30">
                  <c:v>3.51</c:v>
                </c:pt>
                <c:pt idx="31">
                  <c:v>5.44</c:v>
                </c:pt>
                <c:pt idx="32">
                  <c:v>6.53</c:v>
                </c:pt>
                <c:pt idx="33">
                  <c:v>6.72</c:v>
                </c:pt>
                <c:pt idx="34">
                  <c:v>7.27</c:v>
                </c:pt>
                <c:pt idx="35">
                  <c:v>5.66</c:v>
                </c:pt>
                <c:pt idx="36">
                  <c:v>2.29</c:v>
                </c:pt>
                <c:pt idx="37">
                  <c:v>1.6</c:v>
                </c:pt>
                <c:pt idx="38">
                  <c:v>0.24</c:v>
                </c:pt>
                <c:pt idx="39">
                  <c:v>0.32</c:v>
                </c:pt>
                <c:pt idx="40">
                  <c:v>0.17</c:v>
                </c:pt>
                <c:pt idx="41">
                  <c:v>-0.11</c:v>
                </c:pt>
                <c:pt idx="42">
                  <c:v>0.05</c:v>
                </c:pt>
                <c:pt idx="43">
                  <c:v>0.87</c:v>
                </c:pt>
                <c:pt idx="44">
                  <c:v>1.1399999999999999</c:v>
                </c:pt>
                <c:pt idx="45">
                  <c:v>0.6</c:v>
                </c:pt>
                <c:pt idx="46">
                  <c:v>0.41</c:v>
                </c:pt>
                <c:pt idx="47">
                  <c:v>-0.11</c:v>
                </c:pt>
                <c:pt idx="48">
                  <c:v>-0.87</c:v>
                </c:pt>
                <c:pt idx="49">
                  <c:v>-1.21</c:v>
                </c:pt>
                <c:pt idx="50">
                  <c:v>-2.2999999999999998</c:v>
                </c:pt>
                <c:pt idx="51">
                  <c:v>-2.9</c:v>
                </c:pt>
                <c:pt idx="52">
                  <c:v>-2.68</c:v>
                </c:pt>
                <c:pt idx="53">
                  <c:v>-0.84</c:v>
                </c:pt>
                <c:pt idx="54">
                  <c:v>-0.1</c:v>
                </c:pt>
                <c:pt idx="55">
                  <c:v>1.4</c:v>
                </c:pt>
                <c:pt idx="56">
                  <c:v>4.5</c:v>
                </c:pt>
                <c:pt idx="57">
                  <c:v>4.7</c:v>
                </c:pt>
                <c:pt idx="58">
                  <c:v>6.5</c:v>
                </c:pt>
                <c:pt idx="59">
                  <c:v>7.4</c:v>
                </c:pt>
                <c:pt idx="60">
                  <c:v>6.24</c:v>
                </c:pt>
                <c:pt idx="61">
                  <c:v>5.2</c:v>
                </c:pt>
                <c:pt idx="62">
                  <c:v>5.4</c:v>
                </c:pt>
                <c:pt idx="63">
                  <c:v>4.7</c:v>
                </c:pt>
                <c:pt idx="64">
                  <c:v>3.6</c:v>
                </c:pt>
                <c:pt idx="65">
                  <c:v>3.4</c:v>
                </c:pt>
                <c:pt idx="66">
                  <c:v>2.1</c:v>
                </c:pt>
                <c:pt idx="6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F-4B5D-96AF-2F55294F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734303"/>
        <c:axId val="1592734783"/>
      </c:lineChart>
      <c:dateAx>
        <c:axId val="15927343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734783"/>
        <c:crosses val="autoZero"/>
        <c:auto val="1"/>
        <c:lblOffset val="100"/>
        <c:baseTimeUnit val="months"/>
      </c:dateAx>
      <c:valAx>
        <c:axId val="159273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73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固定资产投资完成额累计同比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官方同比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同比!$A$21:$A$343</c:f>
              <c:numCache>
                <c:formatCode>yyyy\-mm\-dd</c:formatCode>
                <c:ptCount val="323"/>
                <c:pt idx="0">
                  <c:v>34758</c:v>
                </c:pt>
                <c:pt idx="1">
                  <c:v>34789</c:v>
                </c:pt>
                <c:pt idx="2">
                  <c:v>34819</c:v>
                </c:pt>
                <c:pt idx="3">
                  <c:v>34850</c:v>
                </c:pt>
                <c:pt idx="4">
                  <c:v>34880</c:v>
                </c:pt>
                <c:pt idx="5">
                  <c:v>34911</c:v>
                </c:pt>
                <c:pt idx="6">
                  <c:v>34942</c:v>
                </c:pt>
                <c:pt idx="7">
                  <c:v>34972</c:v>
                </c:pt>
                <c:pt idx="8">
                  <c:v>35003</c:v>
                </c:pt>
                <c:pt idx="9">
                  <c:v>35033</c:v>
                </c:pt>
                <c:pt idx="10">
                  <c:v>35064</c:v>
                </c:pt>
                <c:pt idx="11">
                  <c:v>35124</c:v>
                </c:pt>
                <c:pt idx="12">
                  <c:v>35155</c:v>
                </c:pt>
                <c:pt idx="13">
                  <c:v>35185</c:v>
                </c:pt>
                <c:pt idx="14">
                  <c:v>35216</c:v>
                </c:pt>
                <c:pt idx="15">
                  <c:v>35246</c:v>
                </c:pt>
                <c:pt idx="16">
                  <c:v>35277</c:v>
                </c:pt>
                <c:pt idx="17">
                  <c:v>35308</c:v>
                </c:pt>
                <c:pt idx="18">
                  <c:v>35338</c:v>
                </c:pt>
                <c:pt idx="19">
                  <c:v>35369</c:v>
                </c:pt>
                <c:pt idx="20">
                  <c:v>35399</c:v>
                </c:pt>
                <c:pt idx="21">
                  <c:v>35430</c:v>
                </c:pt>
                <c:pt idx="22">
                  <c:v>35489</c:v>
                </c:pt>
                <c:pt idx="23">
                  <c:v>35520</c:v>
                </c:pt>
                <c:pt idx="24">
                  <c:v>35550</c:v>
                </c:pt>
                <c:pt idx="25">
                  <c:v>35581</c:v>
                </c:pt>
                <c:pt idx="26">
                  <c:v>35611</c:v>
                </c:pt>
                <c:pt idx="27">
                  <c:v>35642</c:v>
                </c:pt>
                <c:pt idx="28">
                  <c:v>35673</c:v>
                </c:pt>
                <c:pt idx="29">
                  <c:v>35703</c:v>
                </c:pt>
                <c:pt idx="30">
                  <c:v>35734</c:v>
                </c:pt>
                <c:pt idx="31">
                  <c:v>35764</c:v>
                </c:pt>
                <c:pt idx="32">
                  <c:v>35795</c:v>
                </c:pt>
                <c:pt idx="33">
                  <c:v>35854</c:v>
                </c:pt>
                <c:pt idx="34">
                  <c:v>35885</c:v>
                </c:pt>
                <c:pt idx="35">
                  <c:v>35915</c:v>
                </c:pt>
                <c:pt idx="36">
                  <c:v>35946</c:v>
                </c:pt>
                <c:pt idx="37">
                  <c:v>35976</c:v>
                </c:pt>
                <c:pt idx="38">
                  <c:v>36007</c:v>
                </c:pt>
                <c:pt idx="39">
                  <c:v>36038</c:v>
                </c:pt>
                <c:pt idx="40">
                  <c:v>36068</c:v>
                </c:pt>
                <c:pt idx="41">
                  <c:v>36099</c:v>
                </c:pt>
                <c:pt idx="42">
                  <c:v>36129</c:v>
                </c:pt>
                <c:pt idx="43">
                  <c:v>36160</c:v>
                </c:pt>
                <c:pt idx="44">
                  <c:v>36219</c:v>
                </c:pt>
                <c:pt idx="45">
                  <c:v>36250</c:v>
                </c:pt>
                <c:pt idx="46">
                  <c:v>36280</c:v>
                </c:pt>
                <c:pt idx="47">
                  <c:v>36311</c:v>
                </c:pt>
                <c:pt idx="48">
                  <c:v>36341</c:v>
                </c:pt>
                <c:pt idx="49">
                  <c:v>36372</c:v>
                </c:pt>
                <c:pt idx="50">
                  <c:v>36403</c:v>
                </c:pt>
                <c:pt idx="51">
                  <c:v>36433</c:v>
                </c:pt>
                <c:pt idx="52">
                  <c:v>36464</c:v>
                </c:pt>
                <c:pt idx="53">
                  <c:v>36494</c:v>
                </c:pt>
                <c:pt idx="54">
                  <c:v>36525</c:v>
                </c:pt>
                <c:pt idx="55">
                  <c:v>36585</c:v>
                </c:pt>
                <c:pt idx="56">
                  <c:v>36616</c:v>
                </c:pt>
                <c:pt idx="57">
                  <c:v>36646</c:v>
                </c:pt>
                <c:pt idx="58">
                  <c:v>36677</c:v>
                </c:pt>
                <c:pt idx="59">
                  <c:v>36707</c:v>
                </c:pt>
                <c:pt idx="60">
                  <c:v>36738</c:v>
                </c:pt>
                <c:pt idx="61">
                  <c:v>36769</c:v>
                </c:pt>
                <c:pt idx="62">
                  <c:v>36799</c:v>
                </c:pt>
                <c:pt idx="63">
                  <c:v>36830</c:v>
                </c:pt>
                <c:pt idx="64">
                  <c:v>36860</c:v>
                </c:pt>
                <c:pt idx="65">
                  <c:v>36891</c:v>
                </c:pt>
                <c:pt idx="66">
                  <c:v>36950</c:v>
                </c:pt>
                <c:pt idx="67">
                  <c:v>36981</c:v>
                </c:pt>
                <c:pt idx="68">
                  <c:v>37011</c:v>
                </c:pt>
                <c:pt idx="69">
                  <c:v>37042</c:v>
                </c:pt>
                <c:pt idx="70">
                  <c:v>37072</c:v>
                </c:pt>
                <c:pt idx="71">
                  <c:v>37103</c:v>
                </c:pt>
                <c:pt idx="72">
                  <c:v>37134</c:v>
                </c:pt>
                <c:pt idx="73">
                  <c:v>37164</c:v>
                </c:pt>
                <c:pt idx="74">
                  <c:v>37195</c:v>
                </c:pt>
                <c:pt idx="75">
                  <c:v>37225</c:v>
                </c:pt>
                <c:pt idx="76">
                  <c:v>37256</c:v>
                </c:pt>
                <c:pt idx="77">
                  <c:v>37315</c:v>
                </c:pt>
                <c:pt idx="78">
                  <c:v>37346</c:v>
                </c:pt>
                <c:pt idx="79">
                  <c:v>37376</c:v>
                </c:pt>
                <c:pt idx="80">
                  <c:v>37407</c:v>
                </c:pt>
                <c:pt idx="81">
                  <c:v>37437</c:v>
                </c:pt>
                <c:pt idx="82">
                  <c:v>37468</c:v>
                </c:pt>
                <c:pt idx="83">
                  <c:v>37499</c:v>
                </c:pt>
                <c:pt idx="84">
                  <c:v>37529</c:v>
                </c:pt>
                <c:pt idx="85">
                  <c:v>37560</c:v>
                </c:pt>
                <c:pt idx="86">
                  <c:v>37590</c:v>
                </c:pt>
                <c:pt idx="87">
                  <c:v>37621</c:v>
                </c:pt>
                <c:pt idx="88">
                  <c:v>37680</c:v>
                </c:pt>
                <c:pt idx="89">
                  <c:v>37711</c:v>
                </c:pt>
                <c:pt idx="90">
                  <c:v>37741</c:v>
                </c:pt>
                <c:pt idx="91">
                  <c:v>37772</c:v>
                </c:pt>
                <c:pt idx="92">
                  <c:v>37802</c:v>
                </c:pt>
                <c:pt idx="93">
                  <c:v>37833</c:v>
                </c:pt>
                <c:pt idx="94">
                  <c:v>37864</c:v>
                </c:pt>
                <c:pt idx="95">
                  <c:v>37894</c:v>
                </c:pt>
                <c:pt idx="96">
                  <c:v>37925</c:v>
                </c:pt>
                <c:pt idx="97">
                  <c:v>37955</c:v>
                </c:pt>
                <c:pt idx="98">
                  <c:v>37986</c:v>
                </c:pt>
                <c:pt idx="99">
                  <c:v>38046</c:v>
                </c:pt>
                <c:pt idx="100">
                  <c:v>38077</c:v>
                </c:pt>
                <c:pt idx="101">
                  <c:v>38107</c:v>
                </c:pt>
                <c:pt idx="102">
                  <c:v>38138</c:v>
                </c:pt>
                <c:pt idx="103">
                  <c:v>38168</c:v>
                </c:pt>
                <c:pt idx="104">
                  <c:v>38199</c:v>
                </c:pt>
                <c:pt idx="105">
                  <c:v>38230</c:v>
                </c:pt>
                <c:pt idx="106">
                  <c:v>38260</c:v>
                </c:pt>
                <c:pt idx="107">
                  <c:v>38291</c:v>
                </c:pt>
                <c:pt idx="108">
                  <c:v>38321</c:v>
                </c:pt>
                <c:pt idx="109">
                  <c:v>38352</c:v>
                </c:pt>
                <c:pt idx="110">
                  <c:v>38411</c:v>
                </c:pt>
                <c:pt idx="111">
                  <c:v>38442</c:v>
                </c:pt>
                <c:pt idx="112">
                  <c:v>38472</c:v>
                </c:pt>
                <c:pt idx="113">
                  <c:v>38503</c:v>
                </c:pt>
                <c:pt idx="114">
                  <c:v>38533</c:v>
                </c:pt>
                <c:pt idx="115">
                  <c:v>38564</c:v>
                </c:pt>
                <c:pt idx="116">
                  <c:v>38595</c:v>
                </c:pt>
                <c:pt idx="117">
                  <c:v>38625</c:v>
                </c:pt>
                <c:pt idx="118">
                  <c:v>38656</c:v>
                </c:pt>
                <c:pt idx="119">
                  <c:v>38686</c:v>
                </c:pt>
                <c:pt idx="120">
                  <c:v>38717</c:v>
                </c:pt>
                <c:pt idx="121">
                  <c:v>38776</c:v>
                </c:pt>
                <c:pt idx="122">
                  <c:v>38807</c:v>
                </c:pt>
                <c:pt idx="123">
                  <c:v>38837</c:v>
                </c:pt>
                <c:pt idx="124">
                  <c:v>38868</c:v>
                </c:pt>
                <c:pt idx="125">
                  <c:v>38898</c:v>
                </c:pt>
                <c:pt idx="126">
                  <c:v>38929</c:v>
                </c:pt>
                <c:pt idx="127">
                  <c:v>38960</c:v>
                </c:pt>
                <c:pt idx="128">
                  <c:v>38990</c:v>
                </c:pt>
                <c:pt idx="129">
                  <c:v>39021</c:v>
                </c:pt>
                <c:pt idx="130">
                  <c:v>39051</c:v>
                </c:pt>
                <c:pt idx="131">
                  <c:v>39082</c:v>
                </c:pt>
                <c:pt idx="132">
                  <c:v>39141</c:v>
                </c:pt>
                <c:pt idx="133">
                  <c:v>39172</c:v>
                </c:pt>
                <c:pt idx="134">
                  <c:v>39202</c:v>
                </c:pt>
                <c:pt idx="135">
                  <c:v>39233</c:v>
                </c:pt>
                <c:pt idx="136">
                  <c:v>39263</c:v>
                </c:pt>
                <c:pt idx="137">
                  <c:v>39294</c:v>
                </c:pt>
                <c:pt idx="138">
                  <c:v>39325</c:v>
                </c:pt>
                <c:pt idx="139">
                  <c:v>39355</c:v>
                </c:pt>
                <c:pt idx="140">
                  <c:v>39386</c:v>
                </c:pt>
                <c:pt idx="141">
                  <c:v>39416</c:v>
                </c:pt>
                <c:pt idx="142">
                  <c:v>39447</c:v>
                </c:pt>
                <c:pt idx="143">
                  <c:v>39507</c:v>
                </c:pt>
                <c:pt idx="144">
                  <c:v>39538</c:v>
                </c:pt>
                <c:pt idx="145">
                  <c:v>39568</c:v>
                </c:pt>
                <c:pt idx="146">
                  <c:v>39599</c:v>
                </c:pt>
                <c:pt idx="147">
                  <c:v>39629</c:v>
                </c:pt>
                <c:pt idx="148">
                  <c:v>39660</c:v>
                </c:pt>
                <c:pt idx="149">
                  <c:v>39691</c:v>
                </c:pt>
                <c:pt idx="150">
                  <c:v>39721</c:v>
                </c:pt>
                <c:pt idx="151">
                  <c:v>39752</c:v>
                </c:pt>
                <c:pt idx="152">
                  <c:v>39782</c:v>
                </c:pt>
                <c:pt idx="153">
                  <c:v>39813</c:v>
                </c:pt>
                <c:pt idx="154">
                  <c:v>39872</c:v>
                </c:pt>
                <c:pt idx="155">
                  <c:v>39903</c:v>
                </c:pt>
                <c:pt idx="156">
                  <c:v>39933</c:v>
                </c:pt>
                <c:pt idx="157">
                  <c:v>39964</c:v>
                </c:pt>
                <c:pt idx="158">
                  <c:v>39994</c:v>
                </c:pt>
                <c:pt idx="159">
                  <c:v>40025</c:v>
                </c:pt>
                <c:pt idx="160">
                  <c:v>40056</c:v>
                </c:pt>
                <c:pt idx="161">
                  <c:v>40086</c:v>
                </c:pt>
                <c:pt idx="162">
                  <c:v>40117</c:v>
                </c:pt>
                <c:pt idx="163">
                  <c:v>40147</c:v>
                </c:pt>
                <c:pt idx="164">
                  <c:v>40178</c:v>
                </c:pt>
                <c:pt idx="165">
                  <c:v>40237</c:v>
                </c:pt>
                <c:pt idx="166">
                  <c:v>40268</c:v>
                </c:pt>
                <c:pt idx="167">
                  <c:v>40298</c:v>
                </c:pt>
                <c:pt idx="168">
                  <c:v>40329</c:v>
                </c:pt>
                <c:pt idx="169">
                  <c:v>40359</c:v>
                </c:pt>
                <c:pt idx="170">
                  <c:v>40390</c:v>
                </c:pt>
                <c:pt idx="171">
                  <c:v>40421</c:v>
                </c:pt>
                <c:pt idx="172">
                  <c:v>40451</c:v>
                </c:pt>
                <c:pt idx="173">
                  <c:v>40482</c:v>
                </c:pt>
                <c:pt idx="174">
                  <c:v>40512</c:v>
                </c:pt>
                <c:pt idx="175">
                  <c:v>40543</c:v>
                </c:pt>
                <c:pt idx="176">
                  <c:v>40602</c:v>
                </c:pt>
                <c:pt idx="177">
                  <c:v>40633</c:v>
                </c:pt>
                <c:pt idx="178">
                  <c:v>40663</c:v>
                </c:pt>
                <c:pt idx="179">
                  <c:v>40694</c:v>
                </c:pt>
                <c:pt idx="180">
                  <c:v>40724</c:v>
                </c:pt>
                <c:pt idx="181">
                  <c:v>40755</c:v>
                </c:pt>
                <c:pt idx="182">
                  <c:v>40786</c:v>
                </c:pt>
                <c:pt idx="183">
                  <c:v>40816</c:v>
                </c:pt>
                <c:pt idx="184">
                  <c:v>40847</c:v>
                </c:pt>
                <c:pt idx="185">
                  <c:v>40877</c:v>
                </c:pt>
                <c:pt idx="186">
                  <c:v>40908</c:v>
                </c:pt>
                <c:pt idx="187">
                  <c:v>40968</c:v>
                </c:pt>
                <c:pt idx="188">
                  <c:v>40999</c:v>
                </c:pt>
                <c:pt idx="189">
                  <c:v>41029</c:v>
                </c:pt>
                <c:pt idx="190">
                  <c:v>41060</c:v>
                </c:pt>
                <c:pt idx="191">
                  <c:v>41090</c:v>
                </c:pt>
                <c:pt idx="192">
                  <c:v>41121</c:v>
                </c:pt>
                <c:pt idx="193">
                  <c:v>41152</c:v>
                </c:pt>
                <c:pt idx="194">
                  <c:v>41182</c:v>
                </c:pt>
                <c:pt idx="195">
                  <c:v>41213</c:v>
                </c:pt>
                <c:pt idx="196">
                  <c:v>41243</c:v>
                </c:pt>
                <c:pt idx="197">
                  <c:v>41274</c:v>
                </c:pt>
                <c:pt idx="198">
                  <c:v>41333</c:v>
                </c:pt>
                <c:pt idx="199">
                  <c:v>41364</c:v>
                </c:pt>
                <c:pt idx="200">
                  <c:v>41394</c:v>
                </c:pt>
                <c:pt idx="201">
                  <c:v>41425</c:v>
                </c:pt>
                <c:pt idx="202">
                  <c:v>41455</c:v>
                </c:pt>
                <c:pt idx="203">
                  <c:v>41486</c:v>
                </c:pt>
                <c:pt idx="204">
                  <c:v>41517</c:v>
                </c:pt>
                <c:pt idx="205">
                  <c:v>41547</c:v>
                </c:pt>
                <c:pt idx="206">
                  <c:v>41578</c:v>
                </c:pt>
                <c:pt idx="207">
                  <c:v>41608</c:v>
                </c:pt>
                <c:pt idx="208">
                  <c:v>41639</c:v>
                </c:pt>
                <c:pt idx="209">
                  <c:v>41698</c:v>
                </c:pt>
                <c:pt idx="210">
                  <c:v>41729</c:v>
                </c:pt>
                <c:pt idx="211">
                  <c:v>41759</c:v>
                </c:pt>
                <c:pt idx="212">
                  <c:v>41790</c:v>
                </c:pt>
                <c:pt idx="213">
                  <c:v>41820</c:v>
                </c:pt>
                <c:pt idx="214">
                  <c:v>41851</c:v>
                </c:pt>
                <c:pt idx="215">
                  <c:v>41882</c:v>
                </c:pt>
                <c:pt idx="216">
                  <c:v>41912</c:v>
                </c:pt>
                <c:pt idx="217">
                  <c:v>41943</c:v>
                </c:pt>
                <c:pt idx="218">
                  <c:v>41973</c:v>
                </c:pt>
                <c:pt idx="219">
                  <c:v>42004</c:v>
                </c:pt>
                <c:pt idx="220">
                  <c:v>42063</c:v>
                </c:pt>
                <c:pt idx="221">
                  <c:v>42094</c:v>
                </c:pt>
                <c:pt idx="222">
                  <c:v>42124</c:v>
                </c:pt>
                <c:pt idx="223">
                  <c:v>42155</c:v>
                </c:pt>
                <c:pt idx="224">
                  <c:v>42185</c:v>
                </c:pt>
                <c:pt idx="225">
                  <c:v>42216</c:v>
                </c:pt>
                <c:pt idx="226">
                  <c:v>42247</c:v>
                </c:pt>
                <c:pt idx="227">
                  <c:v>42277</c:v>
                </c:pt>
                <c:pt idx="228">
                  <c:v>42308</c:v>
                </c:pt>
                <c:pt idx="229">
                  <c:v>42338</c:v>
                </c:pt>
                <c:pt idx="230">
                  <c:v>42369</c:v>
                </c:pt>
                <c:pt idx="231">
                  <c:v>42429</c:v>
                </c:pt>
                <c:pt idx="232">
                  <c:v>42460</c:v>
                </c:pt>
                <c:pt idx="233">
                  <c:v>42490</c:v>
                </c:pt>
                <c:pt idx="234">
                  <c:v>42521</c:v>
                </c:pt>
                <c:pt idx="235">
                  <c:v>42551</c:v>
                </c:pt>
                <c:pt idx="236">
                  <c:v>42582</c:v>
                </c:pt>
                <c:pt idx="237">
                  <c:v>42613</c:v>
                </c:pt>
                <c:pt idx="238">
                  <c:v>42643</c:v>
                </c:pt>
                <c:pt idx="239">
                  <c:v>42674</c:v>
                </c:pt>
                <c:pt idx="240">
                  <c:v>42704</c:v>
                </c:pt>
                <c:pt idx="241">
                  <c:v>42735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43159</c:v>
                </c:pt>
                <c:pt idx="254">
                  <c:v>43190</c:v>
                </c:pt>
                <c:pt idx="255">
                  <c:v>43220</c:v>
                </c:pt>
                <c:pt idx="256">
                  <c:v>43251</c:v>
                </c:pt>
                <c:pt idx="257">
                  <c:v>43281</c:v>
                </c:pt>
                <c:pt idx="258">
                  <c:v>43312</c:v>
                </c:pt>
                <c:pt idx="259">
                  <c:v>43343</c:v>
                </c:pt>
                <c:pt idx="260">
                  <c:v>43373</c:v>
                </c:pt>
                <c:pt idx="261">
                  <c:v>43404</c:v>
                </c:pt>
                <c:pt idx="262">
                  <c:v>43434</c:v>
                </c:pt>
                <c:pt idx="263">
                  <c:v>43465</c:v>
                </c:pt>
                <c:pt idx="264">
                  <c:v>43524</c:v>
                </c:pt>
                <c:pt idx="265">
                  <c:v>43555</c:v>
                </c:pt>
                <c:pt idx="266">
                  <c:v>43585</c:v>
                </c:pt>
                <c:pt idx="267">
                  <c:v>43616</c:v>
                </c:pt>
                <c:pt idx="268">
                  <c:v>43646</c:v>
                </c:pt>
                <c:pt idx="269">
                  <c:v>43677</c:v>
                </c:pt>
                <c:pt idx="270">
                  <c:v>43708</c:v>
                </c:pt>
                <c:pt idx="271">
                  <c:v>43738</c:v>
                </c:pt>
                <c:pt idx="272">
                  <c:v>43769</c:v>
                </c:pt>
                <c:pt idx="273">
                  <c:v>43799</c:v>
                </c:pt>
                <c:pt idx="274">
                  <c:v>43830</c:v>
                </c:pt>
                <c:pt idx="275">
                  <c:v>43890</c:v>
                </c:pt>
                <c:pt idx="276">
                  <c:v>43921</c:v>
                </c:pt>
                <c:pt idx="277">
                  <c:v>43951</c:v>
                </c:pt>
                <c:pt idx="278">
                  <c:v>43982</c:v>
                </c:pt>
                <c:pt idx="279">
                  <c:v>44012</c:v>
                </c:pt>
                <c:pt idx="280">
                  <c:v>44043</c:v>
                </c:pt>
                <c:pt idx="281">
                  <c:v>44074</c:v>
                </c:pt>
                <c:pt idx="282">
                  <c:v>44104</c:v>
                </c:pt>
                <c:pt idx="283">
                  <c:v>44135</c:v>
                </c:pt>
                <c:pt idx="284">
                  <c:v>44165</c:v>
                </c:pt>
                <c:pt idx="285">
                  <c:v>44196</c:v>
                </c:pt>
                <c:pt idx="286">
                  <c:v>44255</c:v>
                </c:pt>
                <c:pt idx="287">
                  <c:v>44286</c:v>
                </c:pt>
                <c:pt idx="288">
                  <c:v>44316</c:v>
                </c:pt>
                <c:pt idx="289">
                  <c:v>44347</c:v>
                </c:pt>
                <c:pt idx="290">
                  <c:v>44377</c:v>
                </c:pt>
                <c:pt idx="291">
                  <c:v>44408</c:v>
                </c:pt>
                <c:pt idx="292">
                  <c:v>44439</c:v>
                </c:pt>
                <c:pt idx="293">
                  <c:v>44469</c:v>
                </c:pt>
                <c:pt idx="294">
                  <c:v>44500</c:v>
                </c:pt>
                <c:pt idx="295">
                  <c:v>44530</c:v>
                </c:pt>
                <c:pt idx="296">
                  <c:v>44561</c:v>
                </c:pt>
                <c:pt idx="297">
                  <c:v>44620</c:v>
                </c:pt>
                <c:pt idx="298">
                  <c:v>44651</c:v>
                </c:pt>
                <c:pt idx="299">
                  <c:v>44681</c:v>
                </c:pt>
                <c:pt idx="300">
                  <c:v>44712</c:v>
                </c:pt>
                <c:pt idx="301">
                  <c:v>44742</c:v>
                </c:pt>
                <c:pt idx="302">
                  <c:v>44773</c:v>
                </c:pt>
                <c:pt idx="303">
                  <c:v>44804</c:v>
                </c:pt>
                <c:pt idx="304">
                  <c:v>44834</c:v>
                </c:pt>
                <c:pt idx="305">
                  <c:v>44865</c:v>
                </c:pt>
                <c:pt idx="306">
                  <c:v>44895</c:v>
                </c:pt>
                <c:pt idx="307">
                  <c:v>44926</c:v>
                </c:pt>
                <c:pt idx="308">
                  <c:v>44985</c:v>
                </c:pt>
                <c:pt idx="309">
                  <c:v>45016</c:v>
                </c:pt>
                <c:pt idx="310">
                  <c:v>45046</c:v>
                </c:pt>
                <c:pt idx="311">
                  <c:v>45077</c:v>
                </c:pt>
                <c:pt idx="312">
                  <c:v>45107</c:v>
                </c:pt>
                <c:pt idx="313">
                  <c:v>45138</c:v>
                </c:pt>
                <c:pt idx="314">
                  <c:v>45169</c:v>
                </c:pt>
                <c:pt idx="315">
                  <c:v>45199</c:v>
                </c:pt>
                <c:pt idx="316">
                  <c:v>45230</c:v>
                </c:pt>
                <c:pt idx="317">
                  <c:v>45260</c:v>
                </c:pt>
                <c:pt idx="318">
                  <c:v>45291</c:v>
                </c:pt>
                <c:pt idx="319">
                  <c:v>45351</c:v>
                </c:pt>
                <c:pt idx="320">
                  <c:v>45382</c:v>
                </c:pt>
                <c:pt idx="321">
                  <c:v>45412</c:v>
                </c:pt>
                <c:pt idx="322">
                  <c:v>45443</c:v>
                </c:pt>
              </c:numCache>
            </c:numRef>
          </c:cat>
          <c:val>
            <c:numRef>
              <c:f>同比!$C$21:$C$343</c:f>
              <c:numCache>
                <c:formatCode>#,##0.00</c:formatCode>
                <c:ptCount val="323"/>
                <c:pt idx="0">
                  <c:v>59.09</c:v>
                </c:pt>
                <c:pt idx="1">
                  <c:v>65.34</c:v>
                </c:pt>
                <c:pt idx="2">
                  <c:v>56.13</c:v>
                </c:pt>
                <c:pt idx="3">
                  <c:v>51.71</c:v>
                </c:pt>
                <c:pt idx="4">
                  <c:v>43.83</c:v>
                </c:pt>
                <c:pt idx="5">
                  <c:v>35.299999999999997</c:v>
                </c:pt>
                <c:pt idx="6">
                  <c:v>38.380000000000003</c:v>
                </c:pt>
                <c:pt idx="7">
                  <c:v>39.06</c:v>
                </c:pt>
                <c:pt idx="8">
                  <c:v>39.46</c:v>
                </c:pt>
                <c:pt idx="9">
                  <c:v>38.51</c:v>
                </c:pt>
                <c:pt idx="10">
                  <c:v>63.66</c:v>
                </c:pt>
                <c:pt idx="11">
                  <c:v>7.05</c:v>
                </c:pt>
                <c:pt idx="12">
                  <c:v>16.18</c:v>
                </c:pt>
                <c:pt idx="13">
                  <c:v>16.3</c:v>
                </c:pt>
                <c:pt idx="14">
                  <c:v>19.36</c:v>
                </c:pt>
                <c:pt idx="15">
                  <c:v>23.98</c:v>
                </c:pt>
                <c:pt idx="16">
                  <c:v>24.17</c:v>
                </c:pt>
                <c:pt idx="17">
                  <c:v>21.09</c:v>
                </c:pt>
                <c:pt idx="18">
                  <c:v>19.989999999999998</c:v>
                </c:pt>
                <c:pt idx="19">
                  <c:v>19.25</c:v>
                </c:pt>
                <c:pt idx="20">
                  <c:v>19.78</c:v>
                </c:pt>
                <c:pt idx="21">
                  <c:v>12.3</c:v>
                </c:pt>
                <c:pt idx="22">
                  <c:v>23.93</c:v>
                </c:pt>
                <c:pt idx="23">
                  <c:v>13.82</c:v>
                </c:pt>
                <c:pt idx="24">
                  <c:v>15.84</c:v>
                </c:pt>
                <c:pt idx="25">
                  <c:v>13.98</c:v>
                </c:pt>
                <c:pt idx="26">
                  <c:v>13.39</c:v>
                </c:pt>
                <c:pt idx="27">
                  <c:v>9.06</c:v>
                </c:pt>
                <c:pt idx="28">
                  <c:v>9.7799999999999994</c:v>
                </c:pt>
                <c:pt idx="29">
                  <c:v>9.82</c:v>
                </c:pt>
                <c:pt idx="30">
                  <c:v>11.75</c:v>
                </c:pt>
                <c:pt idx="31">
                  <c:v>12.05</c:v>
                </c:pt>
                <c:pt idx="32">
                  <c:v>9.26</c:v>
                </c:pt>
                <c:pt idx="33">
                  <c:v>10.199999999999999</c:v>
                </c:pt>
                <c:pt idx="34">
                  <c:v>10.3</c:v>
                </c:pt>
                <c:pt idx="35">
                  <c:v>12.2</c:v>
                </c:pt>
                <c:pt idx="36">
                  <c:v>12.7</c:v>
                </c:pt>
                <c:pt idx="37">
                  <c:v>13.8</c:v>
                </c:pt>
                <c:pt idx="38">
                  <c:v>15.6</c:v>
                </c:pt>
                <c:pt idx="39">
                  <c:v>17.399999999999999</c:v>
                </c:pt>
                <c:pt idx="40">
                  <c:v>20</c:v>
                </c:pt>
                <c:pt idx="41">
                  <c:v>21.2</c:v>
                </c:pt>
                <c:pt idx="42">
                  <c:v>22.3</c:v>
                </c:pt>
                <c:pt idx="43">
                  <c:v>19.5</c:v>
                </c:pt>
                <c:pt idx="44">
                  <c:v>28.3</c:v>
                </c:pt>
                <c:pt idx="45">
                  <c:v>22.7</c:v>
                </c:pt>
                <c:pt idx="46">
                  <c:v>18.100000000000001</c:v>
                </c:pt>
                <c:pt idx="47">
                  <c:v>17.600000000000001</c:v>
                </c:pt>
                <c:pt idx="48">
                  <c:v>15.1</c:v>
                </c:pt>
                <c:pt idx="49">
                  <c:v>12.7</c:v>
                </c:pt>
                <c:pt idx="50">
                  <c:v>10.4</c:v>
                </c:pt>
                <c:pt idx="51">
                  <c:v>8.1</c:v>
                </c:pt>
                <c:pt idx="52">
                  <c:v>7</c:v>
                </c:pt>
                <c:pt idx="53">
                  <c:v>6.8</c:v>
                </c:pt>
                <c:pt idx="54">
                  <c:v>6.3</c:v>
                </c:pt>
                <c:pt idx="55">
                  <c:v>8.6</c:v>
                </c:pt>
                <c:pt idx="56">
                  <c:v>8.5</c:v>
                </c:pt>
                <c:pt idx="57">
                  <c:v>9.3000000000000007</c:v>
                </c:pt>
                <c:pt idx="58">
                  <c:v>9.5</c:v>
                </c:pt>
                <c:pt idx="59">
                  <c:v>12.1</c:v>
                </c:pt>
                <c:pt idx="60">
                  <c:v>12.6</c:v>
                </c:pt>
                <c:pt idx="61">
                  <c:v>12.7</c:v>
                </c:pt>
                <c:pt idx="62">
                  <c:v>12.9</c:v>
                </c:pt>
                <c:pt idx="63">
                  <c:v>12.6</c:v>
                </c:pt>
                <c:pt idx="64">
                  <c:v>11.7</c:v>
                </c:pt>
                <c:pt idx="65">
                  <c:v>9.6999999999999993</c:v>
                </c:pt>
                <c:pt idx="66">
                  <c:v>16.7</c:v>
                </c:pt>
                <c:pt idx="67">
                  <c:v>15.1</c:v>
                </c:pt>
                <c:pt idx="68">
                  <c:v>16.5</c:v>
                </c:pt>
                <c:pt idx="69">
                  <c:v>17.600000000000001</c:v>
                </c:pt>
                <c:pt idx="70">
                  <c:v>17.899999999999999</c:v>
                </c:pt>
                <c:pt idx="71">
                  <c:v>18.399999999999999</c:v>
                </c:pt>
                <c:pt idx="72">
                  <c:v>18.899999999999999</c:v>
                </c:pt>
                <c:pt idx="73">
                  <c:v>18.2</c:v>
                </c:pt>
                <c:pt idx="74">
                  <c:v>17.399999999999999</c:v>
                </c:pt>
                <c:pt idx="75">
                  <c:v>16.3</c:v>
                </c:pt>
                <c:pt idx="76">
                  <c:v>13.7</c:v>
                </c:pt>
                <c:pt idx="77">
                  <c:v>24.5</c:v>
                </c:pt>
                <c:pt idx="78">
                  <c:v>26.1</c:v>
                </c:pt>
                <c:pt idx="79">
                  <c:v>27.1</c:v>
                </c:pt>
                <c:pt idx="80">
                  <c:v>25.8</c:v>
                </c:pt>
                <c:pt idx="81">
                  <c:v>24.4</c:v>
                </c:pt>
                <c:pt idx="82">
                  <c:v>24.1</c:v>
                </c:pt>
                <c:pt idx="83">
                  <c:v>24.2</c:v>
                </c:pt>
                <c:pt idx="84">
                  <c:v>24.3</c:v>
                </c:pt>
                <c:pt idx="85">
                  <c:v>24.1</c:v>
                </c:pt>
                <c:pt idx="86">
                  <c:v>23.4</c:v>
                </c:pt>
                <c:pt idx="87">
                  <c:v>14.4</c:v>
                </c:pt>
                <c:pt idx="88">
                  <c:v>32.82</c:v>
                </c:pt>
                <c:pt idx="89">
                  <c:v>31.6</c:v>
                </c:pt>
                <c:pt idx="90">
                  <c:v>30.52</c:v>
                </c:pt>
                <c:pt idx="91">
                  <c:v>31.7</c:v>
                </c:pt>
                <c:pt idx="92">
                  <c:v>32.79</c:v>
                </c:pt>
                <c:pt idx="93">
                  <c:v>32.700000000000003</c:v>
                </c:pt>
                <c:pt idx="94">
                  <c:v>32.369999999999997</c:v>
                </c:pt>
                <c:pt idx="95">
                  <c:v>31.41</c:v>
                </c:pt>
                <c:pt idx="96">
                  <c:v>30.2</c:v>
                </c:pt>
                <c:pt idx="97">
                  <c:v>29.6</c:v>
                </c:pt>
                <c:pt idx="98">
                  <c:v>28.4</c:v>
                </c:pt>
                <c:pt idx="99">
                  <c:v>52.96</c:v>
                </c:pt>
                <c:pt idx="100">
                  <c:v>47.78</c:v>
                </c:pt>
                <c:pt idx="101">
                  <c:v>42.8</c:v>
                </c:pt>
                <c:pt idx="102">
                  <c:v>34.799999999999997</c:v>
                </c:pt>
                <c:pt idx="103">
                  <c:v>31</c:v>
                </c:pt>
                <c:pt idx="104">
                  <c:v>31.1</c:v>
                </c:pt>
                <c:pt idx="105">
                  <c:v>30.3</c:v>
                </c:pt>
                <c:pt idx="106">
                  <c:v>29.9</c:v>
                </c:pt>
                <c:pt idx="107">
                  <c:v>29.5</c:v>
                </c:pt>
                <c:pt idx="108">
                  <c:v>28.9</c:v>
                </c:pt>
                <c:pt idx="109">
                  <c:v>27.6</c:v>
                </c:pt>
                <c:pt idx="110">
                  <c:v>24.5</c:v>
                </c:pt>
                <c:pt idx="111">
                  <c:v>25.3</c:v>
                </c:pt>
                <c:pt idx="112">
                  <c:v>25.7</c:v>
                </c:pt>
                <c:pt idx="113">
                  <c:v>26.4</c:v>
                </c:pt>
                <c:pt idx="114">
                  <c:v>27.1</c:v>
                </c:pt>
                <c:pt idx="115">
                  <c:v>27.2</c:v>
                </c:pt>
                <c:pt idx="116">
                  <c:v>27.4</c:v>
                </c:pt>
                <c:pt idx="117">
                  <c:v>27.72</c:v>
                </c:pt>
                <c:pt idx="118">
                  <c:v>27.6</c:v>
                </c:pt>
                <c:pt idx="119">
                  <c:v>27.8</c:v>
                </c:pt>
                <c:pt idx="120">
                  <c:v>27.2</c:v>
                </c:pt>
                <c:pt idx="121">
                  <c:v>26.6</c:v>
                </c:pt>
                <c:pt idx="122">
                  <c:v>29.8</c:v>
                </c:pt>
                <c:pt idx="123">
                  <c:v>29.6</c:v>
                </c:pt>
                <c:pt idx="124">
                  <c:v>30.3</c:v>
                </c:pt>
                <c:pt idx="125">
                  <c:v>31.3</c:v>
                </c:pt>
                <c:pt idx="126">
                  <c:v>30.5</c:v>
                </c:pt>
                <c:pt idx="127">
                  <c:v>29.1</c:v>
                </c:pt>
                <c:pt idx="128">
                  <c:v>28.2</c:v>
                </c:pt>
                <c:pt idx="129">
                  <c:v>26.8</c:v>
                </c:pt>
                <c:pt idx="130">
                  <c:v>26.6</c:v>
                </c:pt>
                <c:pt idx="131">
                  <c:v>24.5</c:v>
                </c:pt>
                <c:pt idx="132">
                  <c:v>23.4</c:v>
                </c:pt>
                <c:pt idx="133">
                  <c:v>25.3</c:v>
                </c:pt>
                <c:pt idx="134">
                  <c:v>25.5</c:v>
                </c:pt>
                <c:pt idx="135">
                  <c:v>25.9</c:v>
                </c:pt>
                <c:pt idx="136">
                  <c:v>26.7</c:v>
                </c:pt>
                <c:pt idx="137">
                  <c:v>26.6</c:v>
                </c:pt>
                <c:pt idx="138">
                  <c:v>26.7</c:v>
                </c:pt>
                <c:pt idx="139">
                  <c:v>26.4</c:v>
                </c:pt>
                <c:pt idx="140">
                  <c:v>26.9</c:v>
                </c:pt>
                <c:pt idx="141">
                  <c:v>26.8</c:v>
                </c:pt>
                <c:pt idx="142">
                  <c:v>25.8</c:v>
                </c:pt>
                <c:pt idx="143">
                  <c:v>24.3</c:v>
                </c:pt>
                <c:pt idx="144">
                  <c:v>25.9</c:v>
                </c:pt>
                <c:pt idx="145">
                  <c:v>25.7</c:v>
                </c:pt>
                <c:pt idx="146">
                  <c:v>25.6</c:v>
                </c:pt>
                <c:pt idx="147">
                  <c:v>26.8</c:v>
                </c:pt>
                <c:pt idx="148">
                  <c:v>27.3</c:v>
                </c:pt>
                <c:pt idx="149">
                  <c:v>27.4</c:v>
                </c:pt>
                <c:pt idx="150">
                  <c:v>27.6</c:v>
                </c:pt>
                <c:pt idx="151">
                  <c:v>27.2</c:v>
                </c:pt>
                <c:pt idx="152">
                  <c:v>26.8</c:v>
                </c:pt>
                <c:pt idx="153">
                  <c:v>26.1</c:v>
                </c:pt>
                <c:pt idx="154">
                  <c:v>26.5</c:v>
                </c:pt>
                <c:pt idx="155">
                  <c:v>28.6</c:v>
                </c:pt>
                <c:pt idx="156">
                  <c:v>30.5</c:v>
                </c:pt>
                <c:pt idx="157">
                  <c:v>32.9</c:v>
                </c:pt>
                <c:pt idx="158">
                  <c:v>33.6</c:v>
                </c:pt>
                <c:pt idx="159">
                  <c:v>32.9</c:v>
                </c:pt>
                <c:pt idx="160">
                  <c:v>33</c:v>
                </c:pt>
                <c:pt idx="161">
                  <c:v>33.299999999999997</c:v>
                </c:pt>
                <c:pt idx="162">
                  <c:v>33.1</c:v>
                </c:pt>
                <c:pt idx="163">
                  <c:v>32.1</c:v>
                </c:pt>
                <c:pt idx="164">
                  <c:v>30.5</c:v>
                </c:pt>
                <c:pt idx="165">
                  <c:v>26.6</c:v>
                </c:pt>
                <c:pt idx="166">
                  <c:v>26.4</c:v>
                </c:pt>
                <c:pt idx="167">
                  <c:v>26.1</c:v>
                </c:pt>
                <c:pt idx="168">
                  <c:v>25.9</c:v>
                </c:pt>
                <c:pt idx="169">
                  <c:v>25.5</c:v>
                </c:pt>
                <c:pt idx="170">
                  <c:v>24.9</c:v>
                </c:pt>
                <c:pt idx="171">
                  <c:v>24.8</c:v>
                </c:pt>
                <c:pt idx="172">
                  <c:v>24.5</c:v>
                </c:pt>
                <c:pt idx="173">
                  <c:v>24.4</c:v>
                </c:pt>
                <c:pt idx="174">
                  <c:v>24.9</c:v>
                </c:pt>
                <c:pt idx="175">
                  <c:v>24.5</c:v>
                </c:pt>
                <c:pt idx="176">
                  <c:v>24.9</c:v>
                </c:pt>
                <c:pt idx="177">
                  <c:v>25</c:v>
                </c:pt>
                <c:pt idx="178">
                  <c:v>25.4</c:v>
                </c:pt>
                <c:pt idx="179">
                  <c:v>25.8</c:v>
                </c:pt>
                <c:pt idx="180">
                  <c:v>25.6</c:v>
                </c:pt>
                <c:pt idx="181">
                  <c:v>25.4</c:v>
                </c:pt>
                <c:pt idx="182">
                  <c:v>25</c:v>
                </c:pt>
                <c:pt idx="183">
                  <c:v>24.9</c:v>
                </c:pt>
                <c:pt idx="184">
                  <c:v>24.9</c:v>
                </c:pt>
                <c:pt idx="185">
                  <c:v>24.5</c:v>
                </c:pt>
                <c:pt idx="186">
                  <c:v>23.8</c:v>
                </c:pt>
                <c:pt idx="187">
                  <c:v>21.4666</c:v>
                </c:pt>
                <c:pt idx="188">
                  <c:v>20.9</c:v>
                </c:pt>
                <c:pt idx="189">
                  <c:v>20.242000000000001</c:v>
                </c:pt>
                <c:pt idx="190">
                  <c:v>20.149100000000001</c:v>
                </c:pt>
                <c:pt idx="191">
                  <c:v>20.399999999999999</c:v>
                </c:pt>
                <c:pt idx="192">
                  <c:v>20.399999999999999</c:v>
                </c:pt>
                <c:pt idx="193">
                  <c:v>20.247699999999998</c:v>
                </c:pt>
                <c:pt idx="194">
                  <c:v>20.5</c:v>
                </c:pt>
                <c:pt idx="195">
                  <c:v>20.747900000000001</c:v>
                </c:pt>
                <c:pt idx="196">
                  <c:v>20.7378</c:v>
                </c:pt>
                <c:pt idx="197">
                  <c:v>20.648099999999999</c:v>
                </c:pt>
                <c:pt idx="198">
                  <c:v>21.2</c:v>
                </c:pt>
                <c:pt idx="199">
                  <c:v>20.9</c:v>
                </c:pt>
                <c:pt idx="200">
                  <c:v>20.6</c:v>
                </c:pt>
                <c:pt idx="201">
                  <c:v>20.399999999999999</c:v>
                </c:pt>
                <c:pt idx="202">
                  <c:v>20.100000000000001</c:v>
                </c:pt>
                <c:pt idx="203">
                  <c:v>20.100000000000001</c:v>
                </c:pt>
                <c:pt idx="204">
                  <c:v>20.3</c:v>
                </c:pt>
                <c:pt idx="205">
                  <c:v>20.2</c:v>
                </c:pt>
                <c:pt idx="206">
                  <c:v>20.100000000000001</c:v>
                </c:pt>
                <c:pt idx="207">
                  <c:v>19.899999999999999</c:v>
                </c:pt>
                <c:pt idx="208">
                  <c:v>19.600000000000001</c:v>
                </c:pt>
                <c:pt idx="209">
                  <c:v>17.899999999999999</c:v>
                </c:pt>
                <c:pt idx="210">
                  <c:v>17.600000000000001</c:v>
                </c:pt>
                <c:pt idx="211">
                  <c:v>17.3</c:v>
                </c:pt>
                <c:pt idx="212">
                  <c:v>17.2</c:v>
                </c:pt>
                <c:pt idx="213">
                  <c:v>17.3</c:v>
                </c:pt>
                <c:pt idx="214">
                  <c:v>17</c:v>
                </c:pt>
                <c:pt idx="215">
                  <c:v>16.5</c:v>
                </c:pt>
                <c:pt idx="216">
                  <c:v>16.100000000000001</c:v>
                </c:pt>
                <c:pt idx="217">
                  <c:v>15.9</c:v>
                </c:pt>
                <c:pt idx="218">
                  <c:v>15.8</c:v>
                </c:pt>
                <c:pt idx="219">
                  <c:v>15.7</c:v>
                </c:pt>
                <c:pt idx="220">
                  <c:v>13.9</c:v>
                </c:pt>
                <c:pt idx="221">
                  <c:v>13.5</c:v>
                </c:pt>
                <c:pt idx="222">
                  <c:v>12</c:v>
                </c:pt>
                <c:pt idx="223">
                  <c:v>11.4</c:v>
                </c:pt>
                <c:pt idx="224">
                  <c:v>11.4</c:v>
                </c:pt>
                <c:pt idx="225">
                  <c:v>11.2</c:v>
                </c:pt>
                <c:pt idx="226">
                  <c:v>10.9</c:v>
                </c:pt>
                <c:pt idx="227">
                  <c:v>10.3</c:v>
                </c:pt>
                <c:pt idx="228">
                  <c:v>10.199999999999999</c:v>
                </c:pt>
                <c:pt idx="229">
                  <c:v>10.199999999999999</c:v>
                </c:pt>
                <c:pt idx="230">
                  <c:v>10</c:v>
                </c:pt>
                <c:pt idx="231">
                  <c:v>10.199999999999999</c:v>
                </c:pt>
                <c:pt idx="232">
                  <c:v>10.7</c:v>
                </c:pt>
                <c:pt idx="233">
                  <c:v>10.5</c:v>
                </c:pt>
                <c:pt idx="234">
                  <c:v>9.6</c:v>
                </c:pt>
                <c:pt idx="235">
                  <c:v>9</c:v>
                </c:pt>
                <c:pt idx="236">
                  <c:v>8.1</c:v>
                </c:pt>
                <c:pt idx="237">
                  <c:v>8.1</c:v>
                </c:pt>
                <c:pt idx="238">
                  <c:v>8.1999999999999993</c:v>
                </c:pt>
                <c:pt idx="239">
                  <c:v>8.3000000000000007</c:v>
                </c:pt>
                <c:pt idx="240">
                  <c:v>8.3000000000000007</c:v>
                </c:pt>
                <c:pt idx="241">
                  <c:v>8.1</c:v>
                </c:pt>
                <c:pt idx="242">
                  <c:v>8.9</c:v>
                </c:pt>
                <c:pt idx="243">
                  <c:v>9.1999999999999993</c:v>
                </c:pt>
                <c:pt idx="244">
                  <c:v>8.9</c:v>
                </c:pt>
                <c:pt idx="245">
                  <c:v>8.6</c:v>
                </c:pt>
                <c:pt idx="246">
                  <c:v>8.6</c:v>
                </c:pt>
                <c:pt idx="247">
                  <c:v>8.3000000000000007</c:v>
                </c:pt>
                <c:pt idx="248">
                  <c:v>7.8</c:v>
                </c:pt>
                <c:pt idx="249">
                  <c:v>7.5</c:v>
                </c:pt>
                <c:pt idx="250">
                  <c:v>7.3</c:v>
                </c:pt>
                <c:pt idx="251">
                  <c:v>7.2</c:v>
                </c:pt>
                <c:pt idx="252">
                  <c:v>7.2</c:v>
                </c:pt>
                <c:pt idx="253">
                  <c:v>7.9</c:v>
                </c:pt>
                <c:pt idx="254">
                  <c:v>7.5</c:v>
                </c:pt>
                <c:pt idx="255">
                  <c:v>7</c:v>
                </c:pt>
                <c:pt idx="256">
                  <c:v>6.1</c:v>
                </c:pt>
                <c:pt idx="257">
                  <c:v>6</c:v>
                </c:pt>
                <c:pt idx="258">
                  <c:v>5.5</c:v>
                </c:pt>
                <c:pt idx="259">
                  <c:v>5.3</c:v>
                </c:pt>
                <c:pt idx="260">
                  <c:v>5.4</c:v>
                </c:pt>
                <c:pt idx="261">
                  <c:v>5.7</c:v>
                </c:pt>
                <c:pt idx="262">
                  <c:v>5.9</c:v>
                </c:pt>
                <c:pt idx="263">
                  <c:v>5.9</c:v>
                </c:pt>
                <c:pt idx="264">
                  <c:v>6.1</c:v>
                </c:pt>
                <c:pt idx="265">
                  <c:v>6.3</c:v>
                </c:pt>
                <c:pt idx="266">
                  <c:v>6.1</c:v>
                </c:pt>
                <c:pt idx="267">
                  <c:v>5.6</c:v>
                </c:pt>
                <c:pt idx="268">
                  <c:v>5.8</c:v>
                </c:pt>
                <c:pt idx="269">
                  <c:v>5.7</c:v>
                </c:pt>
                <c:pt idx="270">
                  <c:v>5.5</c:v>
                </c:pt>
                <c:pt idx="271">
                  <c:v>5.4</c:v>
                </c:pt>
                <c:pt idx="272">
                  <c:v>5.2</c:v>
                </c:pt>
                <c:pt idx="273">
                  <c:v>5.2</c:v>
                </c:pt>
                <c:pt idx="274">
                  <c:v>5.4</c:v>
                </c:pt>
                <c:pt idx="275">
                  <c:v>-24.5</c:v>
                </c:pt>
                <c:pt idx="276">
                  <c:v>-16.100000000000001</c:v>
                </c:pt>
                <c:pt idx="277">
                  <c:v>-10.3</c:v>
                </c:pt>
                <c:pt idx="278">
                  <c:v>-6.3</c:v>
                </c:pt>
                <c:pt idx="279">
                  <c:v>-3.1</c:v>
                </c:pt>
                <c:pt idx="280">
                  <c:v>-1.6</c:v>
                </c:pt>
                <c:pt idx="281">
                  <c:v>-0.3</c:v>
                </c:pt>
                <c:pt idx="282">
                  <c:v>0.8</c:v>
                </c:pt>
                <c:pt idx="283">
                  <c:v>1.8</c:v>
                </c:pt>
                <c:pt idx="284">
                  <c:v>2.6</c:v>
                </c:pt>
                <c:pt idx="285">
                  <c:v>2.9</c:v>
                </c:pt>
                <c:pt idx="286">
                  <c:v>35</c:v>
                </c:pt>
                <c:pt idx="287">
                  <c:v>25.6</c:v>
                </c:pt>
                <c:pt idx="288">
                  <c:v>19.899999999999999</c:v>
                </c:pt>
                <c:pt idx="289">
                  <c:v>15.4</c:v>
                </c:pt>
                <c:pt idx="290">
                  <c:v>12.6</c:v>
                </c:pt>
                <c:pt idx="291">
                  <c:v>10.3</c:v>
                </c:pt>
                <c:pt idx="292">
                  <c:v>8.9</c:v>
                </c:pt>
                <c:pt idx="293">
                  <c:v>7.3</c:v>
                </c:pt>
                <c:pt idx="294">
                  <c:v>6.1</c:v>
                </c:pt>
                <c:pt idx="295">
                  <c:v>5.2</c:v>
                </c:pt>
                <c:pt idx="296">
                  <c:v>4.9000000000000004</c:v>
                </c:pt>
                <c:pt idx="297">
                  <c:v>12.2</c:v>
                </c:pt>
                <c:pt idx="298">
                  <c:v>9.3000000000000007</c:v>
                </c:pt>
                <c:pt idx="299">
                  <c:v>6.8</c:v>
                </c:pt>
                <c:pt idx="300">
                  <c:v>6.2</c:v>
                </c:pt>
                <c:pt idx="301">
                  <c:v>6.1</c:v>
                </c:pt>
                <c:pt idx="302">
                  <c:v>5.7</c:v>
                </c:pt>
                <c:pt idx="303">
                  <c:v>5.8</c:v>
                </c:pt>
                <c:pt idx="304">
                  <c:v>5.9</c:v>
                </c:pt>
                <c:pt idx="305">
                  <c:v>5.8</c:v>
                </c:pt>
                <c:pt idx="306">
                  <c:v>5.3</c:v>
                </c:pt>
                <c:pt idx="307">
                  <c:v>5.0999999999999996</c:v>
                </c:pt>
                <c:pt idx="308">
                  <c:v>5.5</c:v>
                </c:pt>
                <c:pt idx="309">
                  <c:v>5.0999999999999996</c:v>
                </c:pt>
                <c:pt idx="310">
                  <c:v>4.7</c:v>
                </c:pt>
                <c:pt idx="311">
                  <c:v>4</c:v>
                </c:pt>
                <c:pt idx="312">
                  <c:v>3.8</c:v>
                </c:pt>
                <c:pt idx="313">
                  <c:v>3.4</c:v>
                </c:pt>
                <c:pt idx="314">
                  <c:v>3.2</c:v>
                </c:pt>
                <c:pt idx="315">
                  <c:v>3.1</c:v>
                </c:pt>
                <c:pt idx="316">
                  <c:v>2.9</c:v>
                </c:pt>
                <c:pt idx="317">
                  <c:v>2.9</c:v>
                </c:pt>
                <c:pt idx="318">
                  <c:v>3</c:v>
                </c:pt>
                <c:pt idx="319">
                  <c:v>4.2</c:v>
                </c:pt>
                <c:pt idx="320">
                  <c:v>4.5</c:v>
                </c:pt>
                <c:pt idx="321">
                  <c:v>4.2</c:v>
                </c:pt>
                <c:pt idx="3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7-47E7-A745-94665120E695}"/>
            </c:ext>
          </c:extLst>
        </c:ser>
        <c:ser>
          <c:idx val="1"/>
          <c:order val="1"/>
          <c:tx>
            <c:v>绝对值同比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同比!$A$21:$A$343</c:f>
              <c:numCache>
                <c:formatCode>yyyy\-mm\-dd</c:formatCode>
                <c:ptCount val="323"/>
                <c:pt idx="0">
                  <c:v>34758</c:v>
                </c:pt>
                <c:pt idx="1">
                  <c:v>34789</c:v>
                </c:pt>
                <c:pt idx="2">
                  <c:v>34819</c:v>
                </c:pt>
                <c:pt idx="3">
                  <c:v>34850</c:v>
                </c:pt>
                <c:pt idx="4">
                  <c:v>34880</c:v>
                </c:pt>
                <c:pt idx="5">
                  <c:v>34911</c:v>
                </c:pt>
                <c:pt idx="6">
                  <c:v>34942</c:v>
                </c:pt>
                <c:pt idx="7">
                  <c:v>34972</c:v>
                </c:pt>
                <c:pt idx="8">
                  <c:v>35003</c:v>
                </c:pt>
                <c:pt idx="9">
                  <c:v>35033</c:v>
                </c:pt>
                <c:pt idx="10">
                  <c:v>35064</c:v>
                </c:pt>
                <c:pt idx="11">
                  <c:v>35124</c:v>
                </c:pt>
                <c:pt idx="12">
                  <c:v>35155</c:v>
                </c:pt>
                <c:pt idx="13">
                  <c:v>35185</c:v>
                </c:pt>
                <c:pt idx="14">
                  <c:v>35216</c:v>
                </c:pt>
                <c:pt idx="15">
                  <c:v>35246</c:v>
                </c:pt>
                <c:pt idx="16">
                  <c:v>35277</c:v>
                </c:pt>
                <c:pt idx="17">
                  <c:v>35308</c:v>
                </c:pt>
                <c:pt idx="18">
                  <c:v>35338</c:v>
                </c:pt>
                <c:pt idx="19">
                  <c:v>35369</c:v>
                </c:pt>
                <c:pt idx="20">
                  <c:v>35399</c:v>
                </c:pt>
                <c:pt idx="21">
                  <c:v>35430</c:v>
                </c:pt>
                <c:pt idx="22">
                  <c:v>35489</c:v>
                </c:pt>
                <c:pt idx="23">
                  <c:v>35520</c:v>
                </c:pt>
                <c:pt idx="24">
                  <c:v>35550</c:v>
                </c:pt>
                <c:pt idx="25">
                  <c:v>35581</c:v>
                </c:pt>
                <c:pt idx="26">
                  <c:v>35611</c:v>
                </c:pt>
                <c:pt idx="27">
                  <c:v>35642</c:v>
                </c:pt>
                <c:pt idx="28">
                  <c:v>35673</c:v>
                </c:pt>
                <c:pt idx="29">
                  <c:v>35703</c:v>
                </c:pt>
                <c:pt idx="30">
                  <c:v>35734</c:v>
                </c:pt>
                <c:pt idx="31">
                  <c:v>35764</c:v>
                </c:pt>
                <c:pt idx="32">
                  <c:v>35795</c:v>
                </c:pt>
                <c:pt idx="33">
                  <c:v>35854</c:v>
                </c:pt>
                <c:pt idx="34">
                  <c:v>35885</c:v>
                </c:pt>
                <c:pt idx="35">
                  <c:v>35915</c:v>
                </c:pt>
                <c:pt idx="36">
                  <c:v>35946</c:v>
                </c:pt>
                <c:pt idx="37">
                  <c:v>35976</c:v>
                </c:pt>
                <c:pt idx="38">
                  <c:v>36007</c:v>
                </c:pt>
                <c:pt idx="39">
                  <c:v>36038</c:v>
                </c:pt>
                <c:pt idx="40">
                  <c:v>36068</c:v>
                </c:pt>
                <c:pt idx="41">
                  <c:v>36099</c:v>
                </c:pt>
                <c:pt idx="42">
                  <c:v>36129</c:v>
                </c:pt>
                <c:pt idx="43">
                  <c:v>36160</c:v>
                </c:pt>
                <c:pt idx="44">
                  <c:v>36219</c:v>
                </c:pt>
                <c:pt idx="45">
                  <c:v>36250</c:v>
                </c:pt>
                <c:pt idx="46">
                  <c:v>36280</c:v>
                </c:pt>
                <c:pt idx="47">
                  <c:v>36311</c:v>
                </c:pt>
                <c:pt idx="48">
                  <c:v>36341</c:v>
                </c:pt>
                <c:pt idx="49">
                  <c:v>36372</c:v>
                </c:pt>
                <c:pt idx="50">
                  <c:v>36403</c:v>
                </c:pt>
                <c:pt idx="51">
                  <c:v>36433</c:v>
                </c:pt>
                <c:pt idx="52">
                  <c:v>36464</c:v>
                </c:pt>
                <c:pt idx="53">
                  <c:v>36494</c:v>
                </c:pt>
                <c:pt idx="54">
                  <c:v>36525</c:v>
                </c:pt>
                <c:pt idx="55">
                  <c:v>36585</c:v>
                </c:pt>
                <c:pt idx="56">
                  <c:v>36616</c:v>
                </c:pt>
                <c:pt idx="57">
                  <c:v>36646</c:v>
                </c:pt>
                <c:pt idx="58">
                  <c:v>36677</c:v>
                </c:pt>
                <c:pt idx="59">
                  <c:v>36707</c:v>
                </c:pt>
                <c:pt idx="60">
                  <c:v>36738</c:v>
                </c:pt>
                <c:pt idx="61">
                  <c:v>36769</c:v>
                </c:pt>
                <c:pt idx="62">
                  <c:v>36799</c:v>
                </c:pt>
                <c:pt idx="63">
                  <c:v>36830</c:v>
                </c:pt>
                <c:pt idx="64">
                  <c:v>36860</c:v>
                </c:pt>
                <c:pt idx="65">
                  <c:v>36891</c:v>
                </c:pt>
                <c:pt idx="66">
                  <c:v>36950</c:v>
                </c:pt>
                <c:pt idx="67">
                  <c:v>36981</c:v>
                </c:pt>
                <c:pt idx="68">
                  <c:v>37011</c:v>
                </c:pt>
                <c:pt idx="69">
                  <c:v>37042</c:v>
                </c:pt>
                <c:pt idx="70">
                  <c:v>37072</c:v>
                </c:pt>
                <c:pt idx="71">
                  <c:v>37103</c:v>
                </c:pt>
                <c:pt idx="72">
                  <c:v>37134</c:v>
                </c:pt>
                <c:pt idx="73">
                  <c:v>37164</c:v>
                </c:pt>
                <c:pt idx="74">
                  <c:v>37195</c:v>
                </c:pt>
                <c:pt idx="75">
                  <c:v>37225</c:v>
                </c:pt>
                <c:pt idx="76">
                  <c:v>37256</c:v>
                </c:pt>
                <c:pt idx="77">
                  <c:v>37315</c:v>
                </c:pt>
                <c:pt idx="78">
                  <c:v>37346</c:v>
                </c:pt>
                <c:pt idx="79">
                  <c:v>37376</c:v>
                </c:pt>
                <c:pt idx="80">
                  <c:v>37407</c:v>
                </c:pt>
                <c:pt idx="81">
                  <c:v>37437</c:v>
                </c:pt>
                <c:pt idx="82">
                  <c:v>37468</c:v>
                </c:pt>
                <c:pt idx="83">
                  <c:v>37499</c:v>
                </c:pt>
                <c:pt idx="84">
                  <c:v>37529</c:v>
                </c:pt>
                <c:pt idx="85">
                  <c:v>37560</c:v>
                </c:pt>
                <c:pt idx="86">
                  <c:v>37590</c:v>
                </c:pt>
                <c:pt idx="87">
                  <c:v>37621</c:v>
                </c:pt>
                <c:pt idx="88">
                  <c:v>37680</c:v>
                </c:pt>
                <c:pt idx="89">
                  <c:v>37711</c:v>
                </c:pt>
                <c:pt idx="90">
                  <c:v>37741</c:v>
                </c:pt>
                <c:pt idx="91">
                  <c:v>37772</c:v>
                </c:pt>
                <c:pt idx="92">
                  <c:v>37802</c:v>
                </c:pt>
                <c:pt idx="93">
                  <c:v>37833</c:v>
                </c:pt>
                <c:pt idx="94">
                  <c:v>37864</c:v>
                </c:pt>
                <c:pt idx="95">
                  <c:v>37894</c:v>
                </c:pt>
                <c:pt idx="96">
                  <c:v>37925</c:v>
                </c:pt>
                <c:pt idx="97">
                  <c:v>37955</c:v>
                </c:pt>
                <c:pt idx="98">
                  <c:v>37986</c:v>
                </c:pt>
                <c:pt idx="99">
                  <c:v>38046</c:v>
                </c:pt>
                <c:pt idx="100">
                  <c:v>38077</c:v>
                </c:pt>
                <c:pt idx="101">
                  <c:v>38107</c:v>
                </c:pt>
                <c:pt idx="102">
                  <c:v>38138</c:v>
                </c:pt>
                <c:pt idx="103">
                  <c:v>38168</c:v>
                </c:pt>
                <c:pt idx="104">
                  <c:v>38199</c:v>
                </c:pt>
                <c:pt idx="105">
                  <c:v>38230</c:v>
                </c:pt>
                <c:pt idx="106">
                  <c:v>38260</c:v>
                </c:pt>
                <c:pt idx="107">
                  <c:v>38291</c:v>
                </c:pt>
                <c:pt idx="108">
                  <c:v>38321</c:v>
                </c:pt>
                <c:pt idx="109">
                  <c:v>38352</c:v>
                </c:pt>
                <c:pt idx="110">
                  <c:v>38411</c:v>
                </c:pt>
                <c:pt idx="111">
                  <c:v>38442</c:v>
                </c:pt>
                <c:pt idx="112">
                  <c:v>38472</c:v>
                </c:pt>
                <c:pt idx="113">
                  <c:v>38503</c:v>
                </c:pt>
                <c:pt idx="114">
                  <c:v>38533</c:v>
                </c:pt>
                <c:pt idx="115">
                  <c:v>38564</c:v>
                </c:pt>
                <c:pt idx="116">
                  <c:v>38595</c:v>
                </c:pt>
                <c:pt idx="117">
                  <c:v>38625</c:v>
                </c:pt>
                <c:pt idx="118">
                  <c:v>38656</c:v>
                </c:pt>
                <c:pt idx="119">
                  <c:v>38686</c:v>
                </c:pt>
                <c:pt idx="120">
                  <c:v>38717</c:v>
                </c:pt>
                <c:pt idx="121">
                  <c:v>38776</c:v>
                </c:pt>
                <c:pt idx="122">
                  <c:v>38807</c:v>
                </c:pt>
                <c:pt idx="123">
                  <c:v>38837</c:v>
                </c:pt>
                <c:pt idx="124">
                  <c:v>38868</c:v>
                </c:pt>
                <c:pt idx="125">
                  <c:v>38898</c:v>
                </c:pt>
                <c:pt idx="126">
                  <c:v>38929</c:v>
                </c:pt>
                <c:pt idx="127">
                  <c:v>38960</c:v>
                </c:pt>
                <c:pt idx="128">
                  <c:v>38990</c:v>
                </c:pt>
                <c:pt idx="129">
                  <c:v>39021</c:v>
                </c:pt>
                <c:pt idx="130">
                  <c:v>39051</c:v>
                </c:pt>
                <c:pt idx="131">
                  <c:v>39082</c:v>
                </c:pt>
                <c:pt idx="132">
                  <c:v>39141</c:v>
                </c:pt>
                <c:pt idx="133">
                  <c:v>39172</c:v>
                </c:pt>
                <c:pt idx="134">
                  <c:v>39202</c:v>
                </c:pt>
                <c:pt idx="135">
                  <c:v>39233</c:v>
                </c:pt>
                <c:pt idx="136">
                  <c:v>39263</c:v>
                </c:pt>
                <c:pt idx="137">
                  <c:v>39294</c:v>
                </c:pt>
                <c:pt idx="138">
                  <c:v>39325</c:v>
                </c:pt>
                <c:pt idx="139">
                  <c:v>39355</c:v>
                </c:pt>
                <c:pt idx="140">
                  <c:v>39386</c:v>
                </c:pt>
                <c:pt idx="141">
                  <c:v>39416</c:v>
                </c:pt>
                <c:pt idx="142">
                  <c:v>39447</c:v>
                </c:pt>
                <c:pt idx="143">
                  <c:v>39507</c:v>
                </c:pt>
                <c:pt idx="144">
                  <c:v>39538</c:v>
                </c:pt>
                <c:pt idx="145">
                  <c:v>39568</c:v>
                </c:pt>
                <c:pt idx="146">
                  <c:v>39599</c:v>
                </c:pt>
                <c:pt idx="147">
                  <c:v>39629</c:v>
                </c:pt>
                <c:pt idx="148">
                  <c:v>39660</c:v>
                </c:pt>
                <c:pt idx="149">
                  <c:v>39691</c:v>
                </c:pt>
                <c:pt idx="150">
                  <c:v>39721</c:v>
                </c:pt>
                <c:pt idx="151">
                  <c:v>39752</c:v>
                </c:pt>
                <c:pt idx="152">
                  <c:v>39782</c:v>
                </c:pt>
                <c:pt idx="153">
                  <c:v>39813</c:v>
                </c:pt>
                <c:pt idx="154">
                  <c:v>39872</c:v>
                </c:pt>
                <c:pt idx="155">
                  <c:v>39903</c:v>
                </c:pt>
                <c:pt idx="156">
                  <c:v>39933</c:v>
                </c:pt>
                <c:pt idx="157">
                  <c:v>39964</c:v>
                </c:pt>
                <c:pt idx="158">
                  <c:v>39994</c:v>
                </c:pt>
                <c:pt idx="159">
                  <c:v>40025</c:v>
                </c:pt>
                <c:pt idx="160">
                  <c:v>40056</c:v>
                </c:pt>
                <c:pt idx="161">
                  <c:v>40086</c:v>
                </c:pt>
                <c:pt idx="162">
                  <c:v>40117</c:v>
                </c:pt>
                <c:pt idx="163">
                  <c:v>40147</c:v>
                </c:pt>
                <c:pt idx="164">
                  <c:v>40178</c:v>
                </c:pt>
                <c:pt idx="165">
                  <c:v>40237</c:v>
                </c:pt>
                <c:pt idx="166">
                  <c:v>40268</c:v>
                </c:pt>
                <c:pt idx="167">
                  <c:v>40298</c:v>
                </c:pt>
                <c:pt idx="168">
                  <c:v>40329</c:v>
                </c:pt>
                <c:pt idx="169">
                  <c:v>40359</c:v>
                </c:pt>
                <c:pt idx="170">
                  <c:v>40390</c:v>
                </c:pt>
                <c:pt idx="171">
                  <c:v>40421</c:v>
                </c:pt>
                <c:pt idx="172">
                  <c:v>40451</c:v>
                </c:pt>
                <c:pt idx="173">
                  <c:v>40482</c:v>
                </c:pt>
                <c:pt idx="174">
                  <c:v>40512</c:v>
                </c:pt>
                <c:pt idx="175">
                  <c:v>40543</c:v>
                </c:pt>
                <c:pt idx="176">
                  <c:v>40602</c:v>
                </c:pt>
                <c:pt idx="177">
                  <c:v>40633</c:v>
                </c:pt>
                <c:pt idx="178">
                  <c:v>40663</c:v>
                </c:pt>
                <c:pt idx="179">
                  <c:v>40694</c:v>
                </c:pt>
                <c:pt idx="180">
                  <c:v>40724</c:v>
                </c:pt>
                <c:pt idx="181">
                  <c:v>40755</c:v>
                </c:pt>
                <c:pt idx="182">
                  <c:v>40786</c:v>
                </c:pt>
                <c:pt idx="183">
                  <c:v>40816</c:v>
                </c:pt>
                <c:pt idx="184">
                  <c:v>40847</c:v>
                </c:pt>
                <c:pt idx="185">
                  <c:v>40877</c:v>
                </c:pt>
                <c:pt idx="186">
                  <c:v>40908</c:v>
                </c:pt>
                <c:pt idx="187">
                  <c:v>40968</c:v>
                </c:pt>
                <c:pt idx="188">
                  <c:v>40999</c:v>
                </c:pt>
                <c:pt idx="189">
                  <c:v>41029</c:v>
                </c:pt>
                <c:pt idx="190">
                  <c:v>41060</c:v>
                </c:pt>
                <c:pt idx="191">
                  <c:v>41090</c:v>
                </c:pt>
                <c:pt idx="192">
                  <c:v>41121</c:v>
                </c:pt>
                <c:pt idx="193">
                  <c:v>41152</c:v>
                </c:pt>
                <c:pt idx="194">
                  <c:v>41182</c:v>
                </c:pt>
                <c:pt idx="195">
                  <c:v>41213</c:v>
                </c:pt>
                <c:pt idx="196">
                  <c:v>41243</c:v>
                </c:pt>
                <c:pt idx="197">
                  <c:v>41274</c:v>
                </c:pt>
                <c:pt idx="198">
                  <c:v>41333</c:v>
                </c:pt>
                <c:pt idx="199">
                  <c:v>41364</c:v>
                </c:pt>
                <c:pt idx="200">
                  <c:v>41394</c:v>
                </c:pt>
                <c:pt idx="201">
                  <c:v>41425</c:v>
                </c:pt>
                <c:pt idx="202">
                  <c:v>41455</c:v>
                </c:pt>
                <c:pt idx="203">
                  <c:v>41486</c:v>
                </c:pt>
                <c:pt idx="204">
                  <c:v>41517</c:v>
                </c:pt>
                <c:pt idx="205">
                  <c:v>41547</c:v>
                </c:pt>
                <c:pt idx="206">
                  <c:v>41578</c:v>
                </c:pt>
                <c:pt idx="207">
                  <c:v>41608</c:v>
                </c:pt>
                <c:pt idx="208">
                  <c:v>41639</c:v>
                </c:pt>
                <c:pt idx="209">
                  <c:v>41698</c:v>
                </c:pt>
                <c:pt idx="210">
                  <c:v>41729</c:v>
                </c:pt>
                <c:pt idx="211">
                  <c:v>41759</c:v>
                </c:pt>
                <c:pt idx="212">
                  <c:v>41790</c:v>
                </c:pt>
                <c:pt idx="213">
                  <c:v>41820</c:v>
                </c:pt>
                <c:pt idx="214">
                  <c:v>41851</c:v>
                </c:pt>
                <c:pt idx="215">
                  <c:v>41882</c:v>
                </c:pt>
                <c:pt idx="216">
                  <c:v>41912</c:v>
                </c:pt>
                <c:pt idx="217">
                  <c:v>41943</c:v>
                </c:pt>
                <c:pt idx="218">
                  <c:v>41973</c:v>
                </c:pt>
                <c:pt idx="219">
                  <c:v>42004</c:v>
                </c:pt>
                <c:pt idx="220">
                  <c:v>42063</c:v>
                </c:pt>
                <c:pt idx="221">
                  <c:v>42094</c:v>
                </c:pt>
                <c:pt idx="222">
                  <c:v>42124</c:v>
                </c:pt>
                <c:pt idx="223">
                  <c:v>42155</c:v>
                </c:pt>
                <c:pt idx="224">
                  <c:v>42185</c:v>
                </c:pt>
                <c:pt idx="225">
                  <c:v>42216</c:v>
                </c:pt>
                <c:pt idx="226">
                  <c:v>42247</c:v>
                </c:pt>
                <c:pt idx="227">
                  <c:v>42277</c:v>
                </c:pt>
                <c:pt idx="228">
                  <c:v>42308</c:v>
                </c:pt>
                <c:pt idx="229">
                  <c:v>42338</c:v>
                </c:pt>
                <c:pt idx="230">
                  <c:v>42369</c:v>
                </c:pt>
                <c:pt idx="231">
                  <c:v>42429</c:v>
                </c:pt>
                <c:pt idx="232">
                  <c:v>42460</c:v>
                </c:pt>
                <c:pt idx="233">
                  <c:v>42490</c:v>
                </c:pt>
                <c:pt idx="234">
                  <c:v>42521</c:v>
                </c:pt>
                <c:pt idx="235">
                  <c:v>42551</c:v>
                </c:pt>
                <c:pt idx="236">
                  <c:v>42582</c:v>
                </c:pt>
                <c:pt idx="237">
                  <c:v>42613</c:v>
                </c:pt>
                <c:pt idx="238">
                  <c:v>42643</c:v>
                </c:pt>
                <c:pt idx="239">
                  <c:v>42674</c:v>
                </c:pt>
                <c:pt idx="240">
                  <c:v>42704</c:v>
                </c:pt>
                <c:pt idx="241">
                  <c:v>42735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43159</c:v>
                </c:pt>
                <c:pt idx="254">
                  <c:v>43190</c:v>
                </c:pt>
                <c:pt idx="255">
                  <c:v>43220</c:v>
                </c:pt>
                <c:pt idx="256">
                  <c:v>43251</c:v>
                </c:pt>
                <c:pt idx="257">
                  <c:v>43281</c:v>
                </c:pt>
                <c:pt idx="258">
                  <c:v>43312</c:v>
                </c:pt>
                <c:pt idx="259">
                  <c:v>43343</c:v>
                </c:pt>
                <c:pt idx="260">
                  <c:v>43373</c:v>
                </c:pt>
                <c:pt idx="261">
                  <c:v>43404</c:v>
                </c:pt>
                <c:pt idx="262">
                  <c:v>43434</c:v>
                </c:pt>
                <c:pt idx="263">
                  <c:v>43465</c:v>
                </c:pt>
                <c:pt idx="264">
                  <c:v>43524</c:v>
                </c:pt>
                <c:pt idx="265">
                  <c:v>43555</c:v>
                </c:pt>
                <c:pt idx="266">
                  <c:v>43585</c:v>
                </c:pt>
                <c:pt idx="267">
                  <c:v>43616</c:v>
                </c:pt>
                <c:pt idx="268">
                  <c:v>43646</c:v>
                </c:pt>
                <c:pt idx="269">
                  <c:v>43677</c:v>
                </c:pt>
                <c:pt idx="270">
                  <c:v>43708</c:v>
                </c:pt>
                <c:pt idx="271">
                  <c:v>43738</c:v>
                </c:pt>
                <c:pt idx="272">
                  <c:v>43769</c:v>
                </c:pt>
                <c:pt idx="273">
                  <c:v>43799</c:v>
                </c:pt>
                <c:pt idx="274">
                  <c:v>43830</c:v>
                </c:pt>
                <c:pt idx="275">
                  <c:v>43890</c:v>
                </c:pt>
                <c:pt idx="276">
                  <c:v>43921</c:v>
                </c:pt>
                <c:pt idx="277">
                  <c:v>43951</c:v>
                </c:pt>
                <c:pt idx="278">
                  <c:v>43982</c:v>
                </c:pt>
                <c:pt idx="279">
                  <c:v>44012</c:v>
                </c:pt>
                <c:pt idx="280">
                  <c:v>44043</c:v>
                </c:pt>
                <c:pt idx="281">
                  <c:v>44074</c:v>
                </c:pt>
                <c:pt idx="282">
                  <c:v>44104</c:v>
                </c:pt>
                <c:pt idx="283">
                  <c:v>44135</c:v>
                </c:pt>
                <c:pt idx="284">
                  <c:v>44165</c:v>
                </c:pt>
                <c:pt idx="285">
                  <c:v>44196</c:v>
                </c:pt>
                <c:pt idx="286">
                  <c:v>44255</c:v>
                </c:pt>
                <c:pt idx="287">
                  <c:v>44286</c:v>
                </c:pt>
                <c:pt idx="288">
                  <c:v>44316</c:v>
                </c:pt>
                <c:pt idx="289">
                  <c:v>44347</c:v>
                </c:pt>
                <c:pt idx="290">
                  <c:v>44377</c:v>
                </c:pt>
                <c:pt idx="291">
                  <c:v>44408</c:v>
                </c:pt>
                <c:pt idx="292">
                  <c:v>44439</c:v>
                </c:pt>
                <c:pt idx="293">
                  <c:v>44469</c:v>
                </c:pt>
                <c:pt idx="294">
                  <c:v>44500</c:v>
                </c:pt>
                <c:pt idx="295">
                  <c:v>44530</c:v>
                </c:pt>
                <c:pt idx="296">
                  <c:v>44561</c:v>
                </c:pt>
                <c:pt idx="297">
                  <c:v>44620</c:v>
                </c:pt>
                <c:pt idx="298">
                  <c:v>44651</c:v>
                </c:pt>
                <c:pt idx="299">
                  <c:v>44681</c:v>
                </c:pt>
                <c:pt idx="300">
                  <c:v>44712</c:v>
                </c:pt>
                <c:pt idx="301">
                  <c:v>44742</c:v>
                </c:pt>
                <c:pt idx="302">
                  <c:v>44773</c:v>
                </c:pt>
                <c:pt idx="303">
                  <c:v>44804</c:v>
                </c:pt>
                <c:pt idx="304">
                  <c:v>44834</c:v>
                </c:pt>
                <c:pt idx="305">
                  <c:v>44865</c:v>
                </c:pt>
                <c:pt idx="306">
                  <c:v>44895</c:v>
                </c:pt>
                <c:pt idx="307">
                  <c:v>44926</c:v>
                </c:pt>
                <c:pt idx="308">
                  <c:v>44985</c:v>
                </c:pt>
                <c:pt idx="309">
                  <c:v>45016</c:v>
                </c:pt>
                <c:pt idx="310">
                  <c:v>45046</c:v>
                </c:pt>
                <c:pt idx="311">
                  <c:v>45077</c:v>
                </c:pt>
                <c:pt idx="312">
                  <c:v>45107</c:v>
                </c:pt>
                <c:pt idx="313">
                  <c:v>45138</c:v>
                </c:pt>
                <c:pt idx="314">
                  <c:v>45169</c:v>
                </c:pt>
                <c:pt idx="315">
                  <c:v>45199</c:v>
                </c:pt>
                <c:pt idx="316">
                  <c:v>45230</c:v>
                </c:pt>
                <c:pt idx="317">
                  <c:v>45260</c:v>
                </c:pt>
                <c:pt idx="318">
                  <c:v>45291</c:v>
                </c:pt>
                <c:pt idx="319">
                  <c:v>45351</c:v>
                </c:pt>
                <c:pt idx="320">
                  <c:v>45382</c:v>
                </c:pt>
                <c:pt idx="321">
                  <c:v>45412</c:v>
                </c:pt>
                <c:pt idx="322">
                  <c:v>45443</c:v>
                </c:pt>
              </c:numCache>
            </c:numRef>
          </c:cat>
          <c:val>
            <c:numRef>
              <c:f>同比!$D$21:$D$343</c:f>
              <c:numCache>
                <c:formatCode>General</c:formatCode>
                <c:ptCount val="323"/>
                <c:pt idx="0">
                  <c:v>59.089931153184175</c:v>
                </c:pt>
                <c:pt idx="1">
                  <c:v>65.337967756249043</c:v>
                </c:pt>
                <c:pt idx="2">
                  <c:v>56.126547359837616</c:v>
                </c:pt>
                <c:pt idx="3">
                  <c:v>51.709998204574291</c:v>
                </c:pt>
                <c:pt idx="4">
                  <c:v>43.832449288433018</c:v>
                </c:pt>
                <c:pt idx="5">
                  <c:v>35.298838812498758</c:v>
                </c:pt>
                <c:pt idx="6">
                  <c:v>38.383592892756077</c:v>
                </c:pt>
                <c:pt idx="7">
                  <c:v>39.05640276505504</c:v>
                </c:pt>
                <c:pt idx="8">
                  <c:v>39.461200216444524</c:v>
                </c:pt>
                <c:pt idx="9">
                  <c:v>38.512581802667967</c:v>
                </c:pt>
                <c:pt idx="10">
                  <c:v>63.664763275785255</c:v>
                </c:pt>
                <c:pt idx="11">
                  <c:v>7.0480311943561524</c:v>
                </c:pt>
                <c:pt idx="12">
                  <c:v>16.179272711007741</c:v>
                </c:pt>
                <c:pt idx="13">
                  <c:v>16.299769971885446</c:v>
                </c:pt>
                <c:pt idx="14">
                  <c:v>19.35566380600433</c:v>
                </c:pt>
                <c:pt idx="15">
                  <c:v>23.984855529724335</c:v>
                </c:pt>
                <c:pt idx="16">
                  <c:v>24.169885151468272</c:v>
                </c:pt>
                <c:pt idx="17">
                  <c:v>21.091344122388001</c:v>
                </c:pt>
                <c:pt idx="18">
                  <c:v>19.989175589067077</c:v>
                </c:pt>
                <c:pt idx="19">
                  <c:v>19.248131252440714</c:v>
                </c:pt>
                <c:pt idx="20">
                  <c:v>19.777793667119514</c:v>
                </c:pt>
                <c:pt idx="21">
                  <c:v>12.295684524760775</c:v>
                </c:pt>
                <c:pt idx="22">
                  <c:v>23.929338442750669</c:v>
                </c:pt>
                <c:pt idx="23">
                  <c:v>13.8183274172063</c:v>
                </c:pt>
                <c:pt idx="24">
                  <c:v>15.835061199919753</c:v>
                </c:pt>
                <c:pt idx="25">
                  <c:v>13.975595323769774</c:v>
                </c:pt>
                <c:pt idx="26">
                  <c:v>13.392107112855944</c:v>
                </c:pt>
                <c:pt idx="27">
                  <c:v>9.0594064473859426</c:v>
                </c:pt>
                <c:pt idx="28">
                  <c:v>9.7757986625176088</c:v>
                </c:pt>
                <c:pt idx="29">
                  <c:v>9.8206047560599465</c:v>
                </c:pt>
                <c:pt idx="30">
                  <c:v>11.748285473302023</c:v>
                </c:pt>
                <c:pt idx="31">
                  <c:v>12.050974507236024</c:v>
                </c:pt>
                <c:pt idx="32">
                  <c:v>9.2615783961018217</c:v>
                </c:pt>
                <c:pt idx="33">
                  <c:v>11.070524473742328</c:v>
                </c:pt>
                <c:pt idx="34">
                  <c:v>9.4704939215381145</c:v>
                </c:pt>
                <c:pt idx="35">
                  <c:v>11.910879777611893</c:v>
                </c:pt>
                <c:pt idx="36">
                  <c:v>12.412618321317614</c:v>
                </c:pt>
                <c:pt idx="37">
                  <c:v>10.137921389721471</c:v>
                </c:pt>
                <c:pt idx="38">
                  <c:v>15.173616814899994</c:v>
                </c:pt>
                <c:pt idx="39">
                  <c:v>16.985584595662285</c:v>
                </c:pt>
                <c:pt idx="40">
                  <c:v>19.622730015547994</c:v>
                </c:pt>
                <c:pt idx="41">
                  <c:v>20.757785630153116</c:v>
                </c:pt>
                <c:pt idx="42">
                  <c:v>23.230847914392228</c:v>
                </c:pt>
                <c:pt idx="43">
                  <c:v>9.9411280490981682</c:v>
                </c:pt>
                <c:pt idx="44">
                  <c:v>29.28336520076482</c:v>
                </c:pt>
                <c:pt idx="45">
                  <c:v>25.008033816186281</c:v>
                </c:pt>
                <c:pt idx="46">
                  <c:v>20.513529251339648</c:v>
                </c:pt>
                <c:pt idx="47">
                  <c:v>18.587263150011246</c:v>
                </c:pt>
                <c:pt idx="48">
                  <c:v>14.734568091889644</c:v>
                </c:pt>
                <c:pt idx="49">
                  <c:v>12.711496039033721</c:v>
                </c:pt>
                <c:pt idx="50">
                  <c:v>10.791248652589491</c:v>
                </c:pt>
                <c:pt idx="51">
                  <c:v>8.2896937574158169</c:v>
                </c:pt>
                <c:pt idx="52">
                  <c:v>7.2676510016838947</c:v>
                </c:pt>
                <c:pt idx="53">
                  <c:v>7.1380968533631295</c:v>
                </c:pt>
                <c:pt idx="54">
                  <c:v>12.461568206718511</c:v>
                </c:pt>
                <c:pt idx="55">
                  <c:v>12.976963759628003</c:v>
                </c:pt>
                <c:pt idx="56">
                  <c:v>10.506567531626487</c:v>
                </c:pt>
                <c:pt idx="57">
                  <c:v>10.434282673647321</c:v>
                </c:pt>
                <c:pt idx="58">
                  <c:v>10.154623440871525</c:v>
                </c:pt>
                <c:pt idx="59">
                  <c:v>12.727601744990324</c:v>
                </c:pt>
                <c:pt idx="60">
                  <c:v>13.074560959501746</c:v>
                </c:pt>
                <c:pt idx="61">
                  <c:v>12.984563213112455</c:v>
                </c:pt>
                <c:pt idx="62">
                  <c:v>14.504295670667799</c:v>
                </c:pt>
                <c:pt idx="63">
                  <c:v>14.114775802368552</c:v>
                </c:pt>
                <c:pt idx="64">
                  <c:v>12.929281265830328</c:v>
                </c:pt>
                <c:pt idx="65">
                  <c:v>2.152452384965442</c:v>
                </c:pt>
                <c:pt idx="66">
                  <c:v>18.417166734738764</c:v>
                </c:pt>
                <c:pt idx="67">
                  <c:v>14.531440125975227</c:v>
                </c:pt>
                <c:pt idx="68">
                  <c:v>17.294576026185272</c:v>
                </c:pt>
                <c:pt idx="69">
                  <c:v>18.471052742220916</c:v>
                </c:pt>
                <c:pt idx="70">
                  <c:v>18.446430632521469</c:v>
                </c:pt>
                <c:pt idx="71">
                  <c:v>18.423728380008765</c:v>
                </c:pt>
                <c:pt idx="72">
                  <c:v>18.906748562710128</c:v>
                </c:pt>
                <c:pt idx="73">
                  <c:v>18.18019847845067</c:v>
                </c:pt>
                <c:pt idx="74">
                  <c:v>17.445256079346592</c:v>
                </c:pt>
                <c:pt idx="75">
                  <c:v>16.341643482137624</c:v>
                </c:pt>
                <c:pt idx="76">
                  <c:v>14.782933668607857</c:v>
                </c:pt>
                <c:pt idx="77">
                  <c:v>24.520442545965881</c:v>
                </c:pt>
                <c:pt idx="78">
                  <c:v>27.478429335322762</c:v>
                </c:pt>
                <c:pt idx="79">
                  <c:v>27.874534023651186</c:v>
                </c:pt>
                <c:pt idx="80">
                  <c:v>26.269772903983444</c:v>
                </c:pt>
                <c:pt idx="81">
                  <c:v>24.366965612794765</c:v>
                </c:pt>
                <c:pt idx="82">
                  <c:v>24.14281895720778</c:v>
                </c:pt>
                <c:pt idx="83">
                  <c:v>24.21909921171823</c:v>
                </c:pt>
                <c:pt idx="84">
                  <c:v>24.301671415577442</c:v>
                </c:pt>
                <c:pt idx="85">
                  <c:v>24.128423087757731</c:v>
                </c:pt>
                <c:pt idx="86">
                  <c:v>23.411857650734369</c:v>
                </c:pt>
                <c:pt idx="87">
                  <c:v>18.382182241321445</c:v>
                </c:pt>
                <c:pt idx="88">
                  <c:v>37.532226791383458</c:v>
                </c:pt>
                <c:pt idx="89">
                  <c:v>37.224430016331198</c:v>
                </c:pt>
                <c:pt idx="90">
                  <c:v>34.127154098094323</c:v>
                </c:pt>
                <c:pt idx="91">
                  <c:v>35.133961193923049</c:v>
                </c:pt>
                <c:pt idx="92">
                  <c:v>35.74650201017333</c:v>
                </c:pt>
                <c:pt idx="93">
                  <c:v>35.95605810491336</c:v>
                </c:pt>
                <c:pt idx="94">
                  <c:v>35.255387179628286</c:v>
                </c:pt>
                <c:pt idx="95">
                  <c:v>33.982240868641966</c:v>
                </c:pt>
                <c:pt idx="96">
                  <c:v>33.220984067626461</c:v>
                </c:pt>
                <c:pt idx="97">
                  <c:v>32.54197975843978</c:v>
                </c:pt>
                <c:pt idx="98">
                  <c:v>29.450946154668102</c:v>
                </c:pt>
                <c:pt idx="99">
                  <c:v>69.746028795108558</c:v>
                </c:pt>
                <c:pt idx="100">
                  <c:v>57.605312398126188</c:v>
                </c:pt>
                <c:pt idx="101">
                  <c:v>52.066170306776847</c:v>
                </c:pt>
                <c:pt idx="102">
                  <c:v>45.939609370568554</c:v>
                </c:pt>
                <c:pt idx="103">
                  <c:v>44.924644919536341</c:v>
                </c:pt>
                <c:pt idx="104">
                  <c:v>44.59192047492364</c:v>
                </c:pt>
                <c:pt idx="105">
                  <c:v>43.914713431047289</c:v>
                </c:pt>
                <c:pt idx="106">
                  <c:v>43.435078743751056</c:v>
                </c:pt>
                <c:pt idx="107">
                  <c:v>42.964408143759101</c:v>
                </c:pt>
                <c:pt idx="108">
                  <c:v>42.337157833649108</c:v>
                </c:pt>
                <c:pt idx="109">
                  <c:v>37.466178838376486</c:v>
                </c:pt>
                <c:pt idx="110">
                  <c:v>28.437525669069032</c:v>
                </c:pt>
                <c:pt idx="111">
                  <c:v>28.025863925377713</c:v>
                </c:pt>
                <c:pt idx="112">
                  <c:v>26.949501422954093</c:v>
                </c:pt>
                <c:pt idx="113">
                  <c:v>27.73896820666959</c:v>
                </c:pt>
                <c:pt idx="114">
                  <c:v>28.030756313985037</c:v>
                </c:pt>
                <c:pt idx="115">
                  <c:v>27.737924014781058</c:v>
                </c:pt>
                <c:pt idx="116">
                  <c:v>27.853613144866006</c:v>
                </c:pt>
                <c:pt idx="117">
                  <c:v>28.171489999300526</c:v>
                </c:pt>
                <c:pt idx="118">
                  <c:v>28.092022551053496</c:v>
                </c:pt>
                <c:pt idx="119">
                  <c:v>28.38299950156593</c:v>
                </c:pt>
                <c:pt idx="120">
                  <c:v>28.106655239449552</c:v>
                </c:pt>
                <c:pt idx="121">
                  <c:v>25.399712917300299</c:v>
                </c:pt>
                <c:pt idx="122">
                  <c:v>28.458681728245327</c:v>
                </c:pt>
                <c:pt idx="123">
                  <c:v>28.385623333739751</c:v>
                </c:pt>
                <c:pt idx="124">
                  <c:v>29.028130787471373</c:v>
                </c:pt>
                <c:pt idx="125">
                  <c:v>30.040225980620015</c:v>
                </c:pt>
                <c:pt idx="126">
                  <c:v>29.257161961315536</c:v>
                </c:pt>
                <c:pt idx="127">
                  <c:v>27.80682804021297</c:v>
                </c:pt>
                <c:pt idx="128">
                  <c:v>26.955741402242751</c:v>
                </c:pt>
                <c:pt idx="129">
                  <c:v>25.592144553747008</c:v>
                </c:pt>
                <c:pt idx="130">
                  <c:v>25.375099688032776</c:v>
                </c:pt>
                <c:pt idx="131">
                  <c:v>24.469695517020252</c:v>
                </c:pt>
                <c:pt idx="132">
                  <c:v>23.439489242741907</c:v>
                </c:pt>
                <c:pt idx="133">
                  <c:v>25.285224492608815</c:v>
                </c:pt>
                <c:pt idx="134">
                  <c:v>25.485041925705577</c:v>
                </c:pt>
                <c:pt idx="135">
                  <c:v>25.945006714885977</c:v>
                </c:pt>
                <c:pt idx="136">
                  <c:v>26.697581825955808</c:v>
                </c:pt>
                <c:pt idx="137">
                  <c:v>26.63960451193752</c:v>
                </c:pt>
                <c:pt idx="138">
                  <c:v>26.743413559733241</c:v>
                </c:pt>
                <c:pt idx="139">
                  <c:v>26.448979090538273</c:v>
                </c:pt>
                <c:pt idx="140">
                  <c:v>26.948280104100842</c:v>
                </c:pt>
                <c:pt idx="141">
                  <c:v>26.846483701730239</c:v>
                </c:pt>
                <c:pt idx="142">
                  <c:v>25.613507565231043</c:v>
                </c:pt>
                <c:pt idx="143">
                  <c:v>24.273540514857661</c:v>
                </c:pt>
                <c:pt idx="144">
                  <c:v>25.944906388441382</c:v>
                </c:pt>
                <c:pt idx="145">
                  <c:v>25.739380227233212</c:v>
                </c:pt>
                <c:pt idx="146">
                  <c:v>25.649805678179117</c:v>
                </c:pt>
                <c:pt idx="147">
                  <c:v>26.82019982716195</c:v>
                </c:pt>
                <c:pt idx="148">
                  <c:v>27.271327668095946</c:v>
                </c:pt>
                <c:pt idx="149">
                  <c:v>27.394179630657511</c:v>
                </c:pt>
                <c:pt idx="150">
                  <c:v>27.635556376888616</c:v>
                </c:pt>
                <c:pt idx="151">
                  <c:v>27.245474030648875</c:v>
                </c:pt>
                <c:pt idx="152">
                  <c:v>26.847208393333055</c:v>
                </c:pt>
                <c:pt idx="153">
                  <c:v>26.19224187321587</c:v>
                </c:pt>
                <c:pt idx="154">
                  <c:v>26.529063129060447</c:v>
                </c:pt>
                <c:pt idx="155">
                  <c:v>28.635024984527966</c:v>
                </c:pt>
                <c:pt idx="156">
                  <c:v>30.525207309319246</c:v>
                </c:pt>
                <c:pt idx="157">
                  <c:v>32.92284423615002</c:v>
                </c:pt>
                <c:pt idx="158">
                  <c:v>33.647710633034379</c:v>
                </c:pt>
                <c:pt idx="159">
                  <c:v>32.943324578585198</c:v>
                </c:pt>
                <c:pt idx="160">
                  <c:v>33.049000009140414</c:v>
                </c:pt>
                <c:pt idx="161">
                  <c:v>33.349000021658014</c:v>
                </c:pt>
                <c:pt idx="162">
                  <c:v>33.148683944040449</c:v>
                </c:pt>
                <c:pt idx="163">
                  <c:v>32.143828987137944</c:v>
                </c:pt>
                <c:pt idx="164">
                  <c:v>31.026679754300581</c:v>
                </c:pt>
                <c:pt idx="165">
                  <c:v>26.647457762371541</c:v>
                </c:pt>
                <c:pt idx="166">
                  <c:v>26.443811091176194</c:v>
                </c:pt>
                <c:pt idx="167">
                  <c:v>26.051361177280885</c:v>
                </c:pt>
                <c:pt idx="168">
                  <c:v>25.855546142246986</c:v>
                </c:pt>
                <c:pt idx="169">
                  <c:v>25.543464718859489</c:v>
                </c:pt>
                <c:pt idx="170">
                  <c:v>24.949166420421975</c:v>
                </c:pt>
                <c:pt idx="171">
                  <c:v>24.793559010741674</c:v>
                </c:pt>
                <c:pt idx="172">
                  <c:v>24.548590977626027</c:v>
                </c:pt>
                <c:pt idx="173">
                  <c:v>24.448544083030278</c:v>
                </c:pt>
                <c:pt idx="174">
                  <c:v>24.943702289114423</c:v>
                </c:pt>
                <c:pt idx="175">
                  <c:v>24.351830415279242</c:v>
                </c:pt>
                <c:pt idx="176">
                  <c:v>34.041219278878373</c:v>
                </c:pt>
                <c:pt idx="177">
                  <c:v>32.465098387054717</c:v>
                </c:pt>
                <c:pt idx="178">
                  <c:v>34.173165621161196</c:v>
                </c:pt>
                <c:pt idx="179">
                  <c:v>33.991679795610999</c:v>
                </c:pt>
                <c:pt idx="180">
                  <c:v>27.047434347799172</c:v>
                </c:pt>
                <c:pt idx="181">
                  <c:v>27.158277433923537</c:v>
                </c:pt>
                <c:pt idx="182">
                  <c:v>28.092556646404287</c:v>
                </c:pt>
                <c:pt idx="183">
                  <c:v>27.976448691115952</c:v>
                </c:pt>
                <c:pt idx="184">
                  <c:v>28.689539066061421</c:v>
                </c:pt>
                <c:pt idx="185">
                  <c:v>27.885572628167044</c:v>
                </c:pt>
                <c:pt idx="186">
                  <c:v>25.068010499599168</c:v>
                </c:pt>
                <c:pt idx="187">
                  <c:v>21.466582266310532</c:v>
                </c:pt>
                <c:pt idx="188">
                  <c:v>21.285969717335561</c:v>
                </c:pt>
                <c:pt idx="189">
                  <c:v>20.529574018709717</c:v>
                </c:pt>
                <c:pt idx="190">
                  <c:v>20.685610273947752</c:v>
                </c:pt>
                <c:pt idx="191">
                  <c:v>20.987458186260199</c:v>
                </c:pt>
                <c:pt idx="192">
                  <c:v>20.923733349969488</c:v>
                </c:pt>
                <c:pt idx="193">
                  <c:v>20.680443453724571</c:v>
                </c:pt>
                <c:pt idx="194">
                  <c:v>21.038379606144474</c:v>
                </c:pt>
                <c:pt idx="195">
                  <c:v>21.203111577614187</c:v>
                </c:pt>
                <c:pt idx="196">
                  <c:v>21.07389350497759</c:v>
                </c:pt>
                <c:pt idx="197">
                  <c:v>20.833180987096966</c:v>
                </c:pt>
                <c:pt idx="198">
                  <c:v>21.176695534776524</c:v>
                </c:pt>
                <c:pt idx="199">
                  <c:v>21.36591084878836</c:v>
                </c:pt>
                <c:pt idx="200">
                  <c:v>20.805984814154034</c:v>
                </c:pt>
                <c:pt idx="201">
                  <c:v>20.460500393673264</c:v>
                </c:pt>
                <c:pt idx="202">
                  <c:v>20.308889798066577</c:v>
                </c:pt>
                <c:pt idx="203">
                  <c:v>20.297374372923962</c:v>
                </c:pt>
                <c:pt idx="204">
                  <c:v>20.471831582576971</c:v>
                </c:pt>
                <c:pt idx="205">
                  <c:v>20.345605235606179</c:v>
                </c:pt>
                <c:pt idx="206">
                  <c:v>20.211544014317838</c:v>
                </c:pt>
                <c:pt idx="207">
                  <c:v>19.938424682349588</c:v>
                </c:pt>
                <c:pt idx="208">
                  <c:v>19.650695633473546</c:v>
                </c:pt>
                <c:pt idx="209">
                  <c:v>17.943316239416895</c:v>
                </c:pt>
                <c:pt idx="210">
                  <c:v>17.608947904896933</c:v>
                </c:pt>
                <c:pt idx="211">
                  <c:v>17.256677366058582</c:v>
                </c:pt>
                <c:pt idx="212">
                  <c:v>17.152446608382952</c:v>
                </c:pt>
                <c:pt idx="213">
                  <c:v>17.346826011374517</c:v>
                </c:pt>
                <c:pt idx="214">
                  <c:v>17.035134798751272</c:v>
                </c:pt>
                <c:pt idx="215">
                  <c:v>16.455448179862977</c:v>
                </c:pt>
                <c:pt idx="216">
                  <c:v>15.711002737504408</c:v>
                </c:pt>
                <c:pt idx="217">
                  <c:v>15.495058190035227</c:v>
                </c:pt>
                <c:pt idx="218">
                  <c:v>15.279253959633099</c:v>
                </c:pt>
                <c:pt idx="219">
                  <c:v>14.999553486521201</c:v>
                </c:pt>
                <c:pt idx="220">
                  <c:v>13.850607363608102</c:v>
                </c:pt>
                <c:pt idx="221">
                  <c:v>13.450392993284721</c:v>
                </c:pt>
                <c:pt idx="222">
                  <c:v>12.047938052642571</c:v>
                </c:pt>
                <c:pt idx="223">
                  <c:v>11.403407366856278</c:v>
                </c:pt>
                <c:pt idx="224">
                  <c:v>11.449624541516346</c:v>
                </c:pt>
                <c:pt idx="225">
                  <c:v>11.166236123309359</c:v>
                </c:pt>
                <c:pt idx="226">
                  <c:v>10.854266594141194</c:v>
                </c:pt>
                <c:pt idx="227">
                  <c:v>10.26975115721045</c:v>
                </c:pt>
                <c:pt idx="228">
                  <c:v>10.159596227112178</c:v>
                </c:pt>
                <c:pt idx="229">
                  <c:v>10.223428383939414</c:v>
                </c:pt>
                <c:pt idx="230">
                  <c:v>9.8774133501691388</c:v>
                </c:pt>
                <c:pt idx="231">
                  <c:v>10.240290100189032</c:v>
                </c:pt>
                <c:pt idx="232">
                  <c:v>10.749079666542771</c:v>
                </c:pt>
                <c:pt idx="233">
                  <c:v>10.513129826561984</c:v>
                </c:pt>
                <c:pt idx="234">
                  <c:v>9.5918468426368761</c:v>
                </c:pt>
                <c:pt idx="235">
                  <c:v>8.9520376359067519</c:v>
                </c:pt>
                <c:pt idx="236">
                  <c:v>8.0513106761019202</c:v>
                </c:pt>
                <c:pt idx="237">
                  <c:v>8.0718188952402024</c:v>
                </c:pt>
                <c:pt idx="238">
                  <c:v>8.2059354266601048</c:v>
                </c:pt>
                <c:pt idx="239">
                  <c:v>8.2704650854940063</c:v>
                </c:pt>
                <c:pt idx="240">
                  <c:v>8.3200596199684007</c:v>
                </c:pt>
                <c:pt idx="241">
                  <c:v>8.1420982976486265</c:v>
                </c:pt>
                <c:pt idx="242">
                  <c:v>8.8665544095979811</c:v>
                </c:pt>
                <c:pt idx="243">
                  <c:v>9.2424542478711125</c:v>
                </c:pt>
                <c:pt idx="244">
                  <c:v>8.8504585495354107</c:v>
                </c:pt>
                <c:pt idx="245">
                  <c:v>8.5506018511117823</c:v>
                </c:pt>
                <c:pt idx="246">
                  <c:v>8.6100789595912719</c:v>
                </c:pt>
                <c:pt idx="247">
                  <c:v>8.2500786027321702</c:v>
                </c:pt>
                <c:pt idx="248">
                  <c:v>7.5916023137039712</c:v>
                </c:pt>
                <c:pt idx="249">
                  <c:v>7.3955390648058339</c:v>
                </c:pt>
                <c:pt idx="250">
                  <c:v>6.8924445068317519</c:v>
                </c:pt>
                <c:pt idx="251">
                  <c:v>6.7791543186494163</c:v>
                </c:pt>
                <c:pt idx="252">
                  <c:v>5.898229843705205</c:v>
                </c:pt>
                <c:pt idx="253">
                  <c:v>7.8495819034269498</c:v>
                </c:pt>
                <c:pt idx="254">
                  <c:v>7.4495878520319581</c:v>
                </c:pt>
                <c:pt idx="255">
                  <c:v>6.9501895002321179</c:v>
                </c:pt>
                <c:pt idx="256">
                  <c:v>6.0500299433530635</c:v>
                </c:pt>
                <c:pt idx="257">
                  <c:v>5.9553464834910308</c:v>
                </c:pt>
                <c:pt idx="258">
                  <c:v>5.4500620908155994</c:v>
                </c:pt>
                <c:pt idx="259">
                  <c:v>5.3299505264493119</c:v>
                </c:pt>
                <c:pt idx="260">
                  <c:v>5.4449722778410203</c:v>
                </c:pt>
                <c:pt idx="261">
                  <c:v>5.7450687307123438</c:v>
                </c:pt>
                <c:pt idx="262">
                  <c:v>5.9489754928641947</c:v>
                </c:pt>
                <c:pt idx="263">
                  <c:v>0.62562927033136262</c:v>
                </c:pt>
                <c:pt idx="264">
                  <c:v>0.49970869000135476</c:v>
                </c:pt>
                <c:pt idx="265">
                  <c:v>1.0996099758840083</c:v>
                </c:pt>
                <c:pt idx="266">
                  <c:v>0.89985617849415167</c:v>
                </c:pt>
                <c:pt idx="267">
                  <c:v>0.69986067588396761</c:v>
                </c:pt>
                <c:pt idx="268">
                  <c:v>0.6000349796176474</c:v>
                </c:pt>
                <c:pt idx="269">
                  <c:v>-1.9409889881337183</c:v>
                </c:pt>
                <c:pt idx="270">
                  <c:v>-3.4998723377605678</c:v>
                </c:pt>
                <c:pt idx="271">
                  <c:v>-4.5999313257846897</c:v>
                </c:pt>
                <c:pt idx="272">
                  <c:v>-6.7000020088865853</c:v>
                </c:pt>
                <c:pt idx="273">
                  <c:v>-12.39998227378144</c:v>
                </c:pt>
                <c:pt idx="274">
                  <c:v>-13.239967528585538</c:v>
                </c:pt>
                <c:pt idx="275">
                  <c:v>-25.69956966710517</c:v>
                </c:pt>
                <c:pt idx="276">
                  <c:v>-17.400437808601076</c:v>
                </c:pt>
                <c:pt idx="277">
                  <c:v>-12.149832741561639</c:v>
                </c:pt>
                <c:pt idx="278">
                  <c:v>-8.4397049022086339</c:v>
                </c:pt>
                <c:pt idx="279">
                  <c:v>-5.8498829822801746</c:v>
                </c:pt>
                <c:pt idx="280">
                  <c:v>-5.6401407885534827</c:v>
                </c:pt>
                <c:pt idx="281">
                  <c:v>-5.4399592639555845</c:v>
                </c:pt>
                <c:pt idx="282">
                  <c:v>-5.3499102349502614</c:v>
                </c:pt>
                <c:pt idx="283">
                  <c:v>-5.4000939555277183</c:v>
                </c:pt>
                <c:pt idx="284">
                  <c:v>-6.4000089935134286</c:v>
                </c:pt>
                <c:pt idx="285">
                  <c:v>-5.9061286216313231</c:v>
                </c:pt>
                <c:pt idx="286">
                  <c:v>35.75008252558294</c:v>
                </c:pt>
                <c:pt idx="287">
                  <c:v>14.081644779844327</c:v>
                </c:pt>
                <c:pt idx="288">
                  <c:v>5.1014441910775865</c:v>
                </c:pt>
                <c:pt idx="289">
                  <c:v>-2.6491761800054192</c:v>
                </c:pt>
                <c:pt idx="290">
                  <c:v>-9.1273885576503062</c:v>
                </c:pt>
                <c:pt idx="291">
                  <c:v>-8.1044548530742944</c:v>
                </c:pt>
                <c:pt idx="292">
                  <c:v>-8.4261180358679582</c:v>
                </c:pt>
                <c:pt idx="293">
                  <c:v>-8.8660573156484119</c:v>
                </c:pt>
                <c:pt idx="294">
                  <c:v>-7.752869900598391</c:v>
                </c:pt>
                <c:pt idx="295">
                  <c:v>-1.0965649771799146</c:v>
                </c:pt>
                <c:pt idx="296">
                  <c:v>4.9411551588242286</c:v>
                </c:pt>
                <c:pt idx="297">
                  <c:v>12.218144840392608</c:v>
                </c:pt>
                <c:pt idx="298">
                  <c:v>9.2484946975852633</c:v>
                </c:pt>
                <c:pt idx="299">
                  <c:v>6.7731078412283319</c:v>
                </c:pt>
                <c:pt idx="300">
                  <c:v>6.2124517190344397</c:v>
                </c:pt>
                <c:pt idx="301">
                  <c:v>6.0687768659632768</c:v>
                </c:pt>
                <c:pt idx="302">
                  <c:v>5.7114430491880253</c:v>
                </c:pt>
                <c:pt idx="303">
                  <c:v>5.8207677429211291</c:v>
                </c:pt>
                <c:pt idx="304">
                  <c:v>5.9284563390619605</c:v>
                </c:pt>
                <c:pt idx="305">
                  <c:v>5.7502641182711534</c:v>
                </c:pt>
                <c:pt idx="306">
                  <c:v>5.2543909715391468</c:v>
                </c:pt>
                <c:pt idx="307">
                  <c:v>5.0667802779190696</c:v>
                </c:pt>
                <c:pt idx="308">
                  <c:v>5.543407600023631</c:v>
                </c:pt>
                <c:pt idx="309">
                  <c:v>2.2980395148371358</c:v>
                </c:pt>
                <c:pt idx="310">
                  <c:v>-3.9480539780128221</c:v>
                </c:pt>
                <c:pt idx="311">
                  <c:v>-8.32621234778893</c:v>
                </c:pt>
                <c:pt idx="312">
                  <c:v>-10.432524039347157</c:v>
                </c:pt>
                <c:pt idx="313">
                  <c:v>-10.604355058596926</c:v>
                </c:pt>
                <c:pt idx="314">
                  <c:v>-10.913469134255504</c:v>
                </c:pt>
                <c:pt idx="315">
                  <c:v>-11.005144609076156</c:v>
                </c:pt>
                <c:pt idx="316">
                  <c:v>-11.040196496407962</c:v>
                </c:pt>
                <c:pt idx="317">
                  <c:v>-11.38925050428522</c:v>
                </c:pt>
                <c:pt idx="318">
                  <c:v>-12.077855342592169</c:v>
                </c:pt>
                <c:pt idx="319">
                  <c:v>-5.0954700711126062</c:v>
                </c:pt>
                <c:pt idx="320">
                  <c:v>-6.7485691914766726</c:v>
                </c:pt>
                <c:pt idx="321">
                  <c:v>-2.7671173431333962</c:v>
                </c:pt>
                <c:pt idx="322">
                  <c:v>-0.42846172179117348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7-47E7-A745-94665120E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669183"/>
        <c:axId val="1575681183"/>
      </c:lineChart>
      <c:dateAx>
        <c:axId val="1575669183"/>
        <c:scaling>
          <c:orientation val="minMax"/>
        </c:scaling>
        <c:delete val="0"/>
        <c:axPos val="b"/>
        <c:numFmt formatCode="yyyy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681183"/>
        <c:crosses val="autoZero"/>
        <c:auto val="1"/>
        <c:lblOffset val="100"/>
        <c:baseTimeUnit val="months"/>
      </c:dateAx>
      <c:valAx>
        <c:axId val="15756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66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当月!$L$313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当月!$K$314:$K$324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当月!$L$314:$L$324</c:f>
              <c:numCache>
                <c:formatCode>General</c:formatCode>
                <c:ptCount val="11"/>
                <c:pt idx="0">
                  <c:v>41378</c:v>
                </c:pt>
                <c:pt idx="1">
                  <c:v>52374.357824859369</c:v>
                </c:pt>
                <c:pt idx="2">
                  <c:v>50526.789828298206</c:v>
                </c:pt>
                <c:pt idx="3">
                  <c:v>59362.241581297829</c:v>
                </c:pt>
                <c:pt idx="4">
                  <c:v>76864.737787420192</c:v>
                </c:pt>
                <c:pt idx="5">
                  <c:v>56762.496646695887</c:v>
                </c:pt>
                <c:pt idx="6">
                  <c:v>57012.819162582222</c:v>
                </c:pt>
                <c:pt idx="7">
                  <c:v>64411.516026316676</c:v>
                </c:pt>
                <c:pt idx="8">
                  <c:v>59365.16473711899</c:v>
                </c:pt>
                <c:pt idx="9">
                  <c:v>57284.157150093466</c:v>
                </c:pt>
                <c:pt idx="10">
                  <c:v>24899.905571293668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B-46B7-ABCB-CFBDC2A5EC9D}"/>
            </c:ext>
          </c:extLst>
        </c:ser>
        <c:ser>
          <c:idx val="1"/>
          <c:order val="1"/>
          <c:tx>
            <c:strRef>
              <c:f>当月!$M$313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当月!$K$314:$K$324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当月!$M$314:$M$324</c:f>
              <c:numCache>
                <c:formatCode>General</c:formatCode>
                <c:ptCount val="11"/>
                <c:pt idx="0">
                  <c:v>44626</c:v>
                </c:pt>
                <c:pt idx="1">
                  <c:v>53562.990593548922</c:v>
                </c:pt>
                <c:pt idx="2">
                  <c:v>50959.158322567935</c:v>
                </c:pt>
                <c:pt idx="3">
                  <c:v>59225.343979379133</c:v>
                </c:pt>
                <c:pt idx="4">
                  <c:v>76685.221186343551</c:v>
                </c:pt>
                <c:pt idx="5">
                  <c:v>47374.364440501959</c:v>
                </c:pt>
                <c:pt idx="6">
                  <c:v>49664.602043698775</c:v>
                </c:pt>
                <c:pt idx="7">
                  <c:v>57832.772466883005</c:v>
                </c:pt>
                <c:pt idx="8">
                  <c:v>48052.423864185752</c:v>
                </c:pt>
                <c:pt idx="9">
                  <c:v>21709.125475285167</c:v>
                </c:pt>
                <c:pt idx="10">
                  <c:v>15887.407017265388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B-46B7-ABCB-CFBDC2A5EC9D}"/>
            </c:ext>
          </c:extLst>
        </c:ser>
        <c:ser>
          <c:idx val="2"/>
          <c:order val="2"/>
          <c:tx>
            <c:strRef>
              <c:f>当月!$N$313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当月!$K$314:$K$324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当月!$N$314:$N$324</c:f>
              <c:numCache>
                <c:formatCode>General</c:formatCode>
                <c:ptCount val="11"/>
                <c:pt idx="0">
                  <c:v>44849</c:v>
                </c:pt>
                <c:pt idx="1">
                  <c:v>56155.590461681742</c:v>
                </c:pt>
                <c:pt idx="2">
                  <c:v>52243.102754114851</c:v>
                </c:pt>
                <c:pt idx="3">
                  <c:v>60051.862665662455</c:v>
                </c:pt>
                <c:pt idx="4">
                  <c:v>78024.991381712491</c:v>
                </c:pt>
                <c:pt idx="5">
                  <c:v>43955.102066500578</c:v>
                </c:pt>
                <c:pt idx="6">
                  <c:v>45406.848594564188</c:v>
                </c:pt>
                <c:pt idx="7">
                  <c:v>53091.554425180308</c:v>
                </c:pt>
                <c:pt idx="8">
                  <c:v>41681.085695574933</c:v>
                </c:pt>
                <c:pt idx="9">
                  <c:v>12154.022909270483</c:v>
                </c:pt>
                <c:pt idx="10">
                  <c:v>17382.214038497594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B-46B7-ABCB-CFBDC2A5EC9D}"/>
            </c:ext>
          </c:extLst>
        </c:ser>
        <c:ser>
          <c:idx val="3"/>
          <c:order val="3"/>
          <c:tx>
            <c:strRef>
              <c:f>当月!$O$313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当月!$K$314:$K$324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当月!$O$314:$O$324</c:f>
              <c:numCache>
                <c:formatCode>General</c:formatCode>
                <c:ptCount val="11"/>
                <c:pt idx="0">
                  <c:v>33323</c:v>
                </c:pt>
                <c:pt idx="1">
                  <c:v>42920.195800896443</c:v>
                </c:pt>
                <c:pt idx="2">
                  <c:v>43508.269895826132</c:v>
                </c:pt>
                <c:pt idx="3">
                  <c:v>48102.380955822518</c:v>
                </c:pt>
                <c:pt idx="4">
                  <c:v>59225.658840514574</c:v>
                </c:pt>
                <c:pt idx="5">
                  <c:v>47017.304654349777</c:v>
                </c:pt>
                <c:pt idx="6">
                  <c:v>44279.106901871215</c:v>
                </c:pt>
                <c:pt idx="7">
                  <c:v>52200.35139157396</c:v>
                </c:pt>
                <c:pt idx="8">
                  <c:v>49429.912345964287</c:v>
                </c:pt>
                <c:pt idx="9">
                  <c:v>49468.366882523464</c:v>
                </c:pt>
                <c:pt idx="10">
                  <c:v>49450.885688705835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6B-46B7-ABCB-CFBDC2A5EC9D}"/>
            </c:ext>
          </c:extLst>
        </c:ser>
        <c:ser>
          <c:idx val="4"/>
          <c:order val="4"/>
          <c:tx>
            <c:strRef>
              <c:f>当月!$P$313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当月!$K$314:$K$324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当月!$P$314:$P$324</c:f>
              <c:numCache>
                <c:formatCode>General</c:formatCode>
                <c:ptCount val="11"/>
                <c:pt idx="0">
                  <c:v>45236</c:v>
                </c:pt>
                <c:pt idx="1">
                  <c:v>50705.449359316219</c:v>
                </c:pt>
                <c:pt idx="2">
                  <c:v>47819.02539483468</c:v>
                </c:pt>
                <c:pt idx="3">
                  <c:v>50171.946084343712</c:v>
                </c:pt>
                <c:pt idx="4">
                  <c:v>61884.957338686654</c:v>
                </c:pt>
                <c:pt idx="5">
                  <c:v>46741.058443463378</c:v>
                </c:pt>
                <c:pt idx="6">
                  <c:v>44415.34427965153</c:v>
                </c:pt>
                <c:pt idx="7">
                  <c:v>50952.803497253684</c:v>
                </c:pt>
                <c:pt idx="8">
                  <c:v>47679.521644523251</c:v>
                </c:pt>
                <c:pt idx="9">
                  <c:v>48254.574651235016</c:v>
                </c:pt>
                <c:pt idx="10">
                  <c:v>50506.884864322259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6B-46B7-ABCB-CFBDC2A5EC9D}"/>
            </c:ext>
          </c:extLst>
        </c:ser>
        <c:ser>
          <c:idx val="5"/>
          <c:order val="5"/>
          <c:tx>
            <c:strRef>
              <c:f>当月!$Q$313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当月!$K$314:$K$324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当月!$Q$314:$Q$324</c:f>
              <c:numCache>
                <c:formatCode>General</c:formatCode>
                <c:ptCount val="11"/>
                <c:pt idx="0">
                  <c:v>50763</c:v>
                </c:pt>
                <c:pt idx="1">
                  <c:v>51292.231726949292</c:v>
                </c:pt>
                <c:pt idx="2">
                  <c:v>38785.391090669989</c:v>
                </c:pt>
                <c:pt idx="3">
                  <c:v>40691.375541841175</c:v>
                </c:pt>
                <c:pt idx="4">
                  <c:v>52660.024825848523</c:v>
                </c:pt>
                <c:pt idx="5">
                  <c:v>42284.189204801631</c:v>
                </c:pt>
                <c:pt idx="6">
                  <c:v>40404.064144662872</c:v>
                </c:pt>
                <c:pt idx="7">
                  <c:v>46857.324115218944</c:v>
                </c:pt>
                <c:pt idx="8">
                  <c:v>43830.434376882215</c:v>
                </c:pt>
                <c:pt idx="9">
                  <c:v>40238.095238095266</c:v>
                </c:pt>
                <c:pt idx="10">
                  <c:v>40557.449498523434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6B-46B7-ABCB-CFBDC2A5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685903"/>
        <c:axId val="1495686863"/>
      </c:lineChart>
      <c:catAx>
        <c:axId val="149568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686863"/>
        <c:crosses val="autoZero"/>
        <c:auto val="1"/>
        <c:lblAlgn val="ctr"/>
        <c:lblOffset val="100"/>
        <c:noMultiLvlLbl val="0"/>
      </c:catAx>
      <c:valAx>
        <c:axId val="14956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68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2108200</xdr:colOff>
      <xdr:row>74</xdr:row>
      <xdr:rowOff>127000</xdr:rowOff>
    </xdr:from>
    <xdr:to>
      <xdr:col>4</xdr:col>
      <xdr:colOff>1200150</xdr:colOff>
      <xdr:row>90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06433E-228A-E110-193B-6C340244E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6</xdr:row>
      <xdr:rowOff>12700</xdr:rowOff>
    </xdr:from>
    <xdr:to>
      <xdr:col>15</xdr:col>
      <xdr:colOff>279400</xdr:colOff>
      <xdr:row>25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A2E5C3-39CD-48B9-A3DC-E6568DF8E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165100</xdr:colOff>
      <xdr:row>307</xdr:row>
      <xdr:rowOff>114300</xdr:rowOff>
    </xdr:from>
    <xdr:to>
      <xdr:col>24</xdr:col>
      <xdr:colOff>114300</xdr:colOff>
      <xdr:row>323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983427-B5EE-4846-B582-07F607F93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astmoney\Choice\ChoicePro\config\Office\WinExcel\EMFunc.xla" TargetMode="External"/><Relationship Id="rId1" Type="http://schemas.openxmlformats.org/officeDocument/2006/relationships/externalLinkPath" Target="file:///D:\Eastmoney\Choice\ChoicePro\config\Office\Win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6FEF-4D18-4540-AB3C-D644E87D9862}">
  <dimension ref="A1:M307"/>
  <sheetViews>
    <sheetView tabSelected="1" workbookViewId="0">
      <pane ySplit="1" topLeftCell="A2" activePane="bottomLeft" state="frozen"/>
      <selection activeCell="C1" sqref="C1"/>
      <selection pane="bottomLeft" activeCell="B14" sqref="B14"/>
    </sheetView>
  </sheetViews>
  <sheetFormatPr defaultRowHeight="14" x14ac:dyDescent="0.3"/>
  <cols>
    <col min="1" max="1" width="8.6640625" bestFit="1" customWidth="1"/>
    <col min="2" max="2" width="23.9140625" bestFit="1" customWidth="1"/>
    <col min="3" max="3" width="37.58203125" bestFit="1" customWidth="1"/>
    <col min="4" max="4" width="34.33203125" bestFit="1" customWidth="1"/>
    <col min="5" max="5" width="31.08203125" bestFit="1" customWidth="1"/>
    <col min="7" max="7" width="8.6640625" bestFit="1" customWidth="1"/>
    <col min="8" max="8" width="23.9140625" bestFit="1" customWidth="1"/>
    <col min="9" max="9" width="19.08203125" bestFit="1" customWidth="1"/>
    <col min="11" max="11" width="8.6640625" bestFit="1" customWidth="1"/>
    <col min="12" max="12" width="20.6640625" bestFit="1" customWidth="1"/>
    <col min="13" max="13" width="22.25" bestFit="1" customWidth="1"/>
  </cols>
  <sheetData>
    <row r="1" spans="1:13" x14ac:dyDescent="0.3">
      <c r="A1" t="str">
        <f>[1]!EM_EDB_N("2003-03","N","Count=&amp;Columns=Name,ID,Frequency,Unit,StartDate,EndDate,Source,Region,UpdateTime,Table&amp;Order=2&amp;DateFormat=1&amp;Chart=2&amp;ClearArea=NULL&amp;CellFormat=1&amp;Layout=0")</f>
        <v>宏观数据</v>
      </c>
      <c r="B1" t="s">
        <v>31</v>
      </c>
      <c r="G1" t="str">
        <f>[1]!EM_EDB_N("2000-01","N","Count=&amp;Columns=Name,ID,Frequency,Unit,StartDate,EndDate,Source,Region,UpdateTime,Table&amp;Order=2&amp;DateFormat=1&amp;Chart=2&amp;ClearArea=NULL&amp;CellFormat=1&amp;Layout=0")</f>
        <v>宏观数据</v>
      </c>
      <c r="H1" t="s">
        <v>32</v>
      </c>
      <c r="K1" t="str">
        <f>[1]!EM_EDB_N("2000-1","N","Count=&amp;Columns=Name,ID,Frequency,Unit,StartDate,EndDate,Source,Region,UpdateTime,Table&amp;Order=2&amp;DateFormat=1&amp;Chart=2&amp;ClearArea=NULL&amp;CellFormat=1&amp;Layout=0")</f>
        <v>宏观数据</v>
      </c>
      <c r="L1" s="6" t="s">
        <v>42</v>
      </c>
    </row>
    <row r="2" spans="1:13" x14ac:dyDescent="0.3">
      <c r="A2" s="1" t="s">
        <v>0</v>
      </c>
      <c r="B2" s="2" t="s">
        <v>1</v>
      </c>
      <c r="C2" s="2" t="s">
        <v>1</v>
      </c>
      <c r="D2" s="2" t="s">
        <v>1</v>
      </c>
      <c r="E2" s="2" t="s">
        <v>1</v>
      </c>
      <c r="G2" s="1" t="s">
        <v>0</v>
      </c>
      <c r="H2" s="2" t="s">
        <v>1</v>
      </c>
      <c r="I2" s="2" t="s">
        <v>1</v>
      </c>
      <c r="K2" s="1" t="s">
        <v>0</v>
      </c>
      <c r="L2" s="2" t="s">
        <v>1</v>
      </c>
      <c r="M2" s="2" t="s">
        <v>1</v>
      </c>
    </row>
    <row r="3" spans="1:13" x14ac:dyDescent="0.3">
      <c r="A3" s="1" t="s">
        <v>2</v>
      </c>
      <c r="B3" s="2" t="s">
        <v>14</v>
      </c>
      <c r="C3" s="2" t="s">
        <v>14</v>
      </c>
      <c r="D3" s="2" t="s">
        <v>14</v>
      </c>
      <c r="E3" s="2" t="s">
        <v>14</v>
      </c>
      <c r="G3" s="1" t="s">
        <v>2</v>
      </c>
      <c r="H3" s="2" t="s">
        <v>14</v>
      </c>
      <c r="I3" s="2" t="s">
        <v>26</v>
      </c>
      <c r="K3" s="1" t="s">
        <v>2</v>
      </c>
      <c r="L3" s="2" t="s">
        <v>33</v>
      </c>
      <c r="M3" s="2" t="s">
        <v>33</v>
      </c>
    </row>
    <row r="4" spans="1:13" x14ac:dyDescent="0.3">
      <c r="A4" s="1" t="s">
        <v>3</v>
      </c>
      <c r="B4" s="2" t="s">
        <v>15</v>
      </c>
      <c r="C4" s="2" t="s">
        <v>16</v>
      </c>
      <c r="D4" s="2" t="s">
        <v>17</v>
      </c>
      <c r="E4" s="2" t="s">
        <v>18</v>
      </c>
      <c r="G4" s="1" t="s">
        <v>3</v>
      </c>
      <c r="H4" s="2" t="s">
        <v>15</v>
      </c>
      <c r="I4" s="2" t="s">
        <v>27</v>
      </c>
      <c r="K4" s="1" t="s">
        <v>3</v>
      </c>
      <c r="L4" s="2" t="s">
        <v>34</v>
      </c>
      <c r="M4" s="2" t="s">
        <v>35</v>
      </c>
    </row>
    <row r="5" spans="1:13" x14ac:dyDescent="0.3">
      <c r="A5" s="1" t="s">
        <v>4</v>
      </c>
      <c r="B5" s="2" t="s">
        <v>19</v>
      </c>
      <c r="C5" s="2" t="s">
        <v>19</v>
      </c>
      <c r="D5" s="2" t="s">
        <v>19</v>
      </c>
      <c r="E5" s="2" t="s">
        <v>19</v>
      </c>
      <c r="G5" s="1" t="s">
        <v>4</v>
      </c>
      <c r="H5" s="2" t="s">
        <v>19</v>
      </c>
      <c r="I5" s="2" t="s">
        <v>5</v>
      </c>
      <c r="K5" s="1" t="s">
        <v>4</v>
      </c>
      <c r="L5" s="2" t="s">
        <v>5</v>
      </c>
      <c r="M5" s="2" t="s">
        <v>5</v>
      </c>
    </row>
    <row r="6" spans="1:13" x14ac:dyDescent="0.3">
      <c r="A6" s="1" t="s">
        <v>6</v>
      </c>
      <c r="B6" s="2" t="s">
        <v>7</v>
      </c>
      <c r="C6" s="2" t="s">
        <v>7</v>
      </c>
      <c r="D6" s="2" t="s">
        <v>7</v>
      </c>
      <c r="E6" s="2" t="s">
        <v>7</v>
      </c>
      <c r="G6" s="1" t="s">
        <v>6</v>
      </c>
      <c r="H6" s="2" t="s">
        <v>7</v>
      </c>
      <c r="I6" s="2" t="s">
        <v>7</v>
      </c>
      <c r="K6" s="1" t="s">
        <v>6</v>
      </c>
      <c r="L6" s="2" t="s">
        <v>36</v>
      </c>
      <c r="M6" s="2" t="s">
        <v>7</v>
      </c>
    </row>
    <row r="7" spans="1:13" x14ac:dyDescent="0.3">
      <c r="A7" s="1" t="s">
        <v>8</v>
      </c>
      <c r="B7" s="2" t="s">
        <v>20</v>
      </c>
      <c r="C7" s="2" t="s">
        <v>21</v>
      </c>
      <c r="D7" s="2" t="s">
        <v>22</v>
      </c>
      <c r="E7" s="2" t="s">
        <v>23</v>
      </c>
      <c r="G7" s="1" t="s">
        <v>8</v>
      </c>
      <c r="H7" s="2" t="s">
        <v>20</v>
      </c>
      <c r="I7" s="2" t="s">
        <v>28</v>
      </c>
      <c r="K7" s="1" t="s">
        <v>8</v>
      </c>
      <c r="L7" s="2" t="s">
        <v>37</v>
      </c>
      <c r="M7" s="2" t="s">
        <v>38</v>
      </c>
    </row>
    <row r="8" spans="1:13" x14ac:dyDescent="0.3">
      <c r="A8" s="1" t="s">
        <v>9</v>
      </c>
      <c r="B8" s="2" t="s">
        <v>24</v>
      </c>
      <c r="C8" s="2" t="s">
        <v>24</v>
      </c>
      <c r="D8" s="2" t="s">
        <v>24</v>
      </c>
      <c r="E8" s="2" t="s">
        <v>24</v>
      </c>
      <c r="G8" s="1" t="s">
        <v>9</v>
      </c>
      <c r="H8" s="2" t="s">
        <v>24</v>
      </c>
      <c r="I8" s="2" t="s">
        <v>29</v>
      </c>
      <c r="K8" s="1" t="s">
        <v>9</v>
      </c>
      <c r="L8" s="2" t="s">
        <v>39</v>
      </c>
      <c r="M8" s="2" t="s">
        <v>40</v>
      </c>
    </row>
    <row r="9" spans="1:13" x14ac:dyDescent="0.3">
      <c r="A9" s="1" t="s">
        <v>10</v>
      </c>
      <c r="B9" s="3" t="s">
        <v>25</v>
      </c>
      <c r="C9" s="3" t="s">
        <v>25</v>
      </c>
      <c r="D9" s="3" t="s">
        <v>25</v>
      </c>
      <c r="E9" s="3" t="s">
        <v>25</v>
      </c>
      <c r="G9" s="1" t="s">
        <v>10</v>
      </c>
      <c r="H9" s="3" t="s">
        <v>25</v>
      </c>
      <c r="I9" s="3" t="s">
        <v>30</v>
      </c>
      <c r="K9" s="1" t="s">
        <v>10</v>
      </c>
      <c r="L9" s="3" t="s">
        <v>41</v>
      </c>
      <c r="M9" s="3" t="s">
        <v>41</v>
      </c>
    </row>
    <row r="10" spans="1:13" x14ac:dyDescent="0.3">
      <c r="A10" s="1" t="s">
        <v>11</v>
      </c>
      <c r="B10" s="2" t="s">
        <v>12</v>
      </c>
      <c r="C10" s="2" t="s">
        <v>12</v>
      </c>
      <c r="D10" s="2" t="s">
        <v>12</v>
      </c>
      <c r="E10" s="2" t="s">
        <v>12</v>
      </c>
      <c r="G10" s="1" t="s">
        <v>11</v>
      </c>
      <c r="H10" s="2" t="s">
        <v>12</v>
      </c>
      <c r="I10" s="2" t="s">
        <v>12</v>
      </c>
      <c r="K10" s="1" t="s">
        <v>11</v>
      </c>
      <c r="L10" s="2" t="s">
        <v>12</v>
      </c>
      <c r="M10" s="2" t="s">
        <v>12</v>
      </c>
    </row>
    <row r="11" spans="1:13" x14ac:dyDescent="0.3">
      <c r="A11" s="5">
        <v>37711</v>
      </c>
      <c r="B11" s="4">
        <v>0.8</v>
      </c>
      <c r="C11" s="4">
        <v>-3.4</v>
      </c>
      <c r="D11" s="4">
        <v>2.2000000000000002</v>
      </c>
      <c r="E11" s="4">
        <v>1.2</v>
      </c>
      <c r="G11" s="5">
        <v>36556</v>
      </c>
      <c r="H11" s="4">
        <v>0</v>
      </c>
      <c r="I11" s="4">
        <v>0.03</v>
      </c>
      <c r="K11" s="5">
        <v>36585</v>
      </c>
      <c r="L11" s="4">
        <v>954.87</v>
      </c>
      <c r="M11" s="4">
        <v>8.6</v>
      </c>
    </row>
    <row r="12" spans="1:13" x14ac:dyDescent="0.3">
      <c r="A12" s="5">
        <v>37802</v>
      </c>
      <c r="B12" s="4">
        <v>1.4</v>
      </c>
      <c r="C12" s="4">
        <v>-2.9</v>
      </c>
      <c r="D12" s="4">
        <v>2.9</v>
      </c>
      <c r="E12" s="4">
        <v>1.6</v>
      </c>
      <c r="G12" s="5">
        <v>36585</v>
      </c>
      <c r="H12" s="4">
        <v>0</v>
      </c>
      <c r="I12" s="4">
        <v>1</v>
      </c>
      <c r="K12" s="5">
        <v>36616</v>
      </c>
      <c r="L12" s="4">
        <v>2235.36</v>
      </c>
      <c r="M12" s="4">
        <v>8.5</v>
      </c>
    </row>
    <row r="13" spans="1:13" x14ac:dyDescent="0.3">
      <c r="A13" s="5">
        <v>37894</v>
      </c>
      <c r="B13" s="4">
        <v>2.4</v>
      </c>
      <c r="C13" s="4">
        <v>-3</v>
      </c>
      <c r="D13" s="4">
        <v>4.7</v>
      </c>
      <c r="E13" s="4">
        <v>1.6</v>
      </c>
      <c r="G13" s="5">
        <v>36616</v>
      </c>
      <c r="H13" s="4">
        <v>0</v>
      </c>
      <c r="I13" s="4">
        <v>1.87</v>
      </c>
      <c r="K13" s="5">
        <v>36646</v>
      </c>
      <c r="L13" s="4">
        <v>3611.19</v>
      </c>
      <c r="M13" s="4">
        <v>9.3000000000000007</v>
      </c>
    </row>
    <row r="14" spans="1:13" x14ac:dyDescent="0.3">
      <c r="A14" s="5">
        <v>37986</v>
      </c>
      <c r="B14" s="4">
        <v>4.0999999999999996</v>
      </c>
      <c r="C14" s="4">
        <v>-2.6</v>
      </c>
      <c r="D14" s="4">
        <v>7.1</v>
      </c>
      <c r="E14" s="4">
        <v>2.1</v>
      </c>
      <c r="G14" s="5">
        <v>36646</v>
      </c>
      <c r="H14" s="4">
        <v>0</v>
      </c>
      <c r="I14" s="4">
        <v>2.59</v>
      </c>
      <c r="K14" s="5">
        <v>36677</v>
      </c>
      <c r="L14" s="4">
        <v>5232.62</v>
      </c>
      <c r="M14" s="4">
        <v>9.5</v>
      </c>
    </row>
    <row r="15" spans="1:13" x14ac:dyDescent="0.3">
      <c r="A15" s="5">
        <v>38077</v>
      </c>
      <c r="B15" s="4">
        <v>7.5</v>
      </c>
      <c r="C15" s="4">
        <v>-1.7</v>
      </c>
      <c r="D15" s="4">
        <v>11.9</v>
      </c>
      <c r="E15" s="4">
        <v>3.1</v>
      </c>
      <c r="G15" s="5">
        <v>36677</v>
      </c>
      <c r="H15" s="4">
        <v>0</v>
      </c>
      <c r="I15" s="4">
        <v>2.5</v>
      </c>
      <c r="K15" s="5">
        <v>36707</v>
      </c>
      <c r="L15" s="4">
        <v>7537.61</v>
      </c>
      <c r="M15" s="4">
        <v>12.1</v>
      </c>
    </row>
    <row r="16" spans="1:13" x14ac:dyDescent="0.3">
      <c r="A16" s="5">
        <v>38168</v>
      </c>
      <c r="B16" s="4">
        <v>6.1</v>
      </c>
      <c r="C16" s="4">
        <v>-0.2</v>
      </c>
      <c r="D16" s="4">
        <v>9.1999999999999993</v>
      </c>
      <c r="E16" s="4">
        <v>2.9</v>
      </c>
      <c r="G16" s="5">
        <v>36707</v>
      </c>
      <c r="H16" s="4">
        <v>0</v>
      </c>
      <c r="I16" s="4">
        <v>2.95</v>
      </c>
      <c r="K16" s="5">
        <v>36738</v>
      </c>
      <c r="L16" s="4">
        <v>9382.52</v>
      </c>
      <c r="M16" s="4">
        <v>12.6</v>
      </c>
    </row>
    <row r="17" spans="1:13" x14ac:dyDescent="0.3">
      <c r="A17" s="5">
        <v>38260</v>
      </c>
      <c r="B17" s="4">
        <v>4.7</v>
      </c>
      <c r="C17" s="4">
        <v>-0.3</v>
      </c>
      <c r="D17" s="4">
        <v>6.7</v>
      </c>
      <c r="E17" s="4">
        <v>3.7</v>
      </c>
      <c r="G17" s="5">
        <v>36738</v>
      </c>
      <c r="H17" s="4">
        <v>0</v>
      </c>
      <c r="I17" s="4">
        <v>4.5</v>
      </c>
      <c r="K17" s="5">
        <v>36769</v>
      </c>
      <c r="L17" s="4">
        <v>11194.68</v>
      </c>
      <c r="M17" s="4">
        <v>12.7</v>
      </c>
    </row>
    <row r="18" spans="1:13" x14ac:dyDescent="0.3">
      <c r="A18" s="5">
        <v>38352</v>
      </c>
      <c r="B18" s="4">
        <v>3.9</v>
      </c>
      <c r="C18" s="4">
        <v>-0.1</v>
      </c>
      <c r="D18" s="4">
        <v>5.2</v>
      </c>
      <c r="E18" s="4">
        <v>4.3</v>
      </c>
      <c r="G18" s="5">
        <v>36769</v>
      </c>
      <c r="H18" s="4">
        <v>0</v>
      </c>
      <c r="I18" s="4">
        <v>3.92</v>
      </c>
      <c r="K18" s="5">
        <v>36799</v>
      </c>
      <c r="L18" s="4">
        <v>13470.48</v>
      </c>
      <c r="M18" s="4">
        <v>12.9</v>
      </c>
    </row>
    <row r="19" spans="1:13" x14ac:dyDescent="0.3">
      <c r="A19" s="5">
        <v>38442</v>
      </c>
      <c r="B19" s="4">
        <v>1.8</v>
      </c>
      <c r="C19" s="4">
        <v>-0.2</v>
      </c>
      <c r="D19" s="4">
        <v>2</v>
      </c>
      <c r="E19" s="4">
        <v>3.3</v>
      </c>
      <c r="G19" s="5">
        <v>36799</v>
      </c>
      <c r="H19" s="4">
        <v>0</v>
      </c>
      <c r="I19" s="4">
        <v>3.7</v>
      </c>
      <c r="K19" s="5">
        <v>36830</v>
      </c>
      <c r="L19" s="4">
        <v>15687.13</v>
      </c>
      <c r="M19" s="4">
        <v>12.6</v>
      </c>
    </row>
    <row r="20" spans="1:13" x14ac:dyDescent="0.3">
      <c r="A20" s="5">
        <v>38533</v>
      </c>
      <c r="B20" s="4">
        <v>1.7</v>
      </c>
      <c r="C20" s="4">
        <v>-0.6</v>
      </c>
      <c r="D20" s="4">
        <v>2</v>
      </c>
      <c r="E20" s="4">
        <v>3</v>
      </c>
      <c r="G20" s="5">
        <v>36830</v>
      </c>
      <c r="H20" s="4">
        <v>0</v>
      </c>
      <c r="I20" s="4">
        <v>3.6</v>
      </c>
      <c r="K20" s="5">
        <v>36860</v>
      </c>
      <c r="L20" s="4">
        <v>18191.009999999998</v>
      </c>
      <c r="M20" s="4">
        <v>11.7</v>
      </c>
    </row>
    <row r="21" spans="1:13" x14ac:dyDescent="0.3">
      <c r="A21" s="5">
        <v>38625</v>
      </c>
      <c r="B21" s="4">
        <v>1.6</v>
      </c>
      <c r="C21" s="4">
        <v>-0.7</v>
      </c>
      <c r="D21" s="4">
        <v>2</v>
      </c>
      <c r="E21" s="4">
        <v>3.1</v>
      </c>
      <c r="G21" s="5">
        <v>36860</v>
      </c>
      <c r="H21" s="4">
        <v>0</v>
      </c>
      <c r="I21" s="4">
        <v>3.5</v>
      </c>
      <c r="K21" s="5">
        <v>36891</v>
      </c>
      <c r="L21" s="4">
        <v>24242.82</v>
      </c>
      <c r="M21" s="4">
        <v>9.6999999999999993</v>
      </c>
    </row>
    <row r="22" spans="1:13" x14ac:dyDescent="0.3">
      <c r="A22" s="5">
        <v>38717</v>
      </c>
      <c r="B22" s="4">
        <v>1.2</v>
      </c>
      <c r="C22" s="4">
        <v>-1</v>
      </c>
      <c r="D22" s="4">
        <v>1.3</v>
      </c>
      <c r="E22" s="4">
        <v>3.5</v>
      </c>
      <c r="G22" s="5">
        <v>36891</v>
      </c>
      <c r="H22" s="4">
        <v>0</v>
      </c>
      <c r="I22" s="4">
        <v>2.8</v>
      </c>
      <c r="K22" s="5">
        <v>36950</v>
      </c>
      <c r="L22" s="4">
        <v>1130.73</v>
      </c>
      <c r="M22" s="4">
        <v>16.7</v>
      </c>
    </row>
    <row r="23" spans="1:13" x14ac:dyDescent="0.3">
      <c r="A23" s="5">
        <v>38807</v>
      </c>
      <c r="B23" s="4">
        <v>0.3</v>
      </c>
      <c r="C23" s="4">
        <v>-0.2</v>
      </c>
      <c r="D23" s="4">
        <v>-0.4</v>
      </c>
      <c r="E23" s="4">
        <v>3.4</v>
      </c>
      <c r="G23" s="5">
        <v>36922</v>
      </c>
      <c r="H23" s="4">
        <v>0</v>
      </c>
      <c r="I23" s="4">
        <v>1.43</v>
      </c>
      <c r="K23" s="5">
        <v>36981</v>
      </c>
      <c r="L23" s="4">
        <v>2560.19</v>
      </c>
      <c r="M23" s="4">
        <v>15.1</v>
      </c>
    </row>
    <row r="24" spans="1:13" x14ac:dyDescent="0.3">
      <c r="A24" s="5">
        <v>38898</v>
      </c>
      <c r="B24" s="4">
        <v>1.4</v>
      </c>
      <c r="C24" s="4">
        <v>0.5</v>
      </c>
      <c r="D24" s="4">
        <v>1.1000000000000001</v>
      </c>
      <c r="E24" s="4">
        <v>3.3</v>
      </c>
      <c r="G24" s="5">
        <v>36950</v>
      </c>
      <c r="H24" s="4">
        <v>0</v>
      </c>
      <c r="I24" s="4">
        <v>0.9</v>
      </c>
      <c r="K24" s="5">
        <v>37011</v>
      </c>
      <c r="L24" s="4">
        <v>4235.7299999999996</v>
      </c>
      <c r="M24" s="4">
        <v>16.5</v>
      </c>
    </row>
    <row r="25" spans="1:13" x14ac:dyDescent="0.3">
      <c r="A25" s="5">
        <v>38990</v>
      </c>
      <c r="B25" s="4">
        <v>2.4</v>
      </c>
      <c r="C25" s="4">
        <v>-3</v>
      </c>
      <c r="D25" s="4">
        <v>4.7</v>
      </c>
      <c r="E25" s="4">
        <v>1.6</v>
      </c>
      <c r="G25" s="5">
        <v>36981</v>
      </c>
      <c r="H25" s="4">
        <v>0</v>
      </c>
      <c r="I25" s="4">
        <v>0.22</v>
      </c>
      <c r="K25" s="5">
        <v>37042</v>
      </c>
      <c r="L25" s="4">
        <v>6199.14</v>
      </c>
      <c r="M25" s="4">
        <v>17.600000000000001</v>
      </c>
    </row>
    <row r="26" spans="1:13" x14ac:dyDescent="0.3">
      <c r="A26" s="5">
        <v>39082</v>
      </c>
      <c r="B26" s="4">
        <v>4.0999999999999996</v>
      </c>
      <c r="C26" s="4">
        <v>-2.6</v>
      </c>
      <c r="D26" s="4">
        <v>7.1</v>
      </c>
      <c r="E26" s="4">
        <v>2.1</v>
      </c>
      <c r="G26" s="5">
        <v>37011</v>
      </c>
      <c r="H26" s="4">
        <v>0</v>
      </c>
      <c r="I26" s="4">
        <v>-0.12</v>
      </c>
      <c r="K26" s="5">
        <v>37072</v>
      </c>
      <c r="L26" s="4">
        <v>8928.0300000000007</v>
      </c>
      <c r="M26" s="4">
        <v>17.899999999999999</v>
      </c>
    </row>
    <row r="27" spans="1:13" x14ac:dyDescent="0.3">
      <c r="A27" s="5">
        <v>39172</v>
      </c>
      <c r="B27" s="4">
        <v>2.2999999999999998</v>
      </c>
      <c r="C27" s="4">
        <v>0.7</v>
      </c>
      <c r="D27" s="4">
        <v>2.4</v>
      </c>
      <c r="E27" s="4">
        <v>3.8</v>
      </c>
      <c r="G27" s="5">
        <v>37042</v>
      </c>
      <c r="H27" s="4">
        <v>0</v>
      </c>
      <c r="I27" s="4">
        <v>-0.2</v>
      </c>
      <c r="K27" s="5">
        <v>37103</v>
      </c>
      <c r="L27" s="4">
        <v>11111.13</v>
      </c>
      <c r="M27" s="4">
        <v>18.399999999999999</v>
      </c>
    </row>
    <row r="28" spans="1:13" x14ac:dyDescent="0.3">
      <c r="A28" s="5">
        <v>39263</v>
      </c>
      <c r="B28" s="4">
        <v>3.5</v>
      </c>
      <c r="C28" s="4">
        <v>0.3</v>
      </c>
      <c r="D28" s="4">
        <v>4.5999999999999996</v>
      </c>
      <c r="E28" s="4">
        <v>3.9</v>
      </c>
      <c r="G28" s="5">
        <v>37072</v>
      </c>
      <c r="H28" s="4">
        <v>0</v>
      </c>
      <c r="I28" s="4">
        <v>-0.56000000000000005</v>
      </c>
      <c r="K28" s="5">
        <v>37134</v>
      </c>
      <c r="L28" s="4">
        <v>13311.23</v>
      </c>
      <c r="M28" s="4">
        <v>18.899999999999999</v>
      </c>
    </row>
    <row r="29" spans="1:13" x14ac:dyDescent="0.3">
      <c r="A29" s="5">
        <v>39355</v>
      </c>
      <c r="B29" s="4">
        <v>4</v>
      </c>
      <c r="C29" s="4">
        <v>-0.2</v>
      </c>
      <c r="D29" s="4">
        <v>5.3</v>
      </c>
      <c r="E29" s="4">
        <v>4.5999999999999996</v>
      </c>
      <c r="G29" s="5">
        <v>37103</v>
      </c>
      <c r="H29" s="4">
        <v>0</v>
      </c>
      <c r="I29" s="4">
        <v>-1.27</v>
      </c>
      <c r="K29" s="5">
        <v>37164</v>
      </c>
      <c r="L29" s="4">
        <v>15919.44</v>
      </c>
      <c r="M29" s="4">
        <v>18.2</v>
      </c>
    </row>
    <row r="30" spans="1:13" x14ac:dyDescent="0.3">
      <c r="A30" s="5">
        <v>39447</v>
      </c>
      <c r="B30" s="4">
        <v>5.8</v>
      </c>
      <c r="C30" s="4">
        <v>-0.2</v>
      </c>
      <c r="D30" s="4">
        <v>8.3000000000000007</v>
      </c>
      <c r="E30" s="4">
        <v>4.5</v>
      </c>
      <c r="G30" s="5">
        <v>37134</v>
      </c>
      <c r="H30" s="4">
        <v>0</v>
      </c>
      <c r="I30" s="4">
        <v>-1.99</v>
      </c>
      <c r="K30" s="5">
        <v>37195</v>
      </c>
      <c r="L30" s="4">
        <v>18423.79</v>
      </c>
      <c r="M30" s="4">
        <v>17.399999999999999</v>
      </c>
    </row>
    <row r="31" spans="1:13" x14ac:dyDescent="0.3">
      <c r="A31" s="5">
        <v>39538</v>
      </c>
      <c r="B31" s="4">
        <v>8.6</v>
      </c>
      <c r="C31" s="4">
        <v>0.2</v>
      </c>
      <c r="D31" s="4">
        <v>12.4</v>
      </c>
      <c r="E31" s="4">
        <v>5.8</v>
      </c>
      <c r="G31" s="5">
        <v>37164</v>
      </c>
      <c r="H31" s="4">
        <v>0</v>
      </c>
      <c r="I31" s="4">
        <v>-2.9</v>
      </c>
      <c r="K31" s="5">
        <v>37225</v>
      </c>
      <c r="L31" s="4">
        <v>21163.72</v>
      </c>
      <c r="M31" s="4">
        <v>16.3</v>
      </c>
    </row>
    <row r="32" spans="1:13" x14ac:dyDescent="0.3">
      <c r="A32" s="5">
        <v>39629</v>
      </c>
      <c r="B32" s="4">
        <v>11.3</v>
      </c>
      <c r="C32" s="4">
        <v>0.9</v>
      </c>
      <c r="D32" s="4">
        <v>16.7</v>
      </c>
      <c r="E32" s="4">
        <v>5.2</v>
      </c>
      <c r="G32" s="5">
        <v>37195</v>
      </c>
      <c r="H32" s="4">
        <v>0</v>
      </c>
      <c r="I32" s="4">
        <v>-3.1</v>
      </c>
      <c r="K32" s="5">
        <v>37256</v>
      </c>
      <c r="L32" s="4">
        <v>27826.62</v>
      </c>
      <c r="M32" s="4">
        <v>13.7</v>
      </c>
    </row>
    <row r="33" spans="1:13" x14ac:dyDescent="0.3">
      <c r="A33" s="5">
        <v>39721</v>
      </c>
      <c r="B33" s="4">
        <v>11.1</v>
      </c>
      <c r="C33" s="4">
        <v>0.6</v>
      </c>
      <c r="D33" s="4">
        <v>16.2</v>
      </c>
      <c r="E33" s="4">
        <v>5.9</v>
      </c>
      <c r="G33" s="5">
        <v>37225</v>
      </c>
      <c r="H33" s="4">
        <v>0</v>
      </c>
      <c r="I33" s="4">
        <v>-3.72</v>
      </c>
      <c r="K33" s="5">
        <v>37315</v>
      </c>
      <c r="L33" s="4">
        <v>1407.99</v>
      </c>
      <c r="M33" s="4">
        <v>24.5</v>
      </c>
    </row>
    <row r="34" spans="1:13" x14ac:dyDescent="0.3">
      <c r="A34" s="5">
        <v>39813</v>
      </c>
      <c r="B34" s="4">
        <v>4.8</v>
      </c>
      <c r="C34" s="4">
        <v>0.5</v>
      </c>
      <c r="D34" s="4">
        <v>6.4</v>
      </c>
      <c r="E34" s="4">
        <v>4.5999999999999996</v>
      </c>
      <c r="G34" s="5">
        <v>37256</v>
      </c>
      <c r="H34" s="4">
        <v>0</v>
      </c>
      <c r="I34" s="4">
        <v>-3.97</v>
      </c>
      <c r="K34" s="5">
        <v>37346</v>
      </c>
      <c r="L34" s="4">
        <v>3263.69</v>
      </c>
      <c r="M34" s="4">
        <v>26.1</v>
      </c>
    </row>
    <row r="35" spans="1:13" x14ac:dyDescent="0.3">
      <c r="A35" s="5">
        <v>39903</v>
      </c>
      <c r="B35" s="4">
        <v>-1.24</v>
      </c>
      <c r="C35" s="4">
        <v>-1.07</v>
      </c>
      <c r="D35" s="4">
        <v>-2.17</v>
      </c>
      <c r="E35" s="4">
        <v>1.93</v>
      </c>
      <c r="G35" s="5">
        <v>37287</v>
      </c>
      <c r="H35" s="4">
        <v>0</v>
      </c>
      <c r="I35" s="4">
        <v>-4</v>
      </c>
      <c r="K35" s="5">
        <v>37376</v>
      </c>
      <c r="L35" s="4">
        <v>5416.42</v>
      </c>
      <c r="M35" s="4">
        <v>27.1</v>
      </c>
    </row>
    <row r="36" spans="1:13" x14ac:dyDescent="0.3">
      <c r="A36" s="5">
        <v>39994</v>
      </c>
      <c r="B36" s="4">
        <v>-3.9</v>
      </c>
      <c r="C36" s="4">
        <v>-2.61</v>
      </c>
      <c r="D36" s="4">
        <v>-5.95</v>
      </c>
      <c r="E36" s="4">
        <v>1.87</v>
      </c>
      <c r="G36" s="5">
        <v>37315</v>
      </c>
      <c r="H36" s="4">
        <v>0</v>
      </c>
      <c r="I36" s="4">
        <v>-4.0999999999999996</v>
      </c>
      <c r="K36" s="5">
        <v>37407</v>
      </c>
      <c r="L36" s="4">
        <v>7827.64</v>
      </c>
      <c r="M36" s="4">
        <v>25.8</v>
      </c>
    </row>
    <row r="37" spans="1:13" x14ac:dyDescent="0.3">
      <c r="A37" s="5">
        <v>40086</v>
      </c>
      <c r="B37" s="4">
        <v>-3.6</v>
      </c>
      <c r="C37" s="4">
        <v>-3.4</v>
      </c>
      <c r="D37" s="4">
        <v>-5.26</v>
      </c>
      <c r="E37" s="4">
        <v>2.5099999999999998</v>
      </c>
      <c r="G37" s="5">
        <v>37346</v>
      </c>
      <c r="H37" s="4">
        <v>0</v>
      </c>
      <c r="I37" s="4">
        <v>-3.98</v>
      </c>
      <c r="K37" s="5">
        <v>37437</v>
      </c>
      <c r="L37" s="4">
        <v>11103.52</v>
      </c>
      <c r="M37" s="4">
        <v>24.4</v>
      </c>
    </row>
    <row r="38" spans="1:13" x14ac:dyDescent="0.3">
      <c r="A38" s="5">
        <v>40178</v>
      </c>
      <c r="B38" s="4">
        <v>-1.04</v>
      </c>
      <c r="C38" s="4">
        <v>-2.5</v>
      </c>
      <c r="D38" s="4">
        <v>-1.64</v>
      </c>
      <c r="E38" s="4">
        <v>3.2</v>
      </c>
      <c r="G38" s="5">
        <v>37376</v>
      </c>
      <c r="H38" s="4">
        <v>0</v>
      </c>
      <c r="I38" s="4">
        <v>-3.06</v>
      </c>
      <c r="K38" s="5">
        <v>37468</v>
      </c>
      <c r="L38" s="4">
        <v>13793.67</v>
      </c>
      <c r="M38" s="4">
        <v>24.1</v>
      </c>
    </row>
    <row r="39" spans="1:13" x14ac:dyDescent="0.3">
      <c r="A39" s="5">
        <v>40268</v>
      </c>
      <c r="B39" s="4">
        <v>1.92</v>
      </c>
      <c r="C39" s="4">
        <v>-0.3</v>
      </c>
      <c r="D39" s="4">
        <v>2.4500000000000002</v>
      </c>
      <c r="E39" s="4">
        <v>2.86</v>
      </c>
      <c r="G39" s="5">
        <v>37407</v>
      </c>
      <c r="H39" s="4">
        <v>0</v>
      </c>
      <c r="I39" s="4">
        <v>-2.63</v>
      </c>
      <c r="K39" s="5">
        <v>37499</v>
      </c>
      <c r="L39" s="4">
        <v>16535.09</v>
      </c>
      <c r="M39" s="4">
        <v>24.2</v>
      </c>
    </row>
    <row r="40" spans="1:13" x14ac:dyDescent="0.3">
      <c r="A40" s="5">
        <v>40359</v>
      </c>
      <c r="B40" s="4">
        <v>3.6</v>
      </c>
      <c r="C40" s="4">
        <v>0.3</v>
      </c>
      <c r="D40" s="4">
        <v>4.8</v>
      </c>
      <c r="E40" s="4">
        <v>3.2</v>
      </c>
      <c r="G40" s="5">
        <v>37437</v>
      </c>
      <c r="H40" s="4">
        <v>0</v>
      </c>
      <c r="I40" s="4">
        <v>-2.48</v>
      </c>
      <c r="K40" s="5">
        <v>37529</v>
      </c>
      <c r="L40" s="4">
        <v>19788.13</v>
      </c>
      <c r="M40" s="4">
        <v>24.3</v>
      </c>
    </row>
    <row r="41" spans="1:13" x14ac:dyDescent="0.3">
      <c r="A41" s="5">
        <v>40451</v>
      </c>
      <c r="B41" s="4">
        <v>3.51</v>
      </c>
      <c r="C41" s="4">
        <v>0.5</v>
      </c>
      <c r="D41" s="4">
        <v>4.68</v>
      </c>
      <c r="E41" s="4">
        <v>3.16</v>
      </c>
      <c r="G41" s="5">
        <v>37468</v>
      </c>
      <c r="H41" s="4">
        <v>0</v>
      </c>
      <c r="I41" s="4">
        <v>-2.34</v>
      </c>
      <c r="K41" s="5">
        <v>37560</v>
      </c>
      <c r="L41" s="4">
        <v>22869.16</v>
      </c>
      <c r="M41" s="4">
        <v>24.1</v>
      </c>
    </row>
    <row r="42" spans="1:13" x14ac:dyDescent="0.3">
      <c r="A42" s="5">
        <v>40543</v>
      </c>
      <c r="B42" s="4">
        <v>5.44</v>
      </c>
      <c r="C42" s="4">
        <v>0.5</v>
      </c>
      <c r="D42" s="4">
        <v>7.78</v>
      </c>
      <c r="E42" s="4">
        <v>3.32</v>
      </c>
      <c r="G42" s="5">
        <v>37499</v>
      </c>
      <c r="H42" s="4">
        <v>0</v>
      </c>
      <c r="I42" s="4">
        <v>-1.73</v>
      </c>
      <c r="K42" s="5">
        <v>37590</v>
      </c>
      <c r="L42" s="4">
        <v>26118.54</v>
      </c>
      <c r="M42" s="4">
        <v>23.4</v>
      </c>
    </row>
    <row r="43" spans="1:13" x14ac:dyDescent="0.3">
      <c r="A43" s="5">
        <v>40633</v>
      </c>
      <c r="B43" s="4">
        <v>6.53</v>
      </c>
      <c r="C43" s="4">
        <v>1.4</v>
      </c>
      <c r="D43" s="4">
        <v>9.1300000000000008</v>
      </c>
      <c r="E43" s="4">
        <v>3.57</v>
      </c>
      <c r="G43" s="5">
        <v>37529</v>
      </c>
      <c r="H43" s="4">
        <v>0</v>
      </c>
      <c r="I43" s="4">
        <v>-1.38</v>
      </c>
      <c r="K43" s="5">
        <v>37621</v>
      </c>
      <c r="L43" s="4">
        <v>32941.760000000002</v>
      </c>
      <c r="M43" s="4">
        <v>14.4</v>
      </c>
    </row>
    <row r="44" spans="1:13" x14ac:dyDescent="0.3">
      <c r="A44" s="5">
        <v>40724</v>
      </c>
      <c r="B44" s="4">
        <v>6.72</v>
      </c>
      <c r="C44" s="4">
        <v>1.2</v>
      </c>
      <c r="D44" s="4">
        <v>9.3800000000000008</v>
      </c>
      <c r="E44" s="4">
        <v>4.04</v>
      </c>
      <c r="G44" s="5">
        <v>37560</v>
      </c>
      <c r="H44" s="4">
        <v>0</v>
      </c>
      <c r="I44" s="4">
        <v>-1.03</v>
      </c>
      <c r="K44" s="5">
        <v>37680</v>
      </c>
      <c r="L44" s="4">
        <v>1936.44</v>
      </c>
      <c r="M44" s="4">
        <v>32.82</v>
      </c>
    </row>
    <row r="45" spans="1:13" x14ac:dyDescent="0.3">
      <c r="A45" s="5">
        <v>40816</v>
      </c>
      <c r="B45" s="4">
        <v>7.27</v>
      </c>
      <c r="C45" s="4">
        <v>1.2</v>
      </c>
      <c r="D45" s="4">
        <v>10.18</v>
      </c>
      <c r="E45" s="4">
        <v>4.37</v>
      </c>
      <c r="G45" s="5">
        <v>37590</v>
      </c>
      <c r="H45" s="4">
        <v>0</v>
      </c>
      <c r="I45" s="4">
        <v>-0.41</v>
      </c>
      <c r="K45" s="5">
        <v>37711</v>
      </c>
      <c r="L45" s="4">
        <v>4478.58</v>
      </c>
      <c r="M45" s="4">
        <v>31.6</v>
      </c>
    </row>
    <row r="46" spans="1:13" x14ac:dyDescent="0.3">
      <c r="A46" s="5">
        <v>40908</v>
      </c>
      <c r="B46" s="4">
        <v>5.66</v>
      </c>
      <c r="C46" s="4">
        <v>0.5</v>
      </c>
      <c r="D46" s="4">
        <v>7.93</v>
      </c>
      <c r="E46" s="4">
        <v>3.95</v>
      </c>
      <c r="G46" s="5">
        <v>37621</v>
      </c>
      <c r="H46" s="4">
        <v>0</v>
      </c>
      <c r="I46" s="4">
        <v>0.41</v>
      </c>
      <c r="K46" s="5">
        <v>37741</v>
      </c>
      <c r="L46" s="4">
        <v>7264.89</v>
      </c>
      <c r="M46" s="4">
        <v>30.52</v>
      </c>
    </row>
    <row r="47" spans="1:13" x14ac:dyDescent="0.3">
      <c r="A47" s="5">
        <v>40999</v>
      </c>
      <c r="B47" s="4">
        <v>2.29</v>
      </c>
      <c r="C47" s="4">
        <v>-0.6</v>
      </c>
      <c r="D47" s="4">
        <v>3.17</v>
      </c>
      <c r="E47" s="4">
        <v>2.86</v>
      </c>
      <c r="G47" s="5">
        <v>37652</v>
      </c>
      <c r="H47" s="4">
        <v>0</v>
      </c>
      <c r="I47" s="4">
        <v>2.38</v>
      </c>
      <c r="K47" s="5">
        <v>37772</v>
      </c>
      <c r="L47" s="4">
        <v>10577.8</v>
      </c>
      <c r="M47" s="4">
        <v>31.7</v>
      </c>
    </row>
    <row r="48" spans="1:13" x14ac:dyDescent="0.3">
      <c r="A48" s="5">
        <v>41090</v>
      </c>
      <c r="B48" s="4">
        <v>1.6</v>
      </c>
      <c r="C48" s="4">
        <v>-1.1000000000000001</v>
      </c>
      <c r="D48" s="4">
        <v>2.4</v>
      </c>
      <c r="E48" s="4">
        <v>2.35</v>
      </c>
      <c r="G48" s="5">
        <v>37680</v>
      </c>
      <c r="H48" s="4">
        <v>0</v>
      </c>
      <c r="I48" s="4">
        <v>3.97</v>
      </c>
      <c r="K48" s="5">
        <v>37802</v>
      </c>
      <c r="L48" s="4">
        <v>15072.64</v>
      </c>
      <c r="M48" s="4">
        <v>32.79</v>
      </c>
    </row>
    <row r="49" spans="1:13" x14ac:dyDescent="0.3">
      <c r="A49" s="5">
        <v>41182</v>
      </c>
      <c r="B49" s="4">
        <v>0.24</v>
      </c>
      <c r="C49" s="4">
        <v>-1.4</v>
      </c>
      <c r="D49" s="4">
        <v>0.39</v>
      </c>
      <c r="E49" s="4">
        <v>1.97</v>
      </c>
      <c r="G49" s="5">
        <v>37711</v>
      </c>
      <c r="H49" s="4">
        <v>0.8</v>
      </c>
      <c r="I49" s="4">
        <v>4.5999999999999996</v>
      </c>
      <c r="K49" s="5">
        <v>37833</v>
      </c>
      <c r="L49" s="4">
        <v>18753.330000000002</v>
      </c>
      <c r="M49" s="4">
        <v>32.700000000000003</v>
      </c>
    </row>
    <row r="50" spans="1:13" x14ac:dyDescent="0.3">
      <c r="A50" s="5">
        <v>41274</v>
      </c>
      <c r="B50" s="4">
        <v>0.32</v>
      </c>
      <c r="C50" s="4">
        <v>-1.3</v>
      </c>
      <c r="D50" s="4">
        <v>0.53</v>
      </c>
      <c r="E50" s="4">
        <v>1.79</v>
      </c>
      <c r="G50" s="5">
        <v>37741</v>
      </c>
      <c r="H50" s="4">
        <v>0</v>
      </c>
      <c r="I50" s="4">
        <v>3.62</v>
      </c>
      <c r="K50" s="5">
        <v>37864</v>
      </c>
      <c r="L50" s="4">
        <v>22364.6</v>
      </c>
      <c r="M50" s="4">
        <v>32.369999999999997</v>
      </c>
    </row>
    <row r="51" spans="1:13" x14ac:dyDescent="0.3">
      <c r="A51" s="5">
        <v>41364</v>
      </c>
      <c r="B51" s="4">
        <v>0.17</v>
      </c>
      <c r="C51" s="4">
        <v>-1.1000000000000001</v>
      </c>
      <c r="D51" s="4">
        <v>0.21</v>
      </c>
      <c r="E51" s="4">
        <v>1.78</v>
      </c>
      <c r="G51" s="5">
        <v>37772</v>
      </c>
      <c r="H51" s="4">
        <v>0</v>
      </c>
      <c r="I51" s="4">
        <v>1.96</v>
      </c>
      <c r="K51" s="5">
        <v>37894</v>
      </c>
      <c r="L51" s="4">
        <v>26512.58</v>
      </c>
      <c r="M51" s="4">
        <v>31.41</v>
      </c>
    </row>
    <row r="52" spans="1:13" x14ac:dyDescent="0.3">
      <c r="A52" s="5">
        <v>41455</v>
      </c>
      <c r="B52" s="4">
        <v>-0.11</v>
      </c>
      <c r="C52" s="4">
        <v>-1.2</v>
      </c>
      <c r="D52" s="4">
        <v>-0.18</v>
      </c>
      <c r="E52" s="4">
        <v>1.75</v>
      </c>
      <c r="G52" s="5">
        <v>37802</v>
      </c>
      <c r="H52" s="4">
        <v>1.4</v>
      </c>
      <c r="I52" s="4">
        <v>1.34</v>
      </c>
      <c r="K52" s="5">
        <v>37925</v>
      </c>
      <c r="L52" s="4">
        <v>30466.52</v>
      </c>
      <c r="M52" s="4">
        <v>30.2</v>
      </c>
    </row>
    <row r="53" spans="1:13" x14ac:dyDescent="0.3">
      <c r="A53" s="5">
        <v>41547</v>
      </c>
      <c r="B53" s="4">
        <v>0.05</v>
      </c>
      <c r="C53" s="4">
        <v>-1.3</v>
      </c>
      <c r="D53" s="4">
        <v>0.09</v>
      </c>
      <c r="E53" s="4">
        <v>1.79</v>
      </c>
      <c r="G53" s="5">
        <v>37833</v>
      </c>
      <c r="H53" s="4">
        <v>0</v>
      </c>
      <c r="I53" s="4">
        <v>1.39</v>
      </c>
      <c r="K53" s="5">
        <v>37955</v>
      </c>
      <c r="L53" s="4">
        <v>34618.03</v>
      </c>
      <c r="M53" s="4">
        <v>29.6</v>
      </c>
    </row>
    <row r="54" spans="1:13" x14ac:dyDescent="0.3">
      <c r="A54" s="5">
        <v>41639</v>
      </c>
      <c r="B54" s="4">
        <v>0.87</v>
      </c>
      <c r="C54" s="4">
        <v>-0.4</v>
      </c>
      <c r="D54" s="4">
        <v>1.1299999999999999</v>
      </c>
      <c r="E54" s="4">
        <v>1.6</v>
      </c>
      <c r="G54" s="5">
        <v>37864</v>
      </c>
      <c r="H54" s="4">
        <v>0</v>
      </c>
      <c r="I54" s="4">
        <v>1.38</v>
      </c>
      <c r="K54" s="5">
        <v>37986</v>
      </c>
      <c r="L54" s="4">
        <v>42643.42</v>
      </c>
      <c r="M54" s="4">
        <v>28.4</v>
      </c>
    </row>
    <row r="55" spans="1:13" x14ac:dyDescent="0.3">
      <c r="A55" s="5">
        <v>41729</v>
      </c>
      <c r="B55" s="4">
        <v>1.1399999999999999</v>
      </c>
      <c r="C55" s="4">
        <v>-0.4</v>
      </c>
      <c r="D55" s="4">
        <v>1.51</v>
      </c>
      <c r="E55" s="4">
        <v>1.66</v>
      </c>
      <c r="G55" s="5">
        <v>37894</v>
      </c>
      <c r="H55" s="4">
        <v>2.4</v>
      </c>
      <c r="I55" s="4">
        <v>1.37</v>
      </c>
      <c r="K55" s="5">
        <v>38046</v>
      </c>
      <c r="L55" s="4">
        <v>3287.03</v>
      </c>
      <c r="M55" s="4">
        <v>52.96</v>
      </c>
    </row>
    <row r="56" spans="1:13" x14ac:dyDescent="0.3">
      <c r="A56" s="5">
        <v>41820</v>
      </c>
      <c r="B56" s="4">
        <v>0.6</v>
      </c>
      <c r="C56" s="4">
        <v>-0.4</v>
      </c>
      <c r="D56" s="4">
        <v>0.74</v>
      </c>
      <c r="E56" s="4">
        <v>1.4</v>
      </c>
      <c r="G56" s="5">
        <v>37925</v>
      </c>
      <c r="H56" s="4">
        <v>0</v>
      </c>
      <c r="I56" s="4">
        <v>1.2</v>
      </c>
      <c r="K56" s="5">
        <v>38077</v>
      </c>
      <c r="L56" s="4">
        <v>7058.48</v>
      </c>
      <c r="M56" s="4">
        <v>47.78</v>
      </c>
    </row>
    <row r="57" spans="1:13" x14ac:dyDescent="0.3">
      <c r="A57" s="5">
        <v>41912</v>
      </c>
      <c r="B57" s="4">
        <v>0.41</v>
      </c>
      <c r="C57" s="4">
        <v>-0.3</v>
      </c>
      <c r="D57" s="4">
        <v>0.42</v>
      </c>
      <c r="E57" s="4">
        <v>1.44</v>
      </c>
      <c r="G57" s="5">
        <v>37955</v>
      </c>
      <c r="H57" s="4">
        <v>0</v>
      </c>
      <c r="I57" s="4">
        <v>1.92</v>
      </c>
      <c r="K57" s="5">
        <v>38107</v>
      </c>
      <c r="L57" s="4">
        <v>11047.44</v>
      </c>
      <c r="M57" s="4">
        <v>42.8</v>
      </c>
    </row>
    <row r="58" spans="1:13" x14ac:dyDescent="0.3">
      <c r="A58" s="5">
        <v>42004</v>
      </c>
      <c r="B58" s="4">
        <v>-0.11</v>
      </c>
      <c r="C58" s="4">
        <v>-0.3</v>
      </c>
      <c r="D58" s="4">
        <v>-0.33</v>
      </c>
      <c r="E58" s="4">
        <v>1.21</v>
      </c>
      <c r="G58" s="5">
        <v>37986</v>
      </c>
      <c r="H58" s="4">
        <v>4.0999999999999996</v>
      </c>
      <c r="I58" s="4">
        <v>2.99</v>
      </c>
      <c r="K58" s="5">
        <v>38138</v>
      </c>
      <c r="L58" s="4">
        <v>15437.2</v>
      </c>
      <c r="M58" s="4">
        <v>34.799999999999997</v>
      </c>
    </row>
    <row r="59" spans="1:13" x14ac:dyDescent="0.3">
      <c r="A59" s="5">
        <v>42094</v>
      </c>
      <c r="B59" s="4">
        <v>-0.87</v>
      </c>
      <c r="C59" s="4">
        <v>-0.4</v>
      </c>
      <c r="D59" s="4">
        <v>-1.39</v>
      </c>
      <c r="E59" s="4">
        <v>1.02</v>
      </c>
      <c r="G59" s="5">
        <v>38017</v>
      </c>
      <c r="H59" s="4">
        <v>0</v>
      </c>
      <c r="I59" s="4">
        <v>3.47</v>
      </c>
      <c r="K59" s="5">
        <v>38168</v>
      </c>
      <c r="L59" s="4">
        <v>21843.97</v>
      </c>
      <c r="M59" s="4">
        <v>31</v>
      </c>
    </row>
    <row r="60" spans="1:13" x14ac:dyDescent="0.3">
      <c r="A60" s="5">
        <v>42185</v>
      </c>
      <c r="B60" s="4">
        <v>-1.21</v>
      </c>
      <c r="C60" s="4">
        <v>-0.5</v>
      </c>
      <c r="D60" s="4">
        <v>-1.82</v>
      </c>
      <c r="E60" s="4">
        <v>0.79</v>
      </c>
      <c r="G60" s="5">
        <v>38046</v>
      </c>
      <c r="H60" s="4">
        <v>0</v>
      </c>
      <c r="I60" s="4">
        <v>3.54</v>
      </c>
      <c r="K60" s="5">
        <v>38199</v>
      </c>
      <c r="L60" s="4">
        <v>27115.8</v>
      </c>
      <c r="M60" s="4">
        <v>31.1</v>
      </c>
    </row>
    <row r="61" spans="1:13" x14ac:dyDescent="0.3">
      <c r="A61" s="5">
        <v>42277</v>
      </c>
      <c r="B61" s="4">
        <v>-2.2999999999999998</v>
      </c>
      <c r="C61" s="4">
        <v>-0.8</v>
      </c>
      <c r="D61" s="4">
        <v>-3.29</v>
      </c>
      <c r="E61" s="4">
        <v>0.41</v>
      </c>
      <c r="G61" s="5">
        <v>38077</v>
      </c>
      <c r="H61" s="4">
        <v>7.5</v>
      </c>
      <c r="I61" s="4">
        <v>3.99</v>
      </c>
      <c r="K61" s="5">
        <v>38230</v>
      </c>
      <c r="L61" s="4">
        <v>32185.95</v>
      </c>
      <c r="M61" s="4">
        <v>30.3</v>
      </c>
    </row>
    <row r="62" spans="1:13" x14ac:dyDescent="0.3">
      <c r="A62" s="5">
        <v>42369</v>
      </c>
      <c r="B62" s="4">
        <v>-2.9</v>
      </c>
      <c r="C62" s="4">
        <v>-1</v>
      </c>
      <c r="D62" s="4">
        <v>-4.0999999999999996</v>
      </c>
      <c r="E62" s="4">
        <v>0.5</v>
      </c>
      <c r="G62" s="5">
        <v>38107</v>
      </c>
      <c r="H62" s="4">
        <v>0</v>
      </c>
      <c r="I62" s="4">
        <v>5.01</v>
      </c>
      <c r="K62" s="5">
        <v>38260</v>
      </c>
      <c r="L62" s="4">
        <v>38028.339999999997</v>
      </c>
      <c r="M62" s="4">
        <v>29.9</v>
      </c>
    </row>
    <row r="63" spans="1:13" x14ac:dyDescent="0.3">
      <c r="A63" s="5">
        <v>42460</v>
      </c>
      <c r="B63" s="4">
        <v>-2.68</v>
      </c>
      <c r="C63" s="4">
        <v>-1.4</v>
      </c>
      <c r="D63" s="4">
        <v>-3.59</v>
      </c>
      <c r="E63" s="4">
        <v>0.6</v>
      </c>
      <c r="G63" s="5">
        <v>38138</v>
      </c>
      <c r="H63" s="4">
        <v>0</v>
      </c>
      <c r="I63" s="4">
        <v>5.7</v>
      </c>
      <c r="K63" s="5">
        <v>38291</v>
      </c>
      <c r="L63" s="4">
        <v>43556.28</v>
      </c>
      <c r="M63" s="4">
        <v>29.5</v>
      </c>
    </row>
    <row r="64" spans="1:13" x14ac:dyDescent="0.3">
      <c r="A64" s="5">
        <v>42551</v>
      </c>
      <c r="B64" s="4">
        <v>-0.84</v>
      </c>
      <c r="C64" s="4">
        <v>-1.18</v>
      </c>
      <c r="D64" s="4">
        <v>-0.94</v>
      </c>
      <c r="E64" s="4">
        <v>0.4</v>
      </c>
      <c r="G64" s="5">
        <v>38168</v>
      </c>
      <c r="H64" s="4">
        <v>6.1</v>
      </c>
      <c r="I64" s="4">
        <v>6.4</v>
      </c>
      <c r="K64" s="5">
        <v>38321</v>
      </c>
      <c r="L64" s="4">
        <v>49274.32</v>
      </c>
      <c r="M64" s="4">
        <v>28.9</v>
      </c>
    </row>
    <row r="65" spans="1:13" x14ac:dyDescent="0.3">
      <c r="A65" s="5">
        <v>42643</v>
      </c>
      <c r="B65" s="4">
        <v>-0.1</v>
      </c>
      <c r="C65" s="4">
        <v>-1</v>
      </c>
      <c r="D65" s="4">
        <v>0</v>
      </c>
      <c r="E65" s="4">
        <v>0.5</v>
      </c>
      <c r="G65" s="5">
        <v>38199</v>
      </c>
      <c r="H65" s="4">
        <v>0</v>
      </c>
      <c r="I65" s="4">
        <v>6.38</v>
      </c>
      <c r="K65" s="5">
        <v>38352</v>
      </c>
      <c r="L65" s="4">
        <v>58620.28</v>
      </c>
      <c r="M65" s="4">
        <v>27.6</v>
      </c>
    </row>
    <row r="66" spans="1:13" x14ac:dyDescent="0.3">
      <c r="A66" s="5">
        <v>42735</v>
      </c>
      <c r="B66" s="4">
        <v>1.4</v>
      </c>
      <c r="C66" s="4">
        <v>-0.9</v>
      </c>
      <c r="D66" s="4">
        <v>2.2000000000000002</v>
      </c>
      <c r="E66" s="4">
        <v>0.6</v>
      </c>
      <c r="G66" s="5">
        <v>38230</v>
      </c>
      <c r="H66" s="4">
        <v>0</v>
      </c>
      <c r="I66" s="4">
        <v>6.81</v>
      </c>
      <c r="K66" s="5">
        <v>38411</v>
      </c>
      <c r="L66" s="4">
        <v>4221.78</v>
      </c>
      <c r="M66" s="4">
        <v>24.5</v>
      </c>
    </row>
    <row r="67" spans="1:13" x14ac:dyDescent="0.3">
      <c r="A67" s="5">
        <v>42825</v>
      </c>
      <c r="B67" s="4">
        <v>4.5</v>
      </c>
      <c r="C67" s="4">
        <v>0</v>
      </c>
      <c r="D67" s="4">
        <v>6.4</v>
      </c>
      <c r="E67" s="4">
        <v>0.9</v>
      </c>
      <c r="G67" s="5">
        <v>38260</v>
      </c>
      <c r="H67" s="4">
        <v>4.7</v>
      </c>
      <c r="I67" s="4">
        <v>7.9</v>
      </c>
      <c r="K67" s="5">
        <v>38442</v>
      </c>
      <c r="L67" s="4">
        <v>9036.68</v>
      </c>
      <c r="M67" s="4">
        <v>25.3</v>
      </c>
    </row>
    <row r="68" spans="1:13" x14ac:dyDescent="0.3">
      <c r="A68" s="5">
        <v>42916</v>
      </c>
      <c r="B68" s="4">
        <v>4.7</v>
      </c>
      <c r="C68" s="4">
        <v>0.3</v>
      </c>
      <c r="D68" s="4">
        <v>6.5</v>
      </c>
      <c r="E68" s="4">
        <v>1</v>
      </c>
      <c r="G68" s="5">
        <v>38291</v>
      </c>
      <c r="H68" s="4">
        <v>0</v>
      </c>
      <c r="I68" s="4">
        <v>8.43</v>
      </c>
      <c r="K68" s="5">
        <v>38472</v>
      </c>
      <c r="L68" s="4">
        <v>14024.67</v>
      </c>
      <c r="M68" s="4">
        <v>25.7</v>
      </c>
    </row>
    <row r="69" spans="1:13" x14ac:dyDescent="0.3">
      <c r="A69" s="5">
        <v>43008</v>
      </c>
      <c r="B69" s="4">
        <v>6.5</v>
      </c>
      <c r="C69" s="4">
        <v>0.7</v>
      </c>
      <c r="D69" s="4">
        <v>9</v>
      </c>
      <c r="E69" s="4">
        <v>1.1000000000000001</v>
      </c>
      <c r="G69" s="5">
        <v>38321</v>
      </c>
      <c r="H69" s="4">
        <v>0</v>
      </c>
      <c r="I69" s="4">
        <v>8.1</v>
      </c>
      <c r="K69" s="5">
        <v>38503</v>
      </c>
      <c r="L69" s="4">
        <v>19719.32</v>
      </c>
      <c r="M69" s="4">
        <v>26.4</v>
      </c>
    </row>
    <row r="70" spans="1:13" x14ac:dyDescent="0.3">
      <c r="A70" s="5">
        <v>43100</v>
      </c>
      <c r="B70" s="4">
        <v>7.4</v>
      </c>
      <c r="C70" s="4">
        <v>1.4</v>
      </c>
      <c r="D70" s="4">
        <v>10.1</v>
      </c>
      <c r="E70" s="4">
        <v>1</v>
      </c>
      <c r="G70" s="5">
        <v>38352</v>
      </c>
      <c r="H70" s="4">
        <v>3.9</v>
      </c>
      <c r="I70" s="4">
        <v>7.07</v>
      </c>
      <c r="K70" s="5">
        <v>38533</v>
      </c>
      <c r="L70" s="4">
        <v>27967</v>
      </c>
      <c r="M70" s="4">
        <v>27.1</v>
      </c>
    </row>
    <row r="71" spans="1:13" x14ac:dyDescent="0.3">
      <c r="A71" s="5">
        <v>43190</v>
      </c>
      <c r="B71" s="4">
        <v>6.24</v>
      </c>
      <c r="C71" s="4">
        <v>1.3</v>
      </c>
      <c r="D71" s="4">
        <v>8.42</v>
      </c>
      <c r="E71" s="4">
        <v>1</v>
      </c>
      <c r="G71" s="5">
        <v>38383</v>
      </c>
      <c r="H71" s="4">
        <v>0</v>
      </c>
      <c r="I71" s="4">
        <v>5.81</v>
      </c>
      <c r="K71" s="5">
        <v>38564</v>
      </c>
      <c r="L71" s="4">
        <v>34637.160000000003</v>
      </c>
      <c r="M71" s="4">
        <v>27.2</v>
      </c>
    </row>
    <row r="72" spans="1:13" x14ac:dyDescent="0.3">
      <c r="A72" s="5">
        <v>43281</v>
      </c>
      <c r="B72" s="4">
        <v>5.2</v>
      </c>
      <c r="C72" s="4">
        <v>1.2</v>
      </c>
      <c r="D72" s="4">
        <v>6.9</v>
      </c>
      <c r="E72" s="4">
        <v>1.2</v>
      </c>
      <c r="G72" s="5">
        <v>38411</v>
      </c>
      <c r="H72" s="4">
        <v>0</v>
      </c>
      <c r="I72" s="4">
        <v>5.38</v>
      </c>
      <c r="K72" s="5">
        <v>38595</v>
      </c>
      <c r="L72" s="4">
        <v>41150.9</v>
      </c>
      <c r="M72" s="4">
        <v>27.4</v>
      </c>
    </row>
    <row r="73" spans="1:13" x14ac:dyDescent="0.3">
      <c r="A73" s="5">
        <v>43373</v>
      </c>
      <c r="B73" s="4">
        <v>5.4</v>
      </c>
      <c r="C73" s="4">
        <v>0.9</v>
      </c>
      <c r="D73" s="4">
        <v>7.2</v>
      </c>
      <c r="E73" s="4">
        <v>1.3</v>
      </c>
      <c r="G73" s="5">
        <v>38442</v>
      </c>
      <c r="H73" s="4">
        <v>1.8</v>
      </c>
      <c r="I73" s="4">
        <v>5.64</v>
      </c>
      <c r="K73" s="5">
        <v>38625</v>
      </c>
      <c r="L73" s="4">
        <v>48741.49</v>
      </c>
      <c r="M73" s="4">
        <v>27.72</v>
      </c>
    </row>
    <row r="74" spans="1:13" x14ac:dyDescent="0.3">
      <c r="A74" s="5">
        <v>43465</v>
      </c>
      <c r="B74" s="4">
        <v>4.7</v>
      </c>
      <c r="C74" s="4">
        <v>0.4</v>
      </c>
      <c r="D74" s="4">
        <v>6.4</v>
      </c>
      <c r="E74" s="4">
        <v>1.3</v>
      </c>
      <c r="G74" s="5">
        <v>38472</v>
      </c>
      <c r="H74" s="4">
        <v>0</v>
      </c>
      <c r="I74" s="4">
        <v>5.78</v>
      </c>
      <c r="K74" s="5">
        <v>38656</v>
      </c>
      <c r="L74" s="4">
        <v>55792.12</v>
      </c>
      <c r="M74" s="4">
        <v>27.6</v>
      </c>
    </row>
    <row r="75" spans="1:13" x14ac:dyDescent="0.3">
      <c r="A75" s="5">
        <v>43555</v>
      </c>
      <c r="B75" s="4">
        <v>3.6</v>
      </c>
      <c r="C75" s="4">
        <v>0</v>
      </c>
      <c r="D75" s="4">
        <v>4.2</v>
      </c>
      <c r="E75" s="4">
        <v>4</v>
      </c>
      <c r="G75" s="5">
        <v>38503</v>
      </c>
      <c r="H75" s="4">
        <v>0</v>
      </c>
      <c r="I75" s="4">
        <v>5.9</v>
      </c>
      <c r="K75" s="5">
        <v>38686</v>
      </c>
      <c r="L75" s="4">
        <v>63259.85</v>
      </c>
      <c r="M75" s="4">
        <v>27.8</v>
      </c>
    </row>
    <row r="76" spans="1:13" x14ac:dyDescent="0.3">
      <c r="A76" s="5">
        <v>43646</v>
      </c>
      <c r="B76" s="4">
        <v>3.4</v>
      </c>
      <c r="C76" s="4">
        <v>0</v>
      </c>
      <c r="D76" s="4">
        <v>4.0999999999999996</v>
      </c>
      <c r="E76" s="4">
        <v>3.5</v>
      </c>
      <c r="G76" s="5">
        <v>38533</v>
      </c>
      <c r="H76" s="4">
        <v>1.7</v>
      </c>
      <c r="I76" s="4">
        <v>5.24</v>
      </c>
      <c r="K76" s="5">
        <v>38717</v>
      </c>
      <c r="L76" s="4">
        <v>75096.479999999996</v>
      </c>
      <c r="M76" s="4">
        <v>27.2</v>
      </c>
    </row>
    <row r="77" spans="1:13" x14ac:dyDescent="0.3">
      <c r="A77" s="5">
        <v>43738</v>
      </c>
      <c r="B77" s="4">
        <v>2.1</v>
      </c>
      <c r="C77" s="4">
        <v>0.3</v>
      </c>
      <c r="D77" s="4">
        <v>2.1</v>
      </c>
      <c r="E77" s="4">
        <v>3.5</v>
      </c>
      <c r="G77" s="5">
        <v>38564</v>
      </c>
      <c r="H77" s="4">
        <v>0</v>
      </c>
      <c r="I77" s="4">
        <v>5.19</v>
      </c>
      <c r="K77" s="5">
        <v>38776</v>
      </c>
      <c r="L77" s="4">
        <v>5294.1</v>
      </c>
      <c r="M77" s="4">
        <v>26.6</v>
      </c>
    </row>
    <row r="78" spans="1:13" x14ac:dyDescent="0.3">
      <c r="A78" s="5">
        <v>43830</v>
      </c>
      <c r="B78" s="4">
        <v>1.2</v>
      </c>
      <c r="C78" s="4">
        <v>0.2</v>
      </c>
      <c r="D78" s="4">
        <v>0.9</v>
      </c>
      <c r="E78" s="4">
        <v>3</v>
      </c>
      <c r="G78" s="5">
        <v>38595</v>
      </c>
      <c r="H78" s="4">
        <v>0</v>
      </c>
      <c r="I78" s="4">
        <v>5.26</v>
      </c>
      <c r="K78" s="5">
        <v>38807</v>
      </c>
      <c r="L78" s="4">
        <v>11608.4</v>
      </c>
      <c r="M78" s="4">
        <v>29.8</v>
      </c>
    </row>
    <row r="79" spans="1:13" x14ac:dyDescent="0.3">
      <c r="G79" s="5">
        <v>38625</v>
      </c>
      <c r="H79" s="4">
        <v>1.6</v>
      </c>
      <c r="I79" s="4">
        <v>4.5</v>
      </c>
      <c r="K79" s="5">
        <v>38837</v>
      </c>
      <c r="L79" s="4">
        <v>18005.66</v>
      </c>
      <c r="M79" s="4">
        <v>29.6</v>
      </c>
    </row>
    <row r="80" spans="1:13" x14ac:dyDescent="0.3">
      <c r="G80" s="5">
        <v>38656</v>
      </c>
      <c r="H80" s="4">
        <v>0</v>
      </c>
      <c r="I80" s="4">
        <v>4.01</v>
      </c>
      <c r="K80" s="5">
        <v>38868</v>
      </c>
      <c r="L80" s="4">
        <v>25443.47</v>
      </c>
      <c r="M80" s="4">
        <v>30.3</v>
      </c>
    </row>
    <row r="81" spans="1:13" x14ac:dyDescent="0.3">
      <c r="A81" t="s">
        <v>13</v>
      </c>
      <c r="G81" s="5">
        <v>38686</v>
      </c>
      <c r="H81" s="4">
        <v>0</v>
      </c>
      <c r="I81" s="4">
        <v>3.21</v>
      </c>
      <c r="K81" s="5">
        <v>38898</v>
      </c>
      <c r="L81" s="4">
        <v>36368.35</v>
      </c>
      <c r="M81" s="4">
        <v>31.3</v>
      </c>
    </row>
    <row r="82" spans="1:13" x14ac:dyDescent="0.3">
      <c r="G82" s="5">
        <v>38717</v>
      </c>
      <c r="H82" s="4">
        <v>1.2</v>
      </c>
      <c r="I82" s="4">
        <v>3.22</v>
      </c>
      <c r="K82" s="5">
        <v>38929</v>
      </c>
      <c r="L82" s="4">
        <v>44771.01</v>
      </c>
      <c r="M82" s="4">
        <v>30.5</v>
      </c>
    </row>
    <row r="83" spans="1:13" x14ac:dyDescent="0.3">
      <c r="G83" s="5">
        <v>38748</v>
      </c>
      <c r="H83" s="4">
        <v>0</v>
      </c>
      <c r="I83" s="4">
        <v>3.05</v>
      </c>
      <c r="K83" s="5">
        <v>38960</v>
      </c>
      <c r="L83" s="4">
        <v>52593.66</v>
      </c>
      <c r="M83" s="4">
        <v>29.1</v>
      </c>
    </row>
    <row r="84" spans="1:13" x14ac:dyDescent="0.3">
      <c r="G84" s="5">
        <v>38776</v>
      </c>
      <c r="H84" s="4">
        <v>0</v>
      </c>
      <c r="I84" s="4">
        <v>3.01</v>
      </c>
      <c r="K84" s="5">
        <v>38990</v>
      </c>
      <c r="L84" s="4">
        <v>61880.12</v>
      </c>
      <c r="M84" s="4">
        <v>28.2</v>
      </c>
    </row>
    <row r="85" spans="1:13" x14ac:dyDescent="0.3">
      <c r="G85" s="5">
        <v>38807</v>
      </c>
      <c r="H85" s="4">
        <v>0.3</v>
      </c>
      <c r="I85" s="4">
        <v>2.4900000000000002</v>
      </c>
      <c r="K85" s="5">
        <v>39021</v>
      </c>
      <c r="L85" s="4">
        <v>70070.52</v>
      </c>
      <c r="M85" s="4">
        <v>26.8</v>
      </c>
    </row>
    <row r="86" spans="1:13" x14ac:dyDescent="0.3">
      <c r="G86" s="5">
        <v>38837</v>
      </c>
      <c r="H86" s="4">
        <v>0</v>
      </c>
      <c r="I86" s="4">
        <v>1.87</v>
      </c>
      <c r="K86" s="5">
        <v>39051</v>
      </c>
      <c r="L86" s="4">
        <v>79312.100000000006</v>
      </c>
      <c r="M86" s="4">
        <v>26.6</v>
      </c>
    </row>
    <row r="87" spans="1:13" x14ac:dyDescent="0.3">
      <c r="G87" s="5">
        <v>38868</v>
      </c>
      <c r="H87" s="4">
        <v>0</v>
      </c>
      <c r="I87" s="4">
        <v>2.4300000000000002</v>
      </c>
      <c r="K87" s="5">
        <v>39082</v>
      </c>
      <c r="L87" s="4">
        <v>93472.36</v>
      </c>
      <c r="M87" s="4">
        <v>24.5</v>
      </c>
    </row>
    <row r="88" spans="1:13" x14ac:dyDescent="0.3">
      <c r="G88" s="5">
        <v>38898</v>
      </c>
      <c r="H88" s="4">
        <v>1.4</v>
      </c>
      <c r="I88" s="4">
        <v>3.52</v>
      </c>
      <c r="K88" s="5">
        <v>39141</v>
      </c>
      <c r="L88" s="4">
        <v>6535.01</v>
      </c>
      <c r="M88" s="4">
        <v>23.4</v>
      </c>
    </row>
    <row r="89" spans="1:13" x14ac:dyDescent="0.3">
      <c r="G89" s="5">
        <v>38929</v>
      </c>
      <c r="H89" s="4">
        <v>0</v>
      </c>
      <c r="I89" s="4">
        <v>3.58</v>
      </c>
      <c r="K89" s="5">
        <v>39172</v>
      </c>
      <c r="L89" s="4">
        <v>14543.61</v>
      </c>
      <c r="M89" s="4">
        <v>25.3</v>
      </c>
    </row>
    <row r="90" spans="1:13" x14ac:dyDescent="0.3">
      <c r="G90" s="5">
        <v>38960</v>
      </c>
      <c r="H90" s="4">
        <v>0</v>
      </c>
      <c r="I90" s="4">
        <v>3.4</v>
      </c>
      <c r="K90" s="5">
        <v>39202</v>
      </c>
      <c r="L90" s="4">
        <v>22594.41</v>
      </c>
      <c r="M90" s="4">
        <v>25.5</v>
      </c>
    </row>
    <row r="91" spans="1:13" x14ac:dyDescent="0.3">
      <c r="G91" s="5">
        <v>38990</v>
      </c>
      <c r="H91" s="4">
        <v>2.4</v>
      </c>
      <c r="I91" s="4">
        <v>3.45</v>
      </c>
      <c r="K91" s="5">
        <v>39233</v>
      </c>
      <c r="L91" s="4">
        <v>32044.78</v>
      </c>
      <c r="M91" s="4">
        <v>25.9</v>
      </c>
    </row>
    <row r="92" spans="1:13" x14ac:dyDescent="0.3">
      <c r="G92" s="5">
        <v>39021</v>
      </c>
      <c r="H92" s="4">
        <v>0</v>
      </c>
      <c r="I92" s="4">
        <v>2.9</v>
      </c>
      <c r="K92" s="5">
        <v>39263</v>
      </c>
      <c r="L92" s="4">
        <v>46077.82</v>
      </c>
      <c r="M92" s="4">
        <v>26.7</v>
      </c>
    </row>
    <row r="93" spans="1:13" x14ac:dyDescent="0.3">
      <c r="G93" s="5">
        <v>39051</v>
      </c>
      <c r="H93" s="4">
        <v>0</v>
      </c>
      <c r="I93" s="4">
        <v>2.78</v>
      </c>
      <c r="K93" s="5">
        <v>39294</v>
      </c>
      <c r="L93" s="4">
        <v>56697.83</v>
      </c>
      <c r="M93" s="4">
        <v>26.6</v>
      </c>
    </row>
    <row r="94" spans="1:13" x14ac:dyDescent="0.3">
      <c r="G94" s="5">
        <v>39082</v>
      </c>
      <c r="H94" s="4">
        <v>4.0999999999999996</v>
      </c>
      <c r="I94" s="4">
        <v>3.05</v>
      </c>
      <c r="K94" s="5">
        <v>39325</v>
      </c>
      <c r="L94" s="4">
        <v>66659</v>
      </c>
      <c r="M94" s="4">
        <v>26.7</v>
      </c>
    </row>
    <row r="95" spans="1:13" x14ac:dyDescent="0.3">
      <c r="G95" s="5">
        <v>39113</v>
      </c>
      <c r="H95" s="4">
        <v>0</v>
      </c>
      <c r="I95" s="4">
        <v>3.3</v>
      </c>
      <c r="K95" s="5">
        <v>39355</v>
      </c>
      <c r="L95" s="4">
        <v>78246.78</v>
      </c>
      <c r="M95" s="4">
        <v>26.4</v>
      </c>
    </row>
    <row r="96" spans="1:13" x14ac:dyDescent="0.3">
      <c r="G96" s="5">
        <v>39141</v>
      </c>
      <c r="H96" s="4">
        <v>0</v>
      </c>
      <c r="I96" s="4">
        <v>2.6</v>
      </c>
      <c r="K96" s="5">
        <v>39386</v>
      </c>
      <c r="L96" s="4">
        <v>88953.32</v>
      </c>
      <c r="M96" s="4">
        <v>26.9</v>
      </c>
    </row>
    <row r="97" spans="7:13" x14ac:dyDescent="0.3">
      <c r="G97" s="5">
        <v>39172</v>
      </c>
      <c r="H97" s="4">
        <v>2.2999999999999998</v>
      </c>
      <c r="I97" s="4">
        <v>2.65</v>
      </c>
      <c r="K97" s="5">
        <v>39416</v>
      </c>
      <c r="L97" s="4">
        <v>100604.61</v>
      </c>
      <c r="M97" s="4">
        <v>26.8</v>
      </c>
    </row>
    <row r="98" spans="7:13" x14ac:dyDescent="0.3">
      <c r="G98" s="5">
        <v>39202</v>
      </c>
      <c r="H98" s="4">
        <v>0</v>
      </c>
      <c r="I98" s="4">
        <v>2.87</v>
      </c>
      <c r="K98" s="5">
        <v>39447</v>
      </c>
      <c r="L98" s="4">
        <v>117413.91</v>
      </c>
      <c r="M98" s="4">
        <v>25.8</v>
      </c>
    </row>
    <row r="99" spans="7:13" x14ac:dyDescent="0.3">
      <c r="G99" s="5">
        <v>39233</v>
      </c>
      <c r="H99" s="4">
        <v>0</v>
      </c>
      <c r="I99" s="4">
        <v>2.76</v>
      </c>
      <c r="K99" s="5">
        <v>39507</v>
      </c>
      <c r="L99" s="4">
        <v>8121.2883000000002</v>
      </c>
      <c r="M99" s="4">
        <v>24.3</v>
      </c>
    </row>
    <row r="100" spans="7:13" x14ac:dyDescent="0.3">
      <c r="G100" s="5">
        <v>39263</v>
      </c>
      <c r="H100" s="4">
        <v>3.5</v>
      </c>
      <c r="I100" s="4">
        <v>2.4900000000000002</v>
      </c>
      <c r="K100" s="5">
        <v>39538</v>
      </c>
      <c r="L100" s="4">
        <v>18316.936000000002</v>
      </c>
      <c r="M100" s="4">
        <v>25.9</v>
      </c>
    </row>
    <row r="101" spans="7:13" x14ac:dyDescent="0.3">
      <c r="G101" s="5">
        <v>39294</v>
      </c>
      <c r="H101" s="4">
        <v>0</v>
      </c>
      <c r="I101" s="4">
        <v>2.39</v>
      </c>
      <c r="K101" s="5">
        <v>39568</v>
      </c>
      <c r="L101" s="4">
        <v>28410.071100000001</v>
      </c>
      <c r="M101" s="4">
        <v>25.7</v>
      </c>
    </row>
    <row r="102" spans="7:13" x14ac:dyDescent="0.3">
      <c r="G102" s="5">
        <v>39325</v>
      </c>
      <c r="H102" s="4">
        <v>0</v>
      </c>
      <c r="I102" s="4">
        <v>2.56</v>
      </c>
      <c r="K102" s="5">
        <v>39599</v>
      </c>
      <c r="L102" s="4">
        <v>40264.203800000003</v>
      </c>
      <c r="M102" s="4">
        <v>25.6</v>
      </c>
    </row>
    <row r="103" spans="7:13" x14ac:dyDescent="0.3">
      <c r="G103" s="5">
        <v>39355</v>
      </c>
      <c r="H103" s="4">
        <v>4</v>
      </c>
      <c r="I103" s="4">
        <v>2.71</v>
      </c>
      <c r="K103" s="5">
        <v>39629</v>
      </c>
      <c r="L103" s="4">
        <v>58435.983399999997</v>
      </c>
      <c r="M103" s="4">
        <v>26.8</v>
      </c>
    </row>
    <row r="104" spans="7:13" x14ac:dyDescent="0.3">
      <c r="G104" s="5">
        <v>39386</v>
      </c>
      <c r="H104" s="4">
        <v>0</v>
      </c>
      <c r="I104" s="4">
        <v>3.21</v>
      </c>
      <c r="K104" s="5">
        <v>39660</v>
      </c>
      <c r="L104" s="4">
        <v>72160.081000000006</v>
      </c>
      <c r="M104" s="4">
        <v>27.3</v>
      </c>
    </row>
    <row r="105" spans="7:13" x14ac:dyDescent="0.3">
      <c r="G105" s="5">
        <v>39416</v>
      </c>
      <c r="H105" s="4">
        <v>0</v>
      </c>
      <c r="I105" s="4">
        <v>4.55</v>
      </c>
      <c r="K105" s="5">
        <v>39691</v>
      </c>
      <c r="L105" s="4">
        <v>84919.686199999996</v>
      </c>
      <c r="M105" s="4">
        <v>27.4</v>
      </c>
    </row>
    <row r="106" spans="7:13" x14ac:dyDescent="0.3">
      <c r="G106" s="5">
        <v>39447</v>
      </c>
      <c r="H106" s="4">
        <v>5.8</v>
      </c>
      <c r="I106" s="4">
        <v>5.43</v>
      </c>
      <c r="K106" s="5">
        <v>39721</v>
      </c>
      <c r="L106" s="4">
        <v>99870.713000000003</v>
      </c>
      <c r="M106" s="4">
        <v>27.6</v>
      </c>
    </row>
    <row r="107" spans="7:13" x14ac:dyDescent="0.3">
      <c r="G107" s="5">
        <v>39478</v>
      </c>
      <c r="H107" s="4">
        <v>0</v>
      </c>
      <c r="I107" s="4">
        <v>6.07</v>
      </c>
      <c r="K107" s="5">
        <v>39752</v>
      </c>
      <c r="L107" s="4">
        <v>113189.07369999999</v>
      </c>
      <c r="M107" s="4">
        <v>27.2</v>
      </c>
    </row>
    <row r="108" spans="7:13" x14ac:dyDescent="0.3">
      <c r="G108" s="5">
        <v>39507</v>
      </c>
      <c r="H108" s="4">
        <v>0</v>
      </c>
      <c r="I108" s="4">
        <v>6.62</v>
      </c>
      <c r="K108" s="5">
        <v>39782</v>
      </c>
      <c r="L108" s="4">
        <v>127614.1393</v>
      </c>
      <c r="M108" s="4">
        <v>26.8</v>
      </c>
    </row>
    <row r="109" spans="7:13" x14ac:dyDescent="0.3">
      <c r="G109" s="5">
        <v>39538</v>
      </c>
      <c r="H109" s="4">
        <v>8.6</v>
      </c>
      <c r="I109" s="4">
        <v>7.95</v>
      </c>
      <c r="K109" s="5">
        <v>39813</v>
      </c>
      <c r="L109" s="4">
        <v>148167.24530000001</v>
      </c>
      <c r="M109" s="4">
        <v>26.1</v>
      </c>
    </row>
    <row r="110" spans="7:13" x14ac:dyDescent="0.3">
      <c r="G110" s="5">
        <v>39568</v>
      </c>
      <c r="H110" s="4">
        <v>0</v>
      </c>
      <c r="I110" s="4">
        <v>8.1199999999999992</v>
      </c>
      <c r="K110" s="5">
        <v>39872</v>
      </c>
      <c r="L110" s="4">
        <v>10275.790000000001</v>
      </c>
      <c r="M110" s="4">
        <v>26.5</v>
      </c>
    </row>
    <row r="111" spans="7:13" x14ac:dyDescent="0.3">
      <c r="G111" s="5">
        <v>39599</v>
      </c>
      <c r="H111" s="4">
        <v>0</v>
      </c>
      <c r="I111" s="4">
        <v>8.2200000000000006</v>
      </c>
      <c r="K111" s="5">
        <v>39903</v>
      </c>
      <c r="L111" s="4">
        <v>23561.995200000001</v>
      </c>
      <c r="M111" s="4">
        <v>28.6</v>
      </c>
    </row>
    <row r="112" spans="7:13" x14ac:dyDescent="0.3">
      <c r="G112" s="5">
        <v>39629</v>
      </c>
      <c r="H112" s="4">
        <v>11.3</v>
      </c>
      <c r="I112" s="4">
        <v>8.84</v>
      </c>
      <c r="K112" s="5">
        <v>39933</v>
      </c>
      <c r="L112" s="4">
        <v>37082.304199999999</v>
      </c>
      <c r="M112" s="4">
        <v>30.5</v>
      </c>
    </row>
    <row r="113" spans="7:13" x14ac:dyDescent="0.3">
      <c r="G113" s="5">
        <v>39660</v>
      </c>
      <c r="H113" s="4">
        <v>0</v>
      </c>
      <c r="I113" s="4">
        <v>10.029999999999999</v>
      </c>
      <c r="K113" s="5">
        <v>39964</v>
      </c>
      <c r="L113" s="4">
        <v>53520.3249</v>
      </c>
      <c r="M113" s="4">
        <v>32.9</v>
      </c>
    </row>
    <row r="114" spans="7:13" x14ac:dyDescent="0.3">
      <c r="G114" s="5">
        <v>39691</v>
      </c>
      <c r="H114" s="4">
        <v>0</v>
      </c>
      <c r="I114" s="4">
        <v>10.06</v>
      </c>
      <c r="K114" s="5">
        <v>39994</v>
      </c>
      <c r="L114" s="4">
        <v>78098.354000000007</v>
      </c>
      <c r="M114" s="4">
        <v>33.6</v>
      </c>
    </row>
    <row r="115" spans="7:13" x14ac:dyDescent="0.3">
      <c r="G115" s="5">
        <v>39721</v>
      </c>
      <c r="H115" s="4">
        <v>11.1</v>
      </c>
      <c r="I115" s="4">
        <v>9.1300000000000008</v>
      </c>
      <c r="K115" s="5">
        <v>40025</v>
      </c>
      <c r="L115" s="4">
        <v>95932.010699999999</v>
      </c>
      <c r="M115" s="4">
        <v>32.9</v>
      </c>
    </row>
    <row r="116" spans="7:13" x14ac:dyDescent="0.3">
      <c r="G116" s="5">
        <v>39752</v>
      </c>
      <c r="H116" s="4">
        <v>0</v>
      </c>
      <c r="I116" s="4">
        <v>6.59</v>
      </c>
      <c r="K116" s="5">
        <v>40056</v>
      </c>
      <c r="L116" s="4">
        <v>112984.7933</v>
      </c>
      <c r="M116" s="4">
        <v>33</v>
      </c>
    </row>
    <row r="117" spans="7:13" x14ac:dyDescent="0.3">
      <c r="G117" s="5">
        <v>39782</v>
      </c>
      <c r="H117" s="4">
        <v>0</v>
      </c>
      <c r="I117" s="4">
        <v>1.99</v>
      </c>
      <c r="K117" s="5">
        <v>40086</v>
      </c>
      <c r="L117" s="4">
        <v>133176.59710000001</v>
      </c>
      <c r="M117" s="4">
        <v>33.299999999999997</v>
      </c>
    </row>
    <row r="118" spans="7:13" x14ac:dyDescent="0.3">
      <c r="G118" s="5">
        <v>39813</v>
      </c>
      <c r="H118" s="4">
        <v>4.8</v>
      </c>
      <c r="I118" s="4">
        <v>-1.1399999999999999</v>
      </c>
      <c r="K118" s="5">
        <v>40117</v>
      </c>
      <c r="L118" s="4">
        <v>150709.76199999999</v>
      </c>
      <c r="M118" s="4">
        <v>33.1</v>
      </c>
    </row>
    <row r="119" spans="7:13" x14ac:dyDescent="0.3">
      <c r="G119" s="5">
        <v>39844</v>
      </c>
      <c r="H119" s="4">
        <v>0</v>
      </c>
      <c r="I119" s="4">
        <v>-3.35</v>
      </c>
      <c r="K119" s="5">
        <v>40147</v>
      </c>
      <c r="L119" s="4">
        <v>168634.21</v>
      </c>
      <c r="M119" s="4">
        <v>32.1</v>
      </c>
    </row>
    <row r="120" spans="7:13" x14ac:dyDescent="0.3">
      <c r="G120" s="5">
        <v>39872</v>
      </c>
      <c r="H120" s="4">
        <v>0</v>
      </c>
      <c r="I120" s="4">
        <v>-4.47</v>
      </c>
      <c r="K120" s="5">
        <v>40178</v>
      </c>
      <c r="L120" s="4">
        <v>194138.622</v>
      </c>
      <c r="M120" s="4">
        <v>30.5</v>
      </c>
    </row>
    <row r="121" spans="7:13" x14ac:dyDescent="0.3">
      <c r="G121" s="5">
        <v>39903</v>
      </c>
      <c r="H121" s="4">
        <v>-1.24</v>
      </c>
      <c r="I121" s="4">
        <v>-5.99</v>
      </c>
      <c r="K121" s="5">
        <v>40237</v>
      </c>
      <c r="L121" s="4">
        <v>13014.0268</v>
      </c>
      <c r="M121" s="4">
        <v>26.6</v>
      </c>
    </row>
    <row r="122" spans="7:13" x14ac:dyDescent="0.3">
      <c r="G122" s="5">
        <v>39933</v>
      </c>
      <c r="H122" s="4">
        <v>0</v>
      </c>
      <c r="I122" s="4">
        <v>-6.6</v>
      </c>
      <c r="K122" s="5">
        <v>40268</v>
      </c>
      <c r="L122" s="4">
        <v>29792.684700000002</v>
      </c>
      <c r="M122" s="4">
        <v>26.4</v>
      </c>
    </row>
    <row r="123" spans="7:13" x14ac:dyDescent="0.3">
      <c r="G123" s="5">
        <v>39964</v>
      </c>
      <c r="H123" s="4">
        <v>0</v>
      </c>
      <c r="I123" s="4">
        <v>-7.2</v>
      </c>
      <c r="K123" s="5">
        <v>40298</v>
      </c>
      <c r="L123" s="4">
        <v>46742.749199999998</v>
      </c>
      <c r="M123" s="4">
        <v>26.1</v>
      </c>
    </row>
    <row r="124" spans="7:13" x14ac:dyDescent="0.3">
      <c r="G124" s="5">
        <v>39994</v>
      </c>
      <c r="H124" s="4">
        <v>-3.9</v>
      </c>
      <c r="I124" s="4">
        <v>-7.8</v>
      </c>
      <c r="K124" s="5">
        <v>40329</v>
      </c>
      <c r="L124" s="4">
        <v>67358.297200000001</v>
      </c>
      <c r="M124" s="4">
        <v>25.9</v>
      </c>
    </row>
    <row r="125" spans="7:13" x14ac:dyDescent="0.3">
      <c r="G125" s="5">
        <v>40025</v>
      </c>
      <c r="H125" s="4">
        <v>0</v>
      </c>
      <c r="I125" s="4">
        <v>-8.2200000000000006</v>
      </c>
      <c r="K125" s="5">
        <v>40359</v>
      </c>
      <c r="L125" s="4">
        <v>98047.379499999995</v>
      </c>
      <c r="M125" s="4">
        <v>25.5</v>
      </c>
    </row>
    <row r="126" spans="7:13" x14ac:dyDescent="0.3">
      <c r="G126" s="5">
        <v>40056</v>
      </c>
      <c r="H126" s="4">
        <v>0</v>
      </c>
      <c r="I126" s="4">
        <v>-7.86</v>
      </c>
      <c r="K126" s="5">
        <v>40390</v>
      </c>
      <c r="L126" s="4">
        <v>119866.24770000001</v>
      </c>
      <c r="M126" s="4">
        <v>24.9</v>
      </c>
    </row>
    <row r="127" spans="7:13" x14ac:dyDescent="0.3">
      <c r="G127" s="5">
        <v>40086</v>
      </c>
      <c r="H127" s="4">
        <v>-3.6</v>
      </c>
      <c r="I127" s="4">
        <v>-6.99</v>
      </c>
      <c r="K127" s="5">
        <v>40421</v>
      </c>
      <c r="L127" s="4">
        <v>140997.74470000001</v>
      </c>
      <c r="M127" s="4">
        <v>24.8</v>
      </c>
    </row>
    <row r="128" spans="7:13" x14ac:dyDescent="0.3">
      <c r="G128" s="5">
        <v>40117</v>
      </c>
      <c r="H128" s="4">
        <v>0</v>
      </c>
      <c r="I128" s="4">
        <v>-5.85</v>
      </c>
      <c r="K128" s="5">
        <v>40451</v>
      </c>
      <c r="L128" s="4">
        <v>165869.57519999999</v>
      </c>
      <c r="M128" s="4">
        <v>24.5</v>
      </c>
    </row>
    <row r="129" spans="7:13" x14ac:dyDescent="0.3">
      <c r="G129" s="5">
        <v>40147</v>
      </c>
      <c r="H129" s="4">
        <v>0</v>
      </c>
      <c r="I129" s="4">
        <v>-2.08</v>
      </c>
      <c r="K129" s="5">
        <v>40482</v>
      </c>
      <c r="L129" s="4">
        <v>187556.10459999999</v>
      </c>
      <c r="M129" s="4">
        <v>24.4</v>
      </c>
    </row>
    <row r="130" spans="7:13" x14ac:dyDescent="0.3">
      <c r="G130" s="5">
        <v>40178</v>
      </c>
      <c r="H130" s="4">
        <v>-1.04</v>
      </c>
      <c r="I130" s="4">
        <v>1.7</v>
      </c>
      <c r="K130" s="5">
        <v>40512</v>
      </c>
      <c r="L130" s="4">
        <v>210697.8253</v>
      </c>
      <c r="M130" s="4">
        <v>24.9</v>
      </c>
    </row>
    <row r="131" spans="7:13" x14ac:dyDescent="0.3">
      <c r="G131" s="5">
        <v>40209</v>
      </c>
      <c r="H131" s="4">
        <v>0</v>
      </c>
      <c r="I131" s="4">
        <v>4.32</v>
      </c>
      <c r="K131" s="5">
        <v>40543</v>
      </c>
      <c r="L131" s="4">
        <v>241414.93</v>
      </c>
      <c r="M131" s="4">
        <v>24.5</v>
      </c>
    </row>
    <row r="132" spans="7:13" x14ac:dyDescent="0.3">
      <c r="G132" s="5">
        <v>40237</v>
      </c>
      <c r="H132" s="4">
        <v>0</v>
      </c>
      <c r="I132" s="4">
        <v>5.39</v>
      </c>
      <c r="K132" s="5">
        <v>40602</v>
      </c>
      <c r="L132" s="4">
        <v>17444.160199999998</v>
      </c>
      <c r="M132" s="4">
        <v>24.9</v>
      </c>
    </row>
    <row r="133" spans="7:13" x14ac:dyDescent="0.3">
      <c r="G133" s="5">
        <v>40268</v>
      </c>
      <c r="H133" s="4">
        <v>1.92</v>
      </c>
      <c r="I133" s="4">
        <v>5.91</v>
      </c>
      <c r="K133" s="5">
        <v>40633</v>
      </c>
      <c r="L133" s="4">
        <v>39464.909099999997</v>
      </c>
      <c r="M133" s="4">
        <v>25</v>
      </c>
    </row>
    <row r="134" spans="7:13" x14ac:dyDescent="0.3">
      <c r="G134" s="5">
        <v>40298</v>
      </c>
      <c r="H134" s="4">
        <v>0</v>
      </c>
      <c r="I134" s="4">
        <v>6.81</v>
      </c>
      <c r="K134" s="5">
        <v>40663</v>
      </c>
      <c r="L134" s="4">
        <v>62716.226300000002</v>
      </c>
      <c r="M134" s="4">
        <v>25.4</v>
      </c>
    </row>
    <row r="135" spans="7:13" x14ac:dyDescent="0.3">
      <c r="G135" s="5">
        <v>40329</v>
      </c>
      <c r="H135" s="4">
        <v>0</v>
      </c>
      <c r="I135" s="4">
        <v>7.13</v>
      </c>
      <c r="K135" s="5">
        <v>40694</v>
      </c>
      <c r="L135" s="4">
        <v>90254.513900000005</v>
      </c>
      <c r="M135" s="4">
        <v>25.8</v>
      </c>
    </row>
    <row r="136" spans="7:13" x14ac:dyDescent="0.3">
      <c r="G136" s="5">
        <v>40359</v>
      </c>
      <c r="H136" s="4">
        <v>3.6</v>
      </c>
      <c r="I136" s="4">
        <v>6.41</v>
      </c>
      <c r="K136" s="5">
        <v>40724</v>
      </c>
      <c r="L136" s="4">
        <v>124566.6801</v>
      </c>
      <c r="M136" s="4">
        <v>25.6</v>
      </c>
    </row>
    <row r="137" spans="7:13" x14ac:dyDescent="0.3">
      <c r="G137" s="5">
        <v>40390</v>
      </c>
      <c r="H137" s="4">
        <v>0</v>
      </c>
      <c r="I137" s="4">
        <v>4.84</v>
      </c>
      <c r="K137" s="5">
        <v>40755</v>
      </c>
      <c r="L137" s="4">
        <v>152419.85579999999</v>
      </c>
      <c r="M137" s="4">
        <v>25.4</v>
      </c>
    </row>
    <row r="138" spans="7:13" x14ac:dyDescent="0.3">
      <c r="G138" s="5">
        <v>40421</v>
      </c>
      <c r="H138" s="4">
        <v>0</v>
      </c>
      <c r="I138" s="4">
        <v>4.32</v>
      </c>
      <c r="K138" s="5">
        <v>40786</v>
      </c>
      <c r="L138" s="4">
        <v>180607.61600000001</v>
      </c>
      <c r="M138" s="4">
        <v>25</v>
      </c>
    </row>
    <row r="139" spans="7:13" x14ac:dyDescent="0.3">
      <c r="G139" s="5">
        <v>40451</v>
      </c>
      <c r="H139" s="4">
        <v>3.51</v>
      </c>
      <c r="I139" s="4">
        <v>4.33</v>
      </c>
      <c r="K139" s="5">
        <v>40816</v>
      </c>
      <c r="L139" s="4">
        <v>212273.99179999999</v>
      </c>
      <c r="M139" s="4">
        <v>24.9</v>
      </c>
    </row>
    <row r="140" spans="7:13" x14ac:dyDescent="0.3">
      <c r="G140" s="5">
        <v>40482</v>
      </c>
      <c r="H140" s="4">
        <v>0</v>
      </c>
      <c r="I140" s="4">
        <v>5.04</v>
      </c>
      <c r="K140" s="5">
        <v>40847</v>
      </c>
      <c r="L140" s="4">
        <v>241365.0865</v>
      </c>
      <c r="M140" s="4">
        <v>24.9</v>
      </c>
    </row>
    <row r="141" spans="7:13" x14ac:dyDescent="0.3">
      <c r="G141" s="5">
        <v>40512</v>
      </c>
      <c r="H141" s="4">
        <v>0</v>
      </c>
      <c r="I141" s="4">
        <v>6.06</v>
      </c>
      <c r="K141" s="5">
        <v>40877</v>
      </c>
      <c r="L141" s="4">
        <v>269452.12040000001</v>
      </c>
      <c r="M141" s="4">
        <v>24.5</v>
      </c>
    </row>
    <row r="142" spans="7:13" x14ac:dyDescent="0.3">
      <c r="G142" s="5">
        <v>40543</v>
      </c>
      <c r="H142" s="4">
        <v>5.44</v>
      </c>
      <c r="I142" s="4">
        <v>5.93</v>
      </c>
      <c r="K142" s="5">
        <v>40908</v>
      </c>
      <c r="L142" s="4">
        <v>301932.84999999998</v>
      </c>
      <c r="M142" s="4">
        <v>23.8</v>
      </c>
    </row>
    <row r="143" spans="7:13" x14ac:dyDescent="0.3">
      <c r="G143" s="5">
        <v>40574</v>
      </c>
      <c r="H143" s="4">
        <v>0</v>
      </c>
      <c r="I143" s="4">
        <v>6.6436000000000002</v>
      </c>
      <c r="K143" s="5">
        <v>40968</v>
      </c>
      <c r="L143" s="4">
        <v>21188.825199999999</v>
      </c>
      <c r="M143" s="4">
        <v>21.4666</v>
      </c>
    </row>
    <row r="144" spans="7:13" x14ac:dyDescent="0.3">
      <c r="G144" s="5">
        <v>40602</v>
      </c>
      <c r="H144" s="4">
        <v>0</v>
      </c>
      <c r="I144" s="4">
        <v>7.2321999999999997</v>
      </c>
      <c r="K144" s="5">
        <v>40999</v>
      </c>
      <c r="L144" s="4">
        <v>47865.397700000001</v>
      </c>
      <c r="M144" s="4">
        <v>20.9</v>
      </c>
    </row>
    <row r="145" spans="7:13" x14ac:dyDescent="0.3">
      <c r="G145" s="5">
        <v>40633</v>
      </c>
      <c r="H145" s="4">
        <v>6.53</v>
      </c>
      <c r="I145" s="4">
        <v>7.3080999999999996</v>
      </c>
      <c r="K145" s="5">
        <v>41029</v>
      </c>
      <c r="L145" s="4">
        <v>75591.600399999996</v>
      </c>
      <c r="M145" s="4">
        <v>20.242000000000001</v>
      </c>
    </row>
    <row r="146" spans="7:13" x14ac:dyDescent="0.3">
      <c r="G146" s="5">
        <v>40663</v>
      </c>
      <c r="H146" s="4">
        <v>0</v>
      </c>
      <c r="I146" s="4">
        <v>6.8209999999999997</v>
      </c>
      <c r="K146" s="5">
        <v>41060</v>
      </c>
      <c r="L146" s="4">
        <v>108924.21090000001</v>
      </c>
      <c r="M146" s="4">
        <v>20.149100000000001</v>
      </c>
    </row>
    <row r="147" spans="7:13" x14ac:dyDescent="0.3">
      <c r="G147" s="5">
        <v>40694</v>
      </c>
      <c r="H147" s="4">
        <v>0</v>
      </c>
      <c r="I147" s="4">
        <v>6.7850999999999999</v>
      </c>
      <c r="K147" s="5">
        <v>41090</v>
      </c>
      <c r="L147" s="4">
        <v>150710.06</v>
      </c>
      <c r="M147" s="4">
        <v>20.399999999999999</v>
      </c>
    </row>
    <row r="148" spans="7:13" x14ac:dyDescent="0.3">
      <c r="G148" s="5">
        <v>40724</v>
      </c>
      <c r="H148" s="4">
        <v>6.72</v>
      </c>
      <c r="I148" s="4">
        <v>7.1208999999999998</v>
      </c>
      <c r="K148" s="5">
        <v>41121</v>
      </c>
      <c r="L148" s="4">
        <v>184311.78</v>
      </c>
      <c r="M148" s="4">
        <v>20.399999999999999</v>
      </c>
    </row>
    <row r="149" spans="7:13" x14ac:dyDescent="0.3">
      <c r="G149" s="5">
        <v>40755</v>
      </c>
      <c r="H149" s="4">
        <v>0</v>
      </c>
      <c r="I149" s="4">
        <v>7.5416999999999996</v>
      </c>
      <c r="K149" s="5">
        <v>41152</v>
      </c>
      <c r="L149" s="4">
        <v>217958.07190000001</v>
      </c>
      <c r="M149" s="4">
        <v>20.247699999999998</v>
      </c>
    </row>
    <row r="150" spans="7:13" x14ac:dyDescent="0.3">
      <c r="G150" s="5">
        <v>40786</v>
      </c>
      <c r="H150" s="4">
        <v>0</v>
      </c>
      <c r="I150" s="4">
        <v>7.2527999999999997</v>
      </c>
      <c r="K150" s="5">
        <v>41182</v>
      </c>
      <c r="L150" s="4">
        <v>256933</v>
      </c>
      <c r="M150" s="4">
        <v>20.5</v>
      </c>
    </row>
    <row r="151" spans="7:13" x14ac:dyDescent="0.3">
      <c r="G151" s="5">
        <v>40816</v>
      </c>
      <c r="H151" s="4">
        <v>7.27</v>
      </c>
      <c r="I151" s="4">
        <v>6.5227000000000004</v>
      </c>
      <c r="K151" s="5">
        <v>41213</v>
      </c>
      <c r="L151" s="4">
        <v>292541.9951</v>
      </c>
      <c r="M151" s="4">
        <v>20.747900000000001</v>
      </c>
    </row>
    <row r="152" spans="7:13" x14ac:dyDescent="0.3">
      <c r="G152" s="5">
        <v>40847</v>
      </c>
      <c r="H152" s="4">
        <v>0</v>
      </c>
      <c r="I152" s="4">
        <v>5.0038</v>
      </c>
      <c r="K152" s="5">
        <v>41243</v>
      </c>
      <c r="L152" s="4">
        <v>326236.17330000002</v>
      </c>
      <c r="M152" s="4">
        <v>20.7378</v>
      </c>
    </row>
    <row r="153" spans="7:13" x14ac:dyDescent="0.3">
      <c r="G153" s="5">
        <v>40877</v>
      </c>
      <c r="H153" s="4">
        <v>0</v>
      </c>
      <c r="I153" s="4">
        <v>2.7179000000000002</v>
      </c>
      <c r="K153" s="5">
        <v>41274</v>
      </c>
      <c r="L153" s="4">
        <v>364835.06709999999</v>
      </c>
      <c r="M153" s="4">
        <v>20.648099999999999</v>
      </c>
    </row>
    <row r="154" spans="7:13" x14ac:dyDescent="0.3">
      <c r="G154" s="5">
        <v>40908</v>
      </c>
      <c r="H154" s="4">
        <v>5.66</v>
      </c>
      <c r="I154" s="4">
        <v>1.6854</v>
      </c>
      <c r="K154" s="5">
        <v>41333</v>
      </c>
      <c r="L154" s="4">
        <v>25675.9182</v>
      </c>
      <c r="M154" s="4">
        <v>21.2</v>
      </c>
    </row>
    <row r="155" spans="7:13" x14ac:dyDescent="0.3">
      <c r="G155" s="5">
        <v>40939</v>
      </c>
      <c r="H155" s="4">
        <v>0</v>
      </c>
      <c r="I155" s="4">
        <v>0.73470000000000002</v>
      </c>
      <c r="K155" s="5">
        <v>41364</v>
      </c>
      <c r="L155" s="4">
        <v>58092.275900000001</v>
      </c>
      <c r="M155" s="4">
        <v>20.9</v>
      </c>
    </row>
    <row r="156" spans="7:13" x14ac:dyDescent="0.3">
      <c r="G156" s="5">
        <v>40968</v>
      </c>
      <c r="H156" s="4">
        <v>0</v>
      </c>
      <c r="I156" s="4">
        <v>2.8400000000000002E-2</v>
      </c>
      <c r="K156" s="5">
        <v>41394</v>
      </c>
      <c r="L156" s="4">
        <v>91319.177299999996</v>
      </c>
      <c r="M156" s="4">
        <v>20.6</v>
      </c>
    </row>
    <row r="157" spans="7:13" x14ac:dyDescent="0.3">
      <c r="G157" s="5">
        <v>40999</v>
      </c>
      <c r="H157" s="4">
        <v>2.29</v>
      </c>
      <c r="I157" s="4">
        <v>-0.31709999999999999</v>
      </c>
      <c r="K157" s="5">
        <v>41425</v>
      </c>
      <c r="L157" s="4">
        <v>131210.6495</v>
      </c>
      <c r="M157" s="4">
        <v>20.399999999999999</v>
      </c>
    </row>
    <row r="158" spans="7:13" x14ac:dyDescent="0.3">
      <c r="G158" s="5">
        <v>41029</v>
      </c>
      <c r="H158" s="4">
        <v>0</v>
      </c>
      <c r="I158" s="4">
        <v>-0.69840000000000002</v>
      </c>
      <c r="K158" s="5">
        <v>41455</v>
      </c>
      <c r="L158" s="4">
        <v>181317.6</v>
      </c>
      <c r="M158" s="4">
        <v>20.100000000000001</v>
      </c>
    </row>
    <row r="159" spans="7:13" x14ac:dyDescent="0.3">
      <c r="G159" s="5">
        <v>41060</v>
      </c>
      <c r="H159" s="4">
        <v>0</v>
      </c>
      <c r="I159" s="4">
        <v>-1.3980999999999999</v>
      </c>
      <c r="K159" s="5">
        <v>41486</v>
      </c>
      <c r="L159" s="4">
        <v>221722.23199999999</v>
      </c>
      <c r="M159" s="4">
        <v>20.100000000000001</v>
      </c>
    </row>
    <row r="160" spans="7:13" x14ac:dyDescent="0.3">
      <c r="G160" s="5">
        <v>41090</v>
      </c>
      <c r="H160" s="4">
        <v>1.6</v>
      </c>
      <c r="I160" s="4">
        <v>-2.0842999999999998</v>
      </c>
      <c r="K160" s="5">
        <v>41517</v>
      </c>
      <c r="L160" s="4">
        <v>262578.08130000002</v>
      </c>
      <c r="M160" s="4">
        <v>20.3</v>
      </c>
    </row>
    <row r="161" spans="7:13" x14ac:dyDescent="0.3">
      <c r="G161" s="5">
        <v>41121</v>
      </c>
      <c r="H161" s="4">
        <v>0</v>
      </c>
      <c r="I161" s="4">
        <v>-2.8651</v>
      </c>
      <c r="K161" s="5">
        <v>41547</v>
      </c>
      <c r="L161" s="4">
        <v>309207.57390000002</v>
      </c>
      <c r="M161" s="4">
        <v>20.2</v>
      </c>
    </row>
    <row r="162" spans="7:13" x14ac:dyDescent="0.3">
      <c r="G162" s="5">
        <v>41152</v>
      </c>
      <c r="H162" s="4">
        <v>0</v>
      </c>
      <c r="I162" s="4">
        <v>-3.4784000000000002</v>
      </c>
      <c r="K162" s="5">
        <v>41578</v>
      </c>
      <c r="L162" s="4">
        <v>351669.24920000002</v>
      </c>
      <c r="M162" s="4">
        <v>20.100000000000001</v>
      </c>
    </row>
    <row r="163" spans="7:13" x14ac:dyDescent="0.3">
      <c r="G163" s="5">
        <v>41182</v>
      </c>
      <c r="H163" s="4">
        <v>0.24</v>
      </c>
      <c r="I163" s="4">
        <v>-3.5545</v>
      </c>
      <c r="K163" s="5">
        <v>41608</v>
      </c>
      <c r="L163" s="4">
        <v>391282.527</v>
      </c>
      <c r="M163" s="4">
        <v>19.899999999999999</v>
      </c>
    </row>
    <row r="164" spans="7:13" x14ac:dyDescent="0.3">
      <c r="G164" s="5">
        <v>41213</v>
      </c>
      <c r="H164" s="4">
        <v>0</v>
      </c>
      <c r="I164" s="4">
        <v>-2.7557999999999998</v>
      </c>
      <c r="K164" s="5">
        <v>41639</v>
      </c>
      <c r="L164" s="4">
        <v>436527.69569999998</v>
      </c>
      <c r="M164" s="4">
        <v>19.600000000000001</v>
      </c>
    </row>
    <row r="165" spans="7:13" x14ac:dyDescent="0.3">
      <c r="G165" s="5">
        <v>41243</v>
      </c>
      <c r="H165" s="4">
        <v>0</v>
      </c>
      <c r="I165" s="4">
        <v>-2.1995</v>
      </c>
      <c r="K165" s="5">
        <v>41698</v>
      </c>
      <c r="L165" s="4">
        <v>30283.029399999999</v>
      </c>
      <c r="M165" s="4">
        <v>17.899999999999999</v>
      </c>
    </row>
    <row r="166" spans="7:13" x14ac:dyDescent="0.3">
      <c r="G166" s="5">
        <v>41274</v>
      </c>
      <c r="H166" s="4">
        <v>0.32</v>
      </c>
      <c r="I166" s="4">
        <v>-1.9397</v>
      </c>
      <c r="K166" s="5">
        <v>41729</v>
      </c>
      <c r="L166" s="4">
        <v>68321.714500000002</v>
      </c>
      <c r="M166" s="4">
        <v>17.600000000000001</v>
      </c>
    </row>
    <row r="167" spans="7:13" x14ac:dyDescent="0.3">
      <c r="G167" s="5">
        <v>41305</v>
      </c>
      <c r="H167" s="4">
        <v>0</v>
      </c>
      <c r="I167" s="4">
        <v>-1.6372</v>
      </c>
      <c r="K167" s="5">
        <v>41759</v>
      </c>
      <c r="L167" s="4">
        <v>107077.8331</v>
      </c>
      <c r="M167" s="4">
        <v>17.3</v>
      </c>
    </row>
    <row r="168" spans="7:13" x14ac:dyDescent="0.3">
      <c r="G168" s="5">
        <v>41333</v>
      </c>
      <c r="H168" s="4">
        <v>0</v>
      </c>
      <c r="I168" s="4">
        <v>-1.6254</v>
      </c>
      <c r="K168" s="5">
        <v>41790</v>
      </c>
      <c r="L168" s="4">
        <v>153716.48610000001</v>
      </c>
      <c r="M168" s="4">
        <v>17.2</v>
      </c>
    </row>
    <row r="169" spans="7:13" x14ac:dyDescent="0.3">
      <c r="G169" s="5">
        <v>41364</v>
      </c>
      <c r="H169" s="4">
        <v>0.17</v>
      </c>
      <c r="I169" s="4">
        <v>-1.919</v>
      </c>
      <c r="K169" s="5">
        <v>41820</v>
      </c>
      <c r="L169" s="4">
        <v>212770.4486</v>
      </c>
      <c r="M169" s="4">
        <v>17.3</v>
      </c>
    </row>
    <row r="170" spans="7:13" x14ac:dyDescent="0.3">
      <c r="G170" s="5">
        <v>41394</v>
      </c>
      <c r="H170" s="4">
        <v>0</v>
      </c>
      <c r="I170" s="4">
        <v>-2.6175000000000002</v>
      </c>
      <c r="K170" s="5">
        <v>41851</v>
      </c>
      <c r="L170" s="4">
        <v>259492.91310000001</v>
      </c>
      <c r="M170" s="4">
        <v>17</v>
      </c>
    </row>
    <row r="171" spans="7:13" x14ac:dyDescent="0.3">
      <c r="G171" s="5">
        <v>41425</v>
      </c>
      <c r="H171" s="4">
        <v>0</v>
      </c>
      <c r="I171" s="4">
        <v>-2.8658000000000001</v>
      </c>
      <c r="K171" s="5">
        <v>41882</v>
      </c>
      <c r="L171" s="4">
        <v>305786.48139999999</v>
      </c>
      <c r="M171" s="4">
        <v>16.5</v>
      </c>
    </row>
    <row r="172" spans="7:13" x14ac:dyDescent="0.3">
      <c r="G172" s="5">
        <v>41455</v>
      </c>
      <c r="H172" s="4">
        <v>-0.11</v>
      </c>
      <c r="I172" s="4">
        <v>-2.6964999999999999</v>
      </c>
      <c r="K172" s="5">
        <v>41912</v>
      </c>
      <c r="L172" s="4">
        <v>357787.18430000002</v>
      </c>
      <c r="M172" s="4">
        <v>16.100000000000001</v>
      </c>
    </row>
    <row r="173" spans="7:13" x14ac:dyDescent="0.3">
      <c r="G173" s="5">
        <v>41486</v>
      </c>
      <c r="H173" s="4">
        <v>0</v>
      </c>
      <c r="I173" s="4">
        <v>-2.2711999999999999</v>
      </c>
      <c r="K173" s="5">
        <v>41943</v>
      </c>
      <c r="L173" s="4">
        <v>406160.60399999999</v>
      </c>
      <c r="M173" s="4">
        <v>15.9</v>
      </c>
    </row>
    <row r="174" spans="7:13" x14ac:dyDescent="0.3">
      <c r="G174" s="5">
        <v>41517</v>
      </c>
      <c r="H174" s="4">
        <v>0</v>
      </c>
      <c r="I174" s="4">
        <v>-1.625</v>
      </c>
      <c r="K174" s="5">
        <v>41973</v>
      </c>
      <c r="L174" s="4">
        <v>451067.57799999998</v>
      </c>
      <c r="M174" s="4">
        <v>15.8</v>
      </c>
    </row>
    <row r="175" spans="7:13" x14ac:dyDescent="0.3">
      <c r="G175" s="5">
        <v>41547</v>
      </c>
      <c r="H175" s="4">
        <v>0.05</v>
      </c>
      <c r="I175" s="4">
        <v>-1.3439000000000001</v>
      </c>
      <c r="K175" s="5">
        <v>42004</v>
      </c>
      <c r="L175" s="4">
        <v>502004.90090000001</v>
      </c>
      <c r="M175" s="4">
        <v>15.7</v>
      </c>
    </row>
    <row r="176" spans="7:13" x14ac:dyDescent="0.3">
      <c r="G176" s="5">
        <v>41578</v>
      </c>
      <c r="H176" s="4">
        <v>0</v>
      </c>
      <c r="I176" s="4">
        <v>-1.5071000000000001</v>
      </c>
      <c r="K176" s="5">
        <v>42063</v>
      </c>
      <c r="L176" s="4">
        <v>34477.412900000003</v>
      </c>
      <c r="M176" s="4">
        <v>13.9</v>
      </c>
    </row>
    <row r="177" spans="7:13" x14ac:dyDescent="0.3">
      <c r="G177" s="5">
        <v>41608</v>
      </c>
      <c r="H177" s="4">
        <v>0</v>
      </c>
      <c r="I177" s="4">
        <v>-1.4241999999999999</v>
      </c>
      <c r="K177" s="5">
        <v>42094</v>
      </c>
      <c r="L177" s="4">
        <v>77511.253599999996</v>
      </c>
      <c r="M177" s="4">
        <v>13.5</v>
      </c>
    </row>
    <row r="178" spans="7:13" x14ac:dyDescent="0.3">
      <c r="G178" s="5">
        <v>41639</v>
      </c>
      <c r="H178" s="4">
        <v>0.87</v>
      </c>
      <c r="I178" s="4">
        <v>-1.3556999999999999</v>
      </c>
      <c r="K178" s="5">
        <v>42124</v>
      </c>
      <c r="L178" s="4">
        <v>119978.50410000001</v>
      </c>
      <c r="M178" s="4">
        <v>12</v>
      </c>
    </row>
    <row r="179" spans="7:13" x14ac:dyDescent="0.3">
      <c r="G179" s="5">
        <v>41670</v>
      </c>
      <c r="H179" s="4">
        <v>0</v>
      </c>
      <c r="I179" s="4">
        <v>-1.6394</v>
      </c>
      <c r="K179" s="5">
        <v>42155</v>
      </c>
      <c r="L179" s="4">
        <v>171245.4032</v>
      </c>
      <c r="M179" s="4">
        <v>11.4</v>
      </c>
    </row>
    <row r="180" spans="7:13" x14ac:dyDescent="0.3">
      <c r="G180" s="5">
        <v>41698</v>
      </c>
      <c r="H180" s="4">
        <v>0</v>
      </c>
      <c r="I180" s="4">
        <v>-2.0182000000000002</v>
      </c>
      <c r="K180" s="5">
        <v>42185</v>
      </c>
      <c r="L180" s="4">
        <v>237131.86610000001</v>
      </c>
      <c r="M180" s="4">
        <v>11.4</v>
      </c>
    </row>
    <row r="181" spans="7:13" x14ac:dyDescent="0.3">
      <c r="G181" s="5">
        <v>41729</v>
      </c>
      <c r="H181" s="4">
        <v>1.1399999999999999</v>
      </c>
      <c r="I181" s="4">
        <v>-2.3022</v>
      </c>
      <c r="K181" s="5">
        <v>42216</v>
      </c>
      <c r="L181" s="4">
        <v>288468.50449999998</v>
      </c>
      <c r="M181" s="4">
        <v>11.2</v>
      </c>
    </row>
    <row r="182" spans="7:13" x14ac:dyDescent="0.3">
      <c r="G182" s="5">
        <v>41759</v>
      </c>
      <c r="H182" s="4">
        <v>0</v>
      </c>
      <c r="I182" s="4">
        <v>-2.0042</v>
      </c>
      <c r="K182" s="5">
        <v>42247</v>
      </c>
      <c r="L182" s="4">
        <v>338977.36129999999</v>
      </c>
      <c r="M182" s="4">
        <v>10.9</v>
      </c>
    </row>
    <row r="183" spans="7:13" x14ac:dyDescent="0.3">
      <c r="G183" s="5">
        <v>41790</v>
      </c>
      <c r="H183" s="4">
        <v>0</v>
      </c>
      <c r="I183" s="4">
        <v>-1.4463999999999999</v>
      </c>
      <c r="K183" s="5">
        <v>42277</v>
      </c>
      <c r="L183" s="4">
        <v>394531.03779999999</v>
      </c>
      <c r="M183" s="4">
        <v>10.3</v>
      </c>
    </row>
    <row r="184" spans="7:13" x14ac:dyDescent="0.3">
      <c r="G184" s="5">
        <v>41820</v>
      </c>
      <c r="H184" s="4">
        <v>0.6</v>
      </c>
      <c r="I184" s="4">
        <v>-1.1086</v>
      </c>
      <c r="K184" s="5">
        <v>42308</v>
      </c>
      <c r="L184" s="4">
        <v>447424.88140000001</v>
      </c>
      <c r="M184" s="4">
        <v>10.199999999999999</v>
      </c>
    </row>
    <row r="185" spans="7:13" x14ac:dyDescent="0.3">
      <c r="G185" s="5">
        <v>41851</v>
      </c>
      <c r="H185" s="4">
        <v>0</v>
      </c>
      <c r="I185" s="4">
        <v>-0.86880000000000002</v>
      </c>
      <c r="K185" s="5">
        <v>42338</v>
      </c>
      <c r="L185" s="4">
        <v>497182.14880000002</v>
      </c>
      <c r="M185" s="4">
        <v>10.199999999999999</v>
      </c>
    </row>
    <row r="186" spans="7:13" x14ac:dyDescent="0.3">
      <c r="G186" s="5">
        <v>41882</v>
      </c>
      <c r="H186" s="4">
        <v>0</v>
      </c>
      <c r="I186" s="4">
        <v>-1.2038</v>
      </c>
      <c r="K186" s="5">
        <v>42369</v>
      </c>
      <c r="L186" s="4">
        <v>551590</v>
      </c>
      <c r="M186" s="4">
        <v>10</v>
      </c>
    </row>
    <row r="187" spans="7:13" x14ac:dyDescent="0.3">
      <c r="G187" s="5">
        <v>41912</v>
      </c>
      <c r="H187" s="4">
        <v>0.41</v>
      </c>
      <c r="I187" s="4">
        <v>-1.7996000000000001</v>
      </c>
      <c r="K187" s="5">
        <v>42429</v>
      </c>
      <c r="L187" s="4">
        <v>38008</v>
      </c>
      <c r="M187" s="4">
        <v>10.199999999999999</v>
      </c>
    </row>
    <row r="188" spans="7:13" x14ac:dyDescent="0.3">
      <c r="G188" s="5">
        <v>41943</v>
      </c>
      <c r="H188" s="4">
        <v>0</v>
      </c>
      <c r="I188" s="4">
        <v>-2.2427999999999999</v>
      </c>
      <c r="K188" s="5">
        <v>42460</v>
      </c>
      <c r="L188" s="4">
        <v>85843</v>
      </c>
      <c r="M188" s="4">
        <v>10.7</v>
      </c>
    </row>
    <row r="189" spans="7:13" x14ac:dyDescent="0.3">
      <c r="G189" s="5">
        <v>41973</v>
      </c>
      <c r="H189" s="4">
        <v>0</v>
      </c>
      <c r="I189" s="4">
        <v>-2.6928000000000001</v>
      </c>
      <c r="K189" s="5">
        <v>42490</v>
      </c>
      <c r="L189" s="4">
        <v>132592</v>
      </c>
      <c r="M189" s="4">
        <v>10.5</v>
      </c>
    </row>
    <row r="190" spans="7:13" x14ac:dyDescent="0.3">
      <c r="G190" s="5">
        <v>42004</v>
      </c>
      <c r="H190" s="4">
        <v>-0.11</v>
      </c>
      <c r="I190" s="4">
        <v>-3.3151999999999999</v>
      </c>
      <c r="K190" s="5">
        <v>42521</v>
      </c>
      <c r="L190" s="4">
        <v>187671</v>
      </c>
      <c r="M190" s="4">
        <v>9.6</v>
      </c>
    </row>
    <row r="191" spans="7:13" x14ac:dyDescent="0.3">
      <c r="G191" s="5">
        <v>42035</v>
      </c>
      <c r="H191" s="4">
        <v>0</v>
      </c>
      <c r="I191" s="4">
        <v>-4.3201999999999998</v>
      </c>
      <c r="K191" s="5">
        <v>42551</v>
      </c>
      <c r="L191" s="4">
        <v>258360</v>
      </c>
      <c r="M191" s="4">
        <v>9</v>
      </c>
    </row>
    <row r="192" spans="7:13" x14ac:dyDescent="0.3">
      <c r="G192" s="5">
        <v>42063</v>
      </c>
      <c r="H192" s="4">
        <v>0</v>
      </c>
      <c r="I192" s="4">
        <v>-4.7976000000000001</v>
      </c>
      <c r="K192" s="5">
        <v>42582</v>
      </c>
      <c r="L192" s="4">
        <v>311694</v>
      </c>
      <c r="M192" s="4">
        <v>8.1</v>
      </c>
    </row>
    <row r="193" spans="7:13" x14ac:dyDescent="0.3">
      <c r="G193" s="5">
        <v>42094</v>
      </c>
      <c r="H193" s="4">
        <v>-0.87</v>
      </c>
      <c r="I193" s="4">
        <v>-4.5602999999999998</v>
      </c>
      <c r="K193" s="5">
        <v>42613</v>
      </c>
      <c r="L193" s="4">
        <v>366339</v>
      </c>
      <c r="M193" s="4">
        <v>8.1</v>
      </c>
    </row>
    <row r="194" spans="7:13" x14ac:dyDescent="0.3">
      <c r="G194" s="5">
        <v>42124</v>
      </c>
      <c r="H194" s="4">
        <v>0</v>
      </c>
      <c r="I194" s="4">
        <v>-4.5724999999999998</v>
      </c>
      <c r="K194" s="5">
        <v>42643</v>
      </c>
      <c r="L194" s="4">
        <v>426906</v>
      </c>
      <c r="M194" s="4">
        <v>8.1999999999999993</v>
      </c>
    </row>
    <row r="195" spans="7:13" x14ac:dyDescent="0.3">
      <c r="G195" s="5">
        <v>42155</v>
      </c>
      <c r="H195" s="4">
        <v>0</v>
      </c>
      <c r="I195" s="4">
        <v>-4.6070000000000002</v>
      </c>
      <c r="K195" s="5">
        <v>42674</v>
      </c>
      <c r="L195" s="4">
        <v>484429</v>
      </c>
      <c r="M195" s="4">
        <v>8.3000000000000007</v>
      </c>
    </row>
    <row r="196" spans="7:13" x14ac:dyDescent="0.3">
      <c r="G196" s="5">
        <v>42185</v>
      </c>
      <c r="H196" s="4">
        <v>-1.21</v>
      </c>
      <c r="I196" s="4">
        <v>-4.8135000000000003</v>
      </c>
      <c r="K196" s="5">
        <v>42704</v>
      </c>
      <c r="L196" s="4">
        <v>538548</v>
      </c>
      <c r="M196" s="4">
        <v>8.3000000000000007</v>
      </c>
    </row>
    <row r="197" spans="7:13" x14ac:dyDescent="0.3">
      <c r="G197" s="5">
        <v>42216</v>
      </c>
      <c r="H197" s="4">
        <v>0</v>
      </c>
      <c r="I197" s="4">
        <v>-5.3692000000000002</v>
      </c>
      <c r="K197" s="5">
        <v>42735</v>
      </c>
      <c r="L197" s="4">
        <v>596501</v>
      </c>
      <c r="M197" s="4">
        <v>8.1</v>
      </c>
    </row>
    <row r="198" spans="7:13" x14ac:dyDescent="0.3">
      <c r="G198" s="5">
        <v>42247</v>
      </c>
      <c r="H198" s="4">
        <v>0</v>
      </c>
      <c r="I198" s="4">
        <v>-5.9226999999999999</v>
      </c>
      <c r="K198" s="5">
        <v>42794</v>
      </c>
      <c r="L198" s="4">
        <v>41378</v>
      </c>
      <c r="M198" s="4">
        <v>8.9</v>
      </c>
    </row>
    <row r="199" spans="7:13" x14ac:dyDescent="0.3">
      <c r="G199" s="5">
        <v>42277</v>
      </c>
      <c r="H199" s="4">
        <v>-2.2999999999999998</v>
      </c>
      <c r="I199" s="4">
        <v>-5.9450000000000003</v>
      </c>
      <c r="K199" s="5">
        <v>42825</v>
      </c>
      <c r="L199" s="4">
        <v>93777</v>
      </c>
      <c r="M199" s="4">
        <v>9.1999999999999993</v>
      </c>
    </row>
    <row r="200" spans="7:13" x14ac:dyDescent="0.3">
      <c r="G200" s="5">
        <v>42308</v>
      </c>
      <c r="H200" s="4">
        <v>0</v>
      </c>
      <c r="I200" s="4">
        <v>-5.9</v>
      </c>
      <c r="K200" s="5">
        <v>42855</v>
      </c>
      <c r="L200" s="4">
        <v>144327</v>
      </c>
      <c r="M200" s="4">
        <v>8.9</v>
      </c>
    </row>
    <row r="201" spans="7:13" x14ac:dyDescent="0.3">
      <c r="G201" s="5">
        <v>42338</v>
      </c>
      <c r="H201" s="4">
        <v>0</v>
      </c>
      <c r="I201" s="4">
        <v>-5.9</v>
      </c>
      <c r="K201" s="5">
        <v>42886</v>
      </c>
      <c r="L201" s="4">
        <v>203718</v>
      </c>
      <c r="M201" s="4">
        <v>8.6</v>
      </c>
    </row>
    <row r="202" spans="7:13" x14ac:dyDescent="0.3">
      <c r="G202" s="5">
        <v>42369</v>
      </c>
      <c r="H202" s="4">
        <v>-2.9</v>
      </c>
      <c r="I202" s="4">
        <v>-5.9</v>
      </c>
      <c r="K202" s="5">
        <v>42916</v>
      </c>
      <c r="L202" s="4">
        <v>280605</v>
      </c>
      <c r="M202" s="4">
        <v>8.6</v>
      </c>
    </row>
    <row r="203" spans="7:13" x14ac:dyDescent="0.3">
      <c r="G203" s="5">
        <v>42400</v>
      </c>
      <c r="H203" s="4">
        <v>0</v>
      </c>
      <c r="I203" s="4">
        <v>-5.3</v>
      </c>
      <c r="K203" s="5">
        <v>42947</v>
      </c>
      <c r="L203" s="4">
        <v>337409</v>
      </c>
      <c r="M203" s="4">
        <v>8.3000000000000007</v>
      </c>
    </row>
    <row r="204" spans="7:13" x14ac:dyDescent="0.3">
      <c r="G204" s="5">
        <v>42429</v>
      </c>
      <c r="H204" s="4">
        <v>0</v>
      </c>
      <c r="I204" s="4">
        <v>-4.9000000000000004</v>
      </c>
      <c r="K204" s="5">
        <v>42978</v>
      </c>
      <c r="L204" s="4">
        <v>394150</v>
      </c>
      <c r="M204" s="4">
        <v>7.8</v>
      </c>
    </row>
    <row r="205" spans="7:13" x14ac:dyDescent="0.3">
      <c r="G205" s="5">
        <v>42460</v>
      </c>
      <c r="H205" s="4">
        <v>-2.68</v>
      </c>
      <c r="I205" s="4">
        <v>-4.3</v>
      </c>
      <c r="K205" s="5">
        <v>43008</v>
      </c>
      <c r="L205" s="4">
        <v>458478</v>
      </c>
      <c r="M205" s="4">
        <v>7.5</v>
      </c>
    </row>
    <row r="206" spans="7:13" x14ac:dyDescent="0.3">
      <c r="G206" s="5">
        <v>42490</v>
      </c>
      <c r="H206" s="4">
        <v>0</v>
      </c>
      <c r="I206" s="4">
        <v>-3.4</v>
      </c>
      <c r="K206" s="5">
        <v>43039</v>
      </c>
      <c r="L206" s="4">
        <v>517818</v>
      </c>
      <c r="M206" s="4">
        <v>7.3</v>
      </c>
    </row>
    <row r="207" spans="7:13" x14ac:dyDescent="0.3">
      <c r="G207" s="5">
        <v>42521</v>
      </c>
      <c r="H207" s="4">
        <v>0</v>
      </c>
      <c r="I207" s="4">
        <v>-2.8</v>
      </c>
      <c r="K207" s="5">
        <v>43069</v>
      </c>
      <c r="L207" s="4">
        <v>575057</v>
      </c>
      <c r="M207" s="4">
        <v>7.2</v>
      </c>
    </row>
    <row r="208" spans="7:13" x14ac:dyDescent="0.3">
      <c r="G208" s="5">
        <v>42551</v>
      </c>
      <c r="H208" s="4">
        <v>-0.84</v>
      </c>
      <c r="I208" s="4">
        <v>-2.6</v>
      </c>
      <c r="K208" s="5">
        <v>43100</v>
      </c>
      <c r="L208" s="4">
        <v>631684</v>
      </c>
      <c r="M208" s="4">
        <v>7.2</v>
      </c>
    </row>
    <row r="209" spans="7:13" x14ac:dyDescent="0.3">
      <c r="G209" s="5">
        <v>42582</v>
      </c>
      <c r="H209" s="4">
        <v>0</v>
      </c>
      <c r="I209" s="4">
        <v>-1.7</v>
      </c>
      <c r="K209" s="5">
        <v>43159</v>
      </c>
      <c r="L209" s="4">
        <v>44626</v>
      </c>
      <c r="M209" s="4">
        <v>7.9</v>
      </c>
    </row>
    <row r="210" spans="7:13" x14ac:dyDescent="0.3">
      <c r="G210" s="5">
        <v>42613</v>
      </c>
      <c r="H210" s="4">
        <v>0</v>
      </c>
      <c r="I210" s="4">
        <v>-0.8</v>
      </c>
      <c r="K210" s="5">
        <v>43190</v>
      </c>
      <c r="L210" s="4">
        <v>100763</v>
      </c>
      <c r="M210" s="4">
        <v>7.5</v>
      </c>
    </row>
    <row r="211" spans="7:13" x14ac:dyDescent="0.3">
      <c r="G211" s="5">
        <v>42643</v>
      </c>
      <c r="H211" s="4">
        <v>-0.1</v>
      </c>
      <c r="I211" s="4">
        <v>0.1</v>
      </c>
      <c r="K211" s="5">
        <v>43220</v>
      </c>
      <c r="L211" s="4">
        <v>154358</v>
      </c>
      <c r="M211" s="4">
        <v>7</v>
      </c>
    </row>
    <row r="212" spans="7:13" x14ac:dyDescent="0.3">
      <c r="G212" s="5">
        <v>42674</v>
      </c>
      <c r="H212" s="4">
        <v>0</v>
      </c>
      <c r="I212" s="4">
        <v>1.2</v>
      </c>
      <c r="K212" s="5">
        <v>43251</v>
      </c>
      <c r="L212" s="4">
        <v>216043</v>
      </c>
      <c r="M212" s="4">
        <v>6.1</v>
      </c>
    </row>
    <row r="213" spans="7:13" x14ac:dyDescent="0.3">
      <c r="G213" s="5">
        <v>42704</v>
      </c>
      <c r="H213" s="4">
        <v>0</v>
      </c>
      <c r="I213" s="4">
        <v>3.3</v>
      </c>
      <c r="K213" s="5">
        <v>43281</v>
      </c>
      <c r="L213" s="4">
        <v>297316</v>
      </c>
      <c r="M213" s="4">
        <v>6</v>
      </c>
    </row>
    <row r="214" spans="7:13" x14ac:dyDescent="0.3">
      <c r="G214" s="5">
        <v>42735</v>
      </c>
      <c r="H214" s="4">
        <v>1.4</v>
      </c>
      <c r="I214" s="4">
        <v>5.5</v>
      </c>
      <c r="K214" s="5">
        <v>43312</v>
      </c>
      <c r="L214" s="4">
        <v>355798</v>
      </c>
      <c r="M214" s="4">
        <v>5.5</v>
      </c>
    </row>
    <row r="215" spans="7:13" x14ac:dyDescent="0.3">
      <c r="G215" s="5">
        <v>42766</v>
      </c>
      <c r="H215" s="4">
        <v>0</v>
      </c>
      <c r="I215" s="4">
        <v>6.9</v>
      </c>
      <c r="K215" s="5">
        <v>43343</v>
      </c>
      <c r="L215" s="4">
        <v>415158</v>
      </c>
      <c r="M215" s="4">
        <v>5.3</v>
      </c>
    </row>
    <row r="216" spans="7:13" x14ac:dyDescent="0.3">
      <c r="G216" s="5">
        <v>42794</v>
      </c>
      <c r="H216" s="4">
        <v>0</v>
      </c>
      <c r="I216" s="4">
        <v>7.8</v>
      </c>
      <c r="K216" s="5">
        <v>43373</v>
      </c>
      <c r="L216" s="4">
        <v>483442</v>
      </c>
      <c r="M216" s="4">
        <v>5.4</v>
      </c>
    </row>
    <row r="217" spans="7:13" x14ac:dyDescent="0.3">
      <c r="G217" s="5">
        <v>42825</v>
      </c>
      <c r="H217" s="4">
        <v>4.5</v>
      </c>
      <c r="I217" s="4">
        <v>7.6</v>
      </c>
      <c r="K217" s="5">
        <v>43404</v>
      </c>
      <c r="L217" s="4">
        <v>547567</v>
      </c>
      <c r="M217" s="4">
        <v>5.7</v>
      </c>
    </row>
    <row r="218" spans="7:13" x14ac:dyDescent="0.3">
      <c r="G218" s="5">
        <v>42855</v>
      </c>
      <c r="H218" s="4">
        <v>0</v>
      </c>
      <c r="I218" s="4">
        <v>6.4</v>
      </c>
      <c r="K218" s="5">
        <v>43434</v>
      </c>
      <c r="L218" s="4">
        <v>609267</v>
      </c>
      <c r="M218" s="4">
        <v>5.9</v>
      </c>
    </row>
    <row r="219" spans="7:13" x14ac:dyDescent="0.3">
      <c r="G219" s="5">
        <v>42886</v>
      </c>
      <c r="H219" s="4">
        <v>0</v>
      </c>
      <c r="I219" s="4">
        <v>5.5</v>
      </c>
      <c r="K219" s="5">
        <v>43465</v>
      </c>
      <c r="L219" s="4">
        <v>635636</v>
      </c>
      <c r="M219" s="4">
        <v>5.9</v>
      </c>
    </row>
    <row r="220" spans="7:13" x14ac:dyDescent="0.3">
      <c r="G220" s="5">
        <v>42916</v>
      </c>
      <c r="H220" s="4">
        <v>4.7</v>
      </c>
      <c r="I220" s="4">
        <v>5.5</v>
      </c>
      <c r="K220" s="5">
        <v>43524</v>
      </c>
      <c r="L220" s="4">
        <v>44849</v>
      </c>
      <c r="M220" s="4">
        <v>6.1</v>
      </c>
    </row>
    <row r="221" spans="7:13" x14ac:dyDescent="0.3">
      <c r="G221" s="5">
        <v>42947</v>
      </c>
      <c r="H221" s="4">
        <v>0</v>
      </c>
      <c r="I221" s="4">
        <v>5.5</v>
      </c>
      <c r="K221" s="5">
        <v>43555</v>
      </c>
      <c r="L221" s="4">
        <v>101871</v>
      </c>
      <c r="M221" s="4">
        <v>6.3</v>
      </c>
    </row>
    <row r="222" spans="7:13" x14ac:dyDescent="0.3">
      <c r="G222" s="5">
        <v>42978</v>
      </c>
      <c r="H222" s="4">
        <v>0</v>
      </c>
      <c r="I222" s="4">
        <v>6.3</v>
      </c>
      <c r="K222" s="5">
        <v>43585</v>
      </c>
      <c r="L222" s="4">
        <v>155747</v>
      </c>
      <c r="M222" s="4">
        <v>6.1</v>
      </c>
    </row>
    <row r="223" spans="7:13" x14ac:dyDescent="0.3">
      <c r="G223" s="5">
        <v>43008</v>
      </c>
      <c r="H223" s="4">
        <v>6.5</v>
      </c>
      <c r="I223" s="4">
        <v>6.9</v>
      </c>
      <c r="K223" s="5">
        <v>43616</v>
      </c>
      <c r="L223" s="4">
        <v>217555</v>
      </c>
      <c r="M223" s="4">
        <v>5.6</v>
      </c>
    </row>
    <row r="224" spans="7:13" x14ac:dyDescent="0.3">
      <c r="G224" s="5">
        <v>43039</v>
      </c>
      <c r="H224" s="4">
        <v>0</v>
      </c>
      <c r="I224" s="4">
        <v>6.9</v>
      </c>
      <c r="K224" s="5">
        <v>43646</v>
      </c>
      <c r="L224" s="4">
        <v>299100</v>
      </c>
      <c r="M224" s="4">
        <v>5.8</v>
      </c>
    </row>
    <row r="225" spans="7:13" x14ac:dyDescent="0.3">
      <c r="G225" s="5">
        <v>43069</v>
      </c>
      <c r="H225" s="4">
        <v>0</v>
      </c>
      <c r="I225" s="4">
        <v>5.8</v>
      </c>
      <c r="K225" s="5">
        <v>43677</v>
      </c>
      <c r="L225" s="4">
        <v>348892</v>
      </c>
      <c r="M225" s="4">
        <v>5.7</v>
      </c>
    </row>
    <row r="226" spans="7:13" x14ac:dyDescent="0.3">
      <c r="G226" s="5">
        <v>43100</v>
      </c>
      <c r="H226" s="4">
        <v>7.4</v>
      </c>
      <c r="I226" s="4">
        <v>4.9000000000000004</v>
      </c>
      <c r="K226" s="5">
        <v>43708</v>
      </c>
      <c r="L226" s="4">
        <v>400628</v>
      </c>
      <c r="M226" s="4">
        <v>5.5</v>
      </c>
    </row>
    <row r="227" spans="7:13" x14ac:dyDescent="0.3">
      <c r="G227" s="5">
        <v>43131</v>
      </c>
      <c r="H227" s="4">
        <v>0</v>
      </c>
      <c r="I227" s="4">
        <v>4.3</v>
      </c>
      <c r="K227" s="5">
        <v>43738</v>
      </c>
      <c r="L227" s="4">
        <v>461204</v>
      </c>
      <c r="M227" s="4">
        <v>5.4</v>
      </c>
    </row>
    <row r="228" spans="7:13" x14ac:dyDescent="0.3">
      <c r="G228" s="5">
        <v>43159</v>
      </c>
      <c r="H228" s="4">
        <v>0</v>
      </c>
      <c r="I228" s="4">
        <v>3.7</v>
      </c>
      <c r="K228" s="5">
        <v>43769</v>
      </c>
      <c r="L228" s="4">
        <v>510880</v>
      </c>
      <c r="M228" s="4">
        <v>5.2</v>
      </c>
    </row>
    <row r="229" spans="7:13" x14ac:dyDescent="0.3">
      <c r="G229" s="5">
        <v>43190</v>
      </c>
      <c r="H229" s="4">
        <v>6.24</v>
      </c>
      <c r="I229" s="4">
        <v>3.1</v>
      </c>
      <c r="K229" s="5">
        <v>43799</v>
      </c>
      <c r="L229" s="4">
        <v>533718</v>
      </c>
      <c r="M229" s="4">
        <v>5.2</v>
      </c>
    </row>
    <row r="230" spans="7:13" x14ac:dyDescent="0.3">
      <c r="G230" s="5">
        <v>43220</v>
      </c>
      <c r="H230" s="4">
        <v>0</v>
      </c>
      <c r="I230" s="4">
        <v>3.4</v>
      </c>
      <c r="K230" s="5">
        <v>43830</v>
      </c>
      <c r="L230" s="4">
        <v>551478</v>
      </c>
      <c r="M230" s="4">
        <v>5.4</v>
      </c>
    </row>
    <row r="231" spans="7:13" x14ac:dyDescent="0.3">
      <c r="G231" s="5">
        <v>43251</v>
      </c>
      <c r="H231" s="4">
        <v>0</v>
      </c>
      <c r="I231" s="4">
        <v>4.0999999999999996</v>
      </c>
      <c r="K231" s="5">
        <v>43890</v>
      </c>
      <c r="L231" s="4">
        <v>33323</v>
      </c>
      <c r="M231" s="4">
        <v>-24.5</v>
      </c>
    </row>
    <row r="232" spans="7:13" x14ac:dyDescent="0.3">
      <c r="G232" s="5">
        <v>43281</v>
      </c>
      <c r="H232" s="4">
        <v>5.2</v>
      </c>
      <c r="I232" s="4">
        <v>4.7</v>
      </c>
      <c r="K232" s="5">
        <v>43921</v>
      </c>
      <c r="L232" s="4">
        <v>84145</v>
      </c>
      <c r="M232" s="4">
        <v>-16.100000000000001</v>
      </c>
    </row>
    <row r="233" spans="7:13" x14ac:dyDescent="0.3">
      <c r="G233" s="5">
        <v>43312</v>
      </c>
      <c r="H233" s="4">
        <v>0</v>
      </c>
      <c r="I233" s="4">
        <v>4.5999999999999996</v>
      </c>
      <c r="K233" s="5">
        <v>43951</v>
      </c>
      <c r="L233" s="4">
        <v>136824</v>
      </c>
      <c r="M233" s="4">
        <v>-10.3</v>
      </c>
    </row>
    <row r="234" spans="7:13" x14ac:dyDescent="0.3">
      <c r="G234" s="5">
        <v>43343</v>
      </c>
      <c r="H234" s="4">
        <v>0</v>
      </c>
      <c r="I234" s="4">
        <v>4.0999999999999996</v>
      </c>
      <c r="K234" s="5">
        <v>43982</v>
      </c>
      <c r="L234" s="4">
        <v>199194</v>
      </c>
      <c r="M234" s="4">
        <v>-6.3</v>
      </c>
    </row>
    <row r="235" spans="7:13" x14ac:dyDescent="0.3">
      <c r="G235" s="5">
        <v>43373</v>
      </c>
      <c r="H235" s="4">
        <v>5.4</v>
      </c>
      <c r="I235" s="4">
        <v>3.6</v>
      </c>
      <c r="K235" s="5">
        <v>44012</v>
      </c>
      <c r="L235" s="4">
        <v>281603</v>
      </c>
      <c r="M235" s="4">
        <v>-3.1</v>
      </c>
    </row>
    <row r="236" spans="7:13" x14ac:dyDescent="0.3">
      <c r="G236" s="5">
        <v>43404</v>
      </c>
      <c r="H236" s="4">
        <v>0</v>
      </c>
      <c r="I236" s="4">
        <v>3.3</v>
      </c>
      <c r="K236" s="5">
        <v>44043</v>
      </c>
      <c r="L236" s="4">
        <v>329214</v>
      </c>
      <c r="M236" s="4">
        <v>-1.6</v>
      </c>
    </row>
    <row r="237" spans="7:13" x14ac:dyDescent="0.3">
      <c r="G237" s="5">
        <v>43434</v>
      </c>
      <c r="H237" s="4">
        <v>0</v>
      </c>
      <c r="I237" s="4">
        <v>2.7</v>
      </c>
      <c r="K237" s="5">
        <v>44074</v>
      </c>
      <c r="L237" s="4">
        <v>378834</v>
      </c>
      <c r="M237" s="4">
        <v>-0.3</v>
      </c>
    </row>
    <row r="238" spans="7:13" x14ac:dyDescent="0.3">
      <c r="G238" s="5">
        <v>43465</v>
      </c>
      <c r="H238" s="4">
        <v>4.7</v>
      </c>
      <c r="I238" s="4">
        <v>0.9</v>
      </c>
      <c r="K238" s="5">
        <v>44104</v>
      </c>
      <c r="L238" s="4">
        <v>436530</v>
      </c>
      <c r="M238" s="4">
        <v>0.8</v>
      </c>
    </row>
    <row r="239" spans="7:13" x14ac:dyDescent="0.3">
      <c r="G239" s="5">
        <v>43496</v>
      </c>
      <c r="H239" s="4">
        <v>0</v>
      </c>
      <c r="I239" s="4">
        <v>0.1</v>
      </c>
      <c r="K239" s="5">
        <v>44135</v>
      </c>
      <c r="L239" s="4">
        <v>483292</v>
      </c>
      <c r="M239" s="4">
        <v>1.8</v>
      </c>
    </row>
    <row r="240" spans="7:13" x14ac:dyDescent="0.3">
      <c r="G240" s="5">
        <v>43524</v>
      </c>
      <c r="H240" s="4">
        <v>0</v>
      </c>
      <c r="I240" s="4">
        <v>0.1</v>
      </c>
      <c r="K240" s="5">
        <v>44165</v>
      </c>
      <c r="L240" s="4">
        <v>499560</v>
      </c>
      <c r="M240" s="4">
        <v>2.6</v>
      </c>
    </row>
    <row r="241" spans="7:13" x14ac:dyDescent="0.3">
      <c r="G241" s="5">
        <v>43555</v>
      </c>
      <c r="H241" s="4">
        <v>3.6</v>
      </c>
      <c r="I241" s="4">
        <v>0.4</v>
      </c>
      <c r="K241" s="5">
        <v>44196</v>
      </c>
      <c r="L241" s="4">
        <v>518907</v>
      </c>
      <c r="M241" s="4">
        <v>2.9</v>
      </c>
    </row>
    <row r="242" spans="7:13" x14ac:dyDescent="0.3">
      <c r="G242" s="5">
        <v>43585</v>
      </c>
      <c r="H242" s="4">
        <v>0</v>
      </c>
      <c r="I242" s="4">
        <v>0.9</v>
      </c>
      <c r="K242" s="5">
        <v>44255</v>
      </c>
      <c r="L242" s="4">
        <v>45236</v>
      </c>
      <c r="M242" s="4">
        <v>35</v>
      </c>
    </row>
    <row r="243" spans="7:13" x14ac:dyDescent="0.3">
      <c r="G243" s="5">
        <v>43616</v>
      </c>
      <c r="H243" s="4">
        <v>0</v>
      </c>
      <c r="I243" s="4">
        <v>0.6</v>
      </c>
      <c r="K243" s="5">
        <v>44286</v>
      </c>
      <c r="L243" s="4">
        <v>95994</v>
      </c>
      <c r="M243" s="4">
        <v>25.6</v>
      </c>
    </row>
    <row r="244" spans="7:13" x14ac:dyDescent="0.3">
      <c r="G244" s="5">
        <v>43646</v>
      </c>
      <c r="H244" s="4">
        <v>3.4</v>
      </c>
      <c r="I244" s="4">
        <v>0</v>
      </c>
      <c r="K244" s="5">
        <v>44316</v>
      </c>
      <c r="L244" s="4">
        <v>143804</v>
      </c>
      <c r="M244" s="4">
        <v>19.899999999999999</v>
      </c>
    </row>
    <row r="245" spans="7:13" x14ac:dyDescent="0.3">
      <c r="G245" s="5">
        <v>43677</v>
      </c>
      <c r="H245" s="4">
        <v>0</v>
      </c>
      <c r="I245" s="4">
        <v>-0.3</v>
      </c>
      <c r="K245" s="5">
        <v>44347</v>
      </c>
      <c r="L245" s="4">
        <v>193917</v>
      </c>
      <c r="M245" s="4">
        <v>15.4</v>
      </c>
    </row>
    <row r="246" spans="7:13" x14ac:dyDescent="0.3">
      <c r="G246" s="5">
        <v>43708</v>
      </c>
      <c r="H246" s="4">
        <v>0</v>
      </c>
      <c r="I246" s="4">
        <v>-0.8</v>
      </c>
      <c r="K246" s="5">
        <v>44377</v>
      </c>
      <c r="L246" s="4">
        <v>255900</v>
      </c>
      <c r="M246" s="4">
        <v>12.6</v>
      </c>
    </row>
    <row r="247" spans="7:13" x14ac:dyDescent="0.3">
      <c r="G247" s="5">
        <v>43738</v>
      </c>
      <c r="H247" s="4">
        <v>2.1</v>
      </c>
      <c r="I247" s="4">
        <v>-1.2</v>
      </c>
      <c r="K247" s="5">
        <v>44408</v>
      </c>
      <c r="L247" s="4">
        <v>302533</v>
      </c>
      <c r="M247" s="4">
        <v>10.3</v>
      </c>
    </row>
    <row r="248" spans="7:13" x14ac:dyDescent="0.3">
      <c r="G248" s="5">
        <v>43769</v>
      </c>
      <c r="H248" s="4">
        <v>0</v>
      </c>
      <c r="I248" s="4">
        <v>-1.6</v>
      </c>
      <c r="K248" s="5">
        <v>44439</v>
      </c>
      <c r="L248" s="4">
        <v>346913</v>
      </c>
      <c r="M248" s="4">
        <v>8.9</v>
      </c>
    </row>
    <row r="249" spans="7:13" x14ac:dyDescent="0.3">
      <c r="G249" s="5">
        <v>43799</v>
      </c>
      <c r="H249" s="4">
        <v>0</v>
      </c>
      <c r="I249" s="4">
        <v>-1.4</v>
      </c>
      <c r="K249" s="5">
        <v>44469</v>
      </c>
      <c r="L249" s="4">
        <v>397827</v>
      </c>
      <c r="M249" s="4">
        <v>7.3</v>
      </c>
    </row>
    <row r="250" spans="7:13" x14ac:dyDescent="0.3">
      <c r="G250" s="5">
        <v>43830</v>
      </c>
      <c r="H250" s="4">
        <v>1.2</v>
      </c>
      <c r="I250" s="4">
        <v>-0.5</v>
      </c>
      <c r="K250" s="5">
        <v>44500</v>
      </c>
      <c r="L250" s="4">
        <v>445823</v>
      </c>
      <c r="M250" s="4">
        <v>6.1</v>
      </c>
    </row>
    <row r="251" spans="7:13" x14ac:dyDescent="0.3">
      <c r="G251" s="5">
        <v>43861</v>
      </c>
      <c r="H251" s="4">
        <v>0</v>
      </c>
      <c r="I251" s="4">
        <v>0.1</v>
      </c>
      <c r="K251" s="5">
        <v>44530</v>
      </c>
      <c r="L251" s="4">
        <v>494082</v>
      </c>
      <c r="M251" s="4">
        <v>5.2</v>
      </c>
    </row>
    <row r="252" spans="7:13" x14ac:dyDescent="0.3">
      <c r="G252" s="5">
        <v>43890</v>
      </c>
      <c r="H252" s="4">
        <v>0</v>
      </c>
      <c r="I252" s="4">
        <v>-0.4</v>
      </c>
      <c r="K252" s="5">
        <v>44561</v>
      </c>
      <c r="L252" s="4">
        <v>544547</v>
      </c>
      <c r="M252" s="4">
        <v>4.9000000000000004</v>
      </c>
    </row>
    <row r="253" spans="7:13" x14ac:dyDescent="0.3">
      <c r="G253" s="5">
        <v>43921</v>
      </c>
      <c r="H253" s="4">
        <v>0</v>
      </c>
      <c r="I253" s="4">
        <v>-1.5</v>
      </c>
      <c r="K253" s="5">
        <v>44620</v>
      </c>
      <c r="L253" s="4">
        <v>50763</v>
      </c>
      <c r="M253" s="4">
        <v>12.2</v>
      </c>
    </row>
    <row r="254" spans="7:13" x14ac:dyDescent="0.3">
      <c r="G254" s="5">
        <v>43951</v>
      </c>
      <c r="H254" s="4">
        <v>0</v>
      </c>
      <c r="I254" s="4">
        <v>-3.1</v>
      </c>
      <c r="K254" s="5">
        <v>44651</v>
      </c>
      <c r="L254" s="4">
        <v>104872</v>
      </c>
      <c r="M254" s="4">
        <v>9.3000000000000007</v>
      </c>
    </row>
    <row r="255" spans="7:13" x14ac:dyDescent="0.3">
      <c r="G255" s="5">
        <v>43982</v>
      </c>
      <c r="H255" s="4">
        <v>0</v>
      </c>
      <c r="I255" s="4">
        <v>-3.7</v>
      </c>
      <c r="K255" s="5">
        <v>44681</v>
      </c>
      <c r="L255" s="4">
        <v>153544</v>
      </c>
      <c r="M255" s="4">
        <v>6.8</v>
      </c>
    </row>
    <row r="256" spans="7:13" x14ac:dyDescent="0.3">
      <c r="G256" s="5">
        <v>44012</v>
      </c>
      <c r="H256" s="4">
        <v>0</v>
      </c>
      <c r="I256" s="4">
        <v>-3</v>
      </c>
      <c r="K256" s="5">
        <v>44712</v>
      </c>
      <c r="L256" s="4">
        <v>205964</v>
      </c>
      <c r="M256" s="4">
        <v>6.2</v>
      </c>
    </row>
    <row r="257" spans="7:13" x14ac:dyDescent="0.3">
      <c r="G257" s="5">
        <v>44043</v>
      </c>
      <c r="H257" s="4">
        <v>0</v>
      </c>
      <c r="I257" s="4">
        <v>-2.4</v>
      </c>
      <c r="K257" s="5">
        <v>44742</v>
      </c>
      <c r="L257" s="4">
        <v>271430</v>
      </c>
      <c r="M257" s="4">
        <v>6.1</v>
      </c>
    </row>
    <row r="258" spans="7:13" x14ac:dyDescent="0.3">
      <c r="G258" s="5">
        <v>44074</v>
      </c>
      <c r="H258" s="4">
        <v>0</v>
      </c>
      <c r="I258" s="4">
        <v>-2</v>
      </c>
      <c r="K258" s="5">
        <v>44773</v>
      </c>
      <c r="L258" s="4">
        <v>319812</v>
      </c>
      <c r="M258" s="4">
        <v>5.7</v>
      </c>
    </row>
    <row r="259" spans="7:13" x14ac:dyDescent="0.3">
      <c r="G259" s="5">
        <v>44104</v>
      </c>
      <c r="H259" s="4">
        <v>0</v>
      </c>
      <c r="I259" s="4">
        <v>-2.1</v>
      </c>
      <c r="K259" s="5">
        <v>44804</v>
      </c>
      <c r="L259" s="4">
        <v>367106</v>
      </c>
      <c r="M259" s="4">
        <v>5.8</v>
      </c>
    </row>
    <row r="260" spans="7:13" x14ac:dyDescent="0.3">
      <c r="G260" s="5">
        <v>44135</v>
      </c>
      <c r="H260" s="4">
        <v>0</v>
      </c>
      <c r="I260" s="4">
        <v>-2.1</v>
      </c>
      <c r="K260" s="5">
        <v>44834</v>
      </c>
      <c r="L260" s="4">
        <v>421412</v>
      </c>
      <c r="M260" s="4">
        <v>5.9</v>
      </c>
    </row>
    <row r="261" spans="7:13" x14ac:dyDescent="0.3">
      <c r="G261" s="5">
        <v>44165</v>
      </c>
      <c r="H261" s="4">
        <v>0</v>
      </c>
      <c r="I261" s="4">
        <v>-1.5</v>
      </c>
      <c r="K261" s="5">
        <v>44865</v>
      </c>
      <c r="L261" s="4">
        <v>471459</v>
      </c>
      <c r="M261" s="4">
        <v>5.8</v>
      </c>
    </row>
    <row r="262" spans="7:13" x14ac:dyDescent="0.3">
      <c r="G262" s="5">
        <v>44196</v>
      </c>
      <c r="H262" s="4">
        <v>0</v>
      </c>
      <c r="I262" s="4">
        <v>-0.4</v>
      </c>
      <c r="K262" s="5">
        <v>44895</v>
      </c>
      <c r="L262" s="4">
        <v>520043</v>
      </c>
      <c r="M262" s="4">
        <v>5.3</v>
      </c>
    </row>
    <row r="263" spans="7:13" x14ac:dyDescent="0.3">
      <c r="G263" s="5">
        <v>44227</v>
      </c>
      <c r="H263" s="4">
        <v>0</v>
      </c>
      <c r="I263" s="4">
        <v>0.3</v>
      </c>
      <c r="K263" s="5">
        <v>44926</v>
      </c>
      <c r="L263" s="4">
        <v>572138</v>
      </c>
      <c r="M263" s="4">
        <v>5.0999999999999996</v>
      </c>
    </row>
    <row r="264" spans="7:13" x14ac:dyDescent="0.3">
      <c r="G264" s="5">
        <v>44255</v>
      </c>
      <c r="H264" s="4">
        <v>0</v>
      </c>
      <c r="I264" s="4">
        <v>1.7</v>
      </c>
      <c r="K264" s="5">
        <v>44985</v>
      </c>
      <c r="L264" s="4">
        <v>53577</v>
      </c>
      <c r="M264" s="4">
        <v>5.5</v>
      </c>
    </row>
    <row r="265" spans="7:13" x14ac:dyDescent="0.3">
      <c r="G265" s="5">
        <v>44286</v>
      </c>
      <c r="H265" s="4">
        <v>0</v>
      </c>
      <c r="I265" s="4">
        <v>4.4000000000000004</v>
      </c>
      <c r="K265" s="5">
        <v>45016</v>
      </c>
      <c r="L265" s="4">
        <v>107282</v>
      </c>
      <c r="M265" s="4">
        <v>5.0999999999999996</v>
      </c>
    </row>
    <row r="266" spans="7:13" x14ac:dyDescent="0.3">
      <c r="G266" s="5">
        <v>44316</v>
      </c>
      <c r="H266" s="4">
        <v>0</v>
      </c>
      <c r="I266" s="4">
        <v>6.8</v>
      </c>
      <c r="K266" s="5">
        <v>45046</v>
      </c>
      <c r="L266" s="4">
        <v>147482</v>
      </c>
      <c r="M266" s="4">
        <v>4.7</v>
      </c>
    </row>
    <row r="267" spans="7:13" x14ac:dyDescent="0.3">
      <c r="G267" s="5">
        <v>44347</v>
      </c>
      <c r="H267" s="4">
        <v>0</v>
      </c>
      <c r="I267" s="4">
        <v>9</v>
      </c>
      <c r="K267" s="5">
        <v>45077</v>
      </c>
      <c r="L267" s="4">
        <v>188815</v>
      </c>
      <c r="M267" s="4">
        <v>4</v>
      </c>
    </row>
    <row r="268" spans="7:13" x14ac:dyDescent="0.3">
      <c r="G268" s="5">
        <v>44377</v>
      </c>
      <c r="H268" s="4">
        <v>0</v>
      </c>
      <c r="I268" s="4">
        <v>8.8000000000000007</v>
      </c>
      <c r="K268" s="5">
        <v>45107</v>
      </c>
      <c r="L268" s="4">
        <v>243113</v>
      </c>
      <c r="M268" s="4">
        <v>3.8</v>
      </c>
    </row>
    <row r="269" spans="7:13" x14ac:dyDescent="0.3">
      <c r="G269" s="5">
        <v>44408</v>
      </c>
      <c r="H269" s="4">
        <v>0</v>
      </c>
      <c r="I269" s="4">
        <v>9</v>
      </c>
      <c r="K269" s="5">
        <v>45138</v>
      </c>
      <c r="L269" s="4">
        <v>285898</v>
      </c>
      <c r="M269" s="4">
        <v>3.4</v>
      </c>
    </row>
    <row r="270" spans="7:13" x14ac:dyDescent="0.3">
      <c r="G270" s="5">
        <v>44439</v>
      </c>
      <c r="H270" s="4">
        <v>0</v>
      </c>
      <c r="I270" s="4">
        <v>9.5</v>
      </c>
      <c r="K270" s="5">
        <v>45169</v>
      </c>
      <c r="L270" s="4">
        <v>327042</v>
      </c>
      <c r="M270" s="4">
        <v>3.2</v>
      </c>
    </row>
    <row r="271" spans="7:13" x14ac:dyDescent="0.3">
      <c r="G271" s="5">
        <v>44469</v>
      </c>
      <c r="H271" s="4">
        <v>0</v>
      </c>
      <c r="I271" s="4">
        <v>10.7</v>
      </c>
      <c r="K271" s="5">
        <v>45199</v>
      </c>
      <c r="L271" s="4">
        <v>375035</v>
      </c>
      <c r="M271" s="4">
        <v>3.1</v>
      </c>
    </row>
    <row r="272" spans="7:13" x14ac:dyDescent="0.3">
      <c r="G272" s="5">
        <v>44500</v>
      </c>
      <c r="H272" s="4">
        <v>0</v>
      </c>
      <c r="I272" s="4">
        <v>13.5</v>
      </c>
      <c r="K272" s="5">
        <v>45230</v>
      </c>
      <c r="L272" s="4">
        <v>419409</v>
      </c>
      <c r="M272" s="4">
        <v>2.9</v>
      </c>
    </row>
    <row r="273" spans="7:13" x14ac:dyDescent="0.3">
      <c r="G273" s="5">
        <v>44530</v>
      </c>
      <c r="H273" s="4">
        <v>0</v>
      </c>
      <c r="I273" s="4">
        <v>12.9</v>
      </c>
      <c r="K273" s="5">
        <v>45260</v>
      </c>
      <c r="L273" s="4">
        <v>460814</v>
      </c>
      <c r="M273" s="4">
        <v>2.9</v>
      </c>
    </row>
    <row r="274" spans="7:13" x14ac:dyDescent="0.3">
      <c r="G274" s="5">
        <v>44561</v>
      </c>
      <c r="H274" s="4">
        <v>0</v>
      </c>
      <c r="I274" s="4">
        <v>10.3</v>
      </c>
      <c r="K274" s="5">
        <v>45291</v>
      </c>
      <c r="L274" s="4">
        <v>503036</v>
      </c>
      <c r="M274" s="4">
        <v>3</v>
      </c>
    </row>
    <row r="275" spans="7:13" x14ac:dyDescent="0.3">
      <c r="G275" s="5">
        <v>44592</v>
      </c>
      <c r="H275" s="4">
        <v>0</v>
      </c>
      <c r="I275" s="4">
        <v>9.1</v>
      </c>
      <c r="K275" s="5">
        <v>45351</v>
      </c>
      <c r="L275" s="4">
        <v>50847</v>
      </c>
      <c r="M275" s="4">
        <v>4.2</v>
      </c>
    </row>
    <row r="276" spans="7:13" x14ac:dyDescent="0.3">
      <c r="G276" s="5">
        <v>44620</v>
      </c>
      <c r="H276" s="4">
        <v>0</v>
      </c>
      <c r="I276" s="4">
        <v>8.8000000000000007</v>
      </c>
      <c r="K276" s="5">
        <v>45382</v>
      </c>
      <c r="L276" s="4">
        <v>100042</v>
      </c>
      <c r="M276" s="4">
        <v>4.5</v>
      </c>
    </row>
    <row r="277" spans="7:13" x14ac:dyDescent="0.3">
      <c r="G277" s="5">
        <v>44651</v>
      </c>
      <c r="H277" s="4">
        <v>0</v>
      </c>
      <c r="I277" s="4">
        <v>8.3000000000000007</v>
      </c>
      <c r="K277" s="5">
        <v>45412</v>
      </c>
      <c r="L277" s="4">
        <v>143401</v>
      </c>
      <c r="M277" s="4">
        <v>4.2</v>
      </c>
    </row>
    <row r="278" spans="7:13" x14ac:dyDescent="0.3">
      <c r="G278" s="5">
        <v>44681</v>
      </c>
      <c r="H278" s="4">
        <v>0</v>
      </c>
      <c r="I278" s="4">
        <v>8</v>
      </c>
      <c r="K278" s="5">
        <v>45443</v>
      </c>
      <c r="L278" s="4">
        <v>188006</v>
      </c>
      <c r="M278" s="4">
        <v>4</v>
      </c>
    </row>
    <row r="279" spans="7:13" x14ac:dyDescent="0.3">
      <c r="G279" s="5">
        <v>44712</v>
      </c>
      <c r="H279" s="4">
        <v>0</v>
      </c>
      <c r="I279" s="4">
        <v>6.4</v>
      </c>
    </row>
    <row r="280" spans="7:13" x14ac:dyDescent="0.3">
      <c r="G280" s="5">
        <v>44742</v>
      </c>
      <c r="H280" s="4">
        <v>0</v>
      </c>
      <c r="I280" s="4">
        <v>6.1</v>
      </c>
    </row>
    <row r="281" spans="7:13" x14ac:dyDescent="0.3">
      <c r="G281" s="5">
        <v>44773</v>
      </c>
      <c r="H281" s="4">
        <v>0</v>
      </c>
      <c r="I281" s="4">
        <v>4.2</v>
      </c>
      <c r="K281" t="s">
        <v>13</v>
      </c>
    </row>
    <row r="282" spans="7:13" x14ac:dyDescent="0.3">
      <c r="G282" s="5">
        <v>44804</v>
      </c>
      <c r="H282" s="4">
        <v>0</v>
      </c>
      <c r="I282" s="4">
        <v>2.2999999999999998</v>
      </c>
    </row>
    <row r="283" spans="7:13" x14ac:dyDescent="0.3">
      <c r="G283" s="5">
        <v>44834</v>
      </c>
      <c r="H283" s="4">
        <v>0</v>
      </c>
      <c r="I283" s="4">
        <v>0.9</v>
      </c>
    </row>
    <row r="284" spans="7:13" x14ac:dyDescent="0.3">
      <c r="G284" s="5">
        <v>44865</v>
      </c>
      <c r="H284" s="4">
        <v>0</v>
      </c>
      <c r="I284" s="4">
        <v>-1.3</v>
      </c>
    </row>
    <row r="285" spans="7:13" x14ac:dyDescent="0.3">
      <c r="G285" s="5">
        <v>44895</v>
      </c>
      <c r="H285" s="4">
        <v>0</v>
      </c>
      <c r="I285" s="4">
        <v>-1.3</v>
      </c>
    </row>
    <row r="286" spans="7:13" x14ac:dyDescent="0.3">
      <c r="G286" s="5">
        <v>44926</v>
      </c>
      <c r="H286" s="4">
        <v>0</v>
      </c>
      <c r="I286" s="4">
        <v>-0.7</v>
      </c>
    </row>
    <row r="287" spans="7:13" x14ac:dyDescent="0.3">
      <c r="G287" s="5">
        <v>44957</v>
      </c>
      <c r="H287" s="4">
        <v>0</v>
      </c>
      <c r="I287" s="4">
        <v>-0.8</v>
      </c>
    </row>
    <row r="288" spans="7:13" x14ac:dyDescent="0.3">
      <c r="G288" s="5">
        <v>44985</v>
      </c>
      <c r="H288" s="4">
        <v>0</v>
      </c>
      <c r="I288" s="4">
        <v>-1.4</v>
      </c>
    </row>
    <row r="289" spans="7:9" x14ac:dyDescent="0.3">
      <c r="G289" s="5">
        <v>45016</v>
      </c>
      <c r="H289" s="4">
        <v>0</v>
      </c>
      <c r="I289" s="4">
        <v>-2.5</v>
      </c>
    </row>
    <row r="290" spans="7:9" x14ac:dyDescent="0.3">
      <c r="G290" s="5">
        <v>45046</v>
      </c>
      <c r="H290" s="4">
        <v>0</v>
      </c>
      <c r="I290" s="4">
        <v>-3.6</v>
      </c>
    </row>
    <row r="291" spans="7:9" x14ac:dyDescent="0.3">
      <c r="G291" s="5">
        <v>45077</v>
      </c>
      <c r="H291" s="4">
        <v>0</v>
      </c>
      <c r="I291" s="4">
        <v>-4.5999999999999996</v>
      </c>
    </row>
    <row r="292" spans="7:9" x14ac:dyDescent="0.3">
      <c r="G292" s="5">
        <v>45107</v>
      </c>
      <c r="H292" s="4">
        <v>0</v>
      </c>
      <c r="I292" s="4">
        <v>-5.4</v>
      </c>
    </row>
    <row r="293" spans="7:9" x14ac:dyDescent="0.3">
      <c r="G293" s="5">
        <v>45138</v>
      </c>
      <c r="H293" s="4">
        <v>0</v>
      </c>
      <c r="I293" s="4">
        <v>-4.4000000000000004</v>
      </c>
    </row>
    <row r="294" spans="7:9" x14ac:dyDescent="0.3">
      <c r="G294" s="5">
        <v>45169</v>
      </c>
      <c r="H294" s="4">
        <v>0</v>
      </c>
      <c r="I294" s="4">
        <v>-3</v>
      </c>
    </row>
    <row r="295" spans="7:9" x14ac:dyDescent="0.3">
      <c r="G295" s="5">
        <v>45199</v>
      </c>
      <c r="H295" s="4">
        <v>0</v>
      </c>
      <c r="I295" s="4">
        <v>-2.5</v>
      </c>
    </row>
    <row r="296" spans="7:9" x14ac:dyDescent="0.3">
      <c r="G296" s="5">
        <v>45230</v>
      </c>
      <c r="H296" s="4">
        <v>0</v>
      </c>
      <c r="I296" s="4">
        <v>-2.6</v>
      </c>
    </row>
    <row r="297" spans="7:9" x14ac:dyDescent="0.3">
      <c r="G297" s="5">
        <v>45260</v>
      </c>
      <c r="H297" s="4">
        <v>0</v>
      </c>
      <c r="I297" s="4">
        <v>-3</v>
      </c>
    </row>
    <row r="298" spans="7:9" x14ac:dyDescent="0.3">
      <c r="G298" s="5">
        <v>45291</v>
      </c>
      <c r="H298" s="4">
        <v>0</v>
      </c>
      <c r="I298" s="4">
        <v>-2.7</v>
      </c>
    </row>
    <row r="299" spans="7:9" x14ac:dyDescent="0.3">
      <c r="G299" s="5">
        <v>45322</v>
      </c>
      <c r="H299" s="4">
        <v>0</v>
      </c>
      <c r="I299" s="4">
        <v>-2.5</v>
      </c>
    </row>
    <row r="300" spans="7:9" x14ac:dyDescent="0.3">
      <c r="G300" s="5">
        <v>45351</v>
      </c>
      <c r="H300" s="4">
        <v>0</v>
      </c>
      <c r="I300" s="4">
        <v>-2.7</v>
      </c>
    </row>
    <row r="301" spans="7:9" x14ac:dyDescent="0.3">
      <c r="G301" s="5">
        <v>45382</v>
      </c>
      <c r="H301" s="4">
        <v>0</v>
      </c>
      <c r="I301" s="4">
        <v>-2.8</v>
      </c>
    </row>
    <row r="302" spans="7:9" x14ac:dyDescent="0.3">
      <c r="G302" s="5">
        <v>45412</v>
      </c>
      <c r="H302" s="4">
        <v>0</v>
      </c>
      <c r="I302" s="4">
        <v>-2.5</v>
      </c>
    </row>
    <row r="303" spans="7:9" x14ac:dyDescent="0.3">
      <c r="G303" s="5">
        <v>45443</v>
      </c>
      <c r="H303" s="4">
        <v>0</v>
      </c>
      <c r="I303" s="4">
        <v>-1.4</v>
      </c>
    </row>
    <row r="304" spans="7:9" x14ac:dyDescent="0.3">
      <c r="G304" s="5">
        <v>45473</v>
      </c>
      <c r="H304" s="4">
        <v>0</v>
      </c>
      <c r="I304" s="4">
        <v>-0.8</v>
      </c>
    </row>
    <row r="307" spans="7:7" x14ac:dyDescent="0.3">
      <c r="G307" t="s">
        <v>13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71577-A7F4-4389-8474-E8DD49ACAAE2}">
  <dimension ref="A1:D346"/>
  <sheetViews>
    <sheetView workbookViewId="0">
      <selection activeCell="F5" sqref="F5"/>
    </sheetView>
  </sheetViews>
  <sheetFormatPr defaultRowHeight="14" x14ac:dyDescent="0.3"/>
  <cols>
    <col min="1" max="1" width="8.6640625" bestFit="1" customWidth="1"/>
    <col min="2" max="2" width="20.6640625" bestFit="1" customWidth="1"/>
    <col min="3" max="3" width="22.25" bestFit="1" customWidth="1"/>
  </cols>
  <sheetData>
    <row r="1" spans="1:3" x14ac:dyDescent="0.3">
      <c r="A1" s="1" t="s">
        <v>0</v>
      </c>
      <c r="B1" s="2" t="s">
        <v>1</v>
      </c>
      <c r="C1" s="2" t="s">
        <v>1</v>
      </c>
    </row>
    <row r="2" spans="1:3" x14ac:dyDescent="0.3">
      <c r="A2" s="1" t="s">
        <v>2</v>
      </c>
      <c r="B2" s="2" t="s">
        <v>33</v>
      </c>
      <c r="C2" s="2" t="s">
        <v>33</v>
      </c>
    </row>
    <row r="3" spans="1:3" x14ac:dyDescent="0.3">
      <c r="A3" s="1" t="s">
        <v>3</v>
      </c>
      <c r="B3" s="2" t="s">
        <v>34</v>
      </c>
      <c r="C3" s="2" t="s">
        <v>35</v>
      </c>
    </row>
    <row r="4" spans="1:3" x14ac:dyDescent="0.3">
      <c r="A4" s="1" t="s">
        <v>4</v>
      </c>
      <c r="B4" s="2" t="s">
        <v>5</v>
      </c>
      <c r="C4" s="2" t="s">
        <v>5</v>
      </c>
    </row>
    <row r="5" spans="1:3" x14ac:dyDescent="0.3">
      <c r="A5" s="1" t="s">
        <v>6</v>
      </c>
      <c r="B5" s="2" t="s">
        <v>36</v>
      </c>
      <c r="C5" s="2" t="s">
        <v>7</v>
      </c>
    </row>
    <row r="6" spans="1:3" x14ac:dyDescent="0.3">
      <c r="A6" s="1" t="s">
        <v>8</v>
      </c>
      <c r="B6" s="2" t="s">
        <v>37</v>
      </c>
      <c r="C6" s="2" t="s">
        <v>38</v>
      </c>
    </row>
    <row r="7" spans="1:3" x14ac:dyDescent="0.3">
      <c r="A7" s="1" t="s">
        <v>9</v>
      </c>
      <c r="B7" s="2" t="s">
        <v>39</v>
      </c>
      <c r="C7" s="2" t="s">
        <v>40</v>
      </c>
    </row>
    <row r="8" spans="1:3" x14ac:dyDescent="0.3">
      <c r="A8" s="1" t="s">
        <v>10</v>
      </c>
      <c r="B8" s="3" t="s">
        <v>41</v>
      </c>
      <c r="C8" s="3" t="s">
        <v>41</v>
      </c>
    </row>
    <row r="9" spans="1:3" x14ac:dyDescent="0.3">
      <c r="A9" s="1" t="s">
        <v>11</v>
      </c>
      <c r="B9" s="2" t="s">
        <v>12</v>
      </c>
      <c r="C9" s="2" t="s">
        <v>12</v>
      </c>
    </row>
    <row r="10" spans="1:3" x14ac:dyDescent="0.3">
      <c r="A10" s="5">
        <v>34393</v>
      </c>
      <c r="B10" s="4">
        <v>278.88</v>
      </c>
      <c r="C10" s="4">
        <v>39.299999999999997</v>
      </c>
    </row>
    <row r="11" spans="1:3" x14ac:dyDescent="0.3">
      <c r="A11" s="5">
        <v>34424</v>
      </c>
      <c r="B11" s="4">
        <v>676.1</v>
      </c>
      <c r="C11" s="4">
        <v>30.95</v>
      </c>
    </row>
    <row r="12" spans="1:3" x14ac:dyDescent="0.3">
      <c r="A12" s="5">
        <v>34454</v>
      </c>
      <c r="B12" s="4">
        <v>1152.77</v>
      </c>
      <c r="C12" s="4">
        <v>35.4</v>
      </c>
    </row>
    <row r="13" spans="1:3" x14ac:dyDescent="0.3">
      <c r="A13" s="5">
        <v>34485</v>
      </c>
      <c r="B13" s="4">
        <v>1726.61</v>
      </c>
      <c r="C13" s="4">
        <v>31.55</v>
      </c>
    </row>
    <row r="14" spans="1:3" x14ac:dyDescent="0.3">
      <c r="A14" s="5">
        <v>34515</v>
      </c>
      <c r="B14" s="4">
        <v>2616.7600000000002</v>
      </c>
      <c r="C14" s="4">
        <v>36.56</v>
      </c>
    </row>
    <row r="15" spans="1:3" x14ac:dyDescent="0.3">
      <c r="A15" s="5">
        <v>34546</v>
      </c>
      <c r="B15" s="4">
        <v>3488.67</v>
      </c>
      <c r="C15" s="4">
        <v>43.41</v>
      </c>
    </row>
    <row r="16" spans="1:3" x14ac:dyDescent="0.3">
      <c r="A16" s="5">
        <v>34577</v>
      </c>
      <c r="B16" s="4">
        <v>4155.76</v>
      </c>
      <c r="C16" s="4">
        <v>41.77</v>
      </c>
    </row>
    <row r="17" spans="1:4" x14ac:dyDescent="0.3">
      <c r="A17" s="5">
        <v>34607</v>
      </c>
      <c r="B17" s="4">
        <v>4956.1400000000003</v>
      </c>
      <c r="C17" s="4">
        <v>41.79</v>
      </c>
    </row>
    <row r="18" spans="1:4" x14ac:dyDescent="0.3">
      <c r="A18" s="5">
        <v>34638</v>
      </c>
      <c r="B18" s="4">
        <v>5710.47</v>
      </c>
      <c r="C18" s="4">
        <v>38.4</v>
      </c>
    </row>
    <row r="19" spans="1:4" x14ac:dyDescent="0.3">
      <c r="A19" s="5">
        <v>34668</v>
      </c>
      <c r="B19" s="4">
        <v>6563.05</v>
      </c>
      <c r="C19" s="4">
        <v>36.14</v>
      </c>
    </row>
    <row r="20" spans="1:4" x14ac:dyDescent="0.3">
      <c r="A20" s="5">
        <v>34699</v>
      </c>
      <c r="B20" s="4">
        <v>9558.3799999999992</v>
      </c>
      <c r="C20" s="4">
        <v>33.07</v>
      </c>
    </row>
    <row r="21" spans="1:4" x14ac:dyDescent="0.3">
      <c r="A21" s="5">
        <v>34758</v>
      </c>
      <c r="B21" s="4">
        <v>443.67</v>
      </c>
      <c r="C21" s="4">
        <v>59.09</v>
      </c>
      <c r="D21">
        <f>(B21/B10-1)*100</f>
        <v>59.089931153184175</v>
      </c>
    </row>
    <row r="22" spans="1:4" x14ac:dyDescent="0.3">
      <c r="A22" s="5">
        <v>34789</v>
      </c>
      <c r="B22" s="4">
        <v>1117.8499999999999</v>
      </c>
      <c r="C22" s="4">
        <v>65.34</v>
      </c>
      <c r="D22">
        <f t="shared" ref="D22:D85" si="0">(B22/B11-1)*100</f>
        <v>65.337967756249043</v>
      </c>
    </row>
    <row r="23" spans="1:4" x14ac:dyDescent="0.3">
      <c r="A23" s="5">
        <v>34819</v>
      </c>
      <c r="B23" s="4">
        <v>1799.78</v>
      </c>
      <c r="C23" s="4">
        <v>56.13</v>
      </c>
      <c r="D23">
        <f t="shared" si="0"/>
        <v>56.126547359837616</v>
      </c>
    </row>
    <row r="24" spans="1:4" x14ac:dyDescent="0.3">
      <c r="A24" s="5">
        <v>34850</v>
      </c>
      <c r="B24" s="4">
        <v>2619.44</v>
      </c>
      <c r="C24" s="4">
        <v>51.71</v>
      </c>
      <c r="D24">
        <f t="shared" si="0"/>
        <v>51.709998204574291</v>
      </c>
    </row>
    <row r="25" spans="1:4" x14ac:dyDescent="0.3">
      <c r="A25" s="5">
        <v>34880</v>
      </c>
      <c r="B25" s="4">
        <v>3763.75</v>
      </c>
      <c r="C25" s="4">
        <v>43.83</v>
      </c>
      <c r="D25">
        <f t="shared" si="0"/>
        <v>43.832449288433018</v>
      </c>
    </row>
    <row r="26" spans="1:4" x14ac:dyDescent="0.3">
      <c r="A26" s="5">
        <v>34911</v>
      </c>
      <c r="B26" s="4">
        <v>4720.13</v>
      </c>
      <c r="C26" s="4">
        <v>35.299999999999997</v>
      </c>
      <c r="D26">
        <f t="shared" si="0"/>
        <v>35.298838812498758</v>
      </c>
    </row>
    <row r="27" spans="1:4" x14ac:dyDescent="0.3">
      <c r="A27" s="5">
        <v>34942</v>
      </c>
      <c r="B27" s="4">
        <v>5750.89</v>
      </c>
      <c r="C27" s="4">
        <v>38.380000000000003</v>
      </c>
      <c r="D27">
        <f t="shared" si="0"/>
        <v>38.383592892756077</v>
      </c>
    </row>
    <row r="28" spans="1:4" x14ac:dyDescent="0.3">
      <c r="A28" s="5">
        <v>34972</v>
      </c>
      <c r="B28" s="4">
        <v>6891.83</v>
      </c>
      <c r="C28" s="4">
        <v>39.06</v>
      </c>
      <c r="D28">
        <f t="shared" si="0"/>
        <v>39.05640276505504</v>
      </c>
    </row>
    <row r="29" spans="1:4" x14ac:dyDescent="0.3">
      <c r="A29" s="5">
        <v>35003</v>
      </c>
      <c r="B29" s="4">
        <v>7963.89</v>
      </c>
      <c r="C29" s="4">
        <v>39.46</v>
      </c>
      <c r="D29">
        <f t="shared" si="0"/>
        <v>39.461200216444524</v>
      </c>
    </row>
    <row r="30" spans="1:4" x14ac:dyDescent="0.3">
      <c r="A30" s="5">
        <v>35033</v>
      </c>
      <c r="B30" s="4">
        <v>9090.65</v>
      </c>
      <c r="C30" s="4">
        <v>38.51</v>
      </c>
      <c r="D30">
        <f t="shared" si="0"/>
        <v>38.512581802667967</v>
      </c>
    </row>
    <row r="31" spans="1:4" x14ac:dyDescent="0.3">
      <c r="A31" s="5">
        <v>35064</v>
      </c>
      <c r="B31" s="4">
        <v>15643.7</v>
      </c>
      <c r="C31" s="4">
        <v>63.66</v>
      </c>
      <c r="D31">
        <f t="shared" si="0"/>
        <v>63.664763275785255</v>
      </c>
    </row>
    <row r="32" spans="1:4" x14ac:dyDescent="0.3">
      <c r="A32" s="5">
        <v>35124</v>
      </c>
      <c r="B32" s="4">
        <v>474.94</v>
      </c>
      <c r="C32" s="4">
        <v>7.05</v>
      </c>
      <c r="D32">
        <f t="shared" si="0"/>
        <v>7.0480311943561524</v>
      </c>
    </row>
    <row r="33" spans="1:4" x14ac:dyDescent="0.3">
      <c r="A33" s="5">
        <v>35155</v>
      </c>
      <c r="B33" s="4">
        <v>1298.71</v>
      </c>
      <c r="C33" s="4">
        <v>16.18</v>
      </c>
      <c r="D33">
        <f t="shared" si="0"/>
        <v>16.179272711007741</v>
      </c>
    </row>
    <row r="34" spans="1:4" x14ac:dyDescent="0.3">
      <c r="A34" s="5">
        <v>35185</v>
      </c>
      <c r="B34" s="4">
        <v>2093.14</v>
      </c>
      <c r="C34" s="4">
        <v>16.3</v>
      </c>
      <c r="D34">
        <f t="shared" si="0"/>
        <v>16.299769971885446</v>
      </c>
    </row>
    <row r="35" spans="1:4" x14ac:dyDescent="0.3">
      <c r="A35" s="5">
        <v>35216</v>
      </c>
      <c r="B35" s="4">
        <v>3126.45</v>
      </c>
      <c r="C35" s="4">
        <v>19.36</v>
      </c>
      <c r="D35">
        <f t="shared" si="0"/>
        <v>19.35566380600433</v>
      </c>
    </row>
    <row r="36" spans="1:4" x14ac:dyDescent="0.3">
      <c r="A36" s="5">
        <v>35246</v>
      </c>
      <c r="B36" s="4">
        <v>4666.4799999999996</v>
      </c>
      <c r="C36" s="4">
        <v>23.98</v>
      </c>
      <c r="D36">
        <f t="shared" si="0"/>
        <v>23.984855529724335</v>
      </c>
    </row>
    <row r="37" spans="1:4" x14ac:dyDescent="0.3">
      <c r="A37" s="5">
        <v>35277</v>
      </c>
      <c r="B37" s="4">
        <v>5860.98</v>
      </c>
      <c r="C37" s="4">
        <v>24.17</v>
      </c>
      <c r="D37">
        <f t="shared" si="0"/>
        <v>24.169885151468272</v>
      </c>
    </row>
    <row r="38" spans="1:4" x14ac:dyDescent="0.3">
      <c r="A38" s="5">
        <v>35308</v>
      </c>
      <c r="B38" s="4">
        <v>6963.83</v>
      </c>
      <c r="C38" s="4">
        <v>21.09</v>
      </c>
      <c r="D38">
        <f t="shared" si="0"/>
        <v>21.091344122388001</v>
      </c>
    </row>
    <row r="39" spans="1:4" x14ac:dyDescent="0.3">
      <c r="A39" s="5">
        <v>35338</v>
      </c>
      <c r="B39" s="4">
        <v>8269.4500000000007</v>
      </c>
      <c r="C39" s="4">
        <v>19.989999999999998</v>
      </c>
      <c r="D39">
        <f t="shared" si="0"/>
        <v>19.989175589067077</v>
      </c>
    </row>
    <row r="40" spans="1:4" x14ac:dyDescent="0.3">
      <c r="A40" s="5">
        <v>35369</v>
      </c>
      <c r="B40" s="4">
        <v>9496.7900000000009</v>
      </c>
      <c r="C40" s="4">
        <v>19.25</v>
      </c>
      <c r="D40">
        <f t="shared" si="0"/>
        <v>19.248131252440714</v>
      </c>
    </row>
    <row r="41" spans="1:4" x14ac:dyDescent="0.3">
      <c r="A41" s="5">
        <v>35399</v>
      </c>
      <c r="B41" s="4">
        <v>10888.58</v>
      </c>
      <c r="C41" s="4">
        <v>19.78</v>
      </c>
      <c r="D41">
        <f t="shared" si="0"/>
        <v>19.777793667119514</v>
      </c>
    </row>
    <row r="42" spans="1:4" x14ac:dyDescent="0.3">
      <c r="A42" s="5">
        <v>35430</v>
      </c>
      <c r="B42" s="4">
        <v>17567.2</v>
      </c>
      <c r="C42" s="4">
        <v>12.3</v>
      </c>
      <c r="D42">
        <f t="shared" si="0"/>
        <v>12.295684524760775</v>
      </c>
    </row>
    <row r="43" spans="1:4" x14ac:dyDescent="0.3">
      <c r="A43" s="5">
        <v>35489</v>
      </c>
      <c r="B43" s="4">
        <v>588.59</v>
      </c>
      <c r="C43" s="4">
        <v>23.93</v>
      </c>
      <c r="D43">
        <f t="shared" si="0"/>
        <v>23.929338442750669</v>
      </c>
    </row>
    <row r="44" spans="1:4" x14ac:dyDescent="0.3">
      <c r="A44" s="5">
        <v>35520</v>
      </c>
      <c r="B44" s="4">
        <v>1478.17</v>
      </c>
      <c r="C44" s="4">
        <v>13.82</v>
      </c>
      <c r="D44">
        <f t="shared" si="0"/>
        <v>13.8183274172063</v>
      </c>
    </row>
    <row r="45" spans="1:4" x14ac:dyDescent="0.3">
      <c r="A45" s="5">
        <v>35550</v>
      </c>
      <c r="B45" s="4">
        <v>2424.59</v>
      </c>
      <c r="C45" s="4">
        <v>15.84</v>
      </c>
      <c r="D45">
        <f t="shared" si="0"/>
        <v>15.835061199919753</v>
      </c>
    </row>
    <row r="46" spans="1:4" x14ac:dyDescent="0.3">
      <c r="A46" s="5">
        <v>35581</v>
      </c>
      <c r="B46" s="4">
        <v>3563.39</v>
      </c>
      <c r="C46" s="4">
        <v>13.98</v>
      </c>
      <c r="D46">
        <f t="shared" si="0"/>
        <v>13.975595323769774</v>
      </c>
    </row>
    <row r="47" spans="1:4" x14ac:dyDescent="0.3">
      <c r="A47" s="5">
        <v>35611</v>
      </c>
      <c r="B47" s="4">
        <v>5291.42</v>
      </c>
      <c r="C47" s="4">
        <v>13.39</v>
      </c>
      <c r="D47">
        <f t="shared" si="0"/>
        <v>13.392107112855944</v>
      </c>
    </row>
    <row r="48" spans="1:4" x14ac:dyDescent="0.3">
      <c r="A48" s="5">
        <v>35642</v>
      </c>
      <c r="B48" s="4">
        <v>6391.95</v>
      </c>
      <c r="C48" s="4">
        <v>9.06</v>
      </c>
      <c r="D48">
        <f t="shared" si="0"/>
        <v>9.0594064473859426</v>
      </c>
    </row>
    <row r="49" spans="1:4" x14ac:dyDescent="0.3">
      <c r="A49" s="5">
        <v>35673</v>
      </c>
      <c r="B49" s="4">
        <v>7644.6</v>
      </c>
      <c r="C49" s="4">
        <v>9.7799999999999994</v>
      </c>
      <c r="D49">
        <f t="shared" si="0"/>
        <v>9.7757986625176088</v>
      </c>
    </row>
    <row r="50" spans="1:4" x14ac:dyDescent="0.3">
      <c r="A50" s="5">
        <v>35703</v>
      </c>
      <c r="B50" s="4">
        <v>9081.56</v>
      </c>
      <c r="C50" s="4">
        <v>9.82</v>
      </c>
      <c r="D50">
        <f t="shared" si="0"/>
        <v>9.8206047560599465</v>
      </c>
    </row>
    <row r="51" spans="1:4" x14ac:dyDescent="0.3">
      <c r="A51" s="5">
        <v>35734</v>
      </c>
      <c r="B51" s="4">
        <v>10612.5</v>
      </c>
      <c r="C51" s="4">
        <v>11.75</v>
      </c>
      <c r="D51">
        <f t="shared" si="0"/>
        <v>11.748285473302023</v>
      </c>
    </row>
    <row r="52" spans="1:4" x14ac:dyDescent="0.3">
      <c r="A52" s="5">
        <v>35764</v>
      </c>
      <c r="B52" s="4">
        <v>12200.76</v>
      </c>
      <c r="C52" s="4">
        <v>12.05</v>
      </c>
      <c r="D52">
        <f t="shared" si="0"/>
        <v>12.050974507236024</v>
      </c>
    </row>
    <row r="53" spans="1:4" x14ac:dyDescent="0.3">
      <c r="A53" s="5">
        <v>35795</v>
      </c>
      <c r="B53" s="4">
        <v>19194.2</v>
      </c>
      <c r="C53" s="4">
        <v>9.26</v>
      </c>
      <c r="D53">
        <f t="shared" si="0"/>
        <v>9.2615783961018217</v>
      </c>
    </row>
    <row r="54" spans="1:4" x14ac:dyDescent="0.3">
      <c r="A54" s="5">
        <v>35854</v>
      </c>
      <c r="B54" s="4">
        <v>653.75</v>
      </c>
      <c r="C54" s="4">
        <v>10.199999999999999</v>
      </c>
      <c r="D54">
        <f t="shared" si="0"/>
        <v>11.070524473742328</v>
      </c>
    </row>
    <row r="55" spans="1:4" x14ac:dyDescent="0.3">
      <c r="A55" s="5">
        <v>35885</v>
      </c>
      <c r="B55" s="4">
        <v>1618.16</v>
      </c>
      <c r="C55" s="4">
        <v>10.3</v>
      </c>
      <c r="D55">
        <f t="shared" si="0"/>
        <v>9.4704939215381145</v>
      </c>
    </row>
    <row r="56" spans="1:4" x14ac:dyDescent="0.3">
      <c r="A56" s="5">
        <v>35915</v>
      </c>
      <c r="B56" s="4">
        <v>2713.38</v>
      </c>
      <c r="C56" s="4">
        <v>12.2</v>
      </c>
      <c r="D56">
        <f t="shared" si="0"/>
        <v>11.910879777611893</v>
      </c>
    </row>
    <row r="57" spans="1:4" x14ac:dyDescent="0.3">
      <c r="A57" s="5">
        <v>35946</v>
      </c>
      <c r="B57" s="4">
        <v>4005.7</v>
      </c>
      <c r="C57" s="4">
        <v>12.7</v>
      </c>
      <c r="D57">
        <f t="shared" si="0"/>
        <v>12.412618321317614</v>
      </c>
    </row>
    <row r="58" spans="1:4" x14ac:dyDescent="0.3">
      <c r="A58" s="5">
        <v>35976</v>
      </c>
      <c r="B58" s="4">
        <v>5827.86</v>
      </c>
      <c r="C58" s="4">
        <v>13.8</v>
      </c>
      <c r="D58">
        <f t="shared" si="0"/>
        <v>10.137921389721471</v>
      </c>
    </row>
    <row r="59" spans="1:4" x14ac:dyDescent="0.3">
      <c r="A59" s="5">
        <v>36007</v>
      </c>
      <c r="B59" s="4">
        <v>7361.84</v>
      </c>
      <c r="C59" s="4">
        <v>15.6</v>
      </c>
      <c r="D59">
        <f t="shared" si="0"/>
        <v>15.173616814899994</v>
      </c>
    </row>
    <row r="60" spans="1:4" x14ac:dyDescent="0.3">
      <c r="A60" s="5">
        <v>36038</v>
      </c>
      <c r="B60" s="4">
        <v>8943.08</v>
      </c>
      <c r="C60" s="4">
        <v>17.399999999999999</v>
      </c>
      <c r="D60">
        <f t="shared" si="0"/>
        <v>16.985584595662285</v>
      </c>
    </row>
    <row r="61" spans="1:4" x14ac:dyDescent="0.3">
      <c r="A61" s="5">
        <v>36068</v>
      </c>
      <c r="B61" s="4">
        <v>10863.61</v>
      </c>
      <c r="C61" s="4">
        <v>20</v>
      </c>
      <c r="D61">
        <f t="shared" si="0"/>
        <v>19.622730015547994</v>
      </c>
    </row>
    <row r="62" spans="1:4" x14ac:dyDescent="0.3">
      <c r="A62" s="5">
        <v>36099</v>
      </c>
      <c r="B62" s="4">
        <v>12815.42</v>
      </c>
      <c r="C62" s="4">
        <v>21.2</v>
      </c>
      <c r="D62">
        <f t="shared" si="0"/>
        <v>20.757785630153116</v>
      </c>
    </row>
    <row r="63" spans="1:4" x14ac:dyDescent="0.3">
      <c r="A63" s="5">
        <v>36129</v>
      </c>
      <c r="B63" s="4">
        <v>15035.1</v>
      </c>
      <c r="C63" s="4">
        <v>22.3</v>
      </c>
      <c r="D63">
        <f t="shared" si="0"/>
        <v>23.230847914392228</v>
      </c>
    </row>
    <row r="64" spans="1:4" x14ac:dyDescent="0.3">
      <c r="A64" s="5">
        <v>36160</v>
      </c>
      <c r="B64" s="4">
        <v>21102.32</v>
      </c>
      <c r="C64" s="4">
        <v>19.5</v>
      </c>
      <c r="D64">
        <f t="shared" si="0"/>
        <v>9.9411280490981682</v>
      </c>
    </row>
    <row r="65" spans="1:4" x14ac:dyDescent="0.3">
      <c r="A65" s="5">
        <v>36219</v>
      </c>
      <c r="B65" s="4">
        <v>845.19</v>
      </c>
      <c r="C65" s="4">
        <v>28.3</v>
      </c>
      <c r="D65">
        <f t="shared" si="0"/>
        <v>29.28336520076482</v>
      </c>
    </row>
    <row r="66" spans="1:4" x14ac:dyDescent="0.3">
      <c r="A66" s="5">
        <v>36250</v>
      </c>
      <c r="B66" s="4">
        <v>2022.83</v>
      </c>
      <c r="C66" s="4">
        <v>22.7</v>
      </c>
      <c r="D66">
        <f t="shared" si="0"/>
        <v>25.008033816186281</v>
      </c>
    </row>
    <row r="67" spans="1:4" x14ac:dyDescent="0.3">
      <c r="A67" s="5">
        <v>36280</v>
      </c>
      <c r="B67" s="4">
        <v>3269.99</v>
      </c>
      <c r="C67" s="4">
        <v>18.100000000000001</v>
      </c>
      <c r="D67">
        <f t="shared" si="0"/>
        <v>20.513529251339648</v>
      </c>
    </row>
    <row r="68" spans="1:4" x14ac:dyDescent="0.3">
      <c r="A68" s="5">
        <v>36311</v>
      </c>
      <c r="B68" s="4">
        <v>4750.25</v>
      </c>
      <c r="C68" s="4">
        <v>17.600000000000001</v>
      </c>
      <c r="D68">
        <f t="shared" si="0"/>
        <v>18.587263150011246</v>
      </c>
    </row>
    <row r="69" spans="1:4" x14ac:dyDescent="0.3">
      <c r="A69" s="5">
        <v>36341</v>
      </c>
      <c r="B69" s="4">
        <v>6686.57</v>
      </c>
      <c r="C69" s="4">
        <v>15.1</v>
      </c>
      <c r="D69">
        <f t="shared" si="0"/>
        <v>14.734568091889644</v>
      </c>
    </row>
    <row r="70" spans="1:4" x14ac:dyDescent="0.3">
      <c r="A70" s="5">
        <v>36372</v>
      </c>
      <c r="B70" s="4">
        <v>8297.64</v>
      </c>
      <c r="C70" s="4">
        <v>12.7</v>
      </c>
      <c r="D70">
        <f t="shared" si="0"/>
        <v>12.711496039033721</v>
      </c>
    </row>
    <row r="71" spans="1:4" x14ac:dyDescent="0.3">
      <c r="A71" s="5">
        <v>36403</v>
      </c>
      <c r="B71" s="4">
        <v>9908.15</v>
      </c>
      <c r="C71" s="4">
        <v>10.4</v>
      </c>
      <c r="D71">
        <f t="shared" si="0"/>
        <v>10.791248652589491</v>
      </c>
    </row>
    <row r="72" spans="1:4" x14ac:dyDescent="0.3">
      <c r="A72" s="5">
        <v>36433</v>
      </c>
      <c r="B72" s="4">
        <v>11764.17</v>
      </c>
      <c r="C72" s="4">
        <v>8.1</v>
      </c>
      <c r="D72">
        <f t="shared" si="0"/>
        <v>8.2896937574158169</v>
      </c>
    </row>
    <row r="73" spans="1:4" x14ac:dyDescent="0.3">
      <c r="A73" s="5">
        <v>36464</v>
      </c>
      <c r="B73" s="4">
        <v>13746.8</v>
      </c>
      <c r="C73" s="4">
        <v>7</v>
      </c>
      <c r="D73">
        <f t="shared" si="0"/>
        <v>7.2676510016838947</v>
      </c>
    </row>
    <row r="74" spans="1:4" x14ac:dyDescent="0.3">
      <c r="A74" s="5">
        <v>36494</v>
      </c>
      <c r="B74" s="4">
        <v>16108.32</v>
      </c>
      <c r="C74" s="4">
        <v>6.8</v>
      </c>
      <c r="D74">
        <f t="shared" si="0"/>
        <v>7.1380968533631295</v>
      </c>
    </row>
    <row r="75" spans="1:4" x14ac:dyDescent="0.3">
      <c r="A75" s="5">
        <v>36525</v>
      </c>
      <c r="B75" s="4">
        <v>23732</v>
      </c>
      <c r="C75" s="4">
        <v>6.3</v>
      </c>
      <c r="D75">
        <f t="shared" si="0"/>
        <v>12.461568206718511</v>
      </c>
    </row>
    <row r="76" spans="1:4" x14ac:dyDescent="0.3">
      <c r="A76" s="5">
        <v>36585</v>
      </c>
      <c r="B76" s="4">
        <v>954.87</v>
      </c>
      <c r="C76" s="4">
        <v>8.6</v>
      </c>
      <c r="D76">
        <f t="shared" si="0"/>
        <v>12.976963759628003</v>
      </c>
    </row>
    <row r="77" spans="1:4" x14ac:dyDescent="0.3">
      <c r="A77" s="5">
        <v>36616</v>
      </c>
      <c r="B77" s="4">
        <v>2235.36</v>
      </c>
      <c r="C77" s="4">
        <v>8.5</v>
      </c>
      <c r="D77">
        <f t="shared" si="0"/>
        <v>10.506567531626487</v>
      </c>
    </row>
    <row r="78" spans="1:4" x14ac:dyDescent="0.3">
      <c r="A78" s="5">
        <v>36646</v>
      </c>
      <c r="B78" s="4">
        <v>3611.19</v>
      </c>
      <c r="C78" s="4">
        <v>9.3000000000000007</v>
      </c>
      <c r="D78">
        <f t="shared" si="0"/>
        <v>10.434282673647321</v>
      </c>
    </row>
    <row r="79" spans="1:4" x14ac:dyDescent="0.3">
      <c r="A79" s="5">
        <v>36677</v>
      </c>
      <c r="B79" s="4">
        <v>5232.62</v>
      </c>
      <c r="C79" s="4">
        <v>9.5</v>
      </c>
      <c r="D79">
        <f t="shared" si="0"/>
        <v>10.154623440871525</v>
      </c>
    </row>
    <row r="80" spans="1:4" x14ac:dyDescent="0.3">
      <c r="A80" s="5">
        <v>36707</v>
      </c>
      <c r="B80" s="4">
        <v>7537.61</v>
      </c>
      <c r="C80" s="4">
        <v>12.1</v>
      </c>
      <c r="D80">
        <f t="shared" si="0"/>
        <v>12.727601744990324</v>
      </c>
    </row>
    <row r="81" spans="1:4" x14ac:dyDescent="0.3">
      <c r="A81" s="5">
        <v>36738</v>
      </c>
      <c r="B81" s="4">
        <v>9382.52</v>
      </c>
      <c r="C81" s="4">
        <v>12.6</v>
      </c>
      <c r="D81">
        <f t="shared" si="0"/>
        <v>13.074560959501746</v>
      </c>
    </row>
    <row r="82" spans="1:4" x14ac:dyDescent="0.3">
      <c r="A82" s="5">
        <v>36769</v>
      </c>
      <c r="B82" s="4">
        <v>11194.68</v>
      </c>
      <c r="C82" s="4">
        <v>12.7</v>
      </c>
      <c r="D82">
        <f t="shared" si="0"/>
        <v>12.984563213112455</v>
      </c>
    </row>
    <row r="83" spans="1:4" x14ac:dyDescent="0.3">
      <c r="A83" s="5">
        <v>36799</v>
      </c>
      <c r="B83" s="4">
        <v>13470.48</v>
      </c>
      <c r="C83" s="4">
        <v>12.9</v>
      </c>
      <c r="D83">
        <f t="shared" si="0"/>
        <v>14.504295670667799</v>
      </c>
    </row>
    <row r="84" spans="1:4" x14ac:dyDescent="0.3">
      <c r="A84" s="5">
        <v>36830</v>
      </c>
      <c r="B84" s="4">
        <v>15687.13</v>
      </c>
      <c r="C84" s="4">
        <v>12.6</v>
      </c>
      <c r="D84">
        <f t="shared" si="0"/>
        <v>14.114775802368552</v>
      </c>
    </row>
    <row r="85" spans="1:4" x14ac:dyDescent="0.3">
      <c r="A85" s="5">
        <v>36860</v>
      </c>
      <c r="B85" s="4">
        <v>18191.009999999998</v>
      </c>
      <c r="C85" s="4">
        <v>11.7</v>
      </c>
      <c r="D85">
        <f t="shared" si="0"/>
        <v>12.929281265830328</v>
      </c>
    </row>
    <row r="86" spans="1:4" x14ac:dyDescent="0.3">
      <c r="A86" s="5">
        <v>36891</v>
      </c>
      <c r="B86" s="4">
        <v>24242.82</v>
      </c>
      <c r="C86" s="4">
        <v>9.6999999999999993</v>
      </c>
      <c r="D86">
        <f t="shared" ref="D86:D149" si="1">(B86/B75-1)*100</f>
        <v>2.152452384965442</v>
      </c>
    </row>
    <row r="87" spans="1:4" x14ac:dyDescent="0.3">
      <c r="A87" s="5">
        <v>36950</v>
      </c>
      <c r="B87" s="4">
        <v>1130.73</v>
      </c>
      <c r="C87" s="4">
        <v>16.7</v>
      </c>
      <c r="D87">
        <f t="shared" si="1"/>
        <v>18.417166734738764</v>
      </c>
    </row>
    <row r="88" spans="1:4" x14ac:dyDescent="0.3">
      <c r="A88" s="5">
        <v>36981</v>
      </c>
      <c r="B88" s="4">
        <v>2560.19</v>
      </c>
      <c r="C88" s="4">
        <v>15.1</v>
      </c>
      <c r="D88">
        <f t="shared" si="1"/>
        <v>14.531440125975227</v>
      </c>
    </row>
    <row r="89" spans="1:4" x14ac:dyDescent="0.3">
      <c r="A89" s="5">
        <v>37011</v>
      </c>
      <c r="B89" s="4">
        <v>4235.7299999999996</v>
      </c>
      <c r="C89" s="4">
        <v>16.5</v>
      </c>
      <c r="D89">
        <f t="shared" si="1"/>
        <v>17.294576026185272</v>
      </c>
    </row>
    <row r="90" spans="1:4" x14ac:dyDescent="0.3">
      <c r="A90" s="5">
        <v>37042</v>
      </c>
      <c r="B90" s="4">
        <v>6199.14</v>
      </c>
      <c r="C90" s="4">
        <v>17.600000000000001</v>
      </c>
      <c r="D90">
        <f t="shared" si="1"/>
        <v>18.471052742220916</v>
      </c>
    </row>
    <row r="91" spans="1:4" x14ac:dyDescent="0.3">
      <c r="A91" s="5">
        <v>37072</v>
      </c>
      <c r="B91" s="4">
        <v>8928.0300000000007</v>
      </c>
      <c r="C91" s="4">
        <v>17.899999999999999</v>
      </c>
      <c r="D91">
        <f t="shared" si="1"/>
        <v>18.446430632521469</v>
      </c>
    </row>
    <row r="92" spans="1:4" x14ac:dyDescent="0.3">
      <c r="A92" s="5">
        <v>37103</v>
      </c>
      <c r="B92" s="4">
        <v>11111.13</v>
      </c>
      <c r="C92" s="4">
        <v>18.399999999999999</v>
      </c>
      <c r="D92">
        <f t="shared" si="1"/>
        <v>18.423728380008765</v>
      </c>
    </row>
    <row r="93" spans="1:4" x14ac:dyDescent="0.3">
      <c r="A93" s="5">
        <v>37134</v>
      </c>
      <c r="B93" s="4">
        <v>13311.23</v>
      </c>
      <c r="C93" s="4">
        <v>18.899999999999999</v>
      </c>
      <c r="D93">
        <f t="shared" si="1"/>
        <v>18.906748562710128</v>
      </c>
    </row>
    <row r="94" spans="1:4" x14ac:dyDescent="0.3">
      <c r="A94" s="5">
        <v>37164</v>
      </c>
      <c r="B94" s="4">
        <v>15919.44</v>
      </c>
      <c r="C94" s="4">
        <v>18.2</v>
      </c>
      <c r="D94">
        <f t="shared" si="1"/>
        <v>18.18019847845067</v>
      </c>
    </row>
    <row r="95" spans="1:4" x14ac:dyDescent="0.3">
      <c r="A95" s="5">
        <v>37195</v>
      </c>
      <c r="B95" s="4">
        <v>18423.79</v>
      </c>
      <c r="C95" s="4">
        <v>17.399999999999999</v>
      </c>
      <c r="D95">
        <f t="shared" si="1"/>
        <v>17.445256079346592</v>
      </c>
    </row>
    <row r="96" spans="1:4" x14ac:dyDescent="0.3">
      <c r="A96" s="5">
        <v>37225</v>
      </c>
      <c r="B96" s="4">
        <v>21163.72</v>
      </c>
      <c r="C96" s="4">
        <v>16.3</v>
      </c>
      <c r="D96">
        <f t="shared" si="1"/>
        <v>16.341643482137624</v>
      </c>
    </row>
    <row r="97" spans="1:4" x14ac:dyDescent="0.3">
      <c r="A97" s="5">
        <v>37256</v>
      </c>
      <c r="B97" s="4">
        <v>27826.62</v>
      </c>
      <c r="C97" s="4">
        <v>13.7</v>
      </c>
      <c r="D97">
        <f t="shared" si="1"/>
        <v>14.782933668607857</v>
      </c>
    </row>
    <row r="98" spans="1:4" x14ac:dyDescent="0.3">
      <c r="A98" s="5">
        <v>37315</v>
      </c>
      <c r="B98" s="4">
        <v>1407.99</v>
      </c>
      <c r="C98" s="4">
        <v>24.5</v>
      </c>
      <c r="D98">
        <f t="shared" si="1"/>
        <v>24.520442545965881</v>
      </c>
    </row>
    <row r="99" spans="1:4" x14ac:dyDescent="0.3">
      <c r="A99" s="5">
        <v>37346</v>
      </c>
      <c r="B99" s="4">
        <v>3263.69</v>
      </c>
      <c r="C99" s="4">
        <v>26.1</v>
      </c>
      <c r="D99">
        <f t="shared" si="1"/>
        <v>27.478429335322762</v>
      </c>
    </row>
    <row r="100" spans="1:4" x14ac:dyDescent="0.3">
      <c r="A100" s="5">
        <v>37376</v>
      </c>
      <c r="B100" s="4">
        <v>5416.42</v>
      </c>
      <c r="C100" s="4">
        <v>27.1</v>
      </c>
      <c r="D100">
        <f t="shared" si="1"/>
        <v>27.874534023651186</v>
      </c>
    </row>
    <row r="101" spans="1:4" x14ac:dyDescent="0.3">
      <c r="A101" s="5">
        <v>37407</v>
      </c>
      <c r="B101" s="4">
        <v>7827.64</v>
      </c>
      <c r="C101" s="4">
        <v>25.8</v>
      </c>
      <c r="D101">
        <f t="shared" si="1"/>
        <v>26.269772903983444</v>
      </c>
    </row>
    <row r="102" spans="1:4" x14ac:dyDescent="0.3">
      <c r="A102" s="5">
        <v>37437</v>
      </c>
      <c r="B102" s="4">
        <v>11103.52</v>
      </c>
      <c r="C102" s="4">
        <v>24.4</v>
      </c>
      <c r="D102">
        <f t="shared" si="1"/>
        <v>24.366965612794765</v>
      </c>
    </row>
    <row r="103" spans="1:4" x14ac:dyDescent="0.3">
      <c r="A103" s="5">
        <v>37468</v>
      </c>
      <c r="B103" s="4">
        <v>13793.67</v>
      </c>
      <c r="C103" s="4">
        <v>24.1</v>
      </c>
      <c r="D103">
        <f t="shared" si="1"/>
        <v>24.14281895720778</v>
      </c>
    </row>
    <row r="104" spans="1:4" x14ac:dyDescent="0.3">
      <c r="A104" s="5">
        <v>37499</v>
      </c>
      <c r="B104" s="4">
        <v>16535.09</v>
      </c>
      <c r="C104" s="4">
        <v>24.2</v>
      </c>
      <c r="D104">
        <f t="shared" si="1"/>
        <v>24.21909921171823</v>
      </c>
    </row>
    <row r="105" spans="1:4" x14ac:dyDescent="0.3">
      <c r="A105" s="5">
        <v>37529</v>
      </c>
      <c r="B105" s="4">
        <v>19788.13</v>
      </c>
      <c r="C105" s="4">
        <v>24.3</v>
      </c>
      <c r="D105">
        <f t="shared" si="1"/>
        <v>24.301671415577442</v>
      </c>
    </row>
    <row r="106" spans="1:4" x14ac:dyDescent="0.3">
      <c r="A106" s="5">
        <v>37560</v>
      </c>
      <c r="B106" s="4">
        <v>22869.16</v>
      </c>
      <c r="C106" s="4">
        <v>24.1</v>
      </c>
      <c r="D106">
        <f t="shared" si="1"/>
        <v>24.128423087757731</v>
      </c>
    </row>
    <row r="107" spans="1:4" x14ac:dyDescent="0.3">
      <c r="A107" s="5">
        <v>37590</v>
      </c>
      <c r="B107" s="4">
        <v>26118.54</v>
      </c>
      <c r="C107" s="4">
        <v>23.4</v>
      </c>
      <c r="D107">
        <f t="shared" si="1"/>
        <v>23.411857650734369</v>
      </c>
    </row>
    <row r="108" spans="1:4" x14ac:dyDescent="0.3">
      <c r="A108" s="5">
        <v>37621</v>
      </c>
      <c r="B108" s="4">
        <v>32941.760000000002</v>
      </c>
      <c r="C108" s="4">
        <v>14.4</v>
      </c>
      <c r="D108">
        <f t="shared" si="1"/>
        <v>18.382182241321445</v>
      </c>
    </row>
    <row r="109" spans="1:4" x14ac:dyDescent="0.3">
      <c r="A109" s="5">
        <v>37680</v>
      </c>
      <c r="B109" s="4">
        <v>1936.44</v>
      </c>
      <c r="C109" s="4">
        <v>32.82</v>
      </c>
      <c r="D109">
        <f t="shared" si="1"/>
        <v>37.532226791383458</v>
      </c>
    </row>
    <row r="110" spans="1:4" x14ac:dyDescent="0.3">
      <c r="A110" s="5">
        <v>37711</v>
      </c>
      <c r="B110" s="4">
        <v>4478.58</v>
      </c>
      <c r="C110" s="4">
        <v>31.6</v>
      </c>
      <c r="D110">
        <f t="shared" si="1"/>
        <v>37.224430016331198</v>
      </c>
    </row>
    <row r="111" spans="1:4" x14ac:dyDescent="0.3">
      <c r="A111" s="5">
        <v>37741</v>
      </c>
      <c r="B111" s="4">
        <v>7264.89</v>
      </c>
      <c r="C111" s="4">
        <v>30.52</v>
      </c>
      <c r="D111">
        <f t="shared" si="1"/>
        <v>34.127154098094323</v>
      </c>
    </row>
    <row r="112" spans="1:4" x14ac:dyDescent="0.3">
      <c r="A112" s="5">
        <v>37772</v>
      </c>
      <c r="B112" s="4">
        <v>10577.8</v>
      </c>
      <c r="C112" s="4">
        <v>31.7</v>
      </c>
      <c r="D112">
        <f t="shared" si="1"/>
        <v>35.133961193923049</v>
      </c>
    </row>
    <row r="113" spans="1:4" x14ac:dyDescent="0.3">
      <c r="A113" s="5">
        <v>37802</v>
      </c>
      <c r="B113" s="4">
        <v>15072.64</v>
      </c>
      <c r="C113" s="4">
        <v>32.79</v>
      </c>
      <c r="D113">
        <f t="shared" si="1"/>
        <v>35.74650201017333</v>
      </c>
    </row>
    <row r="114" spans="1:4" x14ac:dyDescent="0.3">
      <c r="A114" s="5">
        <v>37833</v>
      </c>
      <c r="B114" s="4">
        <v>18753.330000000002</v>
      </c>
      <c r="C114" s="4">
        <v>32.700000000000003</v>
      </c>
      <c r="D114">
        <f t="shared" si="1"/>
        <v>35.95605810491336</v>
      </c>
    </row>
    <row r="115" spans="1:4" x14ac:dyDescent="0.3">
      <c r="A115" s="5">
        <v>37864</v>
      </c>
      <c r="B115" s="4">
        <v>22364.6</v>
      </c>
      <c r="C115" s="4">
        <v>32.369999999999997</v>
      </c>
      <c r="D115">
        <f t="shared" si="1"/>
        <v>35.255387179628286</v>
      </c>
    </row>
    <row r="116" spans="1:4" x14ac:dyDescent="0.3">
      <c r="A116" s="5">
        <v>37894</v>
      </c>
      <c r="B116" s="4">
        <v>26512.58</v>
      </c>
      <c r="C116" s="4">
        <v>31.41</v>
      </c>
      <c r="D116">
        <f t="shared" si="1"/>
        <v>33.982240868641966</v>
      </c>
    </row>
    <row r="117" spans="1:4" x14ac:dyDescent="0.3">
      <c r="A117" s="5">
        <v>37925</v>
      </c>
      <c r="B117" s="4">
        <v>30466.52</v>
      </c>
      <c r="C117" s="4">
        <v>30.2</v>
      </c>
      <c r="D117">
        <f t="shared" si="1"/>
        <v>33.220984067626461</v>
      </c>
    </row>
    <row r="118" spans="1:4" x14ac:dyDescent="0.3">
      <c r="A118" s="5">
        <v>37955</v>
      </c>
      <c r="B118" s="4">
        <v>34618.03</v>
      </c>
      <c r="C118" s="4">
        <v>29.6</v>
      </c>
      <c r="D118">
        <f t="shared" si="1"/>
        <v>32.54197975843978</v>
      </c>
    </row>
    <row r="119" spans="1:4" x14ac:dyDescent="0.3">
      <c r="A119" s="5">
        <v>37986</v>
      </c>
      <c r="B119" s="4">
        <v>42643.42</v>
      </c>
      <c r="C119" s="4">
        <v>28.4</v>
      </c>
      <c r="D119">
        <f t="shared" si="1"/>
        <v>29.450946154668102</v>
      </c>
    </row>
    <row r="120" spans="1:4" x14ac:dyDescent="0.3">
      <c r="A120" s="5">
        <v>38046</v>
      </c>
      <c r="B120" s="4">
        <v>3287.03</v>
      </c>
      <c r="C120" s="4">
        <v>52.96</v>
      </c>
      <c r="D120">
        <f t="shared" si="1"/>
        <v>69.746028795108558</v>
      </c>
    </row>
    <row r="121" spans="1:4" x14ac:dyDescent="0.3">
      <c r="A121" s="5">
        <v>38077</v>
      </c>
      <c r="B121" s="4">
        <v>7058.48</v>
      </c>
      <c r="C121" s="4">
        <v>47.78</v>
      </c>
      <c r="D121">
        <f t="shared" si="1"/>
        <v>57.605312398126188</v>
      </c>
    </row>
    <row r="122" spans="1:4" x14ac:dyDescent="0.3">
      <c r="A122" s="5">
        <v>38107</v>
      </c>
      <c r="B122" s="4">
        <v>11047.44</v>
      </c>
      <c r="C122" s="4">
        <v>42.8</v>
      </c>
      <c r="D122">
        <f t="shared" si="1"/>
        <v>52.066170306776847</v>
      </c>
    </row>
    <row r="123" spans="1:4" x14ac:dyDescent="0.3">
      <c r="A123" s="5">
        <v>38138</v>
      </c>
      <c r="B123" s="4">
        <v>15437.2</v>
      </c>
      <c r="C123" s="4">
        <v>34.799999999999997</v>
      </c>
      <c r="D123">
        <f t="shared" si="1"/>
        <v>45.939609370568554</v>
      </c>
    </row>
    <row r="124" spans="1:4" x14ac:dyDescent="0.3">
      <c r="A124" s="5">
        <v>38168</v>
      </c>
      <c r="B124" s="4">
        <v>21843.97</v>
      </c>
      <c r="C124" s="4">
        <v>31</v>
      </c>
      <c r="D124">
        <f t="shared" si="1"/>
        <v>44.924644919536341</v>
      </c>
    </row>
    <row r="125" spans="1:4" x14ac:dyDescent="0.3">
      <c r="A125" s="5">
        <v>38199</v>
      </c>
      <c r="B125" s="4">
        <v>27115.8</v>
      </c>
      <c r="C125" s="4">
        <v>31.1</v>
      </c>
      <c r="D125">
        <f t="shared" si="1"/>
        <v>44.59192047492364</v>
      </c>
    </row>
    <row r="126" spans="1:4" x14ac:dyDescent="0.3">
      <c r="A126" s="5">
        <v>38230</v>
      </c>
      <c r="B126" s="4">
        <v>32185.95</v>
      </c>
      <c r="C126" s="4">
        <v>30.3</v>
      </c>
      <c r="D126">
        <f t="shared" si="1"/>
        <v>43.914713431047289</v>
      </c>
    </row>
    <row r="127" spans="1:4" x14ac:dyDescent="0.3">
      <c r="A127" s="5">
        <v>38260</v>
      </c>
      <c r="B127" s="4">
        <v>38028.339999999997</v>
      </c>
      <c r="C127" s="4">
        <v>29.9</v>
      </c>
      <c r="D127">
        <f t="shared" si="1"/>
        <v>43.435078743751056</v>
      </c>
    </row>
    <row r="128" spans="1:4" x14ac:dyDescent="0.3">
      <c r="A128" s="5">
        <v>38291</v>
      </c>
      <c r="B128" s="4">
        <v>43556.28</v>
      </c>
      <c r="C128" s="4">
        <v>29.5</v>
      </c>
      <c r="D128">
        <f t="shared" si="1"/>
        <v>42.964408143759101</v>
      </c>
    </row>
    <row r="129" spans="1:4" x14ac:dyDescent="0.3">
      <c r="A129" s="5">
        <v>38321</v>
      </c>
      <c r="B129" s="4">
        <v>49274.32</v>
      </c>
      <c r="C129" s="4">
        <v>28.9</v>
      </c>
      <c r="D129">
        <f t="shared" si="1"/>
        <v>42.337157833649108</v>
      </c>
    </row>
    <row r="130" spans="1:4" x14ac:dyDescent="0.3">
      <c r="A130" s="5">
        <v>38352</v>
      </c>
      <c r="B130" s="4">
        <v>58620.28</v>
      </c>
      <c r="C130" s="4">
        <v>27.6</v>
      </c>
      <c r="D130">
        <f t="shared" si="1"/>
        <v>37.466178838376486</v>
      </c>
    </row>
    <row r="131" spans="1:4" x14ac:dyDescent="0.3">
      <c r="A131" s="5">
        <v>38411</v>
      </c>
      <c r="B131" s="4">
        <v>4221.78</v>
      </c>
      <c r="C131" s="4">
        <v>24.5</v>
      </c>
      <c r="D131">
        <f t="shared" si="1"/>
        <v>28.437525669069032</v>
      </c>
    </row>
    <row r="132" spans="1:4" x14ac:dyDescent="0.3">
      <c r="A132" s="5">
        <v>38442</v>
      </c>
      <c r="B132" s="4">
        <v>9036.68</v>
      </c>
      <c r="C132" s="4">
        <v>25.3</v>
      </c>
      <c r="D132">
        <f t="shared" si="1"/>
        <v>28.025863925377713</v>
      </c>
    </row>
    <row r="133" spans="1:4" x14ac:dyDescent="0.3">
      <c r="A133" s="5">
        <v>38472</v>
      </c>
      <c r="B133" s="4">
        <v>14024.67</v>
      </c>
      <c r="C133" s="4">
        <v>25.7</v>
      </c>
      <c r="D133">
        <f t="shared" si="1"/>
        <v>26.949501422954093</v>
      </c>
    </row>
    <row r="134" spans="1:4" x14ac:dyDescent="0.3">
      <c r="A134" s="5">
        <v>38503</v>
      </c>
      <c r="B134" s="4">
        <v>19719.32</v>
      </c>
      <c r="C134" s="4">
        <v>26.4</v>
      </c>
      <c r="D134">
        <f t="shared" si="1"/>
        <v>27.73896820666959</v>
      </c>
    </row>
    <row r="135" spans="1:4" x14ac:dyDescent="0.3">
      <c r="A135" s="5">
        <v>38533</v>
      </c>
      <c r="B135" s="4">
        <v>27967</v>
      </c>
      <c r="C135" s="4">
        <v>27.1</v>
      </c>
      <c r="D135">
        <f t="shared" si="1"/>
        <v>28.030756313985037</v>
      </c>
    </row>
    <row r="136" spans="1:4" x14ac:dyDescent="0.3">
      <c r="A136" s="5">
        <v>38564</v>
      </c>
      <c r="B136" s="4">
        <v>34637.160000000003</v>
      </c>
      <c r="C136" s="4">
        <v>27.2</v>
      </c>
      <c r="D136">
        <f t="shared" si="1"/>
        <v>27.737924014781058</v>
      </c>
    </row>
    <row r="137" spans="1:4" x14ac:dyDescent="0.3">
      <c r="A137" s="5">
        <v>38595</v>
      </c>
      <c r="B137" s="4">
        <v>41150.9</v>
      </c>
      <c r="C137" s="4">
        <v>27.4</v>
      </c>
      <c r="D137">
        <f t="shared" si="1"/>
        <v>27.853613144866006</v>
      </c>
    </row>
    <row r="138" spans="1:4" x14ac:dyDescent="0.3">
      <c r="A138" s="5">
        <v>38625</v>
      </c>
      <c r="B138" s="4">
        <v>48741.49</v>
      </c>
      <c r="C138" s="4">
        <v>27.72</v>
      </c>
      <c r="D138">
        <f t="shared" si="1"/>
        <v>28.171489999300526</v>
      </c>
    </row>
    <row r="139" spans="1:4" x14ac:dyDescent="0.3">
      <c r="A139" s="5">
        <v>38656</v>
      </c>
      <c r="B139" s="4">
        <v>55792.12</v>
      </c>
      <c r="C139" s="4">
        <v>27.6</v>
      </c>
      <c r="D139">
        <f t="shared" si="1"/>
        <v>28.092022551053496</v>
      </c>
    </row>
    <row r="140" spans="1:4" x14ac:dyDescent="0.3">
      <c r="A140" s="5">
        <v>38686</v>
      </c>
      <c r="B140" s="4">
        <v>63259.85</v>
      </c>
      <c r="C140" s="4">
        <v>27.8</v>
      </c>
      <c r="D140">
        <f t="shared" si="1"/>
        <v>28.38299950156593</v>
      </c>
    </row>
    <row r="141" spans="1:4" x14ac:dyDescent="0.3">
      <c r="A141" s="5">
        <v>38717</v>
      </c>
      <c r="B141" s="4">
        <v>75096.479999999996</v>
      </c>
      <c r="C141" s="4">
        <v>27.2</v>
      </c>
      <c r="D141">
        <f t="shared" si="1"/>
        <v>28.106655239449552</v>
      </c>
    </row>
    <row r="142" spans="1:4" x14ac:dyDescent="0.3">
      <c r="A142" s="5">
        <v>38776</v>
      </c>
      <c r="B142" s="4">
        <v>5294.1</v>
      </c>
      <c r="C142" s="4">
        <v>26.6</v>
      </c>
      <c r="D142">
        <f t="shared" si="1"/>
        <v>25.399712917300299</v>
      </c>
    </row>
    <row r="143" spans="1:4" x14ac:dyDescent="0.3">
      <c r="A143" s="5">
        <v>38807</v>
      </c>
      <c r="B143" s="4">
        <v>11608.4</v>
      </c>
      <c r="C143" s="4">
        <v>29.8</v>
      </c>
      <c r="D143">
        <f t="shared" si="1"/>
        <v>28.458681728245327</v>
      </c>
    </row>
    <row r="144" spans="1:4" x14ac:dyDescent="0.3">
      <c r="A144" s="5">
        <v>38837</v>
      </c>
      <c r="B144" s="4">
        <v>18005.66</v>
      </c>
      <c r="C144" s="4">
        <v>29.6</v>
      </c>
      <c r="D144">
        <f t="shared" si="1"/>
        <v>28.385623333739751</v>
      </c>
    </row>
    <row r="145" spans="1:4" x14ac:dyDescent="0.3">
      <c r="A145" s="5">
        <v>38868</v>
      </c>
      <c r="B145" s="4">
        <v>25443.47</v>
      </c>
      <c r="C145" s="4">
        <v>30.3</v>
      </c>
      <c r="D145">
        <f t="shared" si="1"/>
        <v>29.028130787471373</v>
      </c>
    </row>
    <row r="146" spans="1:4" x14ac:dyDescent="0.3">
      <c r="A146" s="5">
        <v>38898</v>
      </c>
      <c r="B146" s="4">
        <v>36368.35</v>
      </c>
      <c r="C146" s="4">
        <v>31.3</v>
      </c>
      <c r="D146">
        <f t="shared" si="1"/>
        <v>30.040225980620015</v>
      </c>
    </row>
    <row r="147" spans="1:4" x14ac:dyDescent="0.3">
      <c r="A147" s="5">
        <v>38929</v>
      </c>
      <c r="B147" s="4">
        <v>44771.01</v>
      </c>
      <c r="C147" s="4">
        <v>30.5</v>
      </c>
      <c r="D147">
        <f t="shared" si="1"/>
        <v>29.257161961315536</v>
      </c>
    </row>
    <row r="148" spans="1:4" x14ac:dyDescent="0.3">
      <c r="A148" s="5">
        <v>38960</v>
      </c>
      <c r="B148" s="4">
        <v>52593.66</v>
      </c>
      <c r="C148" s="4">
        <v>29.1</v>
      </c>
      <c r="D148">
        <f t="shared" si="1"/>
        <v>27.80682804021297</v>
      </c>
    </row>
    <row r="149" spans="1:4" x14ac:dyDescent="0.3">
      <c r="A149" s="5">
        <v>38990</v>
      </c>
      <c r="B149" s="4">
        <v>61880.12</v>
      </c>
      <c r="C149" s="4">
        <v>28.2</v>
      </c>
      <c r="D149">
        <f t="shared" si="1"/>
        <v>26.955741402242751</v>
      </c>
    </row>
    <row r="150" spans="1:4" x14ac:dyDescent="0.3">
      <c r="A150" s="5">
        <v>39021</v>
      </c>
      <c r="B150" s="4">
        <v>70070.52</v>
      </c>
      <c r="C150" s="4">
        <v>26.8</v>
      </c>
      <c r="D150">
        <f t="shared" ref="D150:D213" si="2">(B150/B139-1)*100</f>
        <v>25.592144553747008</v>
      </c>
    </row>
    <row r="151" spans="1:4" x14ac:dyDescent="0.3">
      <c r="A151" s="5">
        <v>39051</v>
      </c>
      <c r="B151" s="4">
        <v>79312.100000000006</v>
      </c>
      <c r="C151" s="4">
        <v>26.6</v>
      </c>
      <c r="D151">
        <f t="shared" si="2"/>
        <v>25.375099688032776</v>
      </c>
    </row>
    <row r="152" spans="1:4" x14ac:dyDescent="0.3">
      <c r="A152" s="5">
        <v>39082</v>
      </c>
      <c r="B152" s="4">
        <v>93472.36</v>
      </c>
      <c r="C152" s="4">
        <v>24.5</v>
      </c>
      <c r="D152">
        <f t="shared" si="2"/>
        <v>24.469695517020252</v>
      </c>
    </row>
    <row r="153" spans="1:4" x14ac:dyDescent="0.3">
      <c r="A153" s="5">
        <v>39141</v>
      </c>
      <c r="B153" s="4">
        <v>6535.01</v>
      </c>
      <c r="C153" s="4">
        <v>23.4</v>
      </c>
      <c r="D153">
        <f t="shared" si="2"/>
        <v>23.439489242741907</v>
      </c>
    </row>
    <row r="154" spans="1:4" x14ac:dyDescent="0.3">
      <c r="A154" s="5">
        <v>39172</v>
      </c>
      <c r="B154" s="4">
        <v>14543.61</v>
      </c>
      <c r="C154" s="4">
        <v>25.3</v>
      </c>
      <c r="D154">
        <f t="shared" si="2"/>
        <v>25.285224492608815</v>
      </c>
    </row>
    <row r="155" spans="1:4" x14ac:dyDescent="0.3">
      <c r="A155" s="5">
        <v>39202</v>
      </c>
      <c r="B155" s="4">
        <v>22594.41</v>
      </c>
      <c r="C155" s="4">
        <v>25.5</v>
      </c>
      <c r="D155">
        <f t="shared" si="2"/>
        <v>25.485041925705577</v>
      </c>
    </row>
    <row r="156" spans="1:4" x14ac:dyDescent="0.3">
      <c r="A156" s="5">
        <v>39233</v>
      </c>
      <c r="B156" s="4">
        <v>32044.78</v>
      </c>
      <c r="C156" s="4">
        <v>25.9</v>
      </c>
      <c r="D156">
        <f t="shared" si="2"/>
        <v>25.945006714885977</v>
      </c>
    </row>
    <row r="157" spans="1:4" x14ac:dyDescent="0.3">
      <c r="A157" s="5">
        <v>39263</v>
      </c>
      <c r="B157" s="4">
        <v>46077.82</v>
      </c>
      <c r="C157" s="4">
        <v>26.7</v>
      </c>
      <c r="D157">
        <f t="shared" si="2"/>
        <v>26.697581825955808</v>
      </c>
    </row>
    <row r="158" spans="1:4" x14ac:dyDescent="0.3">
      <c r="A158" s="5">
        <v>39294</v>
      </c>
      <c r="B158" s="4">
        <v>56697.83</v>
      </c>
      <c r="C158" s="4">
        <v>26.6</v>
      </c>
      <c r="D158">
        <f t="shared" si="2"/>
        <v>26.63960451193752</v>
      </c>
    </row>
    <row r="159" spans="1:4" x14ac:dyDescent="0.3">
      <c r="A159" s="5">
        <v>39325</v>
      </c>
      <c r="B159" s="4">
        <v>66659</v>
      </c>
      <c r="C159" s="4">
        <v>26.7</v>
      </c>
      <c r="D159">
        <f t="shared" si="2"/>
        <v>26.743413559733241</v>
      </c>
    </row>
    <row r="160" spans="1:4" x14ac:dyDescent="0.3">
      <c r="A160" s="5">
        <v>39355</v>
      </c>
      <c r="B160" s="4">
        <v>78246.78</v>
      </c>
      <c r="C160" s="4">
        <v>26.4</v>
      </c>
      <c r="D160">
        <f t="shared" si="2"/>
        <v>26.448979090538273</v>
      </c>
    </row>
    <row r="161" spans="1:4" x14ac:dyDescent="0.3">
      <c r="A161" s="5">
        <v>39386</v>
      </c>
      <c r="B161" s="4">
        <v>88953.32</v>
      </c>
      <c r="C161" s="4">
        <v>26.9</v>
      </c>
      <c r="D161">
        <f t="shared" si="2"/>
        <v>26.948280104100842</v>
      </c>
    </row>
    <row r="162" spans="1:4" x14ac:dyDescent="0.3">
      <c r="A162" s="5">
        <v>39416</v>
      </c>
      <c r="B162" s="4">
        <v>100604.61</v>
      </c>
      <c r="C162" s="4">
        <v>26.8</v>
      </c>
      <c r="D162">
        <f t="shared" si="2"/>
        <v>26.846483701730239</v>
      </c>
    </row>
    <row r="163" spans="1:4" x14ac:dyDescent="0.3">
      <c r="A163" s="5">
        <v>39447</v>
      </c>
      <c r="B163" s="4">
        <v>117413.91</v>
      </c>
      <c r="C163" s="4">
        <v>25.8</v>
      </c>
      <c r="D163">
        <f t="shared" si="2"/>
        <v>25.613507565231043</v>
      </c>
    </row>
    <row r="164" spans="1:4" x14ac:dyDescent="0.3">
      <c r="A164" s="5">
        <v>39507</v>
      </c>
      <c r="B164" s="4">
        <v>8121.2883000000002</v>
      </c>
      <c r="C164" s="4">
        <v>24.3</v>
      </c>
      <c r="D164">
        <f t="shared" si="2"/>
        <v>24.273540514857661</v>
      </c>
    </row>
    <row r="165" spans="1:4" x14ac:dyDescent="0.3">
      <c r="A165" s="5">
        <v>39538</v>
      </c>
      <c r="B165" s="4">
        <v>18316.936000000002</v>
      </c>
      <c r="C165" s="4">
        <v>25.9</v>
      </c>
      <c r="D165">
        <f t="shared" si="2"/>
        <v>25.944906388441382</v>
      </c>
    </row>
    <row r="166" spans="1:4" x14ac:dyDescent="0.3">
      <c r="A166" s="5">
        <v>39568</v>
      </c>
      <c r="B166" s="4">
        <v>28410.071100000001</v>
      </c>
      <c r="C166" s="4">
        <v>25.7</v>
      </c>
      <c r="D166">
        <f t="shared" si="2"/>
        <v>25.739380227233212</v>
      </c>
    </row>
    <row r="167" spans="1:4" x14ac:dyDescent="0.3">
      <c r="A167" s="5">
        <v>39599</v>
      </c>
      <c r="B167" s="4">
        <v>40264.203800000003</v>
      </c>
      <c r="C167" s="4">
        <v>25.6</v>
      </c>
      <c r="D167">
        <f t="shared" si="2"/>
        <v>25.649805678179117</v>
      </c>
    </row>
    <row r="168" spans="1:4" x14ac:dyDescent="0.3">
      <c r="A168" s="5">
        <v>39629</v>
      </c>
      <c r="B168" s="4">
        <v>58435.983399999997</v>
      </c>
      <c r="C168" s="4">
        <v>26.8</v>
      </c>
      <c r="D168">
        <f t="shared" si="2"/>
        <v>26.82019982716195</v>
      </c>
    </row>
    <row r="169" spans="1:4" x14ac:dyDescent="0.3">
      <c r="A169" s="5">
        <v>39660</v>
      </c>
      <c r="B169" s="4">
        <v>72160.081000000006</v>
      </c>
      <c r="C169" s="4">
        <v>27.3</v>
      </c>
      <c r="D169">
        <f t="shared" si="2"/>
        <v>27.271327668095946</v>
      </c>
    </row>
    <row r="170" spans="1:4" x14ac:dyDescent="0.3">
      <c r="A170" s="5">
        <v>39691</v>
      </c>
      <c r="B170" s="4">
        <v>84919.686199999996</v>
      </c>
      <c r="C170" s="4">
        <v>27.4</v>
      </c>
      <c r="D170">
        <f t="shared" si="2"/>
        <v>27.394179630657511</v>
      </c>
    </row>
    <row r="171" spans="1:4" x14ac:dyDescent="0.3">
      <c r="A171" s="5">
        <v>39721</v>
      </c>
      <c r="B171" s="4">
        <v>99870.713000000003</v>
      </c>
      <c r="C171" s="4">
        <v>27.6</v>
      </c>
      <c r="D171">
        <f t="shared" si="2"/>
        <v>27.635556376888616</v>
      </c>
    </row>
    <row r="172" spans="1:4" x14ac:dyDescent="0.3">
      <c r="A172" s="5">
        <v>39752</v>
      </c>
      <c r="B172" s="4">
        <v>113189.07369999999</v>
      </c>
      <c r="C172" s="4">
        <v>27.2</v>
      </c>
      <c r="D172">
        <f t="shared" si="2"/>
        <v>27.245474030648875</v>
      </c>
    </row>
    <row r="173" spans="1:4" x14ac:dyDescent="0.3">
      <c r="A173" s="5">
        <v>39782</v>
      </c>
      <c r="B173" s="4">
        <v>127614.1393</v>
      </c>
      <c r="C173" s="4">
        <v>26.8</v>
      </c>
      <c r="D173">
        <f t="shared" si="2"/>
        <v>26.847208393333055</v>
      </c>
    </row>
    <row r="174" spans="1:4" x14ac:dyDescent="0.3">
      <c r="A174" s="5">
        <v>39813</v>
      </c>
      <c r="B174" s="4">
        <v>148167.24530000001</v>
      </c>
      <c r="C174" s="4">
        <v>26.1</v>
      </c>
      <c r="D174">
        <f t="shared" si="2"/>
        <v>26.19224187321587</v>
      </c>
    </row>
    <row r="175" spans="1:4" x14ac:dyDescent="0.3">
      <c r="A175" s="5">
        <v>39872</v>
      </c>
      <c r="B175" s="4">
        <v>10275.790000000001</v>
      </c>
      <c r="C175" s="4">
        <v>26.5</v>
      </c>
      <c r="D175">
        <f t="shared" si="2"/>
        <v>26.529063129060447</v>
      </c>
    </row>
    <row r="176" spans="1:4" x14ac:dyDescent="0.3">
      <c r="A176" s="5">
        <v>39903</v>
      </c>
      <c r="B176" s="4">
        <v>23561.995200000001</v>
      </c>
      <c r="C176" s="4">
        <v>28.6</v>
      </c>
      <c r="D176">
        <f t="shared" si="2"/>
        <v>28.635024984527966</v>
      </c>
    </row>
    <row r="177" spans="1:4" x14ac:dyDescent="0.3">
      <c r="A177" s="5">
        <v>39933</v>
      </c>
      <c r="B177" s="4">
        <v>37082.304199999999</v>
      </c>
      <c r="C177" s="4">
        <v>30.5</v>
      </c>
      <c r="D177">
        <f t="shared" si="2"/>
        <v>30.525207309319246</v>
      </c>
    </row>
    <row r="178" spans="1:4" x14ac:dyDescent="0.3">
      <c r="A178" s="5">
        <v>39964</v>
      </c>
      <c r="B178" s="4">
        <v>53520.3249</v>
      </c>
      <c r="C178" s="4">
        <v>32.9</v>
      </c>
      <c r="D178">
        <f t="shared" si="2"/>
        <v>32.92284423615002</v>
      </c>
    </row>
    <row r="179" spans="1:4" x14ac:dyDescent="0.3">
      <c r="A179" s="5">
        <v>39994</v>
      </c>
      <c r="B179" s="4">
        <v>78098.354000000007</v>
      </c>
      <c r="C179" s="4">
        <v>33.6</v>
      </c>
      <c r="D179">
        <f t="shared" si="2"/>
        <v>33.647710633034379</v>
      </c>
    </row>
    <row r="180" spans="1:4" x14ac:dyDescent="0.3">
      <c r="A180" s="5">
        <v>40025</v>
      </c>
      <c r="B180" s="4">
        <v>95932.010699999999</v>
      </c>
      <c r="C180" s="4">
        <v>32.9</v>
      </c>
      <c r="D180">
        <f t="shared" si="2"/>
        <v>32.943324578585198</v>
      </c>
    </row>
    <row r="181" spans="1:4" x14ac:dyDescent="0.3">
      <c r="A181" s="5">
        <v>40056</v>
      </c>
      <c r="B181" s="4">
        <v>112984.7933</v>
      </c>
      <c r="C181" s="4">
        <v>33</v>
      </c>
      <c r="D181">
        <f t="shared" si="2"/>
        <v>33.049000009140414</v>
      </c>
    </row>
    <row r="182" spans="1:4" x14ac:dyDescent="0.3">
      <c r="A182" s="5">
        <v>40086</v>
      </c>
      <c r="B182" s="4">
        <v>133176.59710000001</v>
      </c>
      <c r="C182" s="4">
        <v>33.299999999999997</v>
      </c>
      <c r="D182">
        <f t="shared" si="2"/>
        <v>33.349000021658014</v>
      </c>
    </row>
    <row r="183" spans="1:4" x14ac:dyDescent="0.3">
      <c r="A183" s="5">
        <v>40117</v>
      </c>
      <c r="B183" s="4">
        <v>150709.76199999999</v>
      </c>
      <c r="C183" s="4">
        <v>33.1</v>
      </c>
      <c r="D183">
        <f t="shared" si="2"/>
        <v>33.148683944040449</v>
      </c>
    </row>
    <row r="184" spans="1:4" x14ac:dyDescent="0.3">
      <c r="A184" s="5">
        <v>40147</v>
      </c>
      <c r="B184" s="4">
        <v>168634.21</v>
      </c>
      <c r="C184" s="4">
        <v>32.1</v>
      </c>
      <c r="D184">
        <f t="shared" si="2"/>
        <v>32.143828987137944</v>
      </c>
    </row>
    <row r="185" spans="1:4" x14ac:dyDescent="0.3">
      <c r="A185" s="5">
        <v>40178</v>
      </c>
      <c r="B185" s="4">
        <v>194138.622</v>
      </c>
      <c r="C185" s="4">
        <v>30.5</v>
      </c>
      <c r="D185">
        <f t="shared" si="2"/>
        <v>31.026679754300581</v>
      </c>
    </row>
    <row r="186" spans="1:4" x14ac:dyDescent="0.3">
      <c r="A186" s="5">
        <v>40237</v>
      </c>
      <c r="B186" s="4">
        <v>13014.0268</v>
      </c>
      <c r="C186" s="4">
        <v>26.6</v>
      </c>
      <c r="D186">
        <f t="shared" si="2"/>
        <v>26.647457762371541</v>
      </c>
    </row>
    <row r="187" spans="1:4" x14ac:dyDescent="0.3">
      <c r="A187" s="5">
        <v>40268</v>
      </c>
      <c r="B187" s="4">
        <v>29792.684700000002</v>
      </c>
      <c r="C187" s="4">
        <v>26.4</v>
      </c>
      <c r="D187">
        <f t="shared" si="2"/>
        <v>26.443811091176194</v>
      </c>
    </row>
    <row r="188" spans="1:4" x14ac:dyDescent="0.3">
      <c r="A188" s="5">
        <v>40298</v>
      </c>
      <c r="B188" s="4">
        <v>46742.749199999998</v>
      </c>
      <c r="C188" s="4">
        <v>26.1</v>
      </c>
      <c r="D188">
        <f t="shared" si="2"/>
        <v>26.051361177280885</v>
      </c>
    </row>
    <row r="189" spans="1:4" x14ac:dyDescent="0.3">
      <c r="A189" s="5">
        <v>40329</v>
      </c>
      <c r="B189" s="4">
        <v>67358.297200000001</v>
      </c>
      <c r="C189" s="4">
        <v>25.9</v>
      </c>
      <c r="D189">
        <f t="shared" si="2"/>
        <v>25.855546142246986</v>
      </c>
    </row>
    <row r="190" spans="1:4" x14ac:dyDescent="0.3">
      <c r="A190" s="5">
        <v>40359</v>
      </c>
      <c r="B190" s="4">
        <v>98047.379499999995</v>
      </c>
      <c r="C190" s="4">
        <v>25.5</v>
      </c>
      <c r="D190">
        <f t="shared" si="2"/>
        <v>25.543464718859489</v>
      </c>
    </row>
    <row r="191" spans="1:4" x14ac:dyDescent="0.3">
      <c r="A191" s="5">
        <v>40390</v>
      </c>
      <c r="B191" s="4">
        <v>119866.24770000001</v>
      </c>
      <c r="C191" s="4">
        <v>24.9</v>
      </c>
      <c r="D191">
        <f t="shared" si="2"/>
        <v>24.949166420421975</v>
      </c>
    </row>
    <row r="192" spans="1:4" x14ac:dyDescent="0.3">
      <c r="A192" s="5">
        <v>40421</v>
      </c>
      <c r="B192" s="4">
        <v>140997.74470000001</v>
      </c>
      <c r="C192" s="4">
        <v>24.8</v>
      </c>
      <c r="D192">
        <f t="shared" si="2"/>
        <v>24.793559010741674</v>
      </c>
    </row>
    <row r="193" spans="1:4" x14ac:dyDescent="0.3">
      <c r="A193" s="5">
        <v>40451</v>
      </c>
      <c r="B193" s="4">
        <v>165869.57519999999</v>
      </c>
      <c r="C193" s="4">
        <v>24.5</v>
      </c>
      <c r="D193">
        <f t="shared" si="2"/>
        <v>24.548590977626027</v>
      </c>
    </row>
    <row r="194" spans="1:4" x14ac:dyDescent="0.3">
      <c r="A194" s="5">
        <v>40482</v>
      </c>
      <c r="B194" s="4">
        <v>187556.10459999999</v>
      </c>
      <c r="C194" s="4">
        <v>24.4</v>
      </c>
      <c r="D194">
        <f t="shared" si="2"/>
        <v>24.448544083030278</v>
      </c>
    </row>
    <row r="195" spans="1:4" x14ac:dyDescent="0.3">
      <c r="A195" s="5">
        <v>40512</v>
      </c>
      <c r="B195" s="4">
        <v>210697.8253</v>
      </c>
      <c r="C195" s="4">
        <v>24.9</v>
      </c>
      <c r="D195">
        <f t="shared" si="2"/>
        <v>24.943702289114423</v>
      </c>
    </row>
    <row r="196" spans="1:4" x14ac:dyDescent="0.3">
      <c r="A196" s="5">
        <v>40543</v>
      </c>
      <c r="B196" s="4">
        <v>241414.93</v>
      </c>
      <c r="C196" s="4">
        <v>24.5</v>
      </c>
      <c r="D196">
        <f t="shared" si="2"/>
        <v>24.351830415279242</v>
      </c>
    </row>
    <row r="197" spans="1:4" x14ac:dyDescent="0.3">
      <c r="A197" s="5">
        <v>40602</v>
      </c>
      <c r="B197" s="4">
        <v>17444.160199999998</v>
      </c>
      <c r="C197" s="4">
        <v>24.9</v>
      </c>
      <c r="D197">
        <f t="shared" si="2"/>
        <v>34.041219278878373</v>
      </c>
    </row>
    <row r="198" spans="1:4" x14ac:dyDescent="0.3">
      <c r="A198" s="5">
        <v>40633</v>
      </c>
      <c r="B198" s="4">
        <v>39464.909099999997</v>
      </c>
      <c r="C198" s="4">
        <v>25</v>
      </c>
      <c r="D198">
        <f t="shared" si="2"/>
        <v>32.465098387054717</v>
      </c>
    </row>
    <row r="199" spans="1:4" x14ac:dyDescent="0.3">
      <c r="A199" s="5">
        <v>40663</v>
      </c>
      <c r="B199" s="4">
        <v>62716.226300000002</v>
      </c>
      <c r="C199" s="4">
        <v>25.4</v>
      </c>
      <c r="D199">
        <f t="shared" si="2"/>
        <v>34.173165621161196</v>
      </c>
    </row>
    <row r="200" spans="1:4" x14ac:dyDescent="0.3">
      <c r="A200" s="5">
        <v>40694</v>
      </c>
      <c r="B200" s="4">
        <v>90254.513900000005</v>
      </c>
      <c r="C200" s="4">
        <v>25.8</v>
      </c>
      <c r="D200">
        <f t="shared" si="2"/>
        <v>33.991679795610999</v>
      </c>
    </row>
    <row r="201" spans="1:4" x14ac:dyDescent="0.3">
      <c r="A201" s="5">
        <v>40724</v>
      </c>
      <c r="B201" s="4">
        <v>124566.6801</v>
      </c>
      <c r="C201" s="4">
        <v>25.6</v>
      </c>
      <c r="D201">
        <f t="shared" si="2"/>
        <v>27.047434347799172</v>
      </c>
    </row>
    <row r="202" spans="1:4" x14ac:dyDescent="0.3">
      <c r="A202" s="5">
        <v>40755</v>
      </c>
      <c r="B202" s="4">
        <v>152419.85579999999</v>
      </c>
      <c r="C202" s="4">
        <v>25.4</v>
      </c>
      <c r="D202">
        <f t="shared" si="2"/>
        <v>27.158277433923537</v>
      </c>
    </row>
    <row r="203" spans="1:4" x14ac:dyDescent="0.3">
      <c r="A203" s="5">
        <v>40786</v>
      </c>
      <c r="B203" s="4">
        <v>180607.61600000001</v>
      </c>
      <c r="C203" s="4">
        <v>25</v>
      </c>
      <c r="D203">
        <f t="shared" si="2"/>
        <v>28.092556646404287</v>
      </c>
    </row>
    <row r="204" spans="1:4" x14ac:dyDescent="0.3">
      <c r="A204" s="5">
        <v>40816</v>
      </c>
      <c r="B204" s="4">
        <v>212273.99179999999</v>
      </c>
      <c r="C204" s="4">
        <v>24.9</v>
      </c>
      <c r="D204">
        <f t="shared" si="2"/>
        <v>27.976448691115952</v>
      </c>
    </row>
    <row r="205" spans="1:4" x14ac:dyDescent="0.3">
      <c r="A205" s="5">
        <v>40847</v>
      </c>
      <c r="B205" s="4">
        <v>241365.0865</v>
      </c>
      <c r="C205" s="4">
        <v>24.9</v>
      </c>
      <c r="D205">
        <f t="shared" si="2"/>
        <v>28.689539066061421</v>
      </c>
    </row>
    <row r="206" spans="1:4" x14ac:dyDescent="0.3">
      <c r="A206" s="5">
        <v>40877</v>
      </c>
      <c r="B206" s="4">
        <v>269452.12040000001</v>
      </c>
      <c r="C206" s="4">
        <v>24.5</v>
      </c>
      <c r="D206">
        <f t="shared" si="2"/>
        <v>27.885572628167044</v>
      </c>
    </row>
    <row r="207" spans="1:4" x14ac:dyDescent="0.3">
      <c r="A207" s="5">
        <v>40908</v>
      </c>
      <c r="B207" s="4">
        <v>301932.84999999998</v>
      </c>
      <c r="C207" s="4">
        <v>23.8</v>
      </c>
      <c r="D207">
        <f t="shared" si="2"/>
        <v>25.068010499599168</v>
      </c>
    </row>
    <row r="208" spans="1:4" x14ac:dyDescent="0.3">
      <c r="A208" s="5">
        <v>40968</v>
      </c>
      <c r="B208" s="4">
        <v>21188.825199999999</v>
      </c>
      <c r="C208" s="4">
        <v>21.4666</v>
      </c>
      <c r="D208">
        <f t="shared" si="2"/>
        <v>21.466582266310532</v>
      </c>
    </row>
    <row r="209" spans="1:4" x14ac:dyDescent="0.3">
      <c r="A209" s="5">
        <v>40999</v>
      </c>
      <c r="B209" s="4">
        <v>47865.397700000001</v>
      </c>
      <c r="C209" s="4">
        <v>20.9</v>
      </c>
      <c r="D209">
        <f t="shared" si="2"/>
        <v>21.285969717335561</v>
      </c>
    </row>
    <row r="210" spans="1:4" x14ac:dyDescent="0.3">
      <c r="A210" s="5">
        <v>41029</v>
      </c>
      <c r="B210" s="4">
        <v>75591.600399999996</v>
      </c>
      <c r="C210" s="4">
        <v>20.242000000000001</v>
      </c>
      <c r="D210">
        <f t="shared" si="2"/>
        <v>20.529574018709717</v>
      </c>
    </row>
    <row r="211" spans="1:4" x14ac:dyDescent="0.3">
      <c r="A211" s="5">
        <v>41060</v>
      </c>
      <c r="B211" s="4">
        <v>108924.21090000001</v>
      </c>
      <c r="C211" s="4">
        <v>20.149100000000001</v>
      </c>
      <c r="D211">
        <f t="shared" si="2"/>
        <v>20.685610273947752</v>
      </c>
    </row>
    <row r="212" spans="1:4" x14ac:dyDescent="0.3">
      <c r="A212" s="5">
        <v>41090</v>
      </c>
      <c r="B212" s="4">
        <v>150710.06</v>
      </c>
      <c r="C212" s="4">
        <v>20.399999999999999</v>
      </c>
      <c r="D212">
        <f t="shared" si="2"/>
        <v>20.987458186260199</v>
      </c>
    </row>
    <row r="213" spans="1:4" x14ac:dyDescent="0.3">
      <c r="A213" s="5">
        <v>41121</v>
      </c>
      <c r="B213" s="4">
        <v>184311.78</v>
      </c>
      <c r="C213" s="4">
        <v>20.399999999999999</v>
      </c>
      <c r="D213">
        <f t="shared" si="2"/>
        <v>20.923733349969488</v>
      </c>
    </row>
    <row r="214" spans="1:4" x14ac:dyDescent="0.3">
      <c r="A214" s="5">
        <v>41152</v>
      </c>
      <c r="B214" s="4">
        <v>217958.07190000001</v>
      </c>
      <c r="C214" s="4">
        <v>20.247699999999998</v>
      </c>
      <c r="D214">
        <f t="shared" ref="D214:D277" si="3">(B214/B203-1)*100</f>
        <v>20.680443453724571</v>
      </c>
    </row>
    <row r="215" spans="1:4" x14ac:dyDescent="0.3">
      <c r="A215" s="5">
        <v>41182</v>
      </c>
      <c r="B215" s="4">
        <v>256933</v>
      </c>
      <c r="C215" s="4">
        <v>20.5</v>
      </c>
      <c r="D215">
        <f t="shared" si="3"/>
        <v>21.038379606144474</v>
      </c>
    </row>
    <row r="216" spans="1:4" x14ac:dyDescent="0.3">
      <c r="A216" s="5">
        <v>41213</v>
      </c>
      <c r="B216" s="4">
        <v>292541.9951</v>
      </c>
      <c r="C216" s="4">
        <v>20.747900000000001</v>
      </c>
      <c r="D216">
        <f t="shared" si="3"/>
        <v>21.203111577614187</v>
      </c>
    </row>
    <row r="217" spans="1:4" x14ac:dyDescent="0.3">
      <c r="A217" s="5">
        <v>41243</v>
      </c>
      <c r="B217" s="4">
        <v>326236.17330000002</v>
      </c>
      <c r="C217" s="4">
        <v>20.7378</v>
      </c>
      <c r="D217">
        <f t="shared" si="3"/>
        <v>21.07389350497759</v>
      </c>
    </row>
    <row r="218" spans="1:4" x14ac:dyDescent="0.3">
      <c r="A218" s="5">
        <v>41274</v>
      </c>
      <c r="B218" s="4">
        <v>364835.06709999999</v>
      </c>
      <c r="C218" s="4">
        <v>20.648099999999999</v>
      </c>
      <c r="D218">
        <f t="shared" si="3"/>
        <v>20.833180987096966</v>
      </c>
    </row>
    <row r="219" spans="1:4" x14ac:dyDescent="0.3">
      <c r="A219" s="5">
        <v>41333</v>
      </c>
      <c r="B219" s="4">
        <v>25675.9182</v>
      </c>
      <c r="C219" s="4">
        <v>21.2</v>
      </c>
      <c r="D219">
        <f t="shared" si="3"/>
        <v>21.176695534776524</v>
      </c>
    </row>
    <row r="220" spans="1:4" x14ac:dyDescent="0.3">
      <c r="A220" s="5">
        <v>41364</v>
      </c>
      <c r="B220" s="4">
        <v>58092.275900000001</v>
      </c>
      <c r="C220" s="4">
        <v>20.9</v>
      </c>
      <c r="D220">
        <f t="shared" si="3"/>
        <v>21.36591084878836</v>
      </c>
    </row>
    <row r="221" spans="1:4" x14ac:dyDescent="0.3">
      <c r="A221" s="5">
        <v>41394</v>
      </c>
      <c r="B221" s="4">
        <v>91319.177299999996</v>
      </c>
      <c r="C221" s="4">
        <v>20.6</v>
      </c>
      <c r="D221">
        <f t="shared" si="3"/>
        <v>20.805984814154034</v>
      </c>
    </row>
    <row r="222" spans="1:4" x14ac:dyDescent="0.3">
      <c r="A222" s="5">
        <v>41425</v>
      </c>
      <c r="B222" s="4">
        <v>131210.6495</v>
      </c>
      <c r="C222" s="4">
        <v>20.399999999999999</v>
      </c>
      <c r="D222">
        <f t="shared" si="3"/>
        <v>20.460500393673264</v>
      </c>
    </row>
    <row r="223" spans="1:4" x14ac:dyDescent="0.3">
      <c r="A223" s="5">
        <v>41455</v>
      </c>
      <c r="B223" s="4">
        <v>181317.6</v>
      </c>
      <c r="C223" s="4">
        <v>20.100000000000001</v>
      </c>
      <c r="D223">
        <f t="shared" si="3"/>
        <v>20.308889798066577</v>
      </c>
    </row>
    <row r="224" spans="1:4" x14ac:dyDescent="0.3">
      <c r="A224" s="5">
        <v>41486</v>
      </c>
      <c r="B224" s="4">
        <v>221722.23199999999</v>
      </c>
      <c r="C224" s="4">
        <v>20.100000000000001</v>
      </c>
      <c r="D224">
        <f t="shared" si="3"/>
        <v>20.297374372923962</v>
      </c>
    </row>
    <row r="225" spans="1:4" x14ac:dyDescent="0.3">
      <c r="A225" s="5">
        <v>41517</v>
      </c>
      <c r="B225" s="4">
        <v>262578.08130000002</v>
      </c>
      <c r="C225" s="4">
        <v>20.3</v>
      </c>
      <c r="D225">
        <f t="shared" si="3"/>
        <v>20.471831582576971</v>
      </c>
    </row>
    <row r="226" spans="1:4" x14ac:dyDescent="0.3">
      <c r="A226" s="5">
        <v>41547</v>
      </c>
      <c r="B226" s="4">
        <v>309207.57390000002</v>
      </c>
      <c r="C226" s="4">
        <v>20.2</v>
      </c>
      <c r="D226">
        <f t="shared" si="3"/>
        <v>20.345605235606179</v>
      </c>
    </row>
    <row r="227" spans="1:4" x14ac:dyDescent="0.3">
      <c r="A227" s="5">
        <v>41578</v>
      </c>
      <c r="B227" s="4">
        <v>351669.24920000002</v>
      </c>
      <c r="C227" s="4">
        <v>20.100000000000001</v>
      </c>
      <c r="D227">
        <f t="shared" si="3"/>
        <v>20.211544014317838</v>
      </c>
    </row>
    <row r="228" spans="1:4" x14ac:dyDescent="0.3">
      <c r="A228" s="5">
        <v>41608</v>
      </c>
      <c r="B228" s="4">
        <v>391282.527</v>
      </c>
      <c r="C228" s="4">
        <v>19.899999999999999</v>
      </c>
      <c r="D228">
        <f t="shared" si="3"/>
        <v>19.938424682349588</v>
      </c>
    </row>
    <row r="229" spans="1:4" x14ac:dyDescent="0.3">
      <c r="A229" s="5">
        <v>41639</v>
      </c>
      <c r="B229" s="4">
        <v>436527.69569999998</v>
      </c>
      <c r="C229" s="4">
        <v>19.600000000000001</v>
      </c>
      <c r="D229">
        <f t="shared" si="3"/>
        <v>19.650695633473546</v>
      </c>
    </row>
    <row r="230" spans="1:4" x14ac:dyDescent="0.3">
      <c r="A230" s="5">
        <v>41698</v>
      </c>
      <c r="B230" s="4">
        <v>30283.029399999999</v>
      </c>
      <c r="C230" s="4">
        <v>17.899999999999999</v>
      </c>
      <c r="D230">
        <f t="shared" si="3"/>
        <v>17.943316239416895</v>
      </c>
    </row>
    <row r="231" spans="1:4" x14ac:dyDescent="0.3">
      <c r="A231" s="5">
        <v>41729</v>
      </c>
      <c r="B231" s="4">
        <v>68321.714500000002</v>
      </c>
      <c r="C231" s="4">
        <v>17.600000000000001</v>
      </c>
      <c r="D231">
        <f t="shared" si="3"/>
        <v>17.608947904896933</v>
      </c>
    </row>
    <row r="232" spans="1:4" x14ac:dyDescent="0.3">
      <c r="A232" s="5">
        <v>41759</v>
      </c>
      <c r="B232" s="4">
        <v>107077.8331</v>
      </c>
      <c r="C232" s="4">
        <v>17.3</v>
      </c>
      <c r="D232">
        <f t="shared" si="3"/>
        <v>17.256677366058582</v>
      </c>
    </row>
    <row r="233" spans="1:4" x14ac:dyDescent="0.3">
      <c r="A233" s="5">
        <v>41790</v>
      </c>
      <c r="B233" s="4">
        <v>153716.48610000001</v>
      </c>
      <c r="C233" s="4">
        <v>17.2</v>
      </c>
      <c r="D233">
        <f t="shared" si="3"/>
        <v>17.152446608382952</v>
      </c>
    </row>
    <row r="234" spans="1:4" x14ac:dyDescent="0.3">
      <c r="A234" s="5">
        <v>41820</v>
      </c>
      <c r="B234" s="4">
        <v>212770.4486</v>
      </c>
      <c r="C234" s="4">
        <v>17.3</v>
      </c>
      <c r="D234">
        <f t="shared" si="3"/>
        <v>17.346826011374517</v>
      </c>
    </row>
    <row r="235" spans="1:4" x14ac:dyDescent="0.3">
      <c r="A235" s="5">
        <v>41851</v>
      </c>
      <c r="B235" s="4">
        <v>259492.91310000001</v>
      </c>
      <c r="C235" s="4">
        <v>17</v>
      </c>
      <c r="D235">
        <f t="shared" si="3"/>
        <v>17.035134798751272</v>
      </c>
    </row>
    <row r="236" spans="1:4" x14ac:dyDescent="0.3">
      <c r="A236" s="5">
        <v>41882</v>
      </c>
      <c r="B236" s="4">
        <v>305786.48139999999</v>
      </c>
      <c r="C236" s="4">
        <v>16.5</v>
      </c>
      <c r="D236">
        <f t="shared" si="3"/>
        <v>16.455448179862977</v>
      </c>
    </row>
    <row r="237" spans="1:4" x14ac:dyDescent="0.3">
      <c r="A237" s="5">
        <v>41912</v>
      </c>
      <c r="B237" s="4">
        <v>357787.18430000002</v>
      </c>
      <c r="C237" s="4">
        <v>16.100000000000001</v>
      </c>
      <c r="D237">
        <f t="shared" si="3"/>
        <v>15.711002737504408</v>
      </c>
    </row>
    <row r="238" spans="1:4" x14ac:dyDescent="0.3">
      <c r="A238" s="5">
        <v>41943</v>
      </c>
      <c r="B238" s="4">
        <v>406160.60399999999</v>
      </c>
      <c r="C238" s="4">
        <v>15.9</v>
      </c>
      <c r="D238">
        <f t="shared" si="3"/>
        <v>15.495058190035227</v>
      </c>
    </row>
    <row r="239" spans="1:4" x14ac:dyDescent="0.3">
      <c r="A239" s="5">
        <v>41973</v>
      </c>
      <c r="B239" s="4">
        <v>451067.57799999998</v>
      </c>
      <c r="C239" s="4">
        <v>15.8</v>
      </c>
      <c r="D239">
        <f t="shared" si="3"/>
        <v>15.279253959633099</v>
      </c>
    </row>
    <row r="240" spans="1:4" x14ac:dyDescent="0.3">
      <c r="A240" s="5">
        <v>42004</v>
      </c>
      <c r="B240" s="4">
        <v>502004.90090000001</v>
      </c>
      <c r="C240" s="4">
        <v>15.7</v>
      </c>
      <c r="D240">
        <f t="shared" si="3"/>
        <v>14.999553486521201</v>
      </c>
    </row>
    <row r="241" spans="1:4" x14ac:dyDescent="0.3">
      <c r="A241" s="5">
        <v>42063</v>
      </c>
      <c r="B241" s="4">
        <v>34477.412900000003</v>
      </c>
      <c r="C241" s="4">
        <v>13.9</v>
      </c>
      <c r="D241">
        <f t="shared" si="3"/>
        <v>13.850607363608102</v>
      </c>
    </row>
    <row r="242" spans="1:4" x14ac:dyDescent="0.3">
      <c r="A242" s="5">
        <v>42094</v>
      </c>
      <c r="B242" s="4">
        <v>77511.253599999996</v>
      </c>
      <c r="C242" s="4">
        <v>13.5</v>
      </c>
      <c r="D242">
        <f t="shared" si="3"/>
        <v>13.450392993284721</v>
      </c>
    </row>
    <row r="243" spans="1:4" x14ac:dyDescent="0.3">
      <c r="A243" s="5">
        <v>42124</v>
      </c>
      <c r="B243" s="4">
        <v>119978.50410000001</v>
      </c>
      <c r="C243" s="4">
        <v>12</v>
      </c>
      <c r="D243">
        <f t="shared" si="3"/>
        <v>12.047938052642571</v>
      </c>
    </row>
    <row r="244" spans="1:4" x14ac:dyDescent="0.3">
      <c r="A244" s="5">
        <v>42155</v>
      </c>
      <c r="B244" s="4">
        <v>171245.4032</v>
      </c>
      <c r="C244" s="4">
        <v>11.4</v>
      </c>
      <c r="D244">
        <f t="shared" si="3"/>
        <v>11.403407366856278</v>
      </c>
    </row>
    <row r="245" spans="1:4" x14ac:dyDescent="0.3">
      <c r="A245" s="5">
        <v>42185</v>
      </c>
      <c r="B245" s="4">
        <v>237131.86610000001</v>
      </c>
      <c r="C245" s="4">
        <v>11.4</v>
      </c>
      <c r="D245">
        <f t="shared" si="3"/>
        <v>11.449624541516346</v>
      </c>
    </row>
    <row r="246" spans="1:4" x14ac:dyDescent="0.3">
      <c r="A246" s="5">
        <v>42216</v>
      </c>
      <c r="B246" s="4">
        <v>288468.50449999998</v>
      </c>
      <c r="C246" s="4">
        <v>11.2</v>
      </c>
      <c r="D246">
        <f t="shared" si="3"/>
        <v>11.166236123309359</v>
      </c>
    </row>
    <row r="247" spans="1:4" x14ac:dyDescent="0.3">
      <c r="A247" s="5">
        <v>42247</v>
      </c>
      <c r="B247" s="4">
        <v>338977.36129999999</v>
      </c>
      <c r="C247" s="4">
        <v>10.9</v>
      </c>
      <c r="D247">
        <f t="shared" si="3"/>
        <v>10.854266594141194</v>
      </c>
    </row>
    <row r="248" spans="1:4" x14ac:dyDescent="0.3">
      <c r="A248" s="5">
        <v>42277</v>
      </c>
      <c r="B248" s="4">
        <v>394531.03779999999</v>
      </c>
      <c r="C248" s="4">
        <v>10.3</v>
      </c>
      <c r="D248">
        <f t="shared" si="3"/>
        <v>10.26975115721045</v>
      </c>
    </row>
    <row r="249" spans="1:4" x14ac:dyDescent="0.3">
      <c r="A249" s="5">
        <v>42308</v>
      </c>
      <c r="B249" s="4">
        <v>447424.88140000001</v>
      </c>
      <c r="C249" s="4">
        <v>10.199999999999999</v>
      </c>
      <c r="D249">
        <f t="shared" si="3"/>
        <v>10.159596227112178</v>
      </c>
    </row>
    <row r="250" spans="1:4" x14ac:dyDescent="0.3">
      <c r="A250" s="5">
        <v>42338</v>
      </c>
      <c r="B250" s="4">
        <v>497182.14880000002</v>
      </c>
      <c r="C250" s="4">
        <v>10.199999999999999</v>
      </c>
      <c r="D250">
        <f t="shared" si="3"/>
        <v>10.223428383939414</v>
      </c>
    </row>
    <row r="251" spans="1:4" x14ac:dyDescent="0.3">
      <c r="A251" s="5">
        <v>42369</v>
      </c>
      <c r="B251" s="4">
        <v>551590</v>
      </c>
      <c r="C251" s="4">
        <v>10</v>
      </c>
      <c r="D251">
        <f t="shared" si="3"/>
        <v>9.8774133501691388</v>
      </c>
    </row>
    <row r="252" spans="1:4" x14ac:dyDescent="0.3">
      <c r="A252" s="5">
        <v>42429</v>
      </c>
      <c r="B252" s="4">
        <v>38008</v>
      </c>
      <c r="C252" s="4">
        <v>10.199999999999999</v>
      </c>
      <c r="D252">
        <f t="shared" si="3"/>
        <v>10.240290100189032</v>
      </c>
    </row>
    <row r="253" spans="1:4" x14ac:dyDescent="0.3">
      <c r="A253" s="5">
        <v>42460</v>
      </c>
      <c r="B253" s="4">
        <v>85843</v>
      </c>
      <c r="C253" s="4">
        <v>10.7</v>
      </c>
      <c r="D253">
        <f t="shared" si="3"/>
        <v>10.749079666542771</v>
      </c>
    </row>
    <row r="254" spans="1:4" x14ac:dyDescent="0.3">
      <c r="A254" s="5">
        <v>42490</v>
      </c>
      <c r="B254" s="4">
        <v>132592</v>
      </c>
      <c r="C254" s="4">
        <v>10.5</v>
      </c>
      <c r="D254">
        <f t="shared" si="3"/>
        <v>10.513129826561984</v>
      </c>
    </row>
    <row r="255" spans="1:4" x14ac:dyDescent="0.3">
      <c r="A255" s="5">
        <v>42521</v>
      </c>
      <c r="B255" s="4">
        <v>187671</v>
      </c>
      <c r="C255" s="4">
        <v>9.6</v>
      </c>
      <c r="D255">
        <f t="shared" si="3"/>
        <v>9.5918468426368761</v>
      </c>
    </row>
    <row r="256" spans="1:4" x14ac:dyDescent="0.3">
      <c r="A256" s="5">
        <v>42551</v>
      </c>
      <c r="B256" s="4">
        <v>258360</v>
      </c>
      <c r="C256" s="4">
        <v>9</v>
      </c>
      <c r="D256">
        <f t="shared" si="3"/>
        <v>8.9520376359067519</v>
      </c>
    </row>
    <row r="257" spans="1:4" x14ac:dyDescent="0.3">
      <c r="A257" s="5">
        <v>42582</v>
      </c>
      <c r="B257" s="4">
        <v>311694</v>
      </c>
      <c r="C257" s="4">
        <v>8.1</v>
      </c>
      <c r="D257">
        <f t="shared" si="3"/>
        <v>8.0513106761019202</v>
      </c>
    </row>
    <row r="258" spans="1:4" x14ac:dyDescent="0.3">
      <c r="A258" s="5">
        <v>42613</v>
      </c>
      <c r="B258" s="4">
        <v>366339</v>
      </c>
      <c r="C258" s="4">
        <v>8.1</v>
      </c>
      <c r="D258">
        <f t="shared" si="3"/>
        <v>8.0718188952402024</v>
      </c>
    </row>
    <row r="259" spans="1:4" x14ac:dyDescent="0.3">
      <c r="A259" s="5">
        <v>42643</v>
      </c>
      <c r="B259" s="4">
        <v>426906</v>
      </c>
      <c r="C259" s="4">
        <v>8.1999999999999993</v>
      </c>
      <c r="D259">
        <f t="shared" si="3"/>
        <v>8.2059354266601048</v>
      </c>
    </row>
    <row r="260" spans="1:4" x14ac:dyDescent="0.3">
      <c r="A260" s="5">
        <v>42674</v>
      </c>
      <c r="B260" s="4">
        <v>484429</v>
      </c>
      <c r="C260" s="4">
        <v>8.3000000000000007</v>
      </c>
      <c r="D260">
        <f t="shared" si="3"/>
        <v>8.2704650854940063</v>
      </c>
    </row>
    <row r="261" spans="1:4" x14ac:dyDescent="0.3">
      <c r="A261" s="5">
        <v>42704</v>
      </c>
      <c r="B261" s="4">
        <v>538548</v>
      </c>
      <c r="C261" s="4">
        <v>8.3000000000000007</v>
      </c>
      <c r="D261">
        <f t="shared" si="3"/>
        <v>8.3200596199684007</v>
      </c>
    </row>
    <row r="262" spans="1:4" x14ac:dyDescent="0.3">
      <c r="A262" s="5">
        <v>42735</v>
      </c>
      <c r="B262" s="4">
        <v>596501</v>
      </c>
      <c r="C262" s="4">
        <v>8.1</v>
      </c>
      <c r="D262">
        <f t="shared" si="3"/>
        <v>8.1420982976486265</v>
      </c>
    </row>
    <row r="263" spans="1:4" x14ac:dyDescent="0.3">
      <c r="A263" s="5">
        <v>42794</v>
      </c>
      <c r="B263" s="4">
        <v>41378</v>
      </c>
      <c r="C263" s="4">
        <v>8.9</v>
      </c>
      <c r="D263">
        <f t="shared" si="3"/>
        <v>8.8665544095979811</v>
      </c>
    </row>
    <row r="264" spans="1:4" x14ac:dyDescent="0.3">
      <c r="A264" s="5">
        <v>42825</v>
      </c>
      <c r="B264" s="4">
        <v>93777</v>
      </c>
      <c r="C264" s="4">
        <v>9.1999999999999993</v>
      </c>
      <c r="D264">
        <f t="shared" si="3"/>
        <v>9.2424542478711125</v>
      </c>
    </row>
    <row r="265" spans="1:4" x14ac:dyDescent="0.3">
      <c r="A265" s="5">
        <v>42855</v>
      </c>
      <c r="B265" s="4">
        <v>144327</v>
      </c>
      <c r="C265" s="4">
        <v>8.9</v>
      </c>
      <c r="D265">
        <f t="shared" si="3"/>
        <v>8.8504585495354107</v>
      </c>
    </row>
    <row r="266" spans="1:4" x14ac:dyDescent="0.3">
      <c r="A266" s="5">
        <v>42886</v>
      </c>
      <c r="B266" s="4">
        <v>203718</v>
      </c>
      <c r="C266" s="4">
        <v>8.6</v>
      </c>
      <c r="D266">
        <f t="shared" si="3"/>
        <v>8.5506018511117823</v>
      </c>
    </row>
    <row r="267" spans="1:4" x14ac:dyDescent="0.3">
      <c r="A267" s="5">
        <v>42916</v>
      </c>
      <c r="B267" s="4">
        <v>280605</v>
      </c>
      <c r="C267" s="4">
        <v>8.6</v>
      </c>
      <c r="D267">
        <f t="shared" si="3"/>
        <v>8.6100789595912719</v>
      </c>
    </row>
    <row r="268" spans="1:4" x14ac:dyDescent="0.3">
      <c r="A268" s="5">
        <v>42947</v>
      </c>
      <c r="B268" s="4">
        <v>337409</v>
      </c>
      <c r="C268" s="4">
        <v>8.3000000000000007</v>
      </c>
      <c r="D268">
        <f t="shared" si="3"/>
        <v>8.2500786027321702</v>
      </c>
    </row>
    <row r="269" spans="1:4" x14ac:dyDescent="0.3">
      <c r="A269" s="5">
        <v>42978</v>
      </c>
      <c r="B269" s="4">
        <v>394150</v>
      </c>
      <c r="C269" s="4">
        <v>7.8</v>
      </c>
      <c r="D269">
        <f t="shared" si="3"/>
        <v>7.5916023137039712</v>
      </c>
    </row>
    <row r="270" spans="1:4" x14ac:dyDescent="0.3">
      <c r="A270" s="5">
        <v>43008</v>
      </c>
      <c r="B270" s="4">
        <v>458478</v>
      </c>
      <c r="C270" s="4">
        <v>7.5</v>
      </c>
      <c r="D270">
        <f t="shared" si="3"/>
        <v>7.3955390648058339</v>
      </c>
    </row>
    <row r="271" spans="1:4" x14ac:dyDescent="0.3">
      <c r="A271" s="5">
        <v>43039</v>
      </c>
      <c r="B271" s="4">
        <v>517818</v>
      </c>
      <c r="C271" s="4">
        <v>7.3</v>
      </c>
      <c r="D271">
        <f t="shared" si="3"/>
        <v>6.8924445068317519</v>
      </c>
    </row>
    <row r="272" spans="1:4" x14ac:dyDescent="0.3">
      <c r="A272" s="5">
        <v>43069</v>
      </c>
      <c r="B272" s="4">
        <v>575057</v>
      </c>
      <c r="C272" s="4">
        <v>7.2</v>
      </c>
      <c r="D272">
        <f t="shared" si="3"/>
        <v>6.7791543186494163</v>
      </c>
    </row>
    <row r="273" spans="1:4" x14ac:dyDescent="0.3">
      <c r="A273" s="5">
        <v>43100</v>
      </c>
      <c r="B273" s="4">
        <v>631684</v>
      </c>
      <c r="C273" s="4">
        <v>7.2</v>
      </c>
      <c r="D273">
        <f t="shared" si="3"/>
        <v>5.898229843705205</v>
      </c>
    </row>
    <row r="274" spans="1:4" x14ac:dyDescent="0.3">
      <c r="A274" s="5">
        <v>43159</v>
      </c>
      <c r="B274" s="4">
        <v>44626</v>
      </c>
      <c r="C274" s="4">
        <v>7.9</v>
      </c>
      <c r="D274">
        <f t="shared" si="3"/>
        <v>7.8495819034269498</v>
      </c>
    </row>
    <row r="275" spans="1:4" x14ac:dyDescent="0.3">
      <c r="A275" s="5">
        <v>43190</v>
      </c>
      <c r="B275" s="4">
        <v>100763</v>
      </c>
      <c r="C275" s="4">
        <v>7.5</v>
      </c>
      <c r="D275">
        <f t="shared" si="3"/>
        <v>7.4495878520319581</v>
      </c>
    </row>
    <row r="276" spans="1:4" x14ac:dyDescent="0.3">
      <c r="A276" s="5">
        <v>43220</v>
      </c>
      <c r="B276" s="4">
        <v>154358</v>
      </c>
      <c r="C276" s="4">
        <v>7</v>
      </c>
      <c r="D276">
        <f t="shared" si="3"/>
        <v>6.9501895002321179</v>
      </c>
    </row>
    <row r="277" spans="1:4" x14ac:dyDescent="0.3">
      <c r="A277" s="5">
        <v>43251</v>
      </c>
      <c r="B277" s="4">
        <v>216043</v>
      </c>
      <c r="C277" s="4">
        <v>6.1</v>
      </c>
      <c r="D277">
        <f t="shared" si="3"/>
        <v>6.0500299433530635</v>
      </c>
    </row>
    <row r="278" spans="1:4" x14ac:dyDescent="0.3">
      <c r="A278" s="5">
        <v>43281</v>
      </c>
      <c r="B278" s="4">
        <v>297316</v>
      </c>
      <c r="C278" s="4">
        <v>6</v>
      </c>
      <c r="D278">
        <f t="shared" ref="D278:D341" si="4">(B278/B267-1)*100</f>
        <v>5.9553464834910308</v>
      </c>
    </row>
    <row r="279" spans="1:4" x14ac:dyDescent="0.3">
      <c r="A279" s="5">
        <v>43312</v>
      </c>
      <c r="B279" s="4">
        <v>355798</v>
      </c>
      <c r="C279" s="4">
        <v>5.5</v>
      </c>
      <c r="D279">
        <f t="shared" si="4"/>
        <v>5.4500620908155994</v>
      </c>
    </row>
    <row r="280" spans="1:4" x14ac:dyDescent="0.3">
      <c r="A280" s="5">
        <v>43343</v>
      </c>
      <c r="B280" s="4">
        <v>415158</v>
      </c>
      <c r="C280" s="4">
        <v>5.3</v>
      </c>
      <c r="D280">
        <f t="shared" si="4"/>
        <v>5.3299505264493119</v>
      </c>
    </row>
    <row r="281" spans="1:4" x14ac:dyDescent="0.3">
      <c r="A281" s="5">
        <v>43373</v>
      </c>
      <c r="B281" s="4">
        <v>483442</v>
      </c>
      <c r="C281" s="4">
        <v>5.4</v>
      </c>
      <c r="D281">
        <f t="shared" si="4"/>
        <v>5.4449722778410203</v>
      </c>
    </row>
    <row r="282" spans="1:4" x14ac:dyDescent="0.3">
      <c r="A282" s="5">
        <v>43404</v>
      </c>
      <c r="B282" s="4">
        <v>547567</v>
      </c>
      <c r="C282" s="4">
        <v>5.7</v>
      </c>
      <c r="D282">
        <f t="shared" si="4"/>
        <v>5.7450687307123438</v>
      </c>
    </row>
    <row r="283" spans="1:4" x14ac:dyDescent="0.3">
      <c r="A283" s="5">
        <v>43434</v>
      </c>
      <c r="B283" s="4">
        <v>609267</v>
      </c>
      <c r="C283" s="4">
        <v>5.9</v>
      </c>
      <c r="D283">
        <f t="shared" si="4"/>
        <v>5.9489754928641947</v>
      </c>
    </row>
    <row r="284" spans="1:4" x14ac:dyDescent="0.3">
      <c r="A284" s="5">
        <v>43465</v>
      </c>
      <c r="B284" s="4">
        <v>635636</v>
      </c>
      <c r="C284" s="4">
        <v>5.9</v>
      </c>
      <c r="D284">
        <f t="shared" si="4"/>
        <v>0.62562927033136262</v>
      </c>
    </row>
    <row r="285" spans="1:4" x14ac:dyDescent="0.3">
      <c r="A285" s="5">
        <v>43524</v>
      </c>
      <c r="B285" s="4">
        <v>44849</v>
      </c>
      <c r="C285" s="4">
        <v>6.1</v>
      </c>
      <c r="D285">
        <f t="shared" si="4"/>
        <v>0.49970869000135476</v>
      </c>
    </row>
    <row r="286" spans="1:4" x14ac:dyDescent="0.3">
      <c r="A286" s="5">
        <v>43555</v>
      </c>
      <c r="B286" s="4">
        <v>101871</v>
      </c>
      <c r="C286" s="4">
        <v>6.3</v>
      </c>
      <c r="D286">
        <f t="shared" si="4"/>
        <v>1.0996099758840083</v>
      </c>
    </row>
    <row r="287" spans="1:4" x14ac:dyDescent="0.3">
      <c r="A287" s="5">
        <v>43585</v>
      </c>
      <c r="B287" s="4">
        <v>155747</v>
      </c>
      <c r="C287" s="4">
        <v>6.1</v>
      </c>
      <c r="D287">
        <f t="shared" si="4"/>
        <v>0.89985617849415167</v>
      </c>
    </row>
    <row r="288" spans="1:4" x14ac:dyDescent="0.3">
      <c r="A288" s="5">
        <v>43616</v>
      </c>
      <c r="B288" s="4">
        <v>217555</v>
      </c>
      <c r="C288" s="4">
        <v>5.6</v>
      </c>
      <c r="D288">
        <f t="shared" si="4"/>
        <v>0.69986067588396761</v>
      </c>
    </row>
    <row r="289" spans="1:4" x14ac:dyDescent="0.3">
      <c r="A289" s="5">
        <v>43646</v>
      </c>
      <c r="B289" s="4">
        <v>299100</v>
      </c>
      <c r="C289" s="4">
        <v>5.8</v>
      </c>
      <c r="D289">
        <f t="shared" si="4"/>
        <v>0.6000349796176474</v>
      </c>
    </row>
    <row r="290" spans="1:4" x14ac:dyDescent="0.3">
      <c r="A290" s="5">
        <v>43677</v>
      </c>
      <c r="B290" s="4">
        <v>348892</v>
      </c>
      <c r="C290" s="4">
        <v>5.7</v>
      </c>
      <c r="D290">
        <f t="shared" si="4"/>
        <v>-1.9409889881337183</v>
      </c>
    </row>
    <row r="291" spans="1:4" x14ac:dyDescent="0.3">
      <c r="A291" s="5">
        <v>43708</v>
      </c>
      <c r="B291" s="4">
        <v>400628</v>
      </c>
      <c r="C291" s="4">
        <v>5.5</v>
      </c>
      <c r="D291">
        <f t="shared" si="4"/>
        <v>-3.4998723377605678</v>
      </c>
    </row>
    <row r="292" spans="1:4" x14ac:dyDescent="0.3">
      <c r="A292" s="5">
        <v>43738</v>
      </c>
      <c r="B292" s="4">
        <v>461204</v>
      </c>
      <c r="C292" s="4">
        <v>5.4</v>
      </c>
      <c r="D292">
        <f t="shared" si="4"/>
        <v>-4.5999313257846897</v>
      </c>
    </row>
    <row r="293" spans="1:4" x14ac:dyDescent="0.3">
      <c r="A293" s="5">
        <v>43769</v>
      </c>
      <c r="B293" s="4">
        <v>510880</v>
      </c>
      <c r="C293" s="4">
        <v>5.2</v>
      </c>
      <c r="D293">
        <f t="shared" si="4"/>
        <v>-6.7000020088865853</v>
      </c>
    </row>
    <row r="294" spans="1:4" x14ac:dyDescent="0.3">
      <c r="A294" s="5">
        <v>43799</v>
      </c>
      <c r="B294" s="4">
        <v>533718</v>
      </c>
      <c r="C294" s="4">
        <v>5.2</v>
      </c>
      <c r="D294">
        <f t="shared" si="4"/>
        <v>-12.39998227378144</v>
      </c>
    </row>
    <row r="295" spans="1:4" x14ac:dyDescent="0.3">
      <c r="A295" s="5">
        <v>43830</v>
      </c>
      <c r="B295" s="4">
        <v>551478</v>
      </c>
      <c r="C295" s="4">
        <v>5.4</v>
      </c>
      <c r="D295">
        <f t="shared" si="4"/>
        <v>-13.239967528585538</v>
      </c>
    </row>
    <row r="296" spans="1:4" x14ac:dyDescent="0.3">
      <c r="A296" s="5">
        <v>43890</v>
      </c>
      <c r="B296" s="4">
        <v>33323</v>
      </c>
      <c r="C296" s="4">
        <v>-24.5</v>
      </c>
      <c r="D296">
        <f t="shared" si="4"/>
        <v>-25.69956966710517</v>
      </c>
    </row>
    <row r="297" spans="1:4" x14ac:dyDescent="0.3">
      <c r="A297" s="5">
        <v>43921</v>
      </c>
      <c r="B297" s="4">
        <v>84145</v>
      </c>
      <c r="C297" s="4">
        <v>-16.100000000000001</v>
      </c>
      <c r="D297">
        <f t="shared" si="4"/>
        <v>-17.400437808601076</v>
      </c>
    </row>
    <row r="298" spans="1:4" x14ac:dyDescent="0.3">
      <c r="A298" s="5">
        <v>43951</v>
      </c>
      <c r="B298" s="4">
        <v>136824</v>
      </c>
      <c r="C298" s="4">
        <v>-10.3</v>
      </c>
      <c r="D298">
        <f t="shared" si="4"/>
        <v>-12.149832741561639</v>
      </c>
    </row>
    <row r="299" spans="1:4" x14ac:dyDescent="0.3">
      <c r="A299" s="5">
        <v>43982</v>
      </c>
      <c r="B299" s="4">
        <v>199194</v>
      </c>
      <c r="C299" s="4">
        <v>-6.3</v>
      </c>
      <c r="D299">
        <f t="shared" si="4"/>
        <v>-8.4397049022086339</v>
      </c>
    </row>
    <row r="300" spans="1:4" x14ac:dyDescent="0.3">
      <c r="A300" s="5">
        <v>44012</v>
      </c>
      <c r="B300" s="4">
        <v>281603</v>
      </c>
      <c r="C300" s="4">
        <v>-3.1</v>
      </c>
      <c r="D300">
        <f t="shared" si="4"/>
        <v>-5.8498829822801746</v>
      </c>
    </row>
    <row r="301" spans="1:4" x14ac:dyDescent="0.3">
      <c r="A301" s="5">
        <v>44043</v>
      </c>
      <c r="B301" s="4">
        <v>329214</v>
      </c>
      <c r="C301" s="4">
        <v>-1.6</v>
      </c>
      <c r="D301">
        <f t="shared" si="4"/>
        <v>-5.6401407885534827</v>
      </c>
    </row>
    <row r="302" spans="1:4" x14ac:dyDescent="0.3">
      <c r="A302" s="5">
        <v>44074</v>
      </c>
      <c r="B302" s="4">
        <v>378834</v>
      </c>
      <c r="C302" s="4">
        <v>-0.3</v>
      </c>
      <c r="D302">
        <f t="shared" si="4"/>
        <v>-5.4399592639555845</v>
      </c>
    </row>
    <row r="303" spans="1:4" x14ac:dyDescent="0.3">
      <c r="A303" s="5">
        <v>44104</v>
      </c>
      <c r="B303" s="4">
        <v>436530</v>
      </c>
      <c r="C303" s="4">
        <v>0.8</v>
      </c>
      <c r="D303">
        <f t="shared" si="4"/>
        <v>-5.3499102349502614</v>
      </c>
    </row>
    <row r="304" spans="1:4" x14ac:dyDescent="0.3">
      <c r="A304" s="5">
        <v>44135</v>
      </c>
      <c r="B304" s="4">
        <v>483292</v>
      </c>
      <c r="C304" s="4">
        <v>1.8</v>
      </c>
      <c r="D304">
        <f t="shared" si="4"/>
        <v>-5.4000939555277183</v>
      </c>
    </row>
    <row r="305" spans="1:4" x14ac:dyDescent="0.3">
      <c r="A305" s="5">
        <v>44165</v>
      </c>
      <c r="B305" s="4">
        <v>499560</v>
      </c>
      <c r="C305" s="4">
        <v>2.6</v>
      </c>
      <c r="D305">
        <f t="shared" si="4"/>
        <v>-6.4000089935134286</v>
      </c>
    </row>
    <row r="306" spans="1:4" x14ac:dyDescent="0.3">
      <c r="A306" s="5">
        <v>44196</v>
      </c>
      <c r="B306" s="4">
        <v>518907</v>
      </c>
      <c r="C306" s="4">
        <v>2.9</v>
      </c>
      <c r="D306">
        <f t="shared" si="4"/>
        <v>-5.9061286216313231</v>
      </c>
    </row>
    <row r="307" spans="1:4" x14ac:dyDescent="0.3">
      <c r="A307" s="5">
        <v>44255</v>
      </c>
      <c r="B307" s="4">
        <v>45236</v>
      </c>
      <c r="C307" s="4">
        <v>35</v>
      </c>
      <c r="D307">
        <f t="shared" si="4"/>
        <v>35.75008252558294</v>
      </c>
    </row>
    <row r="308" spans="1:4" x14ac:dyDescent="0.3">
      <c r="A308" s="5">
        <v>44286</v>
      </c>
      <c r="B308" s="4">
        <v>95994</v>
      </c>
      <c r="C308" s="4">
        <v>25.6</v>
      </c>
      <c r="D308">
        <f t="shared" si="4"/>
        <v>14.081644779844327</v>
      </c>
    </row>
    <row r="309" spans="1:4" x14ac:dyDescent="0.3">
      <c r="A309" s="5">
        <v>44316</v>
      </c>
      <c r="B309" s="4">
        <v>143804</v>
      </c>
      <c r="C309" s="4">
        <v>19.899999999999999</v>
      </c>
      <c r="D309">
        <f t="shared" si="4"/>
        <v>5.1014441910775865</v>
      </c>
    </row>
    <row r="310" spans="1:4" x14ac:dyDescent="0.3">
      <c r="A310" s="5">
        <v>44347</v>
      </c>
      <c r="B310" s="4">
        <v>193917</v>
      </c>
      <c r="C310" s="4">
        <v>15.4</v>
      </c>
      <c r="D310">
        <f t="shared" si="4"/>
        <v>-2.6491761800054192</v>
      </c>
    </row>
    <row r="311" spans="1:4" x14ac:dyDescent="0.3">
      <c r="A311" s="5">
        <v>44377</v>
      </c>
      <c r="B311" s="4">
        <v>255900</v>
      </c>
      <c r="C311" s="4">
        <v>12.6</v>
      </c>
      <c r="D311">
        <f t="shared" si="4"/>
        <v>-9.1273885576503062</v>
      </c>
    </row>
    <row r="312" spans="1:4" x14ac:dyDescent="0.3">
      <c r="A312" s="5">
        <v>44408</v>
      </c>
      <c r="B312" s="4">
        <v>302533</v>
      </c>
      <c r="C312" s="4">
        <v>10.3</v>
      </c>
      <c r="D312">
        <f t="shared" si="4"/>
        <v>-8.1044548530742944</v>
      </c>
    </row>
    <row r="313" spans="1:4" x14ac:dyDescent="0.3">
      <c r="A313" s="5">
        <v>44439</v>
      </c>
      <c r="B313" s="4">
        <v>346913</v>
      </c>
      <c r="C313" s="4">
        <v>8.9</v>
      </c>
      <c r="D313">
        <f t="shared" si="4"/>
        <v>-8.4261180358679582</v>
      </c>
    </row>
    <row r="314" spans="1:4" x14ac:dyDescent="0.3">
      <c r="A314" s="5">
        <v>44469</v>
      </c>
      <c r="B314" s="4">
        <v>397827</v>
      </c>
      <c r="C314" s="4">
        <v>7.3</v>
      </c>
      <c r="D314">
        <f t="shared" si="4"/>
        <v>-8.8660573156484119</v>
      </c>
    </row>
    <row r="315" spans="1:4" x14ac:dyDescent="0.3">
      <c r="A315" s="5">
        <v>44500</v>
      </c>
      <c r="B315" s="4">
        <v>445823</v>
      </c>
      <c r="C315" s="4">
        <v>6.1</v>
      </c>
      <c r="D315">
        <f t="shared" si="4"/>
        <v>-7.752869900598391</v>
      </c>
    </row>
    <row r="316" spans="1:4" x14ac:dyDescent="0.3">
      <c r="A316" s="5">
        <v>44530</v>
      </c>
      <c r="B316" s="4">
        <v>494082</v>
      </c>
      <c r="C316" s="4">
        <v>5.2</v>
      </c>
      <c r="D316">
        <f t="shared" si="4"/>
        <v>-1.0965649771799146</v>
      </c>
    </row>
    <row r="317" spans="1:4" x14ac:dyDescent="0.3">
      <c r="A317" s="5">
        <v>44561</v>
      </c>
      <c r="B317" s="4">
        <v>544547</v>
      </c>
      <c r="C317" s="4">
        <v>4.9000000000000004</v>
      </c>
      <c r="D317">
        <f t="shared" si="4"/>
        <v>4.9411551588242286</v>
      </c>
    </row>
    <row r="318" spans="1:4" x14ac:dyDescent="0.3">
      <c r="A318" s="5">
        <v>44620</v>
      </c>
      <c r="B318" s="4">
        <v>50763</v>
      </c>
      <c r="C318" s="4">
        <v>12.2</v>
      </c>
      <c r="D318">
        <f t="shared" si="4"/>
        <v>12.218144840392608</v>
      </c>
    </row>
    <row r="319" spans="1:4" x14ac:dyDescent="0.3">
      <c r="A319" s="5">
        <v>44651</v>
      </c>
      <c r="B319" s="4">
        <v>104872</v>
      </c>
      <c r="C319" s="4">
        <v>9.3000000000000007</v>
      </c>
      <c r="D319">
        <f t="shared" si="4"/>
        <v>9.2484946975852633</v>
      </c>
    </row>
    <row r="320" spans="1:4" x14ac:dyDescent="0.3">
      <c r="A320" s="5">
        <v>44681</v>
      </c>
      <c r="B320" s="4">
        <v>153544</v>
      </c>
      <c r="C320" s="4">
        <v>6.8</v>
      </c>
      <c r="D320">
        <f t="shared" si="4"/>
        <v>6.7731078412283319</v>
      </c>
    </row>
    <row r="321" spans="1:4" x14ac:dyDescent="0.3">
      <c r="A321" s="5">
        <v>44712</v>
      </c>
      <c r="B321" s="4">
        <v>205964</v>
      </c>
      <c r="C321" s="4">
        <v>6.2</v>
      </c>
      <c r="D321">
        <f t="shared" si="4"/>
        <v>6.2124517190344397</v>
      </c>
    </row>
    <row r="322" spans="1:4" x14ac:dyDescent="0.3">
      <c r="A322" s="5">
        <v>44742</v>
      </c>
      <c r="B322" s="4">
        <v>271430</v>
      </c>
      <c r="C322" s="4">
        <v>6.1</v>
      </c>
      <c r="D322">
        <f t="shared" si="4"/>
        <v>6.0687768659632768</v>
      </c>
    </row>
    <row r="323" spans="1:4" x14ac:dyDescent="0.3">
      <c r="A323" s="5">
        <v>44773</v>
      </c>
      <c r="B323" s="4">
        <v>319812</v>
      </c>
      <c r="C323" s="4">
        <v>5.7</v>
      </c>
      <c r="D323">
        <f t="shared" si="4"/>
        <v>5.7114430491880253</v>
      </c>
    </row>
    <row r="324" spans="1:4" x14ac:dyDescent="0.3">
      <c r="A324" s="5">
        <v>44804</v>
      </c>
      <c r="B324" s="4">
        <v>367106</v>
      </c>
      <c r="C324" s="4">
        <v>5.8</v>
      </c>
      <c r="D324">
        <f t="shared" si="4"/>
        <v>5.8207677429211291</v>
      </c>
    </row>
    <row r="325" spans="1:4" x14ac:dyDescent="0.3">
      <c r="A325" s="5">
        <v>44834</v>
      </c>
      <c r="B325" s="4">
        <v>421412</v>
      </c>
      <c r="C325" s="4">
        <v>5.9</v>
      </c>
      <c r="D325">
        <f t="shared" si="4"/>
        <v>5.9284563390619605</v>
      </c>
    </row>
    <row r="326" spans="1:4" x14ac:dyDescent="0.3">
      <c r="A326" s="5">
        <v>44865</v>
      </c>
      <c r="B326" s="4">
        <v>471459</v>
      </c>
      <c r="C326" s="4">
        <v>5.8</v>
      </c>
      <c r="D326">
        <f t="shared" si="4"/>
        <v>5.7502641182711534</v>
      </c>
    </row>
    <row r="327" spans="1:4" x14ac:dyDescent="0.3">
      <c r="A327" s="5">
        <v>44895</v>
      </c>
      <c r="B327" s="4">
        <v>520043</v>
      </c>
      <c r="C327" s="4">
        <v>5.3</v>
      </c>
      <c r="D327">
        <f t="shared" si="4"/>
        <v>5.2543909715391468</v>
      </c>
    </row>
    <row r="328" spans="1:4" x14ac:dyDescent="0.3">
      <c r="A328" s="5">
        <v>44926</v>
      </c>
      <c r="B328" s="4">
        <v>572138</v>
      </c>
      <c r="C328" s="4">
        <v>5.0999999999999996</v>
      </c>
      <c r="D328">
        <f t="shared" si="4"/>
        <v>5.0667802779190696</v>
      </c>
    </row>
    <row r="329" spans="1:4" x14ac:dyDescent="0.3">
      <c r="A329" s="5">
        <v>44985</v>
      </c>
      <c r="B329" s="4">
        <v>53577</v>
      </c>
      <c r="C329" s="4">
        <v>5.5</v>
      </c>
      <c r="D329">
        <f t="shared" si="4"/>
        <v>5.543407600023631</v>
      </c>
    </row>
    <row r="330" spans="1:4" x14ac:dyDescent="0.3">
      <c r="A330" s="5">
        <v>45016</v>
      </c>
      <c r="B330" s="4">
        <v>107282</v>
      </c>
      <c r="C330" s="4">
        <v>5.0999999999999996</v>
      </c>
      <c r="D330">
        <f t="shared" si="4"/>
        <v>2.2980395148371358</v>
      </c>
    </row>
    <row r="331" spans="1:4" x14ac:dyDescent="0.3">
      <c r="A331" s="5">
        <v>45046</v>
      </c>
      <c r="B331" s="4">
        <v>147482</v>
      </c>
      <c r="C331" s="4">
        <v>4.7</v>
      </c>
      <c r="D331">
        <f t="shared" si="4"/>
        <v>-3.9480539780128221</v>
      </c>
    </row>
    <row r="332" spans="1:4" x14ac:dyDescent="0.3">
      <c r="A332" s="5">
        <v>45077</v>
      </c>
      <c r="B332" s="4">
        <v>188815</v>
      </c>
      <c r="C332" s="4">
        <v>4</v>
      </c>
      <c r="D332">
        <f t="shared" si="4"/>
        <v>-8.32621234778893</v>
      </c>
    </row>
    <row r="333" spans="1:4" x14ac:dyDescent="0.3">
      <c r="A333" s="5">
        <v>45107</v>
      </c>
      <c r="B333" s="4">
        <v>243113</v>
      </c>
      <c r="C333" s="4">
        <v>3.8</v>
      </c>
      <c r="D333">
        <f t="shared" si="4"/>
        <v>-10.432524039347157</v>
      </c>
    </row>
    <row r="334" spans="1:4" x14ac:dyDescent="0.3">
      <c r="A334" s="5">
        <v>45138</v>
      </c>
      <c r="B334" s="4">
        <v>285898</v>
      </c>
      <c r="C334" s="4">
        <v>3.4</v>
      </c>
      <c r="D334">
        <f t="shared" si="4"/>
        <v>-10.604355058596926</v>
      </c>
    </row>
    <row r="335" spans="1:4" x14ac:dyDescent="0.3">
      <c r="A335" s="5">
        <v>45169</v>
      </c>
      <c r="B335" s="4">
        <v>327042</v>
      </c>
      <c r="C335" s="4">
        <v>3.2</v>
      </c>
      <c r="D335">
        <f t="shared" si="4"/>
        <v>-10.913469134255504</v>
      </c>
    </row>
    <row r="336" spans="1:4" x14ac:dyDescent="0.3">
      <c r="A336" s="5">
        <v>45199</v>
      </c>
      <c r="B336" s="4">
        <v>375035</v>
      </c>
      <c r="C336" s="4">
        <v>3.1</v>
      </c>
      <c r="D336">
        <f t="shared" si="4"/>
        <v>-11.005144609076156</v>
      </c>
    </row>
    <row r="337" spans="1:4" x14ac:dyDescent="0.3">
      <c r="A337" s="5">
        <v>45230</v>
      </c>
      <c r="B337" s="4">
        <v>419409</v>
      </c>
      <c r="C337" s="4">
        <v>2.9</v>
      </c>
      <c r="D337">
        <f t="shared" si="4"/>
        <v>-11.040196496407962</v>
      </c>
    </row>
    <row r="338" spans="1:4" x14ac:dyDescent="0.3">
      <c r="A338" s="5">
        <v>45260</v>
      </c>
      <c r="B338" s="4">
        <v>460814</v>
      </c>
      <c r="C338" s="4">
        <v>2.9</v>
      </c>
      <c r="D338">
        <f t="shared" si="4"/>
        <v>-11.38925050428522</v>
      </c>
    </row>
    <row r="339" spans="1:4" x14ac:dyDescent="0.3">
      <c r="A339" s="5">
        <v>45291</v>
      </c>
      <c r="B339" s="4">
        <v>503036</v>
      </c>
      <c r="C339" s="4">
        <v>3</v>
      </c>
      <c r="D339">
        <f t="shared" si="4"/>
        <v>-12.077855342592169</v>
      </c>
    </row>
    <row r="340" spans="1:4" x14ac:dyDescent="0.3">
      <c r="A340" s="5">
        <v>45351</v>
      </c>
      <c r="B340" s="4">
        <v>50847</v>
      </c>
      <c r="C340" s="4">
        <v>4.2</v>
      </c>
      <c r="D340">
        <f t="shared" si="4"/>
        <v>-5.0954700711126062</v>
      </c>
    </row>
    <row r="341" spans="1:4" x14ac:dyDescent="0.3">
      <c r="A341" s="5">
        <v>45382</v>
      </c>
      <c r="B341" s="4">
        <v>100042</v>
      </c>
      <c r="C341" s="4">
        <v>4.5</v>
      </c>
      <c r="D341">
        <f t="shared" si="4"/>
        <v>-6.7485691914766726</v>
      </c>
    </row>
    <row r="342" spans="1:4" x14ac:dyDescent="0.3">
      <c r="A342" s="5">
        <v>45412</v>
      </c>
      <c r="B342" s="4">
        <v>143401</v>
      </c>
      <c r="C342" s="4">
        <v>4.2</v>
      </c>
      <c r="D342">
        <f t="shared" ref="D342:D343" si="5">(B342/B331-1)*100</f>
        <v>-2.7671173431333962</v>
      </c>
    </row>
    <row r="343" spans="1:4" x14ac:dyDescent="0.3">
      <c r="A343" s="5">
        <v>45443</v>
      </c>
      <c r="B343" s="4">
        <v>188006</v>
      </c>
      <c r="C343" s="4">
        <v>4</v>
      </c>
      <c r="D343">
        <f t="shared" si="5"/>
        <v>-0.42846172179117348</v>
      </c>
    </row>
    <row r="346" spans="1:4" x14ac:dyDescent="0.3">
      <c r="A346" t="s">
        <v>13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F699-DBF0-452A-BEF2-02D2B82590D7}">
  <dimension ref="A1:Q375"/>
  <sheetViews>
    <sheetView workbookViewId="0">
      <pane xSplit="1" ySplit="10" topLeftCell="I306" activePane="bottomRight" state="frozen"/>
      <selection pane="topRight" activeCell="B1" sqref="B1"/>
      <selection pane="bottomLeft" activeCell="A11" sqref="A11"/>
      <selection pane="bottomRight" activeCell="N321" sqref="N321"/>
    </sheetView>
  </sheetViews>
  <sheetFormatPr defaultRowHeight="14" x14ac:dyDescent="0.3"/>
  <cols>
    <col min="1" max="1" width="8.6640625" bestFit="1" customWidth="1"/>
    <col min="2" max="2" width="20.6640625" bestFit="1" customWidth="1"/>
    <col min="3" max="3" width="22.25" bestFit="1" customWidth="1"/>
    <col min="4" max="4" width="20.6640625" bestFit="1" customWidth="1"/>
    <col min="5" max="5" width="22.25" bestFit="1" customWidth="1"/>
    <col min="6" max="6" width="9.5" bestFit="1" customWidth="1"/>
    <col min="9" max="9" width="9" bestFit="1" customWidth="1"/>
  </cols>
  <sheetData>
    <row r="1" spans="1:5" x14ac:dyDescent="0.3">
      <c r="A1" t="str">
        <f>[1]!EM_EDB_N("1981-12","N","Count=&amp;Columns=Name,ID,Frequency,Unit,StartDate,EndDate,Source,Region,UpdateTime,Table&amp;Order=2&amp;DateFormat=1&amp;Chart=2&amp;ClearArea=NULL&amp;CellFormat=1&amp;Layout=0")</f>
        <v>宏观数据</v>
      </c>
    </row>
    <row r="2" spans="1:5" x14ac:dyDescent="0.3">
      <c r="A2" s="1" t="s">
        <v>0</v>
      </c>
      <c r="B2" s="2" t="s">
        <v>1</v>
      </c>
      <c r="C2" s="2" t="s">
        <v>1</v>
      </c>
      <c r="D2" s="2" t="s">
        <v>1</v>
      </c>
      <c r="E2" s="2" t="s">
        <v>1</v>
      </c>
    </row>
    <row r="3" spans="1:5" x14ac:dyDescent="0.3">
      <c r="A3" s="1" t="s">
        <v>2</v>
      </c>
      <c r="B3" s="2" t="s">
        <v>33</v>
      </c>
      <c r="C3" s="2" t="s">
        <v>33</v>
      </c>
      <c r="D3" s="2" t="s">
        <v>33</v>
      </c>
      <c r="E3" s="2" t="s">
        <v>33</v>
      </c>
    </row>
    <row r="4" spans="1:5" x14ac:dyDescent="0.3">
      <c r="A4" s="1" t="s">
        <v>3</v>
      </c>
      <c r="B4" s="2" t="s">
        <v>34</v>
      </c>
      <c r="C4" s="2" t="s">
        <v>35</v>
      </c>
      <c r="D4" s="2" t="s">
        <v>43</v>
      </c>
      <c r="E4" s="2" t="s">
        <v>44</v>
      </c>
    </row>
    <row r="5" spans="1:5" x14ac:dyDescent="0.3">
      <c r="A5" s="1" t="s">
        <v>4</v>
      </c>
      <c r="B5" s="2" t="s">
        <v>5</v>
      </c>
      <c r="C5" s="2" t="s">
        <v>5</v>
      </c>
      <c r="D5" s="2" t="s">
        <v>5</v>
      </c>
      <c r="E5" s="2" t="s">
        <v>5</v>
      </c>
    </row>
    <row r="6" spans="1:5" x14ac:dyDescent="0.3">
      <c r="A6" s="1" t="s">
        <v>6</v>
      </c>
      <c r="B6" s="2" t="s">
        <v>36</v>
      </c>
      <c r="C6" s="2" t="s">
        <v>7</v>
      </c>
      <c r="D6" s="2" t="s">
        <v>36</v>
      </c>
      <c r="E6" s="2" t="s">
        <v>7</v>
      </c>
    </row>
    <row r="7" spans="1:5" x14ac:dyDescent="0.3">
      <c r="A7" s="1" t="s">
        <v>8</v>
      </c>
      <c r="B7" s="2" t="s">
        <v>37</v>
      </c>
      <c r="C7" s="2" t="s">
        <v>38</v>
      </c>
      <c r="D7" s="2" t="s">
        <v>45</v>
      </c>
      <c r="E7" s="2" t="s">
        <v>46</v>
      </c>
    </row>
    <row r="8" spans="1:5" x14ac:dyDescent="0.3">
      <c r="A8" s="1" t="s">
        <v>9</v>
      </c>
      <c r="B8" s="2" t="s">
        <v>39</v>
      </c>
      <c r="C8" s="2" t="s">
        <v>40</v>
      </c>
      <c r="D8" s="2" t="s">
        <v>47</v>
      </c>
      <c r="E8" s="2" t="s">
        <v>48</v>
      </c>
    </row>
    <row r="9" spans="1:5" x14ac:dyDescent="0.3">
      <c r="A9" s="1" t="s">
        <v>10</v>
      </c>
      <c r="B9" s="3" t="s">
        <v>41</v>
      </c>
      <c r="C9" s="3" t="s">
        <v>41</v>
      </c>
      <c r="D9" s="3" t="s">
        <v>41</v>
      </c>
      <c r="E9" s="3" t="s">
        <v>41</v>
      </c>
    </row>
    <row r="10" spans="1:5" x14ac:dyDescent="0.3">
      <c r="A10" s="1" t="s">
        <v>11</v>
      </c>
      <c r="B10" s="2" t="s">
        <v>12</v>
      </c>
      <c r="C10" s="2" t="s">
        <v>12</v>
      </c>
      <c r="D10" s="2" t="s">
        <v>12</v>
      </c>
      <c r="E10" s="2" t="s">
        <v>12</v>
      </c>
    </row>
    <row r="11" spans="1:5" x14ac:dyDescent="0.3">
      <c r="A11" s="5">
        <v>29951</v>
      </c>
      <c r="B11" s="4">
        <v>711.1</v>
      </c>
      <c r="C11" s="4">
        <v>0</v>
      </c>
      <c r="D11" s="4">
        <v>0</v>
      </c>
      <c r="E11" s="4">
        <v>0</v>
      </c>
    </row>
    <row r="12" spans="1:5" x14ac:dyDescent="0.3">
      <c r="A12" s="5">
        <v>30316</v>
      </c>
      <c r="B12" s="4">
        <v>900.5</v>
      </c>
      <c r="C12" s="4">
        <v>26.63</v>
      </c>
      <c r="D12" s="4">
        <v>0</v>
      </c>
      <c r="E12" s="4">
        <v>0</v>
      </c>
    </row>
    <row r="13" spans="1:5" x14ac:dyDescent="0.3">
      <c r="A13" s="5">
        <v>30681</v>
      </c>
      <c r="B13" s="4">
        <v>1014.4</v>
      </c>
      <c r="C13" s="4">
        <v>12.65</v>
      </c>
      <c r="D13" s="4">
        <v>0</v>
      </c>
      <c r="E13" s="4">
        <v>0</v>
      </c>
    </row>
    <row r="14" spans="1:5" x14ac:dyDescent="0.3">
      <c r="A14" s="5">
        <v>31047</v>
      </c>
      <c r="B14" s="4">
        <v>1279</v>
      </c>
      <c r="C14" s="4">
        <v>26.08</v>
      </c>
      <c r="D14" s="4">
        <v>0</v>
      </c>
      <c r="E14" s="4">
        <v>0</v>
      </c>
    </row>
    <row r="15" spans="1:5" x14ac:dyDescent="0.3">
      <c r="A15" s="5">
        <v>31412</v>
      </c>
      <c r="B15" s="4">
        <v>1865.5</v>
      </c>
      <c r="C15" s="4">
        <v>45.86</v>
      </c>
      <c r="D15" s="4">
        <v>0</v>
      </c>
      <c r="E15" s="4">
        <v>0</v>
      </c>
    </row>
    <row r="16" spans="1:5" x14ac:dyDescent="0.3">
      <c r="A16" s="5">
        <v>31777</v>
      </c>
      <c r="B16" s="4">
        <v>2300.4</v>
      </c>
      <c r="C16" s="4">
        <v>23.31</v>
      </c>
      <c r="D16" s="4">
        <v>0</v>
      </c>
      <c r="E16" s="4">
        <v>0</v>
      </c>
    </row>
    <row r="17" spans="1:5" x14ac:dyDescent="0.3">
      <c r="A17" s="5">
        <v>32142</v>
      </c>
      <c r="B17" s="4">
        <v>2730.6</v>
      </c>
      <c r="C17" s="4">
        <v>18.7</v>
      </c>
      <c r="D17" s="4">
        <v>0</v>
      </c>
      <c r="E17" s="4">
        <v>0</v>
      </c>
    </row>
    <row r="18" spans="1:5" x14ac:dyDescent="0.3">
      <c r="A18" s="5">
        <v>32508</v>
      </c>
      <c r="B18" s="4">
        <v>3431.9</v>
      </c>
      <c r="C18" s="4">
        <v>25.68</v>
      </c>
      <c r="D18" s="4">
        <v>0</v>
      </c>
      <c r="E18" s="4">
        <v>0</v>
      </c>
    </row>
    <row r="19" spans="1:5" x14ac:dyDescent="0.3">
      <c r="A19" s="5">
        <v>32873</v>
      </c>
      <c r="B19" s="4">
        <v>3134</v>
      </c>
      <c r="C19" s="4">
        <v>-8.68</v>
      </c>
      <c r="D19" s="4">
        <v>0</v>
      </c>
      <c r="E19" s="4">
        <v>0</v>
      </c>
    </row>
    <row r="20" spans="1:5" x14ac:dyDescent="0.3">
      <c r="A20" s="5">
        <v>33238</v>
      </c>
      <c r="B20" s="4">
        <v>3274.4</v>
      </c>
      <c r="C20" s="4">
        <v>4.4800000000000004</v>
      </c>
      <c r="D20" s="4">
        <v>0</v>
      </c>
      <c r="E20" s="4">
        <v>0</v>
      </c>
    </row>
    <row r="21" spans="1:5" x14ac:dyDescent="0.3">
      <c r="A21" s="5">
        <v>33603</v>
      </c>
      <c r="B21" s="4">
        <v>4057.9</v>
      </c>
      <c r="C21" s="4">
        <v>23.93</v>
      </c>
      <c r="D21" s="4">
        <v>0</v>
      </c>
      <c r="E21" s="4">
        <v>0</v>
      </c>
    </row>
    <row r="22" spans="1:5" x14ac:dyDescent="0.3">
      <c r="A22" s="5">
        <v>33663</v>
      </c>
      <c r="B22" s="4">
        <v>197.13</v>
      </c>
      <c r="C22" s="4">
        <v>56.7</v>
      </c>
      <c r="D22" s="4">
        <v>0</v>
      </c>
      <c r="E22" s="4">
        <v>0</v>
      </c>
    </row>
    <row r="23" spans="1:5" x14ac:dyDescent="0.3">
      <c r="A23" s="5">
        <v>33785</v>
      </c>
      <c r="B23" s="4">
        <v>1170.98</v>
      </c>
      <c r="C23" s="4">
        <v>31</v>
      </c>
      <c r="D23" s="4">
        <v>0</v>
      </c>
      <c r="E23" s="4">
        <v>0</v>
      </c>
    </row>
    <row r="24" spans="1:5" x14ac:dyDescent="0.3">
      <c r="A24" s="5">
        <v>33816</v>
      </c>
      <c r="B24" s="4">
        <v>1483.85</v>
      </c>
      <c r="C24" s="4">
        <v>32</v>
      </c>
      <c r="D24" s="4">
        <v>312.87</v>
      </c>
      <c r="E24" s="4">
        <v>0</v>
      </c>
    </row>
    <row r="25" spans="1:5" x14ac:dyDescent="0.3">
      <c r="A25" s="5">
        <v>33877</v>
      </c>
      <c r="B25" s="4">
        <v>2192.0700000000002</v>
      </c>
      <c r="C25" s="4">
        <v>33</v>
      </c>
      <c r="D25" s="4">
        <v>0</v>
      </c>
      <c r="E25" s="4">
        <v>0</v>
      </c>
    </row>
    <row r="26" spans="1:5" x14ac:dyDescent="0.3">
      <c r="A26" s="5">
        <v>33908</v>
      </c>
      <c r="B26" s="4">
        <v>2609.35</v>
      </c>
      <c r="C26" s="4">
        <v>33.6</v>
      </c>
      <c r="D26" s="4">
        <v>417.28</v>
      </c>
      <c r="E26" s="4">
        <v>0</v>
      </c>
    </row>
    <row r="27" spans="1:5" x14ac:dyDescent="0.3">
      <c r="A27" s="5">
        <v>33938</v>
      </c>
      <c r="B27" s="4">
        <v>3064.11</v>
      </c>
      <c r="C27" s="4">
        <v>33.9</v>
      </c>
      <c r="D27" s="4">
        <v>454.76</v>
      </c>
      <c r="E27" s="4">
        <v>0</v>
      </c>
    </row>
    <row r="28" spans="1:5" x14ac:dyDescent="0.3">
      <c r="A28" s="5">
        <v>33969</v>
      </c>
      <c r="B28" s="4">
        <v>4621.1899999999996</v>
      </c>
      <c r="C28" s="4">
        <v>36.799999999999997</v>
      </c>
      <c r="D28" s="4">
        <v>1557.08</v>
      </c>
      <c r="E28" s="4">
        <v>0</v>
      </c>
    </row>
    <row r="29" spans="1:5" x14ac:dyDescent="0.3">
      <c r="A29" s="5">
        <v>34059</v>
      </c>
      <c r="B29" s="4">
        <v>516.32000000000005</v>
      </c>
      <c r="C29" s="4">
        <v>63.7</v>
      </c>
      <c r="D29" s="4">
        <v>0</v>
      </c>
      <c r="E29" s="4">
        <v>0</v>
      </c>
    </row>
    <row r="30" spans="1:5" x14ac:dyDescent="0.3">
      <c r="A30" s="5">
        <v>34089</v>
      </c>
      <c r="B30" s="4">
        <v>851.4</v>
      </c>
      <c r="C30" s="4">
        <v>62.5</v>
      </c>
      <c r="D30" s="4">
        <v>335.08</v>
      </c>
      <c r="E30" s="4">
        <v>0</v>
      </c>
    </row>
    <row r="31" spans="1:5" x14ac:dyDescent="0.3">
      <c r="A31" s="5">
        <v>34120</v>
      </c>
      <c r="B31" s="4">
        <v>1312.48</v>
      </c>
      <c r="C31" s="4">
        <v>64.2</v>
      </c>
      <c r="D31" s="4">
        <v>461.08</v>
      </c>
      <c r="E31" s="4">
        <v>0</v>
      </c>
    </row>
    <row r="32" spans="1:5" x14ac:dyDescent="0.3">
      <c r="A32" s="5">
        <v>34150</v>
      </c>
      <c r="B32" s="4">
        <v>1916.2</v>
      </c>
      <c r="C32" s="4">
        <v>63.64</v>
      </c>
      <c r="D32" s="4">
        <v>603.72</v>
      </c>
      <c r="E32" s="4">
        <v>0</v>
      </c>
    </row>
    <row r="33" spans="1:5" x14ac:dyDescent="0.3">
      <c r="A33" s="5">
        <v>34181</v>
      </c>
      <c r="B33" s="4">
        <v>2432.65</v>
      </c>
      <c r="C33" s="4">
        <v>63.94</v>
      </c>
      <c r="D33" s="4">
        <v>516.45000000000005</v>
      </c>
      <c r="E33" s="4">
        <v>65.068558830000001</v>
      </c>
    </row>
    <row r="34" spans="1:5" x14ac:dyDescent="0.3">
      <c r="A34" s="5">
        <v>34212</v>
      </c>
      <c r="B34" s="4">
        <v>2931.38</v>
      </c>
      <c r="C34" s="4">
        <v>61.6</v>
      </c>
      <c r="D34" s="4">
        <v>498.73</v>
      </c>
      <c r="E34" s="4">
        <v>0</v>
      </c>
    </row>
    <row r="35" spans="1:5" x14ac:dyDescent="0.3">
      <c r="A35" s="5">
        <v>34242</v>
      </c>
      <c r="B35" s="4">
        <v>3495.53</v>
      </c>
      <c r="C35" s="4">
        <v>59.46</v>
      </c>
      <c r="D35" s="4">
        <v>564.15</v>
      </c>
      <c r="E35" s="4">
        <v>0</v>
      </c>
    </row>
    <row r="36" spans="1:5" x14ac:dyDescent="0.3">
      <c r="A36" s="5">
        <v>34273</v>
      </c>
      <c r="B36" s="4">
        <v>4126.0200000000004</v>
      </c>
      <c r="C36" s="4">
        <v>58.12</v>
      </c>
      <c r="D36" s="4">
        <v>630.49</v>
      </c>
      <c r="E36" s="4">
        <v>51.095187879999997</v>
      </c>
    </row>
    <row r="37" spans="1:5" x14ac:dyDescent="0.3">
      <c r="A37" s="5">
        <v>34303</v>
      </c>
      <c r="B37" s="4">
        <v>4820.91</v>
      </c>
      <c r="C37" s="4">
        <v>57.33</v>
      </c>
      <c r="D37" s="4">
        <v>694.89</v>
      </c>
      <c r="E37" s="4">
        <v>52.803676660000001</v>
      </c>
    </row>
    <row r="38" spans="1:5" x14ac:dyDescent="0.3">
      <c r="A38" s="5">
        <v>34334</v>
      </c>
      <c r="B38" s="4">
        <v>7182.99</v>
      </c>
      <c r="C38" s="4">
        <v>55.44</v>
      </c>
      <c r="D38" s="4">
        <v>2362.08</v>
      </c>
      <c r="E38" s="4">
        <v>51.699334649999997</v>
      </c>
    </row>
    <row r="39" spans="1:5" x14ac:dyDescent="0.3">
      <c r="A39" s="5">
        <v>34393</v>
      </c>
      <c r="B39" s="4">
        <v>278.88</v>
      </c>
      <c r="C39" s="4">
        <v>39.299999999999997</v>
      </c>
      <c r="D39" s="4">
        <v>0</v>
      </c>
      <c r="E39" s="4">
        <v>0</v>
      </c>
    </row>
    <row r="40" spans="1:5" x14ac:dyDescent="0.3">
      <c r="A40" s="5">
        <v>34424</v>
      </c>
      <c r="B40" s="4">
        <v>676.1</v>
      </c>
      <c r="C40" s="4">
        <v>30.95</v>
      </c>
      <c r="D40" s="4">
        <v>397.22</v>
      </c>
      <c r="E40" s="4">
        <v>0</v>
      </c>
    </row>
    <row r="41" spans="1:5" x14ac:dyDescent="0.3">
      <c r="A41" s="5">
        <v>34454</v>
      </c>
      <c r="B41" s="4">
        <v>1152.77</v>
      </c>
      <c r="C41" s="4">
        <v>35.4</v>
      </c>
      <c r="D41" s="4">
        <v>476.67</v>
      </c>
      <c r="E41" s="4">
        <v>42.255580760000001</v>
      </c>
    </row>
    <row r="42" spans="1:5" x14ac:dyDescent="0.3">
      <c r="A42" s="5">
        <v>34485</v>
      </c>
      <c r="B42" s="4">
        <v>1726.61</v>
      </c>
      <c r="C42" s="4">
        <v>31.55</v>
      </c>
      <c r="D42" s="4">
        <v>573.84</v>
      </c>
      <c r="E42" s="4">
        <v>24.455625919999999</v>
      </c>
    </row>
    <row r="43" spans="1:5" x14ac:dyDescent="0.3">
      <c r="A43" s="5">
        <v>34515</v>
      </c>
      <c r="B43" s="4">
        <v>2616.7600000000002</v>
      </c>
      <c r="C43" s="4">
        <v>36.56</v>
      </c>
      <c r="D43" s="4">
        <v>890.15</v>
      </c>
      <c r="E43" s="4">
        <v>47.444179419999998</v>
      </c>
    </row>
    <row r="44" spans="1:5" x14ac:dyDescent="0.3">
      <c r="A44" s="5">
        <v>34546</v>
      </c>
      <c r="B44" s="4">
        <v>3488.67</v>
      </c>
      <c r="C44" s="4">
        <v>43.41</v>
      </c>
      <c r="D44" s="4">
        <v>871.91</v>
      </c>
      <c r="E44" s="4">
        <v>68.827572849999996</v>
      </c>
    </row>
    <row r="45" spans="1:5" x14ac:dyDescent="0.3">
      <c r="A45" s="5">
        <v>34577</v>
      </c>
      <c r="B45" s="4">
        <v>4155.76</v>
      </c>
      <c r="C45" s="4">
        <v>41.77</v>
      </c>
      <c r="D45" s="4">
        <v>667.09</v>
      </c>
      <c r="E45" s="4">
        <v>33.757744670000001</v>
      </c>
    </row>
    <row r="46" spans="1:5" x14ac:dyDescent="0.3">
      <c r="A46" s="5">
        <v>34607</v>
      </c>
      <c r="B46" s="4">
        <v>4956.1400000000003</v>
      </c>
      <c r="C46" s="4">
        <v>41.79</v>
      </c>
      <c r="D46" s="4">
        <v>800.38</v>
      </c>
      <c r="E46" s="4">
        <v>41.873615170000001</v>
      </c>
    </row>
    <row r="47" spans="1:5" x14ac:dyDescent="0.3">
      <c r="A47" s="5">
        <v>34638</v>
      </c>
      <c r="B47" s="4">
        <v>5710.47</v>
      </c>
      <c r="C47" s="4">
        <v>38.4</v>
      </c>
      <c r="D47" s="4">
        <v>754.33</v>
      </c>
      <c r="E47" s="4">
        <v>19.641865849999999</v>
      </c>
    </row>
    <row r="48" spans="1:5" x14ac:dyDescent="0.3">
      <c r="A48" s="5">
        <v>34668</v>
      </c>
      <c r="B48" s="4">
        <v>6563.05</v>
      </c>
      <c r="C48" s="4">
        <v>36.14</v>
      </c>
      <c r="D48" s="4">
        <v>852.58</v>
      </c>
      <c r="E48" s="4">
        <v>22.692800299999998</v>
      </c>
    </row>
    <row r="49" spans="1:5" x14ac:dyDescent="0.3">
      <c r="A49" s="5">
        <v>34699</v>
      </c>
      <c r="B49" s="4">
        <v>9558.3799999999992</v>
      </c>
      <c r="C49" s="4">
        <v>33.07</v>
      </c>
      <c r="D49" s="4">
        <v>2995.33</v>
      </c>
      <c r="E49" s="4">
        <v>26.808998849999998</v>
      </c>
    </row>
    <row r="50" spans="1:5" x14ac:dyDescent="0.3">
      <c r="A50" s="5">
        <v>34758</v>
      </c>
      <c r="B50" s="4">
        <v>443.67</v>
      </c>
      <c r="C50" s="4">
        <v>59.09</v>
      </c>
      <c r="D50" s="4">
        <v>0</v>
      </c>
      <c r="E50" s="4">
        <v>0</v>
      </c>
    </row>
    <row r="51" spans="1:5" x14ac:dyDescent="0.3">
      <c r="A51" s="5">
        <v>34789</v>
      </c>
      <c r="B51" s="4">
        <v>1117.8499999999999</v>
      </c>
      <c r="C51" s="4">
        <v>65.34</v>
      </c>
      <c r="D51" s="4">
        <v>674.18</v>
      </c>
      <c r="E51" s="4">
        <v>69.724585869999999</v>
      </c>
    </row>
    <row r="52" spans="1:5" x14ac:dyDescent="0.3">
      <c r="A52" s="5">
        <v>34819</v>
      </c>
      <c r="B52" s="4">
        <v>1799.78</v>
      </c>
      <c r="C52" s="4">
        <v>56.13</v>
      </c>
      <c r="D52" s="4">
        <v>681.93</v>
      </c>
      <c r="E52" s="4">
        <v>43.061237329999997</v>
      </c>
    </row>
    <row r="53" spans="1:5" x14ac:dyDescent="0.3">
      <c r="A53" s="5">
        <v>34850</v>
      </c>
      <c r="B53" s="4">
        <v>2619.44</v>
      </c>
      <c r="C53" s="4">
        <v>51.71</v>
      </c>
      <c r="D53" s="4">
        <v>819.66</v>
      </c>
      <c r="E53" s="4">
        <v>42.837724799999997</v>
      </c>
    </row>
    <row r="54" spans="1:5" x14ac:dyDescent="0.3">
      <c r="A54" s="5">
        <v>34880</v>
      </c>
      <c r="B54" s="4">
        <v>3763.75</v>
      </c>
      <c r="C54" s="4">
        <v>43.83</v>
      </c>
      <c r="D54" s="4">
        <v>1144.31</v>
      </c>
      <c r="E54" s="4">
        <v>28.552491150000002</v>
      </c>
    </row>
    <row r="55" spans="1:5" x14ac:dyDescent="0.3">
      <c r="A55" s="5">
        <v>34911</v>
      </c>
      <c r="B55" s="4">
        <v>4720.13</v>
      </c>
      <c r="C55" s="4">
        <v>35.299999999999997</v>
      </c>
      <c r="D55" s="4">
        <v>956.38</v>
      </c>
      <c r="E55" s="4">
        <v>9.6879265100000005</v>
      </c>
    </row>
    <row r="56" spans="1:5" x14ac:dyDescent="0.3">
      <c r="A56" s="5">
        <v>34942</v>
      </c>
      <c r="B56" s="4">
        <v>5750.89</v>
      </c>
      <c r="C56" s="4">
        <v>38.380000000000003</v>
      </c>
      <c r="D56" s="4">
        <v>1030.76</v>
      </c>
      <c r="E56" s="4">
        <v>54.515882410000003</v>
      </c>
    </row>
    <row r="57" spans="1:5" x14ac:dyDescent="0.3">
      <c r="A57" s="5">
        <v>34972</v>
      </c>
      <c r="B57" s="4">
        <v>6891.83</v>
      </c>
      <c r="C57" s="4">
        <v>39.06</v>
      </c>
      <c r="D57" s="4">
        <v>1140.94</v>
      </c>
      <c r="E57" s="4">
        <v>42.549788849999999</v>
      </c>
    </row>
    <row r="58" spans="1:5" x14ac:dyDescent="0.3">
      <c r="A58" s="5">
        <v>35003</v>
      </c>
      <c r="B58" s="4">
        <v>7963.89</v>
      </c>
      <c r="C58" s="4">
        <v>39.46</v>
      </c>
      <c r="D58" s="4">
        <v>1072.06</v>
      </c>
      <c r="E58" s="4">
        <v>42.120822449999999</v>
      </c>
    </row>
    <row r="59" spans="1:5" x14ac:dyDescent="0.3">
      <c r="A59" s="5">
        <v>35033</v>
      </c>
      <c r="B59" s="4">
        <v>9090.65</v>
      </c>
      <c r="C59" s="4">
        <v>38.51</v>
      </c>
      <c r="D59" s="4">
        <v>1126.76</v>
      </c>
      <c r="E59" s="4">
        <v>32.158858989999999</v>
      </c>
    </row>
    <row r="60" spans="1:5" x14ac:dyDescent="0.3">
      <c r="A60" s="5">
        <v>35064</v>
      </c>
      <c r="B60" s="4">
        <v>15643.7</v>
      </c>
      <c r="C60" s="4">
        <v>63.66</v>
      </c>
      <c r="D60" s="4">
        <v>6553.05</v>
      </c>
      <c r="E60" s="4">
        <v>118.77556061999999</v>
      </c>
    </row>
    <row r="61" spans="1:5" x14ac:dyDescent="0.3">
      <c r="A61" s="5">
        <v>35124</v>
      </c>
      <c r="B61" s="4">
        <v>474.94</v>
      </c>
      <c r="C61" s="4">
        <v>7.05</v>
      </c>
      <c r="D61" s="4">
        <v>0</v>
      </c>
      <c r="E61" s="4">
        <v>0</v>
      </c>
    </row>
    <row r="62" spans="1:5" x14ac:dyDescent="0.3">
      <c r="A62" s="5">
        <v>35155</v>
      </c>
      <c r="B62" s="4">
        <v>1298.71</v>
      </c>
      <c r="C62" s="4">
        <v>16.18</v>
      </c>
      <c r="D62" s="4">
        <v>823.77</v>
      </c>
      <c r="E62" s="4">
        <v>22.188436320000001</v>
      </c>
    </row>
    <row r="63" spans="1:5" x14ac:dyDescent="0.3">
      <c r="A63" s="5">
        <v>35185</v>
      </c>
      <c r="B63" s="4">
        <v>2093.14</v>
      </c>
      <c r="C63" s="4">
        <v>16.3</v>
      </c>
      <c r="D63" s="4">
        <v>794.43</v>
      </c>
      <c r="E63" s="4">
        <v>16.497294440000001</v>
      </c>
    </row>
    <row r="64" spans="1:5" x14ac:dyDescent="0.3">
      <c r="A64" s="5">
        <v>35216</v>
      </c>
      <c r="B64" s="4">
        <v>3126.45</v>
      </c>
      <c r="C64" s="4">
        <v>19.36</v>
      </c>
      <c r="D64" s="4">
        <v>1033.31</v>
      </c>
      <c r="E64" s="4">
        <v>26.065685770000002</v>
      </c>
    </row>
    <row r="65" spans="1:5" x14ac:dyDescent="0.3">
      <c r="A65" s="5">
        <v>35246</v>
      </c>
      <c r="B65" s="4">
        <v>4666.4799999999996</v>
      </c>
      <c r="C65" s="4">
        <v>23.98</v>
      </c>
      <c r="D65" s="4">
        <v>1540.03</v>
      </c>
      <c r="E65" s="4">
        <v>34.581538219999999</v>
      </c>
    </row>
    <row r="66" spans="1:5" x14ac:dyDescent="0.3">
      <c r="A66" s="5">
        <v>35277</v>
      </c>
      <c r="B66" s="4">
        <v>5860.98</v>
      </c>
      <c r="C66" s="4">
        <v>24.17</v>
      </c>
      <c r="D66" s="4">
        <v>1194.5</v>
      </c>
      <c r="E66" s="4">
        <v>24.89805308</v>
      </c>
    </row>
    <row r="67" spans="1:5" x14ac:dyDescent="0.3">
      <c r="A67" s="5">
        <v>35308</v>
      </c>
      <c r="B67" s="4">
        <v>6963.83</v>
      </c>
      <c r="C67" s="4">
        <v>21.09</v>
      </c>
      <c r="D67" s="4">
        <v>1102.8499999999999</v>
      </c>
      <c r="E67" s="4">
        <v>6.9938685999999999</v>
      </c>
    </row>
    <row r="68" spans="1:5" x14ac:dyDescent="0.3">
      <c r="A68" s="5">
        <v>35338</v>
      </c>
      <c r="B68" s="4">
        <v>8269.4500000000007</v>
      </c>
      <c r="C68" s="4">
        <v>19.989999999999998</v>
      </c>
      <c r="D68" s="4">
        <v>1305.6199999999999</v>
      </c>
      <c r="E68" s="4">
        <v>14.433712549999999</v>
      </c>
    </row>
    <row r="69" spans="1:5" x14ac:dyDescent="0.3">
      <c r="A69" s="5">
        <v>35369</v>
      </c>
      <c r="B69" s="4">
        <v>9496.7900000000009</v>
      </c>
      <c r="C69" s="4">
        <v>19.25</v>
      </c>
      <c r="D69" s="4">
        <v>1227.3399999999999</v>
      </c>
      <c r="E69" s="4">
        <v>14.48426394</v>
      </c>
    </row>
    <row r="70" spans="1:5" x14ac:dyDescent="0.3">
      <c r="A70" s="5">
        <v>35399</v>
      </c>
      <c r="B70" s="4">
        <v>10888.58</v>
      </c>
      <c r="C70" s="4">
        <v>19.78</v>
      </c>
      <c r="D70" s="4">
        <v>1391.79</v>
      </c>
      <c r="E70" s="4">
        <v>23.52142426</v>
      </c>
    </row>
    <row r="71" spans="1:5" x14ac:dyDescent="0.3">
      <c r="A71" s="5">
        <v>35430</v>
      </c>
      <c r="B71" s="4">
        <v>17567.2</v>
      </c>
      <c r="C71" s="4">
        <v>12.3</v>
      </c>
      <c r="D71" s="4">
        <v>6678.62</v>
      </c>
      <c r="E71" s="4">
        <v>1.91620696</v>
      </c>
    </row>
    <row r="72" spans="1:5" x14ac:dyDescent="0.3">
      <c r="A72" s="5">
        <v>35489</v>
      </c>
      <c r="B72" s="4">
        <v>588.59</v>
      </c>
      <c r="C72" s="4">
        <v>23.93</v>
      </c>
      <c r="D72" s="4">
        <v>0</v>
      </c>
      <c r="E72" s="4">
        <v>0</v>
      </c>
    </row>
    <row r="73" spans="1:5" x14ac:dyDescent="0.3">
      <c r="A73" s="5">
        <v>35520</v>
      </c>
      <c r="B73" s="4">
        <v>1478.17</v>
      </c>
      <c r="C73" s="4">
        <v>13.82</v>
      </c>
      <c r="D73" s="4">
        <v>889.58</v>
      </c>
      <c r="E73" s="4">
        <v>7.9888803900000003</v>
      </c>
    </row>
    <row r="74" spans="1:5" x14ac:dyDescent="0.3">
      <c r="A74" s="5">
        <v>35550</v>
      </c>
      <c r="B74" s="4">
        <v>2424.59</v>
      </c>
      <c r="C74" s="4">
        <v>15.84</v>
      </c>
      <c r="D74" s="4">
        <v>946.42</v>
      </c>
      <c r="E74" s="4">
        <v>19.131956250000002</v>
      </c>
    </row>
    <row r="75" spans="1:5" x14ac:dyDescent="0.3">
      <c r="A75" s="5">
        <v>35581</v>
      </c>
      <c r="B75" s="4">
        <v>3563.39</v>
      </c>
      <c r="C75" s="4">
        <v>13.98</v>
      </c>
      <c r="D75" s="4">
        <v>1138.8</v>
      </c>
      <c r="E75" s="4">
        <v>10.208940200000001</v>
      </c>
    </row>
    <row r="76" spans="1:5" x14ac:dyDescent="0.3">
      <c r="A76" s="5">
        <v>35611</v>
      </c>
      <c r="B76" s="4">
        <v>5291.42</v>
      </c>
      <c r="C76" s="4">
        <v>13.39</v>
      </c>
      <c r="D76" s="4">
        <v>1728.03</v>
      </c>
      <c r="E76" s="4">
        <v>12.207554399999999</v>
      </c>
    </row>
    <row r="77" spans="1:5" x14ac:dyDescent="0.3">
      <c r="A77" s="5">
        <v>35642</v>
      </c>
      <c r="B77" s="4">
        <v>6391.95</v>
      </c>
      <c r="C77" s="4">
        <v>9.06</v>
      </c>
      <c r="D77" s="4">
        <v>1100.53</v>
      </c>
      <c r="E77" s="4">
        <v>-7.8668899100000003</v>
      </c>
    </row>
    <row r="78" spans="1:5" x14ac:dyDescent="0.3">
      <c r="A78" s="5">
        <v>35673</v>
      </c>
      <c r="B78" s="4">
        <v>7644.6</v>
      </c>
      <c r="C78" s="4">
        <v>9.7799999999999994</v>
      </c>
      <c r="D78" s="4">
        <v>1252.6500000000001</v>
      </c>
      <c r="E78" s="4">
        <v>13.582989530000001</v>
      </c>
    </row>
    <row r="79" spans="1:5" x14ac:dyDescent="0.3">
      <c r="A79" s="5">
        <v>35703</v>
      </c>
      <c r="B79" s="4">
        <v>9081.56</v>
      </c>
      <c r="C79" s="4">
        <v>9.82</v>
      </c>
      <c r="D79" s="4">
        <v>1436.96</v>
      </c>
      <c r="E79" s="4">
        <v>10.059588550000001</v>
      </c>
    </row>
    <row r="80" spans="1:5" x14ac:dyDescent="0.3">
      <c r="A80" s="5">
        <v>35734</v>
      </c>
      <c r="B80" s="4">
        <v>10612.5</v>
      </c>
      <c r="C80" s="4">
        <v>11.75</v>
      </c>
      <c r="D80" s="4">
        <v>1530.94</v>
      </c>
      <c r="E80" s="4">
        <v>24.73642186</v>
      </c>
    </row>
    <row r="81" spans="1:5" x14ac:dyDescent="0.3">
      <c r="A81" s="5">
        <v>35764</v>
      </c>
      <c r="B81" s="4">
        <v>12200.76</v>
      </c>
      <c r="C81" s="4">
        <v>12.05</v>
      </c>
      <c r="D81" s="4">
        <v>1588.26</v>
      </c>
      <c r="E81" s="4">
        <v>14.116353760000001</v>
      </c>
    </row>
    <row r="82" spans="1:5" x14ac:dyDescent="0.3">
      <c r="A82" s="5">
        <v>35795</v>
      </c>
      <c r="B82" s="4">
        <v>19194.2</v>
      </c>
      <c r="C82" s="4">
        <v>9.26</v>
      </c>
      <c r="D82" s="4">
        <v>6993.44</v>
      </c>
      <c r="E82" s="4">
        <v>4.7138480700000001</v>
      </c>
    </row>
    <row r="83" spans="1:5" x14ac:dyDescent="0.3">
      <c r="A83" s="5">
        <v>35854</v>
      </c>
      <c r="B83" s="4">
        <v>653.75</v>
      </c>
      <c r="C83" s="4">
        <v>10.199999999999999</v>
      </c>
      <c r="D83" s="4">
        <v>0</v>
      </c>
      <c r="E83" s="4">
        <v>0</v>
      </c>
    </row>
    <row r="84" spans="1:5" x14ac:dyDescent="0.3">
      <c r="A84" s="5">
        <v>35885</v>
      </c>
      <c r="B84" s="4">
        <v>1618.16</v>
      </c>
      <c r="C84" s="4">
        <v>10.3</v>
      </c>
      <c r="D84" s="4">
        <v>964.41</v>
      </c>
      <c r="E84" s="4">
        <v>8.4118347999999994</v>
      </c>
    </row>
    <row r="85" spans="1:5" x14ac:dyDescent="0.3">
      <c r="A85" s="5">
        <v>35915</v>
      </c>
      <c r="B85" s="4">
        <v>2713.38</v>
      </c>
      <c r="C85" s="4">
        <v>12.2</v>
      </c>
      <c r="D85" s="4">
        <v>1095.22</v>
      </c>
      <c r="E85" s="4">
        <v>15.72240654</v>
      </c>
    </row>
    <row r="86" spans="1:5" x14ac:dyDescent="0.3">
      <c r="A86" s="5">
        <v>35946</v>
      </c>
      <c r="B86" s="4">
        <v>4005.7</v>
      </c>
      <c r="C86" s="4">
        <v>12.7</v>
      </c>
      <c r="D86" s="4">
        <v>1292.32</v>
      </c>
      <c r="E86" s="4">
        <v>13.48085704</v>
      </c>
    </row>
    <row r="87" spans="1:5" x14ac:dyDescent="0.3">
      <c r="A87" s="5">
        <v>35976</v>
      </c>
      <c r="B87" s="4">
        <v>5827.86</v>
      </c>
      <c r="C87" s="4">
        <v>13.8</v>
      </c>
      <c r="D87" s="4">
        <v>1822.16</v>
      </c>
      <c r="E87" s="4">
        <v>5.4472433899999997</v>
      </c>
    </row>
    <row r="88" spans="1:5" x14ac:dyDescent="0.3">
      <c r="A88" s="5">
        <v>36007</v>
      </c>
      <c r="B88" s="4">
        <v>7361.84</v>
      </c>
      <c r="C88" s="4">
        <v>15.6</v>
      </c>
      <c r="D88" s="4">
        <v>1533.98</v>
      </c>
      <c r="E88" s="4">
        <v>39.385568769999999</v>
      </c>
    </row>
    <row r="89" spans="1:5" x14ac:dyDescent="0.3">
      <c r="A89" s="5">
        <v>36038</v>
      </c>
      <c r="B89" s="4">
        <v>8943.08</v>
      </c>
      <c r="C89" s="4">
        <v>17.399999999999999</v>
      </c>
      <c r="D89" s="4">
        <v>1581.24</v>
      </c>
      <c r="E89" s="4">
        <v>26.231589029999999</v>
      </c>
    </row>
    <row r="90" spans="1:5" x14ac:dyDescent="0.3">
      <c r="A90" s="5">
        <v>36068</v>
      </c>
      <c r="B90" s="4">
        <v>10863.61</v>
      </c>
      <c r="C90" s="4">
        <v>20</v>
      </c>
      <c r="D90" s="4">
        <v>1920.53</v>
      </c>
      <c r="E90" s="4">
        <v>33.652293729999997</v>
      </c>
    </row>
    <row r="91" spans="1:5" x14ac:dyDescent="0.3">
      <c r="A91" s="5">
        <v>36099</v>
      </c>
      <c r="B91" s="4">
        <v>12815.42</v>
      </c>
      <c r="C91" s="4">
        <v>21.2</v>
      </c>
      <c r="D91" s="4">
        <v>1951.81</v>
      </c>
      <c r="E91" s="4">
        <v>27.490953269999999</v>
      </c>
    </row>
    <row r="92" spans="1:5" x14ac:dyDescent="0.3">
      <c r="A92" s="5">
        <v>36129</v>
      </c>
      <c r="B92" s="4">
        <v>15035.1</v>
      </c>
      <c r="C92" s="4">
        <v>22.3</v>
      </c>
      <c r="D92" s="4">
        <v>2219.6799999999998</v>
      </c>
      <c r="E92" s="4">
        <v>39.755455660000003</v>
      </c>
    </row>
    <row r="93" spans="1:5" x14ac:dyDescent="0.3">
      <c r="A93" s="5">
        <v>36160</v>
      </c>
      <c r="B93" s="4">
        <v>21102.32</v>
      </c>
      <c r="C93" s="4">
        <v>19.5</v>
      </c>
      <c r="D93" s="4">
        <v>6067.22</v>
      </c>
      <c r="E93" s="4">
        <v>-13.24412592</v>
      </c>
    </row>
    <row r="94" spans="1:5" x14ac:dyDescent="0.3">
      <c r="A94" s="5">
        <v>36219</v>
      </c>
      <c r="B94" s="4">
        <v>845.19</v>
      </c>
      <c r="C94" s="4">
        <v>28.3</v>
      </c>
      <c r="D94" s="4">
        <v>0</v>
      </c>
      <c r="E94" s="4">
        <v>0</v>
      </c>
    </row>
    <row r="95" spans="1:5" x14ac:dyDescent="0.3">
      <c r="A95" s="5">
        <v>36250</v>
      </c>
      <c r="B95" s="4">
        <v>2022.83</v>
      </c>
      <c r="C95" s="4">
        <v>22.7</v>
      </c>
      <c r="D95" s="4">
        <v>1177.6400000000001</v>
      </c>
      <c r="E95" s="4">
        <v>22.109891019999999</v>
      </c>
    </row>
    <row r="96" spans="1:5" x14ac:dyDescent="0.3">
      <c r="A96" s="5">
        <v>36280</v>
      </c>
      <c r="B96" s="4">
        <v>3269.99</v>
      </c>
      <c r="C96" s="4">
        <v>18.100000000000001</v>
      </c>
      <c r="D96" s="4">
        <v>1247.1600000000001</v>
      </c>
      <c r="E96" s="4">
        <v>13.873011809999999</v>
      </c>
    </row>
    <row r="97" spans="1:5" x14ac:dyDescent="0.3">
      <c r="A97" s="5">
        <v>36311</v>
      </c>
      <c r="B97" s="4">
        <v>4750.25</v>
      </c>
      <c r="C97" s="4">
        <v>17.600000000000001</v>
      </c>
      <c r="D97" s="4">
        <v>1480.26</v>
      </c>
      <c r="E97" s="4">
        <v>14.542837690000001</v>
      </c>
    </row>
    <row r="98" spans="1:5" x14ac:dyDescent="0.3">
      <c r="A98" s="5">
        <v>36341</v>
      </c>
      <c r="B98" s="4">
        <v>6686.57</v>
      </c>
      <c r="C98" s="4">
        <v>15.1</v>
      </c>
      <c r="D98" s="4">
        <v>1936.32</v>
      </c>
      <c r="E98" s="4">
        <v>6.2650919800000002</v>
      </c>
    </row>
    <row r="99" spans="1:5" x14ac:dyDescent="0.3">
      <c r="A99" s="5">
        <v>36372</v>
      </c>
      <c r="B99" s="4">
        <v>8297.64</v>
      </c>
      <c r="C99" s="4">
        <v>12.7</v>
      </c>
      <c r="D99" s="4">
        <v>1611.07</v>
      </c>
      <c r="E99" s="4">
        <v>5.0254892499999997</v>
      </c>
    </row>
    <row r="100" spans="1:5" x14ac:dyDescent="0.3">
      <c r="A100" s="5">
        <v>36403</v>
      </c>
      <c r="B100" s="4">
        <v>9908.15</v>
      </c>
      <c r="C100" s="4">
        <v>10.4</v>
      </c>
      <c r="D100" s="4">
        <v>1610.51</v>
      </c>
      <c r="E100" s="4">
        <v>1.8510789000000001</v>
      </c>
    </row>
    <row r="101" spans="1:5" x14ac:dyDescent="0.3">
      <c r="A101" s="5">
        <v>36433</v>
      </c>
      <c r="B101" s="4">
        <v>11764.17</v>
      </c>
      <c r="C101" s="4">
        <v>8.1</v>
      </c>
      <c r="D101" s="4">
        <v>1856.02</v>
      </c>
      <c r="E101" s="4">
        <v>-3.3589686200000002</v>
      </c>
    </row>
    <row r="102" spans="1:5" x14ac:dyDescent="0.3">
      <c r="A102" s="5">
        <v>36464</v>
      </c>
      <c r="B102" s="4">
        <v>13746.8</v>
      </c>
      <c r="C102" s="4">
        <v>7</v>
      </c>
      <c r="D102" s="4">
        <v>1982.63</v>
      </c>
      <c r="E102" s="4">
        <v>1.5790471399999999</v>
      </c>
    </row>
    <row r="103" spans="1:5" x14ac:dyDescent="0.3">
      <c r="A103" s="5">
        <v>36494</v>
      </c>
      <c r="B103" s="4">
        <v>16108.32</v>
      </c>
      <c r="C103" s="4">
        <v>6.8</v>
      </c>
      <c r="D103" s="4">
        <v>2361.52</v>
      </c>
      <c r="E103" s="4">
        <v>6.39011029</v>
      </c>
    </row>
    <row r="104" spans="1:5" x14ac:dyDescent="0.3">
      <c r="A104" s="5">
        <v>36525</v>
      </c>
      <c r="B104" s="4">
        <v>23732</v>
      </c>
      <c r="C104" s="4">
        <v>6.3</v>
      </c>
      <c r="D104" s="4">
        <v>7623.68</v>
      </c>
      <c r="E104" s="4">
        <v>25.653594229999999</v>
      </c>
    </row>
    <row r="105" spans="1:5" x14ac:dyDescent="0.3">
      <c r="A105" s="5">
        <v>36585</v>
      </c>
      <c r="B105" s="4">
        <v>954.87</v>
      </c>
      <c r="C105" s="4">
        <v>8.6</v>
      </c>
      <c r="D105" s="4">
        <v>0</v>
      </c>
      <c r="E105" s="4">
        <v>0</v>
      </c>
    </row>
    <row r="106" spans="1:5" x14ac:dyDescent="0.3">
      <c r="A106" s="5">
        <v>36616</v>
      </c>
      <c r="B106" s="4">
        <v>2235.36</v>
      </c>
      <c r="C106" s="4">
        <v>8.5</v>
      </c>
      <c r="D106" s="4">
        <v>1280.49</v>
      </c>
      <c r="E106" s="4">
        <v>8.7335688299999994</v>
      </c>
    </row>
    <row r="107" spans="1:5" x14ac:dyDescent="0.3">
      <c r="A107" s="5">
        <v>36646</v>
      </c>
      <c r="B107" s="4">
        <v>3611.19</v>
      </c>
      <c r="C107" s="4">
        <v>9.3000000000000007</v>
      </c>
      <c r="D107" s="4">
        <v>1375.83</v>
      </c>
      <c r="E107" s="4">
        <v>10.31704032</v>
      </c>
    </row>
    <row r="108" spans="1:5" x14ac:dyDescent="0.3">
      <c r="A108" s="5">
        <v>36677</v>
      </c>
      <c r="B108" s="4">
        <v>5232.62</v>
      </c>
      <c r="C108" s="4">
        <v>9.5</v>
      </c>
      <c r="D108" s="4">
        <v>1621.43</v>
      </c>
      <c r="E108" s="4">
        <v>9.5368381200000005</v>
      </c>
    </row>
    <row r="109" spans="1:5" x14ac:dyDescent="0.3">
      <c r="A109" s="5">
        <v>36707</v>
      </c>
      <c r="B109" s="4">
        <v>7537.61</v>
      </c>
      <c r="C109" s="4">
        <v>12.1</v>
      </c>
      <c r="D109" s="4">
        <v>2304.9899999999998</v>
      </c>
      <c r="E109" s="4">
        <v>19.039724840000002</v>
      </c>
    </row>
    <row r="110" spans="1:5" x14ac:dyDescent="0.3">
      <c r="A110" s="5">
        <v>36738</v>
      </c>
      <c r="B110" s="4">
        <v>9382.52</v>
      </c>
      <c r="C110" s="4">
        <v>12.6</v>
      </c>
      <c r="D110" s="4">
        <v>1844.91</v>
      </c>
      <c r="E110" s="4">
        <v>14.51457727</v>
      </c>
    </row>
    <row r="111" spans="1:5" x14ac:dyDescent="0.3">
      <c r="A111" s="5">
        <v>36769</v>
      </c>
      <c r="B111" s="4">
        <v>11194.68</v>
      </c>
      <c r="C111" s="4">
        <v>12.7</v>
      </c>
      <c r="D111" s="4">
        <v>1812.16</v>
      </c>
      <c r="E111" s="4">
        <v>12.52087848</v>
      </c>
    </row>
    <row r="112" spans="1:5" x14ac:dyDescent="0.3">
      <c r="A112" s="5">
        <v>36799</v>
      </c>
      <c r="B112" s="4">
        <v>13470.48</v>
      </c>
      <c r="C112" s="4">
        <v>12.9</v>
      </c>
      <c r="D112" s="4">
        <v>2275.8000000000002</v>
      </c>
      <c r="E112" s="4">
        <v>22.61721318</v>
      </c>
    </row>
    <row r="113" spans="1:5" x14ac:dyDescent="0.3">
      <c r="A113" s="5">
        <v>36830</v>
      </c>
      <c r="B113" s="4">
        <v>15687.13</v>
      </c>
      <c r="C113" s="4">
        <v>12.6</v>
      </c>
      <c r="D113" s="4">
        <v>2216.65</v>
      </c>
      <c r="E113" s="4">
        <v>11.80351351</v>
      </c>
    </row>
    <row r="114" spans="1:5" x14ac:dyDescent="0.3">
      <c r="A114" s="5">
        <v>36860</v>
      </c>
      <c r="B114" s="4">
        <v>18191.009999999998</v>
      </c>
      <c r="C114" s="4">
        <v>11.7</v>
      </c>
      <c r="D114" s="4">
        <v>2503.88</v>
      </c>
      <c r="E114" s="4">
        <v>6.0283207399999998</v>
      </c>
    </row>
    <row r="115" spans="1:5" x14ac:dyDescent="0.3">
      <c r="A115" s="5">
        <v>36891</v>
      </c>
      <c r="B115" s="4">
        <v>24242.82</v>
      </c>
      <c r="C115" s="4">
        <v>9.6999999999999993</v>
      </c>
      <c r="D115" s="4">
        <v>6051.81</v>
      </c>
      <c r="E115" s="4">
        <v>-20.618257849999999</v>
      </c>
    </row>
    <row r="116" spans="1:5" x14ac:dyDescent="0.3">
      <c r="A116" s="5">
        <v>36950</v>
      </c>
      <c r="B116" s="4">
        <v>1130.73</v>
      </c>
      <c r="C116" s="4">
        <v>16.7</v>
      </c>
      <c r="D116" s="4">
        <v>0</v>
      </c>
      <c r="E116" s="4">
        <v>0</v>
      </c>
    </row>
    <row r="117" spans="1:5" x14ac:dyDescent="0.3">
      <c r="A117" s="5">
        <v>36981</v>
      </c>
      <c r="B117" s="4">
        <v>2560.19</v>
      </c>
      <c r="C117" s="4">
        <v>15.1</v>
      </c>
      <c r="D117" s="4">
        <v>1429.46</v>
      </c>
      <c r="E117" s="4">
        <v>11.63382768</v>
      </c>
    </row>
    <row r="118" spans="1:5" x14ac:dyDescent="0.3">
      <c r="A118" s="5">
        <v>37011</v>
      </c>
      <c r="B118" s="4">
        <v>4235.7299999999996</v>
      </c>
      <c r="C118" s="4">
        <v>16.5</v>
      </c>
      <c r="D118" s="4">
        <v>1675.54</v>
      </c>
      <c r="E118" s="4">
        <v>21.783941330000001</v>
      </c>
    </row>
    <row r="119" spans="1:5" x14ac:dyDescent="0.3">
      <c r="A119" s="5">
        <v>37042</v>
      </c>
      <c r="B119" s="4">
        <v>6199.14</v>
      </c>
      <c r="C119" s="4">
        <v>17.600000000000001</v>
      </c>
      <c r="D119" s="4">
        <v>1963.41</v>
      </c>
      <c r="E119" s="4">
        <v>21.09125895</v>
      </c>
    </row>
    <row r="120" spans="1:5" x14ac:dyDescent="0.3">
      <c r="A120" s="5">
        <v>37072</v>
      </c>
      <c r="B120" s="4">
        <v>8928.0300000000007</v>
      </c>
      <c r="C120" s="4">
        <v>17.899999999999999</v>
      </c>
      <c r="D120" s="4">
        <v>2728.89</v>
      </c>
      <c r="E120" s="4">
        <v>18.390535320000001</v>
      </c>
    </row>
    <row r="121" spans="1:5" x14ac:dyDescent="0.3">
      <c r="A121" s="5">
        <v>37103</v>
      </c>
      <c r="B121" s="4">
        <v>11111.13</v>
      </c>
      <c r="C121" s="4">
        <v>18.399999999999999</v>
      </c>
      <c r="D121" s="4">
        <v>2183.1</v>
      </c>
      <c r="E121" s="4">
        <v>18.33097549</v>
      </c>
    </row>
    <row r="122" spans="1:5" x14ac:dyDescent="0.3">
      <c r="A122" s="5">
        <v>37134</v>
      </c>
      <c r="B122" s="4">
        <v>13311.23</v>
      </c>
      <c r="C122" s="4">
        <v>18.899999999999999</v>
      </c>
      <c r="D122" s="4">
        <v>2200.1</v>
      </c>
      <c r="E122" s="4">
        <v>21.407601979999999</v>
      </c>
    </row>
    <row r="123" spans="1:5" x14ac:dyDescent="0.3">
      <c r="A123" s="5">
        <v>37164</v>
      </c>
      <c r="B123" s="4">
        <v>15919.44</v>
      </c>
      <c r="C123" s="4">
        <v>18.2</v>
      </c>
      <c r="D123" s="4">
        <v>2608.21</v>
      </c>
      <c r="E123" s="4">
        <v>14.606292290000001</v>
      </c>
    </row>
    <row r="124" spans="1:5" x14ac:dyDescent="0.3">
      <c r="A124" s="5">
        <v>37195</v>
      </c>
      <c r="B124" s="4">
        <v>18423.79</v>
      </c>
      <c r="C124" s="4">
        <v>17.399999999999999</v>
      </c>
      <c r="D124" s="4">
        <v>2504.35</v>
      </c>
      <c r="E124" s="4">
        <v>12.97904496</v>
      </c>
    </row>
    <row r="125" spans="1:5" x14ac:dyDescent="0.3">
      <c r="A125" s="5">
        <v>37225</v>
      </c>
      <c r="B125" s="4">
        <v>21163.72</v>
      </c>
      <c r="C125" s="4">
        <v>16.3</v>
      </c>
      <c r="D125" s="4">
        <v>2739.93</v>
      </c>
      <c r="E125" s="4">
        <v>9.4273687200000005</v>
      </c>
    </row>
    <row r="126" spans="1:5" x14ac:dyDescent="0.3">
      <c r="A126" s="5">
        <v>37256</v>
      </c>
      <c r="B126" s="4">
        <v>27826.62</v>
      </c>
      <c r="C126" s="4">
        <v>13.7</v>
      </c>
      <c r="D126" s="4">
        <v>6662.9</v>
      </c>
      <c r="E126" s="4">
        <v>10.09764021</v>
      </c>
    </row>
    <row r="127" spans="1:5" x14ac:dyDescent="0.3">
      <c r="A127" s="5">
        <v>37315</v>
      </c>
      <c r="B127" s="4">
        <v>1407.99</v>
      </c>
      <c r="C127" s="4">
        <v>24.5</v>
      </c>
      <c r="D127" s="4">
        <v>0</v>
      </c>
      <c r="E127" s="4">
        <v>0</v>
      </c>
    </row>
    <row r="128" spans="1:5" x14ac:dyDescent="0.3">
      <c r="A128" s="5">
        <v>37346</v>
      </c>
      <c r="B128" s="4">
        <v>3263.69</v>
      </c>
      <c r="C128" s="4">
        <v>26.1</v>
      </c>
      <c r="D128" s="4">
        <v>1855.7</v>
      </c>
      <c r="E128" s="4">
        <v>29.818253049999999</v>
      </c>
    </row>
    <row r="129" spans="1:5" x14ac:dyDescent="0.3">
      <c r="A129" s="5">
        <v>37376</v>
      </c>
      <c r="B129" s="4">
        <v>5416.42</v>
      </c>
      <c r="C129" s="4">
        <v>27.1</v>
      </c>
      <c r="D129" s="4">
        <v>2152.73</v>
      </c>
      <c r="E129" s="4">
        <v>28.479773680000001</v>
      </c>
    </row>
    <row r="130" spans="1:5" x14ac:dyDescent="0.3">
      <c r="A130" s="5">
        <v>37407</v>
      </c>
      <c r="B130" s="4">
        <v>7827.64</v>
      </c>
      <c r="C130" s="4">
        <v>25.8</v>
      </c>
      <c r="D130" s="4">
        <v>2411.2199999999998</v>
      </c>
      <c r="E130" s="4">
        <v>22.807768119999999</v>
      </c>
    </row>
    <row r="131" spans="1:5" x14ac:dyDescent="0.3">
      <c r="A131" s="5">
        <v>37437</v>
      </c>
      <c r="B131" s="4">
        <v>11103.52</v>
      </c>
      <c r="C131" s="4">
        <v>24.4</v>
      </c>
      <c r="D131" s="4">
        <v>3275.88</v>
      </c>
      <c r="E131" s="4">
        <v>20.04441366</v>
      </c>
    </row>
    <row r="132" spans="1:5" x14ac:dyDescent="0.3">
      <c r="A132" s="5">
        <v>37468</v>
      </c>
      <c r="B132" s="4">
        <v>13793.67</v>
      </c>
      <c r="C132" s="4">
        <v>24.1</v>
      </c>
      <c r="D132" s="4">
        <v>2690.15</v>
      </c>
      <c r="E132" s="4">
        <v>23.226146310000001</v>
      </c>
    </row>
    <row r="133" spans="1:5" x14ac:dyDescent="0.3">
      <c r="A133" s="5">
        <v>37499</v>
      </c>
      <c r="B133" s="4">
        <v>16535.09</v>
      </c>
      <c r="C133" s="4">
        <v>24.2</v>
      </c>
      <c r="D133" s="4">
        <v>2741.42</v>
      </c>
      <c r="E133" s="4">
        <v>24.60433617</v>
      </c>
    </row>
    <row r="134" spans="1:5" x14ac:dyDescent="0.3">
      <c r="A134" s="5">
        <v>37529</v>
      </c>
      <c r="B134" s="4">
        <v>19788.13</v>
      </c>
      <c r="C134" s="4">
        <v>24.3</v>
      </c>
      <c r="D134" s="4">
        <v>3253.04</v>
      </c>
      <c r="E134" s="4">
        <v>24.723085950000002</v>
      </c>
    </row>
    <row r="135" spans="1:5" x14ac:dyDescent="0.3">
      <c r="A135" s="5">
        <v>37560</v>
      </c>
      <c r="B135" s="4">
        <v>22869.16</v>
      </c>
      <c r="C135" s="4">
        <v>24.1</v>
      </c>
      <c r="D135" s="4">
        <v>3081.03</v>
      </c>
      <c r="E135" s="4">
        <v>23.02713279</v>
      </c>
    </row>
    <row r="136" spans="1:5" x14ac:dyDescent="0.3">
      <c r="A136" s="5">
        <v>37590</v>
      </c>
      <c r="B136" s="4">
        <v>26118.54</v>
      </c>
      <c r="C136" s="4">
        <v>23.4</v>
      </c>
      <c r="D136" s="4">
        <v>3249.38</v>
      </c>
      <c r="E136" s="4">
        <v>18.593540709999999</v>
      </c>
    </row>
    <row r="137" spans="1:5" x14ac:dyDescent="0.3">
      <c r="A137" s="5">
        <v>37621</v>
      </c>
      <c r="B137" s="4">
        <v>32941.760000000002</v>
      </c>
      <c r="C137" s="4">
        <v>14.4</v>
      </c>
      <c r="D137" s="4">
        <v>6823.22</v>
      </c>
      <c r="E137" s="4">
        <v>2.4061594799999999</v>
      </c>
    </row>
    <row r="138" spans="1:5" x14ac:dyDescent="0.3">
      <c r="A138" s="5">
        <v>37680</v>
      </c>
      <c r="B138" s="4">
        <v>1936.44</v>
      </c>
      <c r="C138" s="4">
        <v>32.82</v>
      </c>
      <c r="D138" s="4">
        <v>0</v>
      </c>
      <c r="E138" s="4">
        <v>0</v>
      </c>
    </row>
    <row r="139" spans="1:5" x14ac:dyDescent="0.3">
      <c r="A139" s="5">
        <v>37711</v>
      </c>
      <c r="B139" s="4">
        <v>4478.58</v>
      </c>
      <c r="C139" s="4">
        <v>31.6</v>
      </c>
      <c r="D139" s="4">
        <v>2542.14</v>
      </c>
      <c r="E139" s="4">
        <v>36.99089292</v>
      </c>
    </row>
    <row r="140" spans="1:5" x14ac:dyDescent="0.3">
      <c r="A140" s="5">
        <v>37741</v>
      </c>
      <c r="B140" s="4">
        <v>7264.89</v>
      </c>
      <c r="C140" s="4">
        <v>30.52</v>
      </c>
      <c r="D140" s="4">
        <v>2786.31</v>
      </c>
      <c r="E140" s="4">
        <v>29.431466090000001</v>
      </c>
    </row>
    <row r="141" spans="1:5" x14ac:dyDescent="0.3">
      <c r="A141" s="5">
        <v>37772</v>
      </c>
      <c r="B141" s="4">
        <v>10577.8</v>
      </c>
      <c r="C141" s="4">
        <v>31.7</v>
      </c>
      <c r="D141" s="4">
        <v>3312.91</v>
      </c>
      <c r="E141" s="4">
        <v>37.395592270000002</v>
      </c>
    </row>
    <row r="142" spans="1:5" x14ac:dyDescent="0.3">
      <c r="A142" s="5">
        <v>37802</v>
      </c>
      <c r="B142" s="4">
        <v>15072.64</v>
      </c>
      <c r="C142" s="4">
        <v>32.79</v>
      </c>
      <c r="D142" s="4">
        <v>4494.84</v>
      </c>
      <c r="E142" s="4">
        <v>37.21015422</v>
      </c>
    </row>
    <row r="143" spans="1:5" x14ac:dyDescent="0.3">
      <c r="A143" s="5">
        <v>37833</v>
      </c>
      <c r="B143" s="4">
        <v>18753.330000000002</v>
      </c>
      <c r="C143" s="4">
        <v>32.700000000000003</v>
      </c>
      <c r="D143" s="4">
        <v>3680.69</v>
      </c>
      <c r="E143" s="4">
        <v>36.820995109999998</v>
      </c>
    </row>
    <row r="144" spans="1:5" x14ac:dyDescent="0.3">
      <c r="A144" s="5">
        <v>37864</v>
      </c>
      <c r="B144" s="4">
        <v>22364.6</v>
      </c>
      <c r="C144" s="4">
        <v>32.369999999999997</v>
      </c>
      <c r="D144" s="4">
        <v>3611.27</v>
      </c>
      <c r="E144" s="4">
        <v>31.729906400000001</v>
      </c>
    </row>
    <row r="145" spans="1:5" x14ac:dyDescent="0.3">
      <c r="A145" s="5">
        <v>37894</v>
      </c>
      <c r="B145" s="4">
        <v>26512.58</v>
      </c>
      <c r="C145" s="4">
        <v>31.41</v>
      </c>
      <c r="D145" s="4">
        <v>4147.9799999999996</v>
      </c>
      <c r="E145" s="4">
        <v>27.510882129999999</v>
      </c>
    </row>
    <row r="146" spans="1:5" x14ac:dyDescent="0.3">
      <c r="A146" s="5">
        <v>37925</v>
      </c>
      <c r="B146" s="4">
        <v>30466.52</v>
      </c>
      <c r="C146" s="4">
        <v>30.2</v>
      </c>
      <c r="D146" s="4">
        <v>3953.94</v>
      </c>
      <c r="E146" s="4">
        <v>28.331759179999999</v>
      </c>
    </row>
    <row r="147" spans="1:5" x14ac:dyDescent="0.3">
      <c r="A147" s="5">
        <v>37955</v>
      </c>
      <c r="B147" s="4">
        <v>34618.03</v>
      </c>
      <c r="C147" s="4">
        <v>29.6</v>
      </c>
      <c r="D147" s="4">
        <v>4151.51</v>
      </c>
      <c r="E147" s="4">
        <v>27.763142510000002</v>
      </c>
    </row>
    <row r="148" spans="1:5" x14ac:dyDescent="0.3">
      <c r="A148" s="5">
        <v>37986</v>
      </c>
      <c r="B148" s="4">
        <v>42643.42</v>
      </c>
      <c r="C148" s="4">
        <v>28.4</v>
      </c>
      <c r="D148" s="4">
        <v>8025.39</v>
      </c>
      <c r="E148" s="4">
        <v>17.618807539999999</v>
      </c>
    </row>
    <row r="149" spans="1:5" x14ac:dyDescent="0.3">
      <c r="A149" s="5">
        <v>38046</v>
      </c>
      <c r="B149" s="4">
        <v>3287.03</v>
      </c>
      <c r="C149" s="4">
        <v>52.96</v>
      </c>
      <c r="D149" s="4">
        <v>0</v>
      </c>
      <c r="E149" s="4">
        <v>0</v>
      </c>
    </row>
    <row r="150" spans="1:5" x14ac:dyDescent="0.3">
      <c r="A150" s="5">
        <v>38077</v>
      </c>
      <c r="B150" s="4">
        <v>7058.48</v>
      </c>
      <c r="C150" s="4">
        <v>47.78</v>
      </c>
      <c r="D150" s="4">
        <v>3771.45</v>
      </c>
      <c r="E150" s="4">
        <v>48.357289530000003</v>
      </c>
    </row>
    <row r="151" spans="1:5" x14ac:dyDescent="0.3">
      <c r="A151" s="5">
        <v>38107</v>
      </c>
      <c r="B151" s="4">
        <v>11047.44</v>
      </c>
      <c r="C151" s="4">
        <v>42.8</v>
      </c>
      <c r="D151" s="4">
        <v>3988.96</v>
      </c>
      <c r="E151" s="4">
        <v>43.162821080000001</v>
      </c>
    </row>
    <row r="152" spans="1:5" x14ac:dyDescent="0.3">
      <c r="A152" s="5">
        <v>38138</v>
      </c>
      <c r="B152" s="4">
        <v>15437.2</v>
      </c>
      <c r="C152" s="4">
        <v>34.799999999999997</v>
      </c>
      <c r="D152" s="4">
        <v>4389.76</v>
      </c>
      <c r="E152" s="4">
        <v>32.50465603</v>
      </c>
    </row>
    <row r="153" spans="1:5" x14ac:dyDescent="0.3">
      <c r="A153" s="5">
        <v>38168</v>
      </c>
      <c r="B153" s="4">
        <v>21843.97</v>
      </c>
      <c r="C153" s="4">
        <v>31</v>
      </c>
      <c r="D153" s="4">
        <v>6406.77</v>
      </c>
      <c r="E153" s="4">
        <v>42.536108069999997</v>
      </c>
    </row>
    <row r="154" spans="1:5" x14ac:dyDescent="0.3">
      <c r="A154" s="5">
        <v>38199</v>
      </c>
      <c r="B154" s="4">
        <v>27115.8</v>
      </c>
      <c r="C154" s="4">
        <v>31.1</v>
      </c>
      <c r="D154" s="4">
        <v>5271.83</v>
      </c>
      <c r="E154" s="4">
        <v>43.229394489999997</v>
      </c>
    </row>
    <row r="155" spans="1:5" x14ac:dyDescent="0.3">
      <c r="A155" s="5">
        <v>38230</v>
      </c>
      <c r="B155" s="4">
        <v>32185.95</v>
      </c>
      <c r="C155" s="4">
        <v>30.3</v>
      </c>
      <c r="D155" s="4">
        <v>5070.1499999999996</v>
      </c>
      <c r="E155" s="4">
        <v>40.39797634</v>
      </c>
    </row>
    <row r="156" spans="1:5" x14ac:dyDescent="0.3">
      <c r="A156" s="5">
        <v>38260</v>
      </c>
      <c r="B156" s="4">
        <v>38028.339999999997</v>
      </c>
      <c r="C156" s="4">
        <v>29.9</v>
      </c>
      <c r="D156" s="4">
        <v>5842.39</v>
      </c>
      <c r="E156" s="4">
        <v>40.849039769999997</v>
      </c>
    </row>
    <row r="157" spans="1:5" x14ac:dyDescent="0.3">
      <c r="A157" s="5">
        <v>38291</v>
      </c>
      <c r="B157" s="4">
        <v>43556.28</v>
      </c>
      <c r="C157" s="4">
        <v>29.5</v>
      </c>
      <c r="D157" s="4">
        <v>5527.94</v>
      </c>
      <c r="E157" s="4">
        <v>39.808393649999999</v>
      </c>
    </row>
    <row r="158" spans="1:5" x14ac:dyDescent="0.3">
      <c r="A158" s="5">
        <v>38321</v>
      </c>
      <c r="B158" s="4">
        <v>49274.32</v>
      </c>
      <c r="C158" s="4">
        <v>28.9</v>
      </c>
      <c r="D158" s="4">
        <v>5718.04</v>
      </c>
      <c r="E158" s="4">
        <v>37.733981129999997</v>
      </c>
    </row>
    <row r="159" spans="1:5" x14ac:dyDescent="0.3">
      <c r="A159" s="5">
        <v>38352</v>
      </c>
      <c r="B159" s="4">
        <v>58620.28</v>
      </c>
      <c r="C159" s="4">
        <v>27.6</v>
      </c>
      <c r="D159" s="4">
        <v>9345.9599999999991</v>
      </c>
      <c r="E159" s="4">
        <v>16.45490126</v>
      </c>
    </row>
    <row r="160" spans="1:5" x14ac:dyDescent="0.3">
      <c r="A160" s="5">
        <v>38411</v>
      </c>
      <c r="B160" s="4">
        <v>4221.78</v>
      </c>
      <c r="C160" s="4">
        <v>24.5</v>
      </c>
      <c r="D160" s="4">
        <v>0</v>
      </c>
      <c r="E160" s="4">
        <v>0</v>
      </c>
    </row>
    <row r="161" spans="1:5" x14ac:dyDescent="0.3">
      <c r="A161" s="5">
        <v>38442</v>
      </c>
      <c r="B161" s="4">
        <v>9036.68</v>
      </c>
      <c r="C161" s="4">
        <v>25.3</v>
      </c>
      <c r="D161" s="4">
        <v>4814.8999999999996</v>
      </c>
      <c r="E161" s="4">
        <v>27.66707765</v>
      </c>
    </row>
    <row r="162" spans="1:5" x14ac:dyDescent="0.3">
      <c r="A162" s="5">
        <v>38472</v>
      </c>
      <c r="B162" s="4">
        <v>14024.67</v>
      </c>
      <c r="C162" s="4">
        <v>25.7</v>
      </c>
      <c r="D162" s="4">
        <v>4987.99</v>
      </c>
      <c r="E162" s="4">
        <v>25.044873849999998</v>
      </c>
    </row>
    <row r="163" spans="1:5" x14ac:dyDescent="0.3">
      <c r="A163" s="5">
        <v>38503</v>
      </c>
      <c r="B163" s="4">
        <v>19719.32</v>
      </c>
      <c r="C163" s="4">
        <v>26.4</v>
      </c>
      <c r="D163" s="4">
        <v>5694.65</v>
      </c>
      <c r="E163" s="4">
        <v>29.725770879999999</v>
      </c>
    </row>
    <row r="164" spans="1:5" x14ac:dyDescent="0.3">
      <c r="A164" s="5">
        <v>38533</v>
      </c>
      <c r="B164" s="4">
        <v>27967</v>
      </c>
      <c r="C164" s="4">
        <v>27.1</v>
      </c>
      <c r="D164" s="4">
        <v>8247.68</v>
      </c>
      <c r="E164" s="4">
        <v>28.733823749999999</v>
      </c>
    </row>
    <row r="165" spans="1:5" x14ac:dyDescent="0.3">
      <c r="A165" s="5">
        <v>38564</v>
      </c>
      <c r="B165" s="4">
        <v>34637.160000000003</v>
      </c>
      <c r="C165" s="4">
        <v>27.2</v>
      </c>
      <c r="D165" s="4">
        <v>6670.16</v>
      </c>
      <c r="E165" s="4">
        <v>26.524565469999999</v>
      </c>
    </row>
    <row r="166" spans="1:5" x14ac:dyDescent="0.3">
      <c r="A166" s="5">
        <v>38595</v>
      </c>
      <c r="B166" s="4">
        <v>41150.9</v>
      </c>
      <c r="C166" s="4">
        <v>27.4</v>
      </c>
      <c r="D166" s="4">
        <v>6513.74</v>
      </c>
      <c r="E166" s="4">
        <v>28.472333169999999</v>
      </c>
    </row>
    <row r="167" spans="1:5" x14ac:dyDescent="0.3">
      <c r="A167" s="5">
        <v>38625</v>
      </c>
      <c r="B167" s="4">
        <v>48741.49</v>
      </c>
      <c r="C167" s="4">
        <v>27.72</v>
      </c>
      <c r="D167" s="4">
        <v>7590.59</v>
      </c>
      <c r="E167" s="4">
        <v>29.922685749999999</v>
      </c>
    </row>
    <row r="168" spans="1:5" x14ac:dyDescent="0.3">
      <c r="A168" s="5">
        <v>38656</v>
      </c>
      <c r="B168" s="4">
        <v>55792.12</v>
      </c>
      <c r="C168" s="4">
        <v>27.6</v>
      </c>
      <c r="D168" s="4">
        <v>7050.63</v>
      </c>
      <c r="E168" s="4">
        <v>27.545342389999998</v>
      </c>
    </row>
    <row r="169" spans="1:5" x14ac:dyDescent="0.3">
      <c r="A169" s="5">
        <v>38686</v>
      </c>
      <c r="B169" s="4">
        <v>63259.85</v>
      </c>
      <c r="C169" s="4">
        <v>27.8</v>
      </c>
      <c r="D169" s="4">
        <v>7467.73</v>
      </c>
      <c r="E169" s="4">
        <v>30.599471149999999</v>
      </c>
    </row>
    <row r="170" spans="1:5" x14ac:dyDescent="0.3">
      <c r="A170" s="5">
        <v>38717</v>
      </c>
      <c r="B170" s="4">
        <v>75096.479999999996</v>
      </c>
      <c r="C170" s="4">
        <v>27.2</v>
      </c>
      <c r="D170" s="4">
        <v>11836.63</v>
      </c>
      <c r="E170" s="4">
        <v>26.649696769999998</v>
      </c>
    </row>
    <row r="171" spans="1:5" x14ac:dyDescent="0.3">
      <c r="A171" s="5">
        <v>38776</v>
      </c>
      <c r="B171" s="4">
        <v>5294.1</v>
      </c>
      <c r="C171" s="4">
        <v>26.6</v>
      </c>
      <c r="D171" s="4">
        <v>0</v>
      </c>
      <c r="E171" s="4">
        <v>0</v>
      </c>
    </row>
    <row r="172" spans="1:5" x14ac:dyDescent="0.3">
      <c r="A172" s="5">
        <v>38807</v>
      </c>
      <c r="B172" s="4">
        <v>11608.4</v>
      </c>
      <c r="C172" s="4">
        <v>29.8</v>
      </c>
      <c r="D172" s="4">
        <v>6314.3</v>
      </c>
      <c r="E172" s="4">
        <v>31.140833659999998</v>
      </c>
    </row>
    <row r="173" spans="1:5" x14ac:dyDescent="0.3">
      <c r="A173" s="5">
        <v>38837</v>
      </c>
      <c r="B173" s="4">
        <v>18005.66</v>
      </c>
      <c r="C173" s="4">
        <v>29.6</v>
      </c>
      <c r="D173" s="4">
        <v>6397.26</v>
      </c>
      <c r="E173" s="4">
        <v>28.253264340000001</v>
      </c>
    </row>
    <row r="174" spans="1:5" x14ac:dyDescent="0.3">
      <c r="A174" s="5">
        <v>38868</v>
      </c>
      <c r="B174" s="4">
        <v>25443.47</v>
      </c>
      <c r="C174" s="4">
        <v>30.3</v>
      </c>
      <c r="D174" s="4">
        <v>7437.81</v>
      </c>
      <c r="E174" s="4">
        <v>30.610485279999999</v>
      </c>
    </row>
    <row r="175" spans="1:5" x14ac:dyDescent="0.3">
      <c r="A175" s="5">
        <v>38898</v>
      </c>
      <c r="B175" s="4">
        <v>36368.35</v>
      </c>
      <c r="C175" s="4">
        <v>31.3</v>
      </c>
      <c r="D175" s="4">
        <v>10924.88</v>
      </c>
      <c r="E175" s="4">
        <v>32.460037249999999</v>
      </c>
    </row>
    <row r="176" spans="1:5" x14ac:dyDescent="0.3">
      <c r="A176" s="5">
        <v>38929</v>
      </c>
      <c r="B176" s="4">
        <v>44771.01</v>
      </c>
      <c r="C176" s="4">
        <v>30.5</v>
      </c>
      <c r="D176" s="4">
        <v>8402.66</v>
      </c>
      <c r="E176" s="4">
        <v>25.973889679999999</v>
      </c>
    </row>
    <row r="177" spans="1:5" x14ac:dyDescent="0.3">
      <c r="A177" s="5">
        <v>38960</v>
      </c>
      <c r="B177" s="4">
        <v>52593.66</v>
      </c>
      <c r="C177" s="4">
        <v>29.1</v>
      </c>
      <c r="D177" s="4">
        <v>7822.65</v>
      </c>
      <c r="E177" s="4">
        <v>20.094600029999999</v>
      </c>
    </row>
    <row r="178" spans="1:5" x14ac:dyDescent="0.3">
      <c r="A178" s="5">
        <v>38990</v>
      </c>
      <c r="B178" s="4">
        <v>61880.12</v>
      </c>
      <c r="C178" s="4">
        <v>28.2</v>
      </c>
      <c r="D178" s="4">
        <v>9286.4599999999991</v>
      </c>
      <c r="E178" s="4">
        <v>22.341741549999998</v>
      </c>
    </row>
    <row r="179" spans="1:5" x14ac:dyDescent="0.3">
      <c r="A179" s="5">
        <v>39021</v>
      </c>
      <c r="B179" s="4">
        <v>70070.52</v>
      </c>
      <c r="C179" s="4">
        <v>26.8</v>
      </c>
      <c r="D179" s="4">
        <v>8190.4</v>
      </c>
      <c r="E179" s="4">
        <v>16.16550578</v>
      </c>
    </row>
    <row r="180" spans="1:5" x14ac:dyDescent="0.3">
      <c r="A180" s="5">
        <v>39051</v>
      </c>
      <c r="B180" s="4">
        <v>79312.100000000006</v>
      </c>
      <c r="C180" s="4">
        <v>26.6</v>
      </c>
      <c r="D180" s="4">
        <v>9241.58</v>
      </c>
      <c r="E180" s="4">
        <v>23.753536879999999</v>
      </c>
    </row>
    <row r="181" spans="1:5" x14ac:dyDescent="0.3">
      <c r="A181" s="5">
        <v>39082</v>
      </c>
      <c r="B181" s="4">
        <v>93472.36</v>
      </c>
      <c r="C181" s="4">
        <v>24.5</v>
      </c>
      <c r="D181" s="4">
        <v>14160.26</v>
      </c>
      <c r="E181" s="4">
        <v>19.63084087</v>
      </c>
    </row>
    <row r="182" spans="1:5" x14ac:dyDescent="0.3">
      <c r="A182" s="5">
        <v>39141</v>
      </c>
      <c r="B182" s="4">
        <v>6535.01</v>
      </c>
      <c r="C182" s="4">
        <v>23.4</v>
      </c>
      <c r="D182" s="4">
        <v>0</v>
      </c>
      <c r="E182" s="4">
        <v>0</v>
      </c>
    </row>
    <row r="183" spans="1:5" x14ac:dyDescent="0.3">
      <c r="A183" s="5">
        <v>39172</v>
      </c>
      <c r="B183" s="4">
        <v>14543.61</v>
      </c>
      <c r="C183" s="4">
        <v>25.3</v>
      </c>
      <c r="D183" s="4">
        <v>8008.6</v>
      </c>
      <c r="E183" s="4">
        <v>26.832744720000001</v>
      </c>
    </row>
    <row r="184" spans="1:5" x14ac:dyDescent="0.3">
      <c r="A184" s="5">
        <v>39202</v>
      </c>
      <c r="B184" s="4">
        <v>22594.41</v>
      </c>
      <c r="C184" s="4">
        <v>25.5</v>
      </c>
      <c r="D184" s="4">
        <v>8050.8</v>
      </c>
      <c r="E184" s="4">
        <v>25.847628520000001</v>
      </c>
    </row>
    <row r="185" spans="1:5" x14ac:dyDescent="0.3">
      <c r="A185" s="5">
        <v>39233</v>
      </c>
      <c r="B185" s="4">
        <v>32044.78</v>
      </c>
      <c r="C185" s="4">
        <v>25.9</v>
      </c>
      <c r="D185" s="4">
        <v>9450.3700000000008</v>
      </c>
      <c r="E185" s="4">
        <v>27.058502440000002</v>
      </c>
    </row>
    <row r="186" spans="1:5" x14ac:dyDescent="0.3">
      <c r="A186" s="5">
        <v>39263</v>
      </c>
      <c r="B186" s="4">
        <v>46077.82</v>
      </c>
      <c r="C186" s="4">
        <v>26.7</v>
      </c>
      <c r="D186" s="4">
        <v>14033.04</v>
      </c>
      <c r="E186" s="4">
        <v>28.450289609999999</v>
      </c>
    </row>
    <row r="187" spans="1:5" x14ac:dyDescent="0.3">
      <c r="A187" s="5">
        <v>39294</v>
      </c>
      <c r="B187" s="4">
        <v>56697.83</v>
      </c>
      <c r="C187" s="4">
        <v>26.6</v>
      </c>
      <c r="D187" s="4">
        <v>10620.01</v>
      </c>
      <c r="E187" s="4">
        <v>26.388667399999999</v>
      </c>
    </row>
    <row r="188" spans="1:5" x14ac:dyDescent="0.3">
      <c r="A188" s="5">
        <v>39325</v>
      </c>
      <c r="B188" s="4">
        <v>66659</v>
      </c>
      <c r="C188" s="4">
        <v>26.7</v>
      </c>
      <c r="D188" s="4">
        <v>9961.17</v>
      </c>
      <c r="E188" s="4">
        <v>27.337539069999998</v>
      </c>
    </row>
    <row r="189" spans="1:5" x14ac:dyDescent="0.3">
      <c r="A189" s="5">
        <v>39355</v>
      </c>
      <c r="B189" s="4">
        <v>78246.78</v>
      </c>
      <c r="C189" s="4">
        <v>26.4</v>
      </c>
      <c r="D189" s="4">
        <v>11587.78</v>
      </c>
      <c r="E189" s="4">
        <v>24.781456009999999</v>
      </c>
    </row>
    <row r="190" spans="1:5" x14ac:dyDescent="0.3">
      <c r="A190" s="5">
        <v>39386</v>
      </c>
      <c r="B190" s="4">
        <v>88953.32</v>
      </c>
      <c r="C190" s="4">
        <v>26.9</v>
      </c>
      <c r="D190" s="4">
        <v>10706.54</v>
      </c>
      <c r="E190" s="4">
        <v>30.72059973</v>
      </c>
    </row>
    <row r="191" spans="1:5" x14ac:dyDescent="0.3">
      <c r="A191" s="5">
        <v>39416</v>
      </c>
      <c r="B191" s="4">
        <v>100604.61</v>
      </c>
      <c r="C191" s="4">
        <v>26.8</v>
      </c>
      <c r="D191" s="4">
        <v>11651.29</v>
      </c>
      <c r="E191" s="4">
        <v>26.074653900000001</v>
      </c>
    </row>
    <row r="192" spans="1:5" x14ac:dyDescent="0.3">
      <c r="A192" s="5">
        <v>39447</v>
      </c>
      <c r="B192" s="4">
        <v>117413.91</v>
      </c>
      <c r="C192" s="4">
        <v>25.8</v>
      </c>
      <c r="D192" s="4">
        <v>16809.3</v>
      </c>
      <c r="E192" s="4">
        <v>18.707566100000001</v>
      </c>
    </row>
    <row r="193" spans="1:5" x14ac:dyDescent="0.3">
      <c r="A193" s="5">
        <v>39507</v>
      </c>
      <c r="B193" s="4">
        <v>8121.2883000000002</v>
      </c>
      <c r="C193" s="4">
        <v>24.3</v>
      </c>
      <c r="D193" s="4">
        <v>0</v>
      </c>
      <c r="E193" s="4">
        <v>0</v>
      </c>
    </row>
    <row r="194" spans="1:5" x14ac:dyDescent="0.3">
      <c r="A194" s="5">
        <v>39538</v>
      </c>
      <c r="B194" s="4">
        <v>18316.936000000002</v>
      </c>
      <c r="C194" s="4">
        <v>25.9</v>
      </c>
      <c r="D194" s="4">
        <v>10195.6477</v>
      </c>
      <c r="E194" s="4">
        <v>27.308739360000001</v>
      </c>
    </row>
    <row r="195" spans="1:5" x14ac:dyDescent="0.3">
      <c r="A195" s="5">
        <v>39568</v>
      </c>
      <c r="B195" s="4">
        <v>28410.071100000001</v>
      </c>
      <c r="C195" s="4">
        <v>25.7</v>
      </c>
      <c r="D195" s="4">
        <v>10093.1351</v>
      </c>
      <c r="E195" s="4">
        <v>25.36810131</v>
      </c>
    </row>
    <row r="196" spans="1:5" x14ac:dyDescent="0.3">
      <c r="A196" s="5">
        <v>39599</v>
      </c>
      <c r="B196" s="4">
        <v>40264.203800000003</v>
      </c>
      <c r="C196" s="4">
        <v>25.6</v>
      </c>
      <c r="D196" s="4">
        <v>11854.1327</v>
      </c>
      <c r="E196" s="4">
        <v>25.435646439999999</v>
      </c>
    </row>
    <row r="197" spans="1:5" x14ac:dyDescent="0.3">
      <c r="A197" s="5">
        <v>39629</v>
      </c>
      <c r="B197" s="4">
        <v>58435.983399999997</v>
      </c>
      <c r="C197" s="4">
        <v>26.8</v>
      </c>
      <c r="D197" s="4">
        <v>18171.779600000002</v>
      </c>
      <c r="E197" s="4">
        <v>29.492822650000001</v>
      </c>
    </row>
    <row r="198" spans="1:5" x14ac:dyDescent="0.3">
      <c r="A198" s="5">
        <v>39660</v>
      </c>
      <c r="B198" s="4">
        <v>72160.081000000006</v>
      </c>
      <c r="C198" s="4">
        <v>27.3</v>
      </c>
      <c r="D198" s="4">
        <v>13724.097599999999</v>
      </c>
      <c r="E198" s="4">
        <v>29.228669279999998</v>
      </c>
    </row>
    <row r="199" spans="1:5" x14ac:dyDescent="0.3">
      <c r="A199" s="5">
        <v>39691</v>
      </c>
      <c r="B199" s="4">
        <v>84919.686199999996</v>
      </c>
      <c r="C199" s="4">
        <v>27.4</v>
      </c>
      <c r="D199" s="4">
        <v>12759.6052</v>
      </c>
      <c r="E199" s="4">
        <v>28.093438819999999</v>
      </c>
    </row>
    <row r="200" spans="1:5" x14ac:dyDescent="0.3">
      <c r="A200" s="5">
        <v>39721</v>
      </c>
      <c r="B200" s="4">
        <v>99870.713000000003</v>
      </c>
      <c r="C200" s="4">
        <v>27.6</v>
      </c>
      <c r="D200" s="4">
        <v>14951.0268</v>
      </c>
      <c r="E200" s="4">
        <v>29.024082270000001</v>
      </c>
    </row>
    <row r="201" spans="1:5" x14ac:dyDescent="0.3">
      <c r="A201" s="5">
        <v>39752</v>
      </c>
      <c r="B201" s="4">
        <v>113189.07369999999</v>
      </c>
      <c r="C201" s="4">
        <v>27.2</v>
      </c>
      <c r="D201" s="4">
        <v>13318.360699999999</v>
      </c>
      <c r="E201" s="4">
        <v>24.39462889</v>
      </c>
    </row>
    <row r="202" spans="1:5" x14ac:dyDescent="0.3">
      <c r="A202" s="5">
        <v>39782</v>
      </c>
      <c r="B202" s="4">
        <v>127614.1393</v>
      </c>
      <c r="C202" s="4">
        <v>26.8</v>
      </c>
      <c r="D202" s="4">
        <v>14425.0656</v>
      </c>
      <c r="E202" s="4">
        <v>23.806596519999999</v>
      </c>
    </row>
    <row r="203" spans="1:5" x14ac:dyDescent="0.3">
      <c r="A203" s="5">
        <v>39813</v>
      </c>
      <c r="B203" s="4">
        <v>148167.24530000001</v>
      </c>
      <c r="C203" s="4">
        <v>26.1</v>
      </c>
      <c r="D203" s="4">
        <v>20553.106</v>
      </c>
      <c r="E203" s="4">
        <v>22.27223025</v>
      </c>
    </row>
    <row r="204" spans="1:5" x14ac:dyDescent="0.3">
      <c r="A204" s="5">
        <v>39872</v>
      </c>
      <c r="B204" s="4">
        <v>10275.790000000001</v>
      </c>
      <c r="C204" s="4">
        <v>26.5</v>
      </c>
      <c r="D204" s="4">
        <v>0</v>
      </c>
      <c r="E204" s="4">
        <v>0</v>
      </c>
    </row>
    <row r="205" spans="1:5" x14ac:dyDescent="0.3">
      <c r="A205" s="5">
        <v>39903</v>
      </c>
      <c r="B205" s="4">
        <v>23561.995200000001</v>
      </c>
      <c r="C205" s="4">
        <v>28.6</v>
      </c>
      <c r="D205" s="4">
        <v>13286.2052</v>
      </c>
      <c r="E205" s="4">
        <v>30.312517570000001</v>
      </c>
    </row>
    <row r="206" spans="1:5" x14ac:dyDescent="0.3">
      <c r="A206" s="5">
        <v>39933</v>
      </c>
      <c r="B206" s="4">
        <v>37082.304199999999</v>
      </c>
      <c r="C206" s="4">
        <v>30.5</v>
      </c>
      <c r="D206" s="4">
        <v>13520.308999999999</v>
      </c>
      <c r="E206" s="4">
        <v>33.955494170000001</v>
      </c>
    </row>
    <row r="207" spans="1:5" x14ac:dyDescent="0.3">
      <c r="A207" s="5">
        <v>39964</v>
      </c>
      <c r="B207" s="4">
        <v>53520.3249</v>
      </c>
      <c r="C207" s="4">
        <v>32.9</v>
      </c>
      <c r="D207" s="4">
        <v>16438.020700000001</v>
      </c>
      <c r="E207" s="4">
        <v>38.669113260000003</v>
      </c>
    </row>
    <row r="208" spans="1:5" x14ac:dyDescent="0.3">
      <c r="A208" s="5">
        <v>39994</v>
      </c>
      <c r="B208" s="4">
        <v>78098.354000000007</v>
      </c>
      <c r="C208" s="4">
        <v>33.6</v>
      </c>
      <c r="D208" s="4">
        <v>24578.0291</v>
      </c>
      <c r="E208" s="4">
        <v>35.253836669999998</v>
      </c>
    </row>
    <row r="209" spans="1:5" x14ac:dyDescent="0.3">
      <c r="A209" s="5">
        <v>40025</v>
      </c>
      <c r="B209" s="4">
        <v>95932.010699999999</v>
      </c>
      <c r="C209" s="4">
        <v>32.9</v>
      </c>
      <c r="D209" s="4">
        <v>17833.6567</v>
      </c>
      <c r="E209" s="4">
        <v>29.944111589999999</v>
      </c>
    </row>
    <row r="210" spans="1:5" x14ac:dyDescent="0.3">
      <c r="A210" s="5">
        <v>40056</v>
      </c>
      <c r="B210" s="4">
        <v>112984.7933</v>
      </c>
      <c r="C210" s="4">
        <v>33</v>
      </c>
      <c r="D210" s="4">
        <v>17052.782599999999</v>
      </c>
      <c r="E210" s="4">
        <v>33.64663195</v>
      </c>
    </row>
    <row r="211" spans="1:5" x14ac:dyDescent="0.3">
      <c r="A211" s="5">
        <v>40086</v>
      </c>
      <c r="B211" s="4">
        <v>133176.59710000001</v>
      </c>
      <c r="C211" s="4">
        <v>33.299999999999997</v>
      </c>
      <c r="D211" s="4">
        <v>20191.803800000002</v>
      </c>
      <c r="E211" s="4">
        <v>35.052957030000002</v>
      </c>
    </row>
    <row r="212" spans="1:5" x14ac:dyDescent="0.3">
      <c r="A212" s="5">
        <v>40117</v>
      </c>
      <c r="B212" s="4">
        <v>150709.76199999999</v>
      </c>
      <c r="C212" s="4">
        <v>33.1</v>
      </c>
      <c r="D212" s="4">
        <v>17533.1649</v>
      </c>
      <c r="E212" s="4">
        <v>31.646568940000002</v>
      </c>
    </row>
    <row r="213" spans="1:5" x14ac:dyDescent="0.3">
      <c r="A213" s="5">
        <v>40147</v>
      </c>
      <c r="B213" s="4">
        <v>168634.21</v>
      </c>
      <c r="C213" s="4">
        <v>32.1</v>
      </c>
      <c r="D213" s="4">
        <v>17924.448</v>
      </c>
      <c r="E213" s="4">
        <v>24.25903976</v>
      </c>
    </row>
    <row r="214" spans="1:5" x14ac:dyDescent="0.3">
      <c r="A214" s="5">
        <v>40178</v>
      </c>
      <c r="B214" s="4">
        <v>194138.622</v>
      </c>
      <c r="C214" s="4">
        <v>30.5</v>
      </c>
      <c r="D214" s="4">
        <v>25504.412</v>
      </c>
      <c r="E214" s="4">
        <v>24.09030538</v>
      </c>
    </row>
    <row r="215" spans="1:5" x14ac:dyDescent="0.3">
      <c r="A215" s="5">
        <v>40237</v>
      </c>
      <c r="B215" s="4">
        <v>13014.0268</v>
      </c>
      <c r="C215" s="4">
        <v>26.6</v>
      </c>
      <c r="D215" s="4">
        <v>0</v>
      </c>
      <c r="E215" s="4">
        <v>0</v>
      </c>
    </row>
    <row r="216" spans="1:5" x14ac:dyDescent="0.3">
      <c r="A216" s="5">
        <v>40268</v>
      </c>
      <c r="B216" s="4">
        <v>29792.684700000002</v>
      </c>
      <c r="C216" s="4">
        <v>26.4</v>
      </c>
      <c r="D216" s="4">
        <v>16778.657899999998</v>
      </c>
      <c r="E216" s="4">
        <v>26.286307090000001</v>
      </c>
    </row>
    <row r="217" spans="1:5" x14ac:dyDescent="0.3">
      <c r="A217" s="5">
        <v>40298</v>
      </c>
      <c r="B217" s="4">
        <v>46742.749199999998</v>
      </c>
      <c r="C217" s="4">
        <v>26.1</v>
      </c>
      <c r="D217" s="4">
        <v>16950.0645</v>
      </c>
      <c r="E217" s="4">
        <v>25.367434280000001</v>
      </c>
    </row>
    <row r="218" spans="1:5" x14ac:dyDescent="0.3">
      <c r="A218" s="5">
        <v>40329</v>
      </c>
      <c r="B218" s="4">
        <v>67358.297200000001</v>
      </c>
      <c r="C218" s="4">
        <v>25.9</v>
      </c>
      <c r="D218" s="4">
        <v>20615.547999999999</v>
      </c>
      <c r="E218" s="4">
        <v>25.413809709999999</v>
      </c>
    </row>
    <row r="219" spans="1:5" x14ac:dyDescent="0.3">
      <c r="A219" s="5">
        <v>40359</v>
      </c>
      <c r="B219" s="4">
        <v>98047.379499999995</v>
      </c>
      <c r="C219" s="4">
        <v>25.5</v>
      </c>
      <c r="D219" s="4">
        <v>30689.082299999998</v>
      </c>
      <c r="E219" s="4">
        <v>24.863886260000001</v>
      </c>
    </row>
    <row r="220" spans="1:5" x14ac:dyDescent="0.3">
      <c r="A220" s="5">
        <v>40390</v>
      </c>
      <c r="B220" s="4">
        <v>119866.24770000001</v>
      </c>
      <c r="C220" s="4">
        <v>24.9</v>
      </c>
      <c r="D220" s="4">
        <v>21818.868200000001</v>
      </c>
      <c r="E220" s="4">
        <v>22.346575170000001</v>
      </c>
    </row>
    <row r="221" spans="1:5" x14ac:dyDescent="0.3">
      <c r="A221" s="5">
        <v>40421</v>
      </c>
      <c r="B221" s="4">
        <v>140997.74470000001</v>
      </c>
      <c r="C221" s="4">
        <v>24.8</v>
      </c>
      <c r="D221" s="4">
        <v>21131.496999999999</v>
      </c>
      <c r="E221" s="4">
        <v>23.918175089999998</v>
      </c>
    </row>
    <row r="222" spans="1:5" x14ac:dyDescent="0.3">
      <c r="A222" s="5">
        <v>40451</v>
      </c>
      <c r="B222" s="4">
        <v>165869.57519999999</v>
      </c>
      <c r="C222" s="4">
        <v>24.5</v>
      </c>
      <c r="D222" s="4">
        <v>24871.8305</v>
      </c>
      <c r="E222" s="4">
        <v>23.17785348</v>
      </c>
    </row>
    <row r="223" spans="1:5" x14ac:dyDescent="0.3">
      <c r="A223" s="5">
        <v>40482</v>
      </c>
      <c r="B223" s="4">
        <v>187556.10459999999</v>
      </c>
      <c r="C223" s="4">
        <v>24.4</v>
      </c>
      <c r="D223" s="4">
        <v>21686.529399999999</v>
      </c>
      <c r="E223" s="4">
        <v>23.688618250000001</v>
      </c>
    </row>
    <row r="224" spans="1:5" x14ac:dyDescent="0.3">
      <c r="A224" s="5">
        <v>40512</v>
      </c>
      <c r="B224" s="4">
        <v>210697.8253</v>
      </c>
      <c r="C224" s="4">
        <v>24.9</v>
      </c>
      <c r="D224" s="4">
        <v>23141.720700000002</v>
      </c>
      <c r="E224" s="4">
        <v>29.107020200000001</v>
      </c>
    </row>
    <row r="225" spans="1:5" x14ac:dyDescent="0.3">
      <c r="A225" s="5">
        <v>40543</v>
      </c>
      <c r="B225" s="4">
        <v>241414.93</v>
      </c>
      <c r="C225" s="4">
        <v>24.5</v>
      </c>
      <c r="D225" s="4">
        <v>30717.1047</v>
      </c>
      <c r="E225" s="4">
        <v>20.438395910000001</v>
      </c>
    </row>
    <row r="226" spans="1:5" x14ac:dyDescent="0.3">
      <c r="A226" s="5">
        <v>40602</v>
      </c>
      <c r="B226" s="4">
        <v>17444.160199999998</v>
      </c>
      <c r="C226" s="4">
        <v>24.9</v>
      </c>
      <c r="D226" s="4">
        <v>0</v>
      </c>
      <c r="E226" s="4">
        <v>0</v>
      </c>
    </row>
    <row r="227" spans="1:5" x14ac:dyDescent="0.3">
      <c r="A227" s="5">
        <v>40633</v>
      </c>
      <c r="B227" s="4">
        <v>39464.909099999997</v>
      </c>
      <c r="C227" s="4">
        <v>25</v>
      </c>
      <c r="D227" s="4">
        <v>22020.748899999999</v>
      </c>
      <c r="E227" s="4">
        <v>31.242612080000001</v>
      </c>
    </row>
    <row r="228" spans="1:5" x14ac:dyDescent="0.3">
      <c r="A228" s="5">
        <v>40663</v>
      </c>
      <c r="B228" s="4">
        <v>62716.226300000002</v>
      </c>
      <c r="C228" s="4">
        <v>25.4</v>
      </c>
      <c r="D228" s="4">
        <v>23251.317200000001</v>
      </c>
      <c r="E228" s="4">
        <v>37.17539069</v>
      </c>
    </row>
    <row r="229" spans="1:5" x14ac:dyDescent="0.3">
      <c r="A229" s="5">
        <v>40694</v>
      </c>
      <c r="B229" s="4">
        <v>90254.513900000005</v>
      </c>
      <c r="C229" s="4">
        <v>25.8</v>
      </c>
      <c r="D229" s="4">
        <v>27538.2876</v>
      </c>
      <c r="E229" s="4">
        <v>33.58018715</v>
      </c>
    </row>
    <row r="230" spans="1:5" x14ac:dyDescent="0.3">
      <c r="A230" s="5">
        <v>40724</v>
      </c>
      <c r="B230" s="4">
        <v>124566.6801</v>
      </c>
      <c r="C230" s="4">
        <v>25.6</v>
      </c>
      <c r="D230" s="4">
        <v>34312.1662</v>
      </c>
      <c r="E230" s="4">
        <v>11.80577465</v>
      </c>
    </row>
    <row r="231" spans="1:5" x14ac:dyDescent="0.3">
      <c r="A231" s="5">
        <v>40755</v>
      </c>
      <c r="B231" s="4">
        <v>152419.85579999999</v>
      </c>
      <c r="C231" s="4">
        <v>25.4</v>
      </c>
      <c r="D231" s="4">
        <v>27853.1757</v>
      </c>
      <c r="E231" s="4">
        <v>27.656372659999999</v>
      </c>
    </row>
    <row r="232" spans="1:5" x14ac:dyDescent="0.3">
      <c r="A232" s="5">
        <v>40786</v>
      </c>
      <c r="B232" s="4">
        <v>180607.61600000001</v>
      </c>
      <c r="C232" s="4">
        <v>25</v>
      </c>
      <c r="D232" s="4">
        <v>28187.760200000001</v>
      </c>
      <c r="E232" s="4">
        <v>33.392159579999998</v>
      </c>
    </row>
    <row r="233" spans="1:5" x14ac:dyDescent="0.3">
      <c r="A233" s="5">
        <v>40816</v>
      </c>
      <c r="B233" s="4">
        <v>212273.99179999999</v>
      </c>
      <c r="C233" s="4">
        <v>24.9</v>
      </c>
      <c r="D233" s="4">
        <v>31666.375800000002</v>
      </c>
      <c r="E233" s="4">
        <v>27.318235779999998</v>
      </c>
    </row>
    <row r="234" spans="1:5" x14ac:dyDescent="0.3">
      <c r="A234" s="5">
        <v>40847</v>
      </c>
      <c r="B234" s="4">
        <v>241365.0865</v>
      </c>
      <c r="C234" s="4">
        <v>24.9</v>
      </c>
      <c r="D234" s="4">
        <v>29091.094700000001</v>
      </c>
      <c r="E234" s="4">
        <v>34.1436159</v>
      </c>
    </row>
    <row r="235" spans="1:5" x14ac:dyDescent="0.3">
      <c r="A235" s="5">
        <v>40877</v>
      </c>
      <c r="B235" s="4">
        <v>269452.12040000001</v>
      </c>
      <c r="C235" s="4">
        <v>24.5</v>
      </c>
      <c r="D235" s="4">
        <v>28087.033899999999</v>
      </c>
      <c r="E235" s="4">
        <v>21.369686649999998</v>
      </c>
    </row>
    <row r="236" spans="1:5" x14ac:dyDescent="0.3">
      <c r="A236" s="5">
        <v>40908</v>
      </c>
      <c r="B236" s="4">
        <v>301932.84999999998</v>
      </c>
      <c r="C236" s="4">
        <v>23.8</v>
      </c>
      <c r="D236" s="4">
        <v>32480.729599999999</v>
      </c>
      <c r="E236" s="4">
        <v>5.7415076000000003</v>
      </c>
    </row>
    <row r="237" spans="1:5" x14ac:dyDescent="0.3">
      <c r="A237" s="5">
        <v>40968</v>
      </c>
      <c r="B237" s="4">
        <v>21188.825199999999</v>
      </c>
      <c r="C237" s="4">
        <v>21.4666</v>
      </c>
      <c r="D237" s="4">
        <v>0</v>
      </c>
      <c r="E237" s="4">
        <v>0</v>
      </c>
    </row>
    <row r="238" spans="1:5" x14ac:dyDescent="0.3">
      <c r="A238" s="5">
        <v>40999</v>
      </c>
      <c r="B238" s="4">
        <v>47865.397700000001</v>
      </c>
      <c r="C238" s="4">
        <v>20.9</v>
      </c>
      <c r="D238" s="4">
        <v>26676.572499999998</v>
      </c>
      <c r="E238" s="4">
        <v>21.142894009999999</v>
      </c>
    </row>
    <row r="239" spans="1:5" x14ac:dyDescent="0.3">
      <c r="A239" s="5">
        <v>41029</v>
      </c>
      <c r="B239" s="4">
        <v>75591.600399999996</v>
      </c>
      <c r="C239" s="4">
        <v>20.242000000000001</v>
      </c>
      <c r="D239" s="4">
        <v>27726.202700000002</v>
      </c>
      <c r="E239" s="4">
        <v>19.245729010000002</v>
      </c>
    </row>
    <row r="240" spans="1:5" x14ac:dyDescent="0.3">
      <c r="A240" s="5">
        <v>41060</v>
      </c>
      <c r="B240" s="4">
        <v>108924.21090000001</v>
      </c>
      <c r="C240" s="4">
        <v>20.149100000000001</v>
      </c>
      <c r="D240" s="4">
        <v>33332.610500000003</v>
      </c>
      <c r="E240" s="4">
        <v>21.040970250000001</v>
      </c>
    </row>
    <row r="241" spans="1:5" x14ac:dyDescent="0.3">
      <c r="A241" s="5">
        <v>41090</v>
      </c>
      <c r="B241" s="4">
        <v>150710.06</v>
      </c>
      <c r="C241" s="4">
        <v>20.399999999999999</v>
      </c>
      <c r="D241" s="4">
        <v>41785.849099999999</v>
      </c>
      <c r="E241" s="4">
        <v>21.781437100000002</v>
      </c>
    </row>
    <row r="242" spans="1:5" x14ac:dyDescent="0.3">
      <c r="A242" s="5">
        <v>41121</v>
      </c>
      <c r="B242" s="4">
        <v>184311.78</v>
      </c>
      <c r="C242" s="4">
        <v>20.399999999999999</v>
      </c>
      <c r="D242" s="4">
        <v>33601.72</v>
      </c>
      <c r="E242" s="4">
        <v>20.638739229999999</v>
      </c>
    </row>
    <row r="243" spans="1:5" x14ac:dyDescent="0.3">
      <c r="A243" s="5">
        <v>41152</v>
      </c>
      <c r="B243" s="4">
        <v>217958.07190000001</v>
      </c>
      <c r="C243" s="4">
        <v>20.247699999999998</v>
      </c>
      <c r="D243" s="4">
        <v>33646.291899999997</v>
      </c>
      <c r="E243" s="4">
        <v>19.36490044</v>
      </c>
    </row>
    <row r="244" spans="1:5" x14ac:dyDescent="0.3">
      <c r="A244" s="5">
        <v>41182</v>
      </c>
      <c r="B244" s="4">
        <v>256933</v>
      </c>
      <c r="C244" s="4">
        <v>20.5</v>
      </c>
      <c r="D244" s="4">
        <v>38974.928099999997</v>
      </c>
      <c r="E244" s="4">
        <v>23.079850839999999</v>
      </c>
    </row>
    <row r="245" spans="1:5" x14ac:dyDescent="0.3">
      <c r="A245" s="5">
        <v>41213</v>
      </c>
      <c r="B245" s="4">
        <v>292541.9951</v>
      </c>
      <c r="C245" s="4">
        <v>20.747900000000001</v>
      </c>
      <c r="D245" s="4">
        <v>35608.9951</v>
      </c>
      <c r="E245" s="4">
        <v>22.405139670000001</v>
      </c>
    </row>
    <row r="246" spans="1:5" x14ac:dyDescent="0.3">
      <c r="A246" s="5">
        <v>41243</v>
      </c>
      <c r="B246" s="4">
        <v>326236.17330000002</v>
      </c>
      <c r="C246" s="4">
        <v>20.7378</v>
      </c>
      <c r="D246" s="4">
        <v>33694.178200000002</v>
      </c>
      <c r="E246" s="4">
        <v>19.963461859999999</v>
      </c>
    </row>
    <row r="247" spans="1:5" x14ac:dyDescent="0.3">
      <c r="A247" s="5">
        <v>41274</v>
      </c>
      <c r="B247" s="4">
        <v>364835.06709999999</v>
      </c>
      <c r="C247" s="4">
        <v>20.648099999999999</v>
      </c>
      <c r="D247" s="4">
        <v>38598.893799999998</v>
      </c>
      <c r="E247" s="4">
        <v>18.836289319999999</v>
      </c>
    </row>
    <row r="248" spans="1:5" x14ac:dyDescent="0.3">
      <c r="A248" s="5">
        <v>41333</v>
      </c>
      <c r="B248" s="4">
        <v>25675.9182</v>
      </c>
      <c r="C248" s="4">
        <v>21.2</v>
      </c>
      <c r="D248" s="4">
        <v>0</v>
      </c>
      <c r="E248" s="4">
        <v>0</v>
      </c>
    </row>
    <row r="249" spans="1:5" x14ac:dyDescent="0.3">
      <c r="A249" s="5">
        <v>41364</v>
      </c>
      <c r="B249" s="4">
        <v>58092.275900000001</v>
      </c>
      <c r="C249" s="4">
        <v>20.9</v>
      </c>
      <c r="D249" s="4">
        <v>32416.3577</v>
      </c>
      <c r="E249" s="4">
        <v>21.516201899999999</v>
      </c>
    </row>
    <row r="250" spans="1:5" x14ac:dyDescent="0.3">
      <c r="A250" s="5">
        <v>41394</v>
      </c>
      <c r="B250" s="4">
        <v>91319.177299999996</v>
      </c>
      <c r="C250" s="4">
        <v>20.6</v>
      </c>
      <c r="D250" s="4">
        <v>33226.901400000002</v>
      </c>
      <c r="E250" s="4">
        <v>19.839351099999998</v>
      </c>
    </row>
    <row r="251" spans="1:5" x14ac:dyDescent="0.3">
      <c r="A251" s="5">
        <v>41425</v>
      </c>
      <c r="B251" s="4">
        <v>131210.6495</v>
      </c>
      <c r="C251" s="4">
        <v>20.399999999999999</v>
      </c>
      <c r="D251" s="4">
        <v>39891.472199999997</v>
      </c>
      <c r="E251" s="4">
        <v>19.677011799999999</v>
      </c>
    </row>
    <row r="252" spans="1:5" x14ac:dyDescent="0.3">
      <c r="A252" s="5">
        <v>41455</v>
      </c>
      <c r="B252" s="4">
        <v>181317.6</v>
      </c>
      <c r="C252" s="4">
        <v>20.100000000000001</v>
      </c>
      <c r="D252" s="4">
        <v>50106.950499999999</v>
      </c>
      <c r="E252" s="4">
        <v>19.913682690000002</v>
      </c>
    </row>
    <row r="253" spans="1:5" x14ac:dyDescent="0.3">
      <c r="A253" s="5">
        <v>41486</v>
      </c>
      <c r="B253" s="4">
        <v>221722.23199999999</v>
      </c>
      <c r="C253" s="4">
        <v>20.100000000000001</v>
      </c>
      <c r="D253" s="4">
        <v>40404.631999999998</v>
      </c>
      <c r="E253" s="4">
        <v>20.245725520000001</v>
      </c>
    </row>
    <row r="254" spans="1:5" x14ac:dyDescent="0.3">
      <c r="A254" s="5">
        <v>41517</v>
      </c>
      <c r="B254" s="4">
        <v>262578.08130000002</v>
      </c>
      <c r="C254" s="4">
        <v>20.3</v>
      </c>
      <c r="D254" s="4">
        <v>40855.849300000002</v>
      </c>
      <c r="E254" s="4">
        <v>21.427494660000001</v>
      </c>
    </row>
    <row r="255" spans="1:5" x14ac:dyDescent="0.3">
      <c r="A255" s="5">
        <v>41547</v>
      </c>
      <c r="B255" s="4">
        <v>309207.57390000002</v>
      </c>
      <c r="C255" s="4">
        <v>20.2</v>
      </c>
      <c r="D255" s="4">
        <v>46629.492599999998</v>
      </c>
      <c r="E255" s="4">
        <v>19.639714229999999</v>
      </c>
    </row>
    <row r="256" spans="1:5" x14ac:dyDescent="0.3">
      <c r="A256" s="5">
        <v>41578</v>
      </c>
      <c r="B256" s="4">
        <v>351669.24920000002</v>
      </c>
      <c r="C256" s="4">
        <v>20.100000000000001</v>
      </c>
      <c r="D256" s="4">
        <v>42461.675300000003</v>
      </c>
      <c r="E256" s="4">
        <v>19.244239220000001</v>
      </c>
    </row>
    <row r="257" spans="1:5" x14ac:dyDescent="0.3">
      <c r="A257" s="5">
        <v>41608</v>
      </c>
      <c r="B257" s="4">
        <v>391282.527</v>
      </c>
      <c r="C257" s="4">
        <v>19.899999999999999</v>
      </c>
      <c r="D257" s="4">
        <v>39613.277800000003</v>
      </c>
      <c r="E257" s="4">
        <v>17.56712856</v>
      </c>
    </row>
    <row r="258" spans="1:5" x14ac:dyDescent="0.3">
      <c r="A258" s="5">
        <v>41639</v>
      </c>
      <c r="B258" s="4">
        <v>436527.69569999998</v>
      </c>
      <c r="C258" s="4">
        <v>19.600000000000001</v>
      </c>
      <c r="D258" s="4">
        <v>45245.168700000002</v>
      </c>
      <c r="E258" s="4">
        <v>17.218822209999999</v>
      </c>
    </row>
    <row r="259" spans="1:5" x14ac:dyDescent="0.3">
      <c r="A259" s="5">
        <v>41698</v>
      </c>
      <c r="B259" s="4">
        <v>30283.029399999999</v>
      </c>
      <c r="C259" s="4">
        <v>17.899999999999999</v>
      </c>
      <c r="D259" s="4">
        <v>0</v>
      </c>
      <c r="E259" s="4">
        <v>0</v>
      </c>
    </row>
    <row r="260" spans="1:5" x14ac:dyDescent="0.3">
      <c r="A260" s="5">
        <v>41729</v>
      </c>
      <c r="B260" s="4">
        <v>68321.714500000002</v>
      </c>
      <c r="C260" s="4">
        <v>17.600000000000001</v>
      </c>
      <c r="D260" s="4">
        <v>38038.685100000002</v>
      </c>
      <c r="E260" s="4">
        <v>17.34410587</v>
      </c>
    </row>
    <row r="261" spans="1:5" x14ac:dyDescent="0.3">
      <c r="A261" s="5">
        <v>41759</v>
      </c>
      <c r="B261" s="4">
        <v>107077.8331</v>
      </c>
      <c r="C261" s="4">
        <v>17.3</v>
      </c>
      <c r="D261" s="4">
        <v>38756.118600000002</v>
      </c>
      <c r="E261" s="4">
        <v>16.640784929999999</v>
      </c>
    </row>
    <row r="262" spans="1:5" x14ac:dyDescent="0.3">
      <c r="A262" s="5">
        <v>41790</v>
      </c>
      <c r="B262" s="4">
        <v>153716.48610000001</v>
      </c>
      <c r="C262" s="4">
        <v>17.2</v>
      </c>
      <c r="D262" s="4">
        <v>46638.652999999998</v>
      </c>
      <c r="E262" s="4">
        <v>16.913842549999998</v>
      </c>
    </row>
    <row r="263" spans="1:5" x14ac:dyDescent="0.3">
      <c r="A263" s="5">
        <v>41820</v>
      </c>
      <c r="B263" s="4">
        <v>212770.4486</v>
      </c>
      <c r="C263" s="4">
        <v>17.3</v>
      </c>
      <c r="D263" s="4">
        <v>59053.962500000001</v>
      </c>
      <c r="E263" s="4">
        <v>17.8558302</v>
      </c>
    </row>
    <row r="264" spans="1:5" x14ac:dyDescent="0.3">
      <c r="A264" s="5">
        <v>41851</v>
      </c>
      <c r="B264" s="4">
        <v>259492.91310000001</v>
      </c>
      <c r="C264" s="4">
        <v>17</v>
      </c>
      <c r="D264" s="4">
        <v>46722.464500000002</v>
      </c>
      <c r="E264" s="4">
        <v>15.636406490000001</v>
      </c>
    </row>
    <row r="265" spans="1:5" x14ac:dyDescent="0.3">
      <c r="A265" s="5">
        <v>41882</v>
      </c>
      <c r="B265" s="4">
        <v>305786.48139999999</v>
      </c>
      <c r="C265" s="4">
        <v>16.5</v>
      </c>
      <c r="D265" s="4">
        <v>46293.568299999999</v>
      </c>
      <c r="E265" s="4">
        <v>13.30952383</v>
      </c>
    </row>
    <row r="266" spans="1:5" x14ac:dyDescent="0.3">
      <c r="A266" s="5">
        <v>41912</v>
      </c>
      <c r="B266" s="4">
        <v>357787.18430000002</v>
      </c>
      <c r="C266" s="4">
        <v>16.100000000000001</v>
      </c>
      <c r="D266" s="4">
        <v>52000.702899999997</v>
      </c>
      <c r="E266" s="4">
        <v>11.51891217</v>
      </c>
    </row>
    <row r="267" spans="1:5" x14ac:dyDescent="0.3">
      <c r="A267" s="5">
        <v>41943</v>
      </c>
      <c r="B267" s="4">
        <v>406160.60399999999</v>
      </c>
      <c r="C267" s="4">
        <v>15.9</v>
      </c>
      <c r="D267" s="4">
        <v>48373.419699999999</v>
      </c>
      <c r="E267" s="4">
        <v>13.922541580000001</v>
      </c>
    </row>
    <row r="268" spans="1:5" x14ac:dyDescent="0.3">
      <c r="A268" s="5">
        <v>41973</v>
      </c>
      <c r="B268" s="4">
        <v>451067.57799999998</v>
      </c>
      <c r="C268" s="4">
        <v>15.8</v>
      </c>
      <c r="D268" s="4">
        <v>44906.974000000002</v>
      </c>
      <c r="E268" s="4">
        <v>13.36343896</v>
      </c>
    </row>
    <row r="269" spans="1:5" x14ac:dyDescent="0.3">
      <c r="A269" s="5">
        <v>42004</v>
      </c>
      <c r="B269" s="4">
        <v>502004.90090000001</v>
      </c>
      <c r="C269" s="4">
        <v>15.7</v>
      </c>
      <c r="D269" s="4">
        <v>50937.322899999999</v>
      </c>
      <c r="E269" s="4">
        <v>12.580689530000001</v>
      </c>
    </row>
    <row r="270" spans="1:5" x14ac:dyDescent="0.3">
      <c r="A270" s="5">
        <v>42063</v>
      </c>
      <c r="B270" s="4">
        <v>34477.412900000003</v>
      </c>
      <c r="C270" s="4">
        <v>13.9</v>
      </c>
      <c r="D270" s="4">
        <v>0</v>
      </c>
      <c r="E270" s="4">
        <v>0</v>
      </c>
    </row>
    <row r="271" spans="1:5" x14ac:dyDescent="0.3">
      <c r="A271" s="5">
        <v>42094</v>
      </c>
      <c r="B271" s="4">
        <v>77511.253599999996</v>
      </c>
      <c r="C271" s="4">
        <v>13.5</v>
      </c>
      <c r="D271" s="4">
        <v>43033.840700000001</v>
      </c>
      <c r="E271" s="4">
        <v>13.131777789999999</v>
      </c>
    </row>
    <row r="272" spans="1:5" x14ac:dyDescent="0.3">
      <c r="A272" s="5">
        <v>42124</v>
      </c>
      <c r="B272" s="4">
        <v>119978.50410000001</v>
      </c>
      <c r="C272" s="4">
        <v>12</v>
      </c>
      <c r="D272" s="4">
        <v>42467.250500000002</v>
      </c>
      <c r="E272" s="4">
        <v>9.5756025999999999</v>
      </c>
    </row>
    <row r="273" spans="1:8" x14ac:dyDescent="0.3">
      <c r="A273" s="5">
        <v>42155</v>
      </c>
      <c r="B273" s="4">
        <v>171245.4032</v>
      </c>
      <c r="C273" s="4">
        <v>11.4</v>
      </c>
      <c r="D273" s="4">
        <v>51266.899100000002</v>
      </c>
      <c r="E273" s="4">
        <v>9.9236272999999997</v>
      </c>
    </row>
    <row r="274" spans="1:8" x14ac:dyDescent="0.3">
      <c r="A274" s="5">
        <v>42185</v>
      </c>
      <c r="B274" s="4">
        <v>237131.86610000001</v>
      </c>
      <c r="C274" s="4">
        <v>11.4</v>
      </c>
      <c r="D274" s="4">
        <v>65886.462899999999</v>
      </c>
      <c r="E274" s="4">
        <v>11.569927079999999</v>
      </c>
    </row>
    <row r="275" spans="1:8" x14ac:dyDescent="0.3">
      <c r="A275" s="5">
        <v>42216</v>
      </c>
      <c r="B275" s="4">
        <v>288468.50449999998</v>
      </c>
      <c r="C275" s="4">
        <v>11.2</v>
      </c>
      <c r="D275" s="4">
        <v>51336.638400000003</v>
      </c>
      <c r="E275" s="4">
        <v>9.8757074300000003</v>
      </c>
    </row>
    <row r="276" spans="1:8" x14ac:dyDescent="0.3">
      <c r="A276" s="5">
        <v>42247</v>
      </c>
      <c r="B276" s="4">
        <v>338977.36129999999</v>
      </c>
      <c r="C276" s="4">
        <v>10.9</v>
      </c>
      <c r="D276" s="4">
        <v>50508.856800000001</v>
      </c>
      <c r="E276" s="4">
        <v>9.1055597000000006</v>
      </c>
    </row>
    <row r="277" spans="1:8" x14ac:dyDescent="0.3">
      <c r="A277" s="5">
        <v>42277</v>
      </c>
      <c r="B277" s="4">
        <v>394531.03779999999</v>
      </c>
      <c r="C277" s="4">
        <v>10.3</v>
      </c>
      <c r="D277" s="4">
        <v>55553.676500000001</v>
      </c>
      <c r="E277" s="4">
        <v>6.83254918</v>
      </c>
    </row>
    <row r="278" spans="1:8" x14ac:dyDescent="0.3">
      <c r="A278" s="5">
        <v>42308</v>
      </c>
      <c r="B278" s="4">
        <v>447424.88140000001</v>
      </c>
      <c r="C278" s="4">
        <v>10.199999999999999</v>
      </c>
      <c r="D278" s="4">
        <v>52893.8436</v>
      </c>
      <c r="E278" s="4">
        <v>9.3448507999999997</v>
      </c>
      <c r="H278">
        <f t="shared" ref="H278:H341" si="0">B289/(100+C289)*100</f>
        <v>447302.86241920595</v>
      </c>
    </row>
    <row r="279" spans="1:8" x14ac:dyDescent="0.3">
      <c r="A279" s="5">
        <v>42338</v>
      </c>
      <c r="B279" s="4">
        <v>497182.14880000002</v>
      </c>
      <c r="C279" s="4">
        <v>10.199999999999999</v>
      </c>
      <c r="D279" s="4">
        <v>49757.267399999997</v>
      </c>
      <c r="E279" s="4">
        <v>10.800757580000001</v>
      </c>
      <c r="H279">
        <f t="shared" si="0"/>
        <v>497274.23822714679</v>
      </c>
    </row>
    <row r="280" spans="1:8" x14ac:dyDescent="0.3">
      <c r="A280" s="5">
        <v>42369</v>
      </c>
      <c r="B280" s="4">
        <v>551590</v>
      </c>
      <c r="C280" s="4">
        <v>10</v>
      </c>
      <c r="D280" s="4">
        <v>54407.851199999997</v>
      </c>
      <c r="E280" s="4">
        <v>6.8133307800000003</v>
      </c>
      <c r="H280">
        <f t="shared" si="0"/>
        <v>551804.81036077708</v>
      </c>
    </row>
    <row r="281" spans="1:8" x14ac:dyDescent="0.3">
      <c r="A281" s="5">
        <v>42429</v>
      </c>
      <c r="B281" s="4">
        <v>38008</v>
      </c>
      <c r="C281" s="4">
        <v>10.199999999999999</v>
      </c>
      <c r="D281" s="4">
        <v>0</v>
      </c>
      <c r="E281" s="4">
        <v>0</v>
      </c>
      <c r="H281">
        <f t="shared" si="0"/>
        <v>37996.326905417809</v>
      </c>
    </row>
    <row r="282" spans="1:8" x14ac:dyDescent="0.3">
      <c r="A282" s="5">
        <v>42460</v>
      </c>
      <c r="B282" s="4">
        <v>85843</v>
      </c>
      <c r="C282" s="4">
        <v>10.7</v>
      </c>
      <c r="D282" s="4">
        <v>47835</v>
      </c>
      <c r="E282" s="4">
        <v>11.156706489999999</v>
      </c>
      <c r="H282">
        <f t="shared" si="0"/>
        <v>85876.373626373635</v>
      </c>
    </row>
    <row r="283" spans="1:8" x14ac:dyDescent="0.3">
      <c r="A283" s="5">
        <v>42490</v>
      </c>
      <c r="B283" s="4">
        <v>132592</v>
      </c>
      <c r="C283" s="4">
        <v>10.5</v>
      </c>
      <c r="D283" s="4">
        <v>46749</v>
      </c>
      <c r="E283" s="4">
        <v>10.082474019999999</v>
      </c>
      <c r="H283">
        <f t="shared" si="0"/>
        <v>132531.68044077134</v>
      </c>
    </row>
    <row r="284" spans="1:8" x14ac:dyDescent="0.3">
      <c r="A284" s="5">
        <v>42521</v>
      </c>
      <c r="B284" s="4">
        <v>187671</v>
      </c>
      <c r="C284" s="4">
        <v>9.6</v>
      </c>
      <c r="D284" s="4">
        <v>55079</v>
      </c>
      <c r="E284" s="4">
        <v>7.43579379</v>
      </c>
      <c r="H284">
        <f t="shared" si="0"/>
        <v>187585.63535911604</v>
      </c>
    </row>
    <row r="285" spans="1:8" x14ac:dyDescent="0.3">
      <c r="A285" s="5">
        <v>42551</v>
      </c>
      <c r="B285" s="4">
        <v>258360</v>
      </c>
      <c r="C285" s="4">
        <v>9</v>
      </c>
      <c r="D285" s="4">
        <v>70689</v>
      </c>
      <c r="E285" s="4">
        <v>7.2891105200000004</v>
      </c>
      <c r="H285">
        <f t="shared" si="0"/>
        <v>258383.97790055251</v>
      </c>
    </row>
    <row r="286" spans="1:8" x14ac:dyDescent="0.3">
      <c r="A286" s="5">
        <v>42582</v>
      </c>
      <c r="B286" s="4">
        <v>311694</v>
      </c>
      <c r="C286" s="4">
        <v>8.1</v>
      </c>
      <c r="D286" s="4">
        <v>53334</v>
      </c>
      <c r="E286" s="4">
        <v>3.8907136499999999</v>
      </c>
      <c r="H286">
        <f t="shared" si="0"/>
        <v>311550.32317636197</v>
      </c>
    </row>
    <row r="287" spans="1:8" x14ac:dyDescent="0.3">
      <c r="A287" s="5">
        <v>42613</v>
      </c>
      <c r="B287" s="4">
        <v>366339</v>
      </c>
      <c r="C287" s="4">
        <v>8.1</v>
      </c>
      <c r="D287" s="4">
        <v>54645</v>
      </c>
      <c r="E287" s="4">
        <v>8.1889463800000009</v>
      </c>
      <c r="H287">
        <f t="shared" si="0"/>
        <v>365630.79777365492</v>
      </c>
    </row>
    <row r="288" spans="1:8" x14ac:dyDescent="0.3">
      <c r="A288" s="5">
        <v>42643</v>
      </c>
      <c r="B288" s="4">
        <v>426906</v>
      </c>
      <c r="C288" s="4">
        <v>8.1999999999999993</v>
      </c>
      <c r="D288" s="4">
        <v>60567</v>
      </c>
      <c r="E288" s="4">
        <v>9.0242875300000005</v>
      </c>
      <c r="H288">
        <f t="shared" si="0"/>
        <v>426491.16279069765</v>
      </c>
    </row>
    <row r="289" spans="1:9" x14ac:dyDescent="0.3">
      <c r="A289" s="5">
        <v>42674</v>
      </c>
      <c r="B289" s="4">
        <v>484429</v>
      </c>
      <c r="C289" s="4">
        <v>8.3000000000000007</v>
      </c>
      <c r="D289" s="4">
        <v>57523</v>
      </c>
      <c r="E289" s="4">
        <v>8.7517867599999999</v>
      </c>
      <c r="H289">
        <f t="shared" si="0"/>
        <v>482589.00279589935</v>
      </c>
    </row>
    <row r="290" spans="1:9" x14ac:dyDescent="0.3">
      <c r="A290" s="5">
        <v>42704</v>
      </c>
      <c r="B290" s="4">
        <v>538548</v>
      </c>
      <c r="C290" s="4">
        <v>8.3000000000000007</v>
      </c>
      <c r="D290" s="4">
        <v>54119</v>
      </c>
      <c r="E290" s="4">
        <v>8.7660211799999992</v>
      </c>
      <c r="H290">
        <f t="shared" si="0"/>
        <v>536433.76865671645</v>
      </c>
    </row>
    <row r="291" spans="1:9" x14ac:dyDescent="0.3">
      <c r="A291" s="5">
        <v>42735</v>
      </c>
      <c r="B291" s="4">
        <v>596501</v>
      </c>
      <c r="C291" s="4">
        <v>8.1</v>
      </c>
      <c r="D291" s="4">
        <v>57953</v>
      </c>
      <c r="E291" s="4">
        <v>6.51587725</v>
      </c>
      <c r="H291">
        <f t="shared" si="0"/>
        <v>589257.4626865671</v>
      </c>
    </row>
    <row r="292" spans="1:9" x14ac:dyDescent="0.3">
      <c r="A292" s="5">
        <v>42794</v>
      </c>
      <c r="B292" s="4">
        <v>41378</v>
      </c>
      <c r="C292" s="4">
        <v>8.9</v>
      </c>
      <c r="D292" s="4">
        <v>0</v>
      </c>
      <c r="E292" s="4">
        <v>0</v>
      </c>
      <c r="H292">
        <f t="shared" si="0"/>
        <v>41358.665430954585</v>
      </c>
      <c r="I292" s="7">
        <f>B292</f>
        <v>41378</v>
      </c>
    </row>
    <row r="293" spans="1:9" x14ac:dyDescent="0.3">
      <c r="A293" s="5">
        <v>42825</v>
      </c>
      <c r="B293" s="4">
        <v>93777</v>
      </c>
      <c r="C293" s="4">
        <v>9.1999999999999993</v>
      </c>
      <c r="D293" s="4">
        <v>52399</v>
      </c>
      <c r="E293" s="4">
        <v>9.5411309699999993</v>
      </c>
      <c r="H293">
        <f t="shared" si="0"/>
        <v>93733.023255813954</v>
      </c>
      <c r="I293">
        <f t="shared" ref="I293:I301" si="1">H293-H292</f>
        <v>52374.357824859369</v>
      </c>
    </row>
    <row r="294" spans="1:9" x14ac:dyDescent="0.3">
      <c r="A294" s="5">
        <v>42855</v>
      </c>
      <c r="B294" s="4">
        <v>144327</v>
      </c>
      <c r="C294" s="4">
        <v>8.9</v>
      </c>
      <c r="D294" s="4">
        <v>50550</v>
      </c>
      <c r="E294" s="4">
        <v>8.1306551999999996</v>
      </c>
      <c r="H294">
        <f t="shared" si="0"/>
        <v>144259.81308411216</v>
      </c>
      <c r="I294">
        <f t="shared" si="1"/>
        <v>50526.789828298206</v>
      </c>
    </row>
    <row r="295" spans="1:9" x14ac:dyDescent="0.3">
      <c r="A295" s="5">
        <v>42886</v>
      </c>
      <c r="B295" s="4">
        <v>203718</v>
      </c>
      <c r="C295" s="4">
        <v>8.6</v>
      </c>
      <c r="D295" s="4">
        <v>59391</v>
      </c>
      <c r="E295" s="4">
        <v>7.8287550599999998</v>
      </c>
      <c r="H295">
        <f t="shared" si="0"/>
        <v>203622.05466540999</v>
      </c>
      <c r="I295">
        <f t="shared" si="1"/>
        <v>59362.241581297829</v>
      </c>
    </row>
    <row r="296" spans="1:9" x14ac:dyDescent="0.3">
      <c r="A296" s="5">
        <v>42916</v>
      </c>
      <c r="B296" s="4">
        <v>280605</v>
      </c>
      <c r="C296" s="4">
        <v>8.6</v>
      </c>
      <c r="D296" s="4">
        <v>76887</v>
      </c>
      <c r="E296" s="4">
        <v>8.7679837000000003</v>
      </c>
      <c r="H296">
        <f t="shared" si="0"/>
        <v>280486.79245283018</v>
      </c>
      <c r="I296">
        <f t="shared" si="1"/>
        <v>76864.737787420192</v>
      </c>
    </row>
    <row r="297" spans="1:9" x14ac:dyDescent="0.3">
      <c r="A297" s="5">
        <v>42947</v>
      </c>
      <c r="B297" s="4">
        <v>337409</v>
      </c>
      <c r="C297" s="4">
        <v>8.3000000000000007</v>
      </c>
      <c r="D297" s="4">
        <v>56804</v>
      </c>
      <c r="E297" s="4">
        <v>6.5061686700000001</v>
      </c>
      <c r="H297">
        <f t="shared" si="0"/>
        <v>337249.28909952607</v>
      </c>
      <c r="I297">
        <f t="shared" si="1"/>
        <v>56762.496646695887</v>
      </c>
    </row>
    <row r="298" spans="1:9" x14ac:dyDescent="0.3">
      <c r="A298" s="5">
        <v>42978</v>
      </c>
      <c r="B298" s="4">
        <v>394150</v>
      </c>
      <c r="C298" s="4">
        <v>7.8</v>
      </c>
      <c r="D298" s="4">
        <v>56741</v>
      </c>
      <c r="E298" s="4">
        <v>3.8356665799999998</v>
      </c>
      <c r="H298">
        <f t="shared" si="0"/>
        <v>394262.10826210829</v>
      </c>
      <c r="I298">
        <f t="shared" si="1"/>
        <v>57012.819162582222</v>
      </c>
    </row>
    <row r="299" spans="1:9" x14ac:dyDescent="0.3">
      <c r="A299" s="5">
        <v>43008</v>
      </c>
      <c r="B299" s="4">
        <v>458478</v>
      </c>
      <c r="C299" s="4">
        <v>7.5</v>
      </c>
      <c r="D299" s="4">
        <v>64328</v>
      </c>
      <c r="E299" s="4">
        <v>6.2096521200000003</v>
      </c>
      <c r="H299">
        <f t="shared" si="0"/>
        <v>458673.62428842497</v>
      </c>
      <c r="I299">
        <f t="shared" si="1"/>
        <v>64411.516026316676</v>
      </c>
    </row>
    <row r="300" spans="1:9" x14ac:dyDescent="0.3">
      <c r="A300" s="5">
        <v>43039</v>
      </c>
      <c r="B300" s="4">
        <v>517818</v>
      </c>
      <c r="C300" s="4">
        <v>7.3</v>
      </c>
      <c r="D300" s="4">
        <v>59340</v>
      </c>
      <c r="E300" s="4">
        <v>3.1587365100000002</v>
      </c>
      <c r="H300">
        <f t="shared" si="0"/>
        <v>518038.78902554396</v>
      </c>
      <c r="I300">
        <f t="shared" si="1"/>
        <v>59365.16473711899</v>
      </c>
    </row>
    <row r="301" spans="1:9" x14ac:dyDescent="0.3">
      <c r="A301" s="5">
        <v>43069</v>
      </c>
      <c r="B301" s="4">
        <v>575057</v>
      </c>
      <c r="C301" s="4">
        <v>7.2</v>
      </c>
      <c r="D301" s="4">
        <v>57239</v>
      </c>
      <c r="E301" s="4">
        <v>5.7650732600000003</v>
      </c>
      <c r="H301">
        <f t="shared" si="0"/>
        <v>575322.94617563742</v>
      </c>
      <c r="I301">
        <f t="shared" si="1"/>
        <v>57284.157150093466</v>
      </c>
    </row>
    <row r="302" spans="1:9" x14ac:dyDescent="0.3">
      <c r="A302" s="5">
        <v>43100</v>
      </c>
      <c r="B302" s="4">
        <v>631684</v>
      </c>
      <c r="C302" s="4">
        <v>7.2</v>
      </c>
      <c r="D302" s="4">
        <v>56627</v>
      </c>
      <c r="E302" s="4">
        <v>-2.2880610099999998</v>
      </c>
      <c r="H302">
        <f t="shared" si="0"/>
        <v>600222.85174693109</v>
      </c>
      <c r="I302">
        <f>H302-H301</f>
        <v>24899.905571293668</v>
      </c>
    </row>
    <row r="303" spans="1:9" x14ac:dyDescent="0.3">
      <c r="A303" s="5">
        <v>43159</v>
      </c>
      <c r="B303" s="4">
        <v>44626</v>
      </c>
      <c r="C303" s="4">
        <v>7.9</v>
      </c>
      <c r="D303" s="4">
        <v>0</v>
      </c>
      <c r="E303" s="4">
        <v>0</v>
      </c>
      <c r="H303">
        <f t="shared" si="0"/>
        <v>42270.49952874647</v>
      </c>
      <c r="I303" s="7">
        <f>B303</f>
        <v>44626</v>
      </c>
    </row>
    <row r="304" spans="1:9" x14ac:dyDescent="0.3">
      <c r="A304" s="5">
        <v>43190</v>
      </c>
      <c r="B304" s="4">
        <v>100763</v>
      </c>
      <c r="C304" s="4">
        <v>7.5</v>
      </c>
      <c r="D304" s="4">
        <v>56137</v>
      </c>
      <c r="E304" s="4">
        <v>7.1337239300000004</v>
      </c>
      <c r="H304">
        <f t="shared" si="0"/>
        <v>95833.490122295392</v>
      </c>
      <c r="I304">
        <f t="shared" ref="I304:I312" si="2">H304-H303</f>
        <v>53562.990593548922</v>
      </c>
    </row>
    <row r="305" spans="1:17" x14ac:dyDescent="0.3">
      <c r="A305" s="5">
        <v>43220</v>
      </c>
      <c r="B305" s="4">
        <v>154358</v>
      </c>
      <c r="C305" s="4">
        <v>7</v>
      </c>
      <c r="D305" s="4">
        <v>53595</v>
      </c>
      <c r="E305" s="4">
        <v>6.0237388699999999</v>
      </c>
      <c r="H305">
        <f t="shared" si="0"/>
        <v>146792.64844486333</v>
      </c>
      <c r="I305">
        <f t="shared" si="2"/>
        <v>50959.158322567935</v>
      </c>
    </row>
    <row r="306" spans="1:17" x14ac:dyDescent="0.3">
      <c r="A306" s="5">
        <v>43251</v>
      </c>
      <c r="B306" s="4">
        <v>216043</v>
      </c>
      <c r="C306" s="4">
        <v>6.1</v>
      </c>
      <c r="D306" s="4">
        <v>61685</v>
      </c>
      <c r="E306" s="4">
        <v>3.8625380900000001</v>
      </c>
      <c r="H306">
        <f t="shared" si="0"/>
        <v>206017.99242424246</v>
      </c>
      <c r="I306">
        <f t="shared" si="2"/>
        <v>59225.343979379133</v>
      </c>
    </row>
    <row r="307" spans="1:17" x14ac:dyDescent="0.3">
      <c r="A307" s="5">
        <v>43281</v>
      </c>
      <c r="B307" s="4">
        <v>297316</v>
      </c>
      <c r="C307" s="4">
        <v>6</v>
      </c>
      <c r="D307" s="4">
        <v>81273</v>
      </c>
      <c r="E307" s="4">
        <v>5.7044753999999998</v>
      </c>
      <c r="H307">
        <f t="shared" si="0"/>
        <v>282703.21361058601</v>
      </c>
      <c r="I307">
        <f t="shared" si="2"/>
        <v>76685.221186343551</v>
      </c>
    </row>
    <row r="308" spans="1:17" x14ac:dyDescent="0.3">
      <c r="A308" s="5">
        <v>43312</v>
      </c>
      <c r="B308" s="4">
        <v>355798</v>
      </c>
      <c r="C308" s="4">
        <v>5.5</v>
      </c>
      <c r="D308" s="4">
        <v>58482</v>
      </c>
      <c r="E308" s="4">
        <v>2.9540173200000002</v>
      </c>
      <c r="H308">
        <f t="shared" si="0"/>
        <v>330077.57805108797</v>
      </c>
      <c r="I308">
        <f t="shared" si="2"/>
        <v>47374.364440501959</v>
      </c>
    </row>
    <row r="309" spans="1:17" x14ac:dyDescent="0.3">
      <c r="A309" s="5">
        <v>43343</v>
      </c>
      <c r="B309" s="4">
        <v>415158</v>
      </c>
      <c r="C309" s="4">
        <v>5.3</v>
      </c>
      <c r="D309" s="4">
        <v>59360</v>
      </c>
      <c r="E309" s="4">
        <v>4.6157099800000001</v>
      </c>
      <c r="H309">
        <f t="shared" si="0"/>
        <v>379742.18009478675</v>
      </c>
      <c r="I309">
        <f t="shared" si="2"/>
        <v>49664.602043698775</v>
      </c>
    </row>
    <row r="310" spans="1:17" x14ac:dyDescent="0.3">
      <c r="A310" s="5">
        <v>43373</v>
      </c>
      <c r="B310" s="4">
        <v>483442</v>
      </c>
      <c r="C310" s="4">
        <v>5.4</v>
      </c>
      <c r="D310" s="4">
        <v>68284</v>
      </c>
      <c r="E310" s="4">
        <v>6.14973262</v>
      </c>
      <c r="H310">
        <f t="shared" si="0"/>
        <v>437574.95256166975</v>
      </c>
      <c r="I310">
        <f t="shared" si="2"/>
        <v>57832.772466883005</v>
      </c>
    </row>
    <row r="311" spans="1:17" x14ac:dyDescent="0.3">
      <c r="A311" s="5">
        <v>43404</v>
      </c>
      <c r="B311" s="4">
        <v>547567</v>
      </c>
      <c r="C311" s="4">
        <v>5.7</v>
      </c>
      <c r="D311" s="4">
        <v>64125</v>
      </c>
      <c r="E311" s="4">
        <v>8.0637007100000009</v>
      </c>
      <c r="H311">
        <f t="shared" si="0"/>
        <v>485627.3764258555</v>
      </c>
      <c r="I311">
        <f t="shared" si="2"/>
        <v>48052.423864185752</v>
      </c>
    </row>
    <row r="312" spans="1:17" x14ac:dyDescent="0.3">
      <c r="A312" s="5">
        <v>43434</v>
      </c>
      <c r="B312" s="4">
        <v>609267</v>
      </c>
      <c r="C312" s="4">
        <v>5.9</v>
      </c>
      <c r="D312" s="4">
        <v>61700</v>
      </c>
      <c r="E312" s="4">
        <v>7.79363721</v>
      </c>
      <c r="H312">
        <f t="shared" si="0"/>
        <v>507336.50190114067</v>
      </c>
      <c r="I312">
        <f t="shared" si="2"/>
        <v>21709.125475285167</v>
      </c>
    </row>
    <row r="313" spans="1:17" x14ac:dyDescent="0.3">
      <c r="A313" s="5">
        <v>43465</v>
      </c>
      <c r="B313" s="4">
        <v>635636</v>
      </c>
      <c r="C313" s="4">
        <v>5.9</v>
      </c>
      <c r="D313" s="4">
        <v>26369</v>
      </c>
      <c r="E313" s="4">
        <v>-53.433874299999999</v>
      </c>
      <c r="H313">
        <f t="shared" si="0"/>
        <v>523223.90891840606</v>
      </c>
      <c r="I313">
        <f>H313-H312</f>
        <v>15887.407017265388</v>
      </c>
      <c r="L313">
        <v>2017</v>
      </c>
      <c r="M313">
        <v>2018</v>
      </c>
      <c r="N313">
        <v>2019</v>
      </c>
      <c r="O313">
        <v>2020</v>
      </c>
      <c r="P313">
        <v>2021</v>
      </c>
      <c r="Q313">
        <v>2022</v>
      </c>
    </row>
    <row r="314" spans="1:17" x14ac:dyDescent="0.3">
      <c r="A314" s="5">
        <v>43524</v>
      </c>
      <c r="B314" s="4">
        <v>44849</v>
      </c>
      <c r="C314" s="4">
        <v>6.1</v>
      </c>
      <c r="D314" s="4">
        <v>0</v>
      </c>
      <c r="E314" s="4">
        <v>0</v>
      </c>
      <c r="F314" s="8"/>
      <c r="H314">
        <f t="shared" si="0"/>
        <v>44136.423841059601</v>
      </c>
      <c r="I314" s="7">
        <f>B314</f>
        <v>44849</v>
      </c>
      <c r="K314" t="s">
        <v>49</v>
      </c>
      <c r="L314">
        <v>41378</v>
      </c>
      <c r="M314">
        <v>44626</v>
      </c>
      <c r="N314">
        <v>44849</v>
      </c>
      <c r="O314">
        <v>33323</v>
      </c>
      <c r="P314">
        <v>45236</v>
      </c>
      <c r="Q314">
        <v>50763</v>
      </c>
    </row>
    <row r="315" spans="1:17" x14ac:dyDescent="0.3">
      <c r="A315" s="5">
        <v>43555</v>
      </c>
      <c r="B315" s="4">
        <v>101871</v>
      </c>
      <c r="C315" s="4">
        <v>6.3</v>
      </c>
      <c r="D315" s="4">
        <v>57022</v>
      </c>
      <c r="E315" s="4">
        <v>1.5765003500000001</v>
      </c>
      <c r="F315" s="8">
        <f t="shared" ref="F315:F324" si="3">B315-B314</f>
        <v>57022</v>
      </c>
      <c r="G315" s="8">
        <f>F315-D315</f>
        <v>0</v>
      </c>
      <c r="H315">
        <f t="shared" si="0"/>
        <v>100292.01430274134</v>
      </c>
      <c r="I315">
        <f t="shared" ref="I315:I323" si="4">H315-H314</f>
        <v>56155.590461681742</v>
      </c>
      <c r="K315" t="s">
        <v>50</v>
      </c>
      <c r="L315">
        <v>52374.357824859369</v>
      </c>
      <c r="M315">
        <v>53562.990593548922</v>
      </c>
      <c r="N315">
        <v>56155.590461681742</v>
      </c>
      <c r="O315">
        <v>42920.195800896443</v>
      </c>
      <c r="P315">
        <v>50705.449359316219</v>
      </c>
      <c r="Q315">
        <v>51292.231726949292</v>
      </c>
    </row>
    <row r="316" spans="1:17" x14ac:dyDescent="0.3">
      <c r="A316" s="5">
        <v>43585</v>
      </c>
      <c r="B316" s="4">
        <v>155747</v>
      </c>
      <c r="C316" s="4">
        <v>6.1</v>
      </c>
      <c r="D316" s="4">
        <v>53876</v>
      </c>
      <c r="E316" s="4">
        <v>0.52430264000000004</v>
      </c>
      <c r="F316" s="8">
        <f t="shared" si="3"/>
        <v>53876</v>
      </c>
      <c r="G316" s="8">
        <f t="shared" ref="G316:G372" si="5">F316-D316</f>
        <v>0</v>
      </c>
      <c r="H316">
        <f t="shared" si="0"/>
        <v>152535.11705685619</v>
      </c>
      <c r="I316">
        <f t="shared" si="4"/>
        <v>52243.102754114851</v>
      </c>
      <c r="K316" t="s">
        <v>51</v>
      </c>
      <c r="L316">
        <v>50526.789828298206</v>
      </c>
      <c r="M316">
        <v>50959.158322567935</v>
      </c>
      <c r="N316">
        <v>52243.102754114851</v>
      </c>
      <c r="O316">
        <v>43508.269895826132</v>
      </c>
      <c r="P316">
        <v>47819.02539483468</v>
      </c>
      <c r="Q316">
        <v>38785.391090669989</v>
      </c>
    </row>
    <row r="317" spans="1:17" x14ac:dyDescent="0.3">
      <c r="A317" s="5">
        <v>43616</v>
      </c>
      <c r="B317" s="4">
        <v>217555</v>
      </c>
      <c r="C317" s="4">
        <v>5.6</v>
      </c>
      <c r="D317" s="4">
        <v>61808</v>
      </c>
      <c r="E317" s="4">
        <v>0.19940018000000001</v>
      </c>
      <c r="F317" s="8">
        <f t="shared" si="3"/>
        <v>61808</v>
      </c>
      <c r="G317" s="8">
        <f t="shared" si="5"/>
        <v>0</v>
      </c>
      <c r="H317">
        <f t="shared" si="0"/>
        <v>212586.97972251865</v>
      </c>
      <c r="I317">
        <f t="shared" si="4"/>
        <v>60051.862665662455</v>
      </c>
      <c r="K317" t="s">
        <v>52</v>
      </c>
      <c r="L317">
        <v>59362.241581297829</v>
      </c>
      <c r="M317">
        <v>59225.343979379133</v>
      </c>
      <c r="N317">
        <v>60051.862665662455</v>
      </c>
      <c r="O317">
        <v>48102.380955822518</v>
      </c>
      <c r="P317">
        <v>50171.946084343712</v>
      </c>
      <c r="Q317">
        <v>40691.375541841175</v>
      </c>
    </row>
    <row r="318" spans="1:17" x14ac:dyDescent="0.3">
      <c r="A318" s="5">
        <v>43646</v>
      </c>
      <c r="B318" s="4">
        <v>299100</v>
      </c>
      <c r="C318" s="4">
        <v>5.8</v>
      </c>
      <c r="D318" s="4">
        <v>81545</v>
      </c>
      <c r="E318" s="4">
        <v>0.33467448999999999</v>
      </c>
      <c r="F318" s="8">
        <f t="shared" si="3"/>
        <v>81545</v>
      </c>
      <c r="G318" s="8">
        <f t="shared" si="5"/>
        <v>0</v>
      </c>
      <c r="H318">
        <f t="shared" si="0"/>
        <v>290611.97110423114</v>
      </c>
      <c r="I318">
        <f t="shared" si="4"/>
        <v>78024.991381712491</v>
      </c>
      <c r="K318" t="s">
        <v>53</v>
      </c>
      <c r="L318">
        <v>76864.737787420192</v>
      </c>
      <c r="M318">
        <v>76685.221186343551</v>
      </c>
      <c r="N318">
        <v>78024.991381712491</v>
      </c>
      <c r="O318">
        <v>59225.658840514574</v>
      </c>
      <c r="P318">
        <v>61884.957338686654</v>
      </c>
      <c r="Q318">
        <v>52660.024825848523</v>
      </c>
    </row>
    <row r="319" spans="1:17" x14ac:dyDescent="0.3">
      <c r="A319" s="5">
        <v>43677</v>
      </c>
      <c r="B319" s="4">
        <v>348892</v>
      </c>
      <c r="C319" s="4">
        <v>5.7</v>
      </c>
      <c r="D319" s="4">
        <v>49792</v>
      </c>
      <c r="E319" s="4">
        <v>-14.85927294</v>
      </c>
      <c r="F319" s="8">
        <f t="shared" si="3"/>
        <v>49792</v>
      </c>
      <c r="G319" s="8">
        <f t="shared" si="5"/>
        <v>0</v>
      </c>
      <c r="H319">
        <f t="shared" si="0"/>
        <v>334567.07317073172</v>
      </c>
      <c r="I319">
        <f t="shared" si="4"/>
        <v>43955.102066500578</v>
      </c>
      <c r="K319" t="s">
        <v>54</v>
      </c>
      <c r="L319">
        <v>56762.496646695887</v>
      </c>
      <c r="M319">
        <v>47374.364440501959</v>
      </c>
      <c r="N319">
        <v>43955.102066500578</v>
      </c>
      <c r="O319">
        <v>47017.304654349777</v>
      </c>
      <c r="P319">
        <v>46741.058443463378</v>
      </c>
      <c r="Q319">
        <v>42284.189204801631</v>
      </c>
    </row>
    <row r="320" spans="1:17" x14ac:dyDescent="0.3">
      <c r="A320" s="5">
        <v>43708</v>
      </c>
      <c r="B320" s="4">
        <v>400628</v>
      </c>
      <c r="C320" s="4">
        <v>5.5</v>
      </c>
      <c r="D320" s="4">
        <v>51736</v>
      </c>
      <c r="E320" s="4">
        <v>-12.843665769999999</v>
      </c>
      <c r="F320" s="8">
        <f t="shared" si="3"/>
        <v>51736</v>
      </c>
      <c r="G320" s="8">
        <f t="shared" si="5"/>
        <v>0</v>
      </c>
      <c r="H320">
        <f t="shared" si="0"/>
        <v>379973.92176529591</v>
      </c>
      <c r="I320">
        <f t="shared" si="4"/>
        <v>45406.848594564188</v>
      </c>
      <c r="K320" t="s">
        <v>55</v>
      </c>
      <c r="L320">
        <v>57012.819162582222</v>
      </c>
      <c r="M320">
        <v>49664.602043698775</v>
      </c>
      <c r="N320">
        <v>45406.848594564188</v>
      </c>
      <c r="O320">
        <v>44279.106901871215</v>
      </c>
      <c r="P320">
        <v>44415.34427965153</v>
      </c>
      <c r="Q320">
        <v>40404.064144662872</v>
      </c>
    </row>
    <row r="321" spans="1:17" x14ac:dyDescent="0.3">
      <c r="A321" s="5">
        <v>43738</v>
      </c>
      <c r="B321" s="4">
        <v>461204</v>
      </c>
      <c r="C321" s="4">
        <v>5.4</v>
      </c>
      <c r="D321" s="4">
        <v>60576</v>
      </c>
      <c r="E321" s="4">
        <v>-11.28814949</v>
      </c>
      <c r="F321" s="8">
        <f t="shared" si="3"/>
        <v>60576</v>
      </c>
      <c r="G321" s="8">
        <f t="shared" si="5"/>
        <v>0</v>
      </c>
      <c r="H321">
        <f t="shared" si="0"/>
        <v>433065.47619047621</v>
      </c>
      <c r="I321">
        <f t="shared" si="4"/>
        <v>53091.554425180308</v>
      </c>
      <c r="K321" t="s">
        <v>56</v>
      </c>
      <c r="L321">
        <v>64411.516026316676</v>
      </c>
      <c r="M321">
        <v>57832.772466883005</v>
      </c>
      <c r="N321">
        <v>53091.554425180308</v>
      </c>
      <c r="O321">
        <v>52200.35139157396</v>
      </c>
      <c r="P321">
        <v>50952.803497253684</v>
      </c>
      <c r="Q321">
        <v>46857.324115218944</v>
      </c>
    </row>
    <row r="322" spans="1:17" x14ac:dyDescent="0.3">
      <c r="A322" s="5">
        <v>43769</v>
      </c>
      <c r="B322" s="4">
        <v>510880</v>
      </c>
      <c r="C322" s="4">
        <v>5.2</v>
      </c>
      <c r="D322" s="4">
        <v>49676</v>
      </c>
      <c r="E322" s="4">
        <v>-22.532553610000001</v>
      </c>
      <c r="F322" s="8">
        <f t="shared" si="3"/>
        <v>49676</v>
      </c>
      <c r="G322" s="8">
        <f t="shared" si="5"/>
        <v>0</v>
      </c>
      <c r="H322">
        <f t="shared" si="0"/>
        <v>474746.56188605115</v>
      </c>
      <c r="I322">
        <f t="shared" si="4"/>
        <v>41681.085695574933</v>
      </c>
      <c r="K322" t="s">
        <v>57</v>
      </c>
      <c r="L322">
        <v>59365.16473711899</v>
      </c>
      <c r="M322">
        <v>48052.423864185752</v>
      </c>
      <c r="N322">
        <v>41681.085695574933</v>
      </c>
      <c r="O322">
        <v>49429.912345964287</v>
      </c>
      <c r="P322">
        <v>47679.521644523251</v>
      </c>
      <c r="Q322">
        <v>43830.434376882215</v>
      </c>
    </row>
    <row r="323" spans="1:17" x14ac:dyDescent="0.3">
      <c r="A323" s="5">
        <v>43799</v>
      </c>
      <c r="B323" s="4">
        <v>533718</v>
      </c>
      <c r="C323" s="4">
        <v>5.2</v>
      </c>
      <c r="D323" s="4">
        <v>22838</v>
      </c>
      <c r="E323" s="4">
        <v>-62.985413289999997</v>
      </c>
      <c r="F323" s="8">
        <f t="shared" si="3"/>
        <v>22838</v>
      </c>
      <c r="G323" s="8">
        <f t="shared" si="5"/>
        <v>0</v>
      </c>
      <c r="H323">
        <f t="shared" si="0"/>
        <v>486900.58479532163</v>
      </c>
      <c r="I323">
        <f t="shared" si="4"/>
        <v>12154.022909270483</v>
      </c>
      <c r="K323" t="s">
        <v>58</v>
      </c>
      <c r="L323">
        <v>57284.157150093466</v>
      </c>
      <c r="M323">
        <v>21709.125475285167</v>
      </c>
      <c r="N323">
        <v>12154.022909270483</v>
      </c>
      <c r="O323">
        <v>49468.366882523464</v>
      </c>
      <c r="P323">
        <v>48254.574651235016</v>
      </c>
      <c r="Q323">
        <v>40238.095238095266</v>
      </c>
    </row>
    <row r="324" spans="1:17" x14ac:dyDescent="0.3">
      <c r="A324" s="5">
        <v>43830</v>
      </c>
      <c r="B324" s="4">
        <v>551478</v>
      </c>
      <c r="C324" s="4">
        <v>5.4</v>
      </c>
      <c r="D324" s="4">
        <v>17760</v>
      </c>
      <c r="E324" s="4">
        <v>-32.64818537</v>
      </c>
      <c r="F324" s="8">
        <f t="shared" si="3"/>
        <v>17760</v>
      </c>
      <c r="G324" s="8">
        <f t="shared" si="5"/>
        <v>0</v>
      </c>
      <c r="H324">
        <f t="shared" si="0"/>
        <v>504282.79883381922</v>
      </c>
      <c r="I324">
        <f>H324-H323</f>
        <v>17382.214038497594</v>
      </c>
      <c r="K324" t="s">
        <v>59</v>
      </c>
      <c r="L324">
        <v>24899.905571293668</v>
      </c>
      <c r="M324">
        <v>15887.407017265388</v>
      </c>
      <c r="N324">
        <v>17382.214038497594</v>
      </c>
      <c r="O324">
        <v>49450.885688705835</v>
      </c>
      <c r="P324">
        <v>50506.884864322259</v>
      </c>
      <c r="Q324">
        <v>40557.449498523434</v>
      </c>
    </row>
    <row r="325" spans="1:17" x14ac:dyDescent="0.3">
      <c r="A325" s="5">
        <v>43890</v>
      </c>
      <c r="B325" s="4">
        <v>33323</v>
      </c>
      <c r="C325" s="4">
        <v>-24.5</v>
      </c>
      <c r="D325" s="4">
        <v>0</v>
      </c>
      <c r="E325" s="4">
        <v>0</v>
      </c>
      <c r="F325" s="8"/>
      <c r="G325" s="8">
        <f t="shared" si="5"/>
        <v>0</v>
      </c>
      <c r="H325">
        <f t="shared" si="0"/>
        <v>33508.148148148146</v>
      </c>
    </row>
    <row r="326" spans="1:17" x14ac:dyDescent="0.3">
      <c r="A326" s="5">
        <v>43921</v>
      </c>
      <c r="B326" s="4">
        <v>84145</v>
      </c>
      <c r="C326" s="4">
        <v>-16.100000000000001</v>
      </c>
      <c r="D326" s="4">
        <v>50822</v>
      </c>
      <c r="E326" s="4">
        <v>-10.872996390000001</v>
      </c>
      <c r="F326" s="8">
        <f t="shared" ref="F326:F335" si="6">B326-B325</f>
        <v>50822</v>
      </c>
      <c r="G326" s="8">
        <f t="shared" si="5"/>
        <v>0</v>
      </c>
      <c r="H326">
        <f t="shared" si="0"/>
        <v>76428.343949044589</v>
      </c>
      <c r="I326">
        <f t="shared" ref="I326:I335" si="7">H326-H325</f>
        <v>42920.195800896443</v>
      </c>
    </row>
    <row r="327" spans="1:17" x14ac:dyDescent="0.3">
      <c r="A327" s="5">
        <v>43951</v>
      </c>
      <c r="B327" s="4">
        <v>136824</v>
      </c>
      <c r="C327" s="4">
        <v>-10.3</v>
      </c>
      <c r="D327" s="4">
        <v>52679</v>
      </c>
      <c r="E327" s="4">
        <v>-2.22176851</v>
      </c>
      <c r="F327" s="8">
        <f t="shared" si="6"/>
        <v>52679</v>
      </c>
      <c r="G327" s="8">
        <f t="shared" si="5"/>
        <v>0</v>
      </c>
      <c r="H327">
        <f t="shared" si="0"/>
        <v>119936.61384487072</v>
      </c>
      <c r="I327">
        <f t="shared" si="7"/>
        <v>43508.269895826132</v>
      </c>
    </row>
    <row r="328" spans="1:17" x14ac:dyDescent="0.3">
      <c r="A328" s="5">
        <v>43982</v>
      </c>
      <c r="B328" s="4">
        <v>199194</v>
      </c>
      <c r="C328" s="4">
        <v>-6.3</v>
      </c>
      <c r="D328" s="4">
        <v>62370</v>
      </c>
      <c r="E328" s="4">
        <v>0.90926741</v>
      </c>
      <c r="F328" s="8">
        <f t="shared" si="6"/>
        <v>62370</v>
      </c>
      <c r="G328" s="8">
        <f t="shared" si="5"/>
        <v>0</v>
      </c>
      <c r="H328">
        <f t="shared" si="0"/>
        <v>168038.99480069324</v>
      </c>
      <c r="I328">
        <f t="shared" si="7"/>
        <v>48102.380955822518</v>
      </c>
    </row>
    <row r="329" spans="1:17" x14ac:dyDescent="0.3">
      <c r="A329" s="5">
        <v>44012</v>
      </c>
      <c r="B329" s="4">
        <v>281603</v>
      </c>
      <c r="C329" s="4">
        <v>-3.1</v>
      </c>
      <c r="D329" s="4">
        <v>82409</v>
      </c>
      <c r="E329" s="4">
        <v>1.05953768</v>
      </c>
      <c r="F329" s="8">
        <f t="shared" si="6"/>
        <v>82409</v>
      </c>
      <c r="G329" s="8">
        <f t="shared" si="5"/>
        <v>0</v>
      </c>
      <c r="H329">
        <f t="shared" si="0"/>
        <v>227264.65364120781</v>
      </c>
      <c r="I329">
        <f t="shared" si="7"/>
        <v>59225.658840514574</v>
      </c>
    </row>
    <row r="330" spans="1:17" x14ac:dyDescent="0.3">
      <c r="A330" s="5">
        <v>44043</v>
      </c>
      <c r="B330" s="4">
        <v>329214</v>
      </c>
      <c r="C330" s="4">
        <v>-1.6</v>
      </c>
      <c r="D330" s="4">
        <v>47611</v>
      </c>
      <c r="E330" s="4">
        <v>-4.3802217199999998</v>
      </c>
      <c r="F330" s="8">
        <f t="shared" si="6"/>
        <v>47611</v>
      </c>
      <c r="G330" s="8">
        <f t="shared" si="5"/>
        <v>0</v>
      </c>
      <c r="H330">
        <f t="shared" si="0"/>
        <v>274281.95829555759</v>
      </c>
      <c r="I330">
        <f t="shared" si="7"/>
        <v>47017.304654349777</v>
      </c>
    </row>
    <row r="331" spans="1:17" x14ac:dyDescent="0.3">
      <c r="A331" s="5">
        <v>44074</v>
      </c>
      <c r="B331" s="4">
        <v>378834</v>
      </c>
      <c r="C331" s="4">
        <v>-0.3</v>
      </c>
      <c r="D331" s="4">
        <v>49620</v>
      </c>
      <c r="E331" s="4">
        <v>-4.0899953599999996</v>
      </c>
      <c r="F331" s="8">
        <f t="shared" si="6"/>
        <v>49620</v>
      </c>
      <c r="G331" s="8">
        <f t="shared" si="5"/>
        <v>0</v>
      </c>
      <c r="H331">
        <f t="shared" si="0"/>
        <v>318561.0651974288</v>
      </c>
      <c r="I331">
        <f t="shared" si="7"/>
        <v>44279.106901871215</v>
      </c>
    </row>
    <row r="332" spans="1:17" x14ac:dyDescent="0.3">
      <c r="A332" s="5">
        <v>44104</v>
      </c>
      <c r="B332" s="4">
        <v>436530</v>
      </c>
      <c r="C332" s="4">
        <v>0.8</v>
      </c>
      <c r="D332" s="4">
        <v>57696</v>
      </c>
      <c r="E332" s="4">
        <v>-4.7543581599999998</v>
      </c>
      <c r="F332" s="8">
        <f t="shared" si="6"/>
        <v>57696</v>
      </c>
      <c r="G332" s="8">
        <f t="shared" si="5"/>
        <v>0</v>
      </c>
      <c r="H332">
        <f t="shared" si="0"/>
        <v>370761.41658900277</v>
      </c>
      <c r="I332">
        <f t="shared" si="7"/>
        <v>52200.35139157396</v>
      </c>
    </row>
    <row r="333" spans="1:17" x14ac:dyDescent="0.3">
      <c r="A333" s="5">
        <v>44135</v>
      </c>
      <c r="B333" s="4">
        <v>483292</v>
      </c>
      <c r="C333" s="4">
        <v>1.8</v>
      </c>
      <c r="D333" s="4">
        <v>46762</v>
      </c>
      <c r="E333" s="4">
        <v>-5.8660117600000001</v>
      </c>
      <c r="F333" s="8">
        <f t="shared" si="6"/>
        <v>46762</v>
      </c>
      <c r="G333" s="8">
        <f t="shared" si="5"/>
        <v>0</v>
      </c>
      <c r="H333">
        <f t="shared" si="0"/>
        <v>420191.32893496705</v>
      </c>
      <c r="I333">
        <f t="shared" si="7"/>
        <v>49429.912345964287</v>
      </c>
    </row>
    <row r="334" spans="1:17" x14ac:dyDescent="0.3">
      <c r="A334" s="5">
        <v>44165</v>
      </c>
      <c r="B334" s="4">
        <v>499560</v>
      </c>
      <c r="C334" s="4">
        <v>2.6</v>
      </c>
      <c r="D334" s="4">
        <v>16268</v>
      </c>
      <c r="E334" s="4">
        <v>-28.767843070000001</v>
      </c>
      <c r="F334" s="8">
        <f t="shared" si="6"/>
        <v>16268</v>
      </c>
      <c r="G334" s="8">
        <f t="shared" si="5"/>
        <v>0</v>
      </c>
      <c r="H334">
        <f t="shared" si="0"/>
        <v>469659.69581749052</v>
      </c>
      <c r="I334">
        <f t="shared" si="7"/>
        <v>49468.366882523464</v>
      </c>
    </row>
    <row r="335" spans="1:17" x14ac:dyDescent="0.3">
      <c r="A335" s="5">
        <v>44196</v>
      </c>
      <c r="B335" s="4">
        <v>518907</v>
      </c>
      <c r="C335" s="4">
        <v>2.9</v>
      </c>
      <c r="D335" s="4">
        <v>19347</v>
      </c>
      <c r="E335" s="4">
        <v>8.9358108099999995</v>
      </c>
      <c r="F335" s="8">
        <f t="shared" si="6"/>
        <v>19347</v>
      </c>
      <c r="G335" s="8">
        <f t="shared" si="5"/>
        <v>0</v>
      </c>
      <c r="H335">
        <f t="shared" si="0"/>
        <v>519110.58150619635</v>
      </c>
      <c r="I335">
        <f t="shared" si="7"/>
        <v>49450.885688705835</v>
      </c>
    </row>
    <row r="336" spans="1:17" x14ac:dyDescent="0.3">
      <c r="A336" s="5">
        <v>44255</v>
      </c>
      <c r="B336" s="4">
        <v>45236</v>
      </c>
      <c r="C336" s="4">
        <v>35</v>
      </c>
      <c r="D336" s="4">
        <v>0</v>
      </c>
      <c r="E336" s="4">
        <v>0</v>
      </c>
      <c r="F336" s="8"/>
      <c r="G336" s="8">
        <f t="shared" si="5"/>
        <v>0</v>
      </c>
      <c r="H336">
        <f t="shared" si="0"/>
        <v>45243.315508021391</v>
      </c>
    </row>
    <row r="337" spans="1:9" x14ac:dyDescent="0.3">
      <c r="A337" s="5">
        <v>44286</v>
      </c>
      <c r="B337" s="4">
        <v>95994</v>
      </c>
      <c r="C337" s="4">
        <v>25.6</v>
      </c>
      <c r="D337" s="4">
        <v>50758</v>
      </c>
      <c r="E337" s="4">
        <v>-0.12592971999999999</v>
      </c>
      <c r="F337" s="8">
        <f t="shared" ref="F337:F346" si="8">B337-B336</f>
        <v>50758</v>
      </c>
      <c r="G337" s="8">
        <f t="shared" si="5"/>
        <v>0</v>
      </c>
      <c r="H337">
        <f t="shared" si="0"/>
        <v>95948.76486733761</v>
      </c>
      <c r="I337">
        <f t="shared" ref="I337:I346" si="9">H337-H336</f>
        <v>50705.449359316219</v>
      </c>
    </row>
    <row r="338" spans="1:9" x14ac:dyDescent="0.3">
      <c r="A338" s="5">
        <v>44316</v>
      </c>
      <c r="B338" s="4">
        <v>143804</v>
      </c>
      <c r="C338" s="4">
        <v>19.899999999999999</v>
      </c>
      <c r="D338" s="4">
        <v>47810</v>
      </c>
      <c r="E338" s="4">
        <v>-9.2427722600000006</v>
      </c>
      <c r="F338" s="8">
        <f t="shared" si="8"/>
        <v>47810</v>
      </c>
      <c r="G338" s="8">
        <f t="shared" si="5"/>
        <v>0</v>
      </c>
      <c r="H338">
        <f t="shared" si="0"/>
        <v>143767.79026217229</v>
      </c>
      <c r="I338">
        <f t="shared" si="9"/>
        <v>47819.02539483468</v>
      </c>
    </row>
    <row r="339" spans="1:9" x14ac:dyDescent="0.3">
      <c r="A339" s="5">
        <v>44347</v>
      </c>
      <c r="B339" s="4">
        <v>193917</v>
      </c>
      <c r="C339" s="4">
        <v>15.4</v>
      </c>
      <c r="D339" s="4">
        <v>50113</v>
      </c>
      <c r="E339" s="4">
        <v>-19.652076319999999</v>
      </c>
      <c r="F339" s="8">
        <f t="shared" si="8"/>
        <v>50113</v>
      </c>
      <c r="G339" s="8">
        <f t="shared" si="5"/>
        <v>0</v>
      </c>
      <c r="H339">
        <f t="shared" si="0"/>
        <v>193939.736346516</v>
      </c>
      <c r="I339">
        <f t="shared" si="9"/>
        <v>50171.946084343712</v>
      </c>
    </row>
    <row r="340" spans="1:9" x14ac:dyDescent="0.3">
      <c r="A340" s="5">
        <v>44377</v>
      </c>
      <c r="B340" s="4">
        <v>255900</v>
      </c>
      <c r="C340" s="4">
        <v>12.6</v>
      </c>
      <c r="D340" s="4">
        <v>61983</v>
      </c>
      <c r="E340" s="4">
        <v>-24.78612773</v>
      </c>
      <c r="F340" s="8">
        <f t="shared" si="8"/>
        <v>61983</v>
      </c>
      <c r="G340" s="8">
        <f t="shared" si="5"/>
        <v>0</v>
      </c>
      <c r="H340">
        <f t="shared" si="0"/>
        <v>255824.69368520266</v>
      </c>
      <c r="I340">
        <f t="shared" si="9"/>
        <v>61884.957338686654</v>
      </c>
    </row>
    <row r="341" spans="1:9" x14ac:dyDescent="0.3">
      <c r="A341" s="5">
        <v>44408</v>
      </c>
      <c r="B341" s="4">
        <v>302533</v>
      </c>
      <c r="C341" s="4">
        <v>10.3</v>
      </c>
      <c r="D341" s="4">
        <v>46633</v>
      </c>
      <c r="E341" s="4">
        <v>-2.0541471499999999</v>
      </c>
      <c r="F341" s="8">
        <f t="shared" si="8"/>
        <v>46633</v>
      </c>
      <c r="G341" s="8">
        <f t="shared" si="5"/>
        <v>0</v>
      </c>
      <c r="H341">
        <f t="shared" si="0"/>
        <v>302565.75212866603</v>
      </c>
      <c r="I341">
        <f t="shared" si="9"/>
        <v>46741.058443463378</v>
      </c>
    </row>
    <row r="342" spans="1:9" x14ac:dyDescent="0.3">
      <c r="A342" s="5">
        <v>44439</v>
      </c>
      <c r="B342" s="4">
        <v>346913</v>
      </c>
      <c r="C342" s="4">
        <v>8.9</v>
      </c>
      <c r="D342" s="4">
        <v>44380</v>
      </c>
      <c r="E342" s="4">
        <v>-10.560257959999999</v>
      </c>
      <c r="F342" s="8">
        <f t="shared" si="8"/>
        <v>44380</v>
      </c>
      <c r="G342" s="8">
        <f t="shared" si="5"/>
        <v>0</v>
      </c>
      <c r="H342">
        <f t="shared" ref="H342:H358" si="10">B353/(100+C353)*100</f>
        <v>346981.09640831756</v>
      </c>
      <c r="I342">
        <f t="shared" si="9"/>
        <v>44415.34427965153</v>
      </c>
    </row>
    <row r="343" spans="1:9" x14ac:dyDescent="0.3">
      <c r="A343" s="5">
        <v>44469</v>
      </c>
      <c r="B343" s="4">
        <v>397827</v>
      </c>
      <c r="C343" s="4">
        <v>7.3</v>
      </c>
      <c r="D343" s="4">
        <v>50914</v>
      </c>
      <c r="E343" s="4">
        <v>-11.754714359999999</v>
      </c>
      <c r="F343" s="8">
        <f t="shared" si="8"/>
        <v>50914</v>
      </c>
      <c r="G343" s="8">
        <f t="shared" si="5"/>
        <v>0</v>
      </c>
      <c r="H343">
        <f t="shared" si="10"/>
        <v>397933.89990557125</v>
      </c>
      <c r="I343">
        <f t="shared" si="9"/>
        <v>50952.803497253684</v>
      </c>
    </row>
    <row r="344" spans="1:9" x14ac:dyDescent="0.3">
      <c r="A344" s="5">
        <v>44500</v>
      </c>
      <c r="B344" s="4">
        <v>445823</v>
      </c>
      <c r="C344" s="4">
        <v>6.1</v>
      </c>
      <c r="D344" s="4">
        <v>47996</v>
      </c>
      <c r="E344" s="4">
        <v>2.6388948299999999</v>
      </c>
      <c r="F344" s="8">
        <f t="shared" si="8"/>
        <v>47996</v>
      </c>
      <c r="G344" s="8">
        <f t="shared" si="5"/>
        <v>0</v>
      </c>
      <c r="H344">
        <f t="shared" si="10"/>
        <v>445613.4215500945</v>
      </c>
      <c r="I344">
        <f t="shared" si="9"/>
        <v>47679.521644523251</v>
      </c>
    </row>
    <row r="345" spans="1:9" x14ac:dyDescent="0.3">
      <c r="A345" s="5">
        <v>44530</v>
      </c>
      <c r="B345" s="4">
        <v>494082</v>
      </c>
      <c r="C345" s="4">
        <v>5.2</v>
      </c>
      <c r="D345" s="4">
        <v>48259</v>
      </c>
      <c r="E345" s="4">
        <v>196.64986476999999</v>
      </c>
      <c r="F345" s="8">
        <f t="shared" si="8"/>
        <v>48259</v>
      </c>
      <c r="G345" s="8">
        <f t="shared" si="5"/>
        <v>0</v>
      </c>
      <c r="H345">
        <f t="shared" si="10"/>
        <v>493867.99620132952</v>
      </c>
      <c r="I345">
        <f t="shared" si="9"/>
        <v>48254.574651235016</v>
      </c>
    </row>
    <row r="346" spans="1:9" x14ac:dyDescent="0.3">
      <c r="A346" s="5">
        <v>44561</v>
      </c>
      <c r="B346" s="4">
        <v>544547</v>
      </c>
      <c r="C346" s="4">
        <v>4.9000000000000004</v>
      </c>
      <c r="D346" s="4">
        <v>50465</v>
      </c>
      <c r="E346" s="4">
        <v>160.84147412999999</v>
      </c>
      <c r="F346" s="8">
        <f t="shared" si="8"/>
        <v>50465</v>
      </c>
      <c r="G346" s="8">
        <f t="shared" si="5"/>
        <v>0</v>
      </c>
      <c r="H346">
        <f t="shared" si="10"/>
        <v>544374.88106565177</v>
      </c>
      <c r="I346">
        <f t="shared" si="9"/>
        <v>50506.884864322259</v>
      </c>
    </row>
    <row r="347" spans="1:9" x14ac:dyDescent="0.3">
      <c r="A347" s="5">
        <v>44620</v>
      </c>
      <c r="B347" s="4">
        <v>50763</v>
      </c>
      <c r="C347" s="4">
        <v>12.2</v>
      </c>
      <c r="D347" s="4">
        <v>0</v>
      </c>
      <c r="E347" s="4">
        <v>0</v>
      </c>
      <c r="F347" s="8"/>
      <c r="G347" s="8">
        <f t="shared" si="5"/>
        <v>0</v>
      </c>
      <c r="H347">
        <f t="shared" si="10"/>
        <v>50783.886255924168</v>
      </c>
    </row>
    <row r="348" spans="1:9" x14ac:dyDescent="0.3">
      <c r="A348" s="5">
        <v>44651</v>
      </c>
      <c r="B348" s="4">
        <v>104872</v>
      </c>
      <c r="C348" s="4">
        <v>9.3000000000000007</v>
      </c>
      <c r="D348" s="4">
        <v>54109</v>
      </c>
      <c r="E348" s="4">
        <v>6.6019149700000002</v>
      </c>
      <c r="F348" s="8">
        <f t="shared" ref="F348:F357" si="11">B348-B347</f>
        <v>54109</v>
      </c>
      <c r="G348" s="8">
        <f t="shared" si="5"/>
        <v>0</v>
      </c>
      <c r="H348">
        <f t="shared" si="10"/>
        <v>102076.11798287346</v>
      </c>
      <c r="I348">
        <f t="shared" ref="I348:I360" si="12">H348-H347</f>
        <v>51292.231726949292</v>
      </c>
    </row>
    <row r="349" spans="1:9" x14ac:dyDescent="0.3">
      <c r="A349" s="5">
        <v>44681</v>
      </c>
      <c r="B349" s="4">
        <v>153544</v>
      </c>
      <c r="C349" s="4">
        <v>6.8</v>
      </c>
      <c r="D349" s="4">
        <v>48672</v>
      </c>
      <c r="E349" s="4">
        <v>1.8029700900000001</v>
      </c>
      <c r="F349" s="8">
        <f t="shared" si="11"/>
        <v>48672</v>
      </c>
      <c r="G349" s="8">
        <f t="shared" si="5"/>
        <v>0</v>
      </c>
      <c r="H349">
        <f t="shared" si="10"/>
        <v>140861.50907354345</v>
      </c>
      <c r="I349">
        <f t="shared" si="12"/>
        <v>38785.391090669989</v>
      </c>
    </row>
    <row r="350" spans="1:9" x14ac:dyDescent="0.3">
      <c r="A350" s="5">
        <v>44712</v>
      </c>
      <c r="B350" s="4">
        <v>205964</v>
      </c>
      <c r="C350" s="4">
        <v>6.2</v>
      </c>
      <c r="D350" s="4">
        <v>52420</v>
      </c>
      <c r="E350" s="4">
        <v>4.6035958700000004</v>
      </c>
      <c r="F350" s="8">
        <f t="shared" si="11"/>
        <v>52420</v>
      </c>
      <c r="G350" s="8">
        <f t="shared" si="5"/>
        <v>0</v>
      </c>
      <c r="H350">
        <f t="shared" si="10"/>
        <v>181552.88461538462</v>
      </c>
      <c r="I350">
        <f t="shared" si="12"/>
        <v>40691.375541841175</v>
      </c>
    </row>
    <row r="351" spans="1:9" x14ac:dyDescent="0.3">
      <c r="A351" s="5">
        <v>44742</v>
      </c>
      <c r="B351" s="4">
        <v>271430</v>
      </c>
      <c r="C351" s="4">
        <v>6.1</v>
      </c>
      <c r="D351" s="4">
        <v>65466</v>
      </c>
      <c r="E351" s="4">
        <v>5.6192827100000002</v>
      </c>
      <c r="F351" s="8">
        <f t="shared" si="11"/>
        <v>65466</v>
      </c>
      <c r="G351" s="8">
        <f t="shared" si="5"/>
        <v>0</v>
      </c>
      <c r="H351">
        <f t="shared" si="10"/>
        <v>234212.90944123315</v>
      </c>
      <c r="I351">
        <f t="shared" si="12"/>
        <v>52660.024825848523</v>
      </c>
    </row>
    <row r="352" spans="1:9" x14ac:dyDescent="0.3">
      <c r="A352" s="5">
        <v>44773</v>
      </c>
      <c r="B352" s="4">
        <v>319812</v>
      </c>
      <c r="C352" s="4">
        <v>5.7</v>
      </c>
      <c r="D352" s="4">
        <v>48382</v>
      </c>
      <c r="E352" s="4">
        <v>3.7505629100000002</v>
      </c>
      <c r="F352" s="8">
        <f t="shared" si="11"/>
        <v>48382</v>
      </c>
      <c r="G352" s="8">
        <f t="shared" si="5"/>
        <v>0</v>
      </c>
      <c r="H352">
        <f t="shared" si="10"/>
        <v>276497.09864603478</v>
      </c>
      <c r="I352">
        <f t="shared" si="12"/>
        <v>42284.189204801631</v>
      </c>
    </row>
    <row r="353" spans="1:9" x14ac:dyDescent="0.3">
      <c r="A353" s="5">
        <v>44804</v>
      </c>
      <c r="B353" s="4">
        <v>367106</v>
      </c>
      <c r="C353" s="4">
        <v>5.8</v>
      </c>
      <c r="D353" s="4">
        <v>47294</v>
      </c>
      <c r="E353" s="4">
        <v>6.56602073</v>
      </c>
      <c r="F353" s="8">
        <f t="shared" si="11"/>
        <v>47294</v>
      </c>
      <c r="G353" s="8">
        <f t="shared" si="5"/>
        <v>0</v>
      </c>
      <c r="H353">
        <f t="shared" si="10"/>
        <v>316901.16279069765</v>
      </c>
      <c r="I353">
        <f t="shared" si="12"/>
        <v>40404.064144662872</v>
      </c>
    </row>
    <row r="354" spans="1:9" x14ac:dyDescent="0.3">
      <c r="A354" s="5">
        <v>44834</v>
      </c>
      <c r="B354" s="4">
        <v>421412</v>
      </c>
      <c r="C354" s="4">
        <v>5.9</v>
      </c>
      <c r="D354" s="4">
        <v>54306</v>
      </c>
      <c r="E354" s="4">
        <v>6.6622147199999997</v>
      </c>
      <c r="F354" s="8">
        <f t="shared" si="11"/>
        <v>54306</v>
      </c>
      <c r="G354" s="8">
        <f t="shared" si="5"/>
        <v>0</v>
      </c>
      <c r="H354">
        <f t="shared" si="10"/>
        <v>363758.48690591659</v>
      </c>
      <c r="I354">
        <f t="shared" si="12"/>
        <v>46857.324115218944</v>
      </c>
    </row>
    <row r="355" spans="1:9" x14ac:dyDescent="0.3">
      <c r="A355" s="5">
        <v>44865</v>
      </c>
      <c r="B355" s="4">
        <v>471459</v>
      </c>
      <c r="C355" s="4">
        <v>5.8</v>
      </c>
      <c r="D355" s="4">
        <v>50047</v>
      </c>
      <c r="E355" s="4">
        <v>4.2732727700000002</v>
      </c>
      <c r="F355" s="8">
        <f t="shared" si="11"/>
        <v>50047</v>
      </c>
      <c r="G355" s="8">
        <f t="shared" si="5"/>
        <v>0</v>
      </c>
      <c r="H355">
        <f t="shared" si="10"/>
        <v>407588.92128279881</v>
      </c>
      <c r="I355">
        <f t="shared" si="12"/>
        <v>43830.434376882215</v>
      </c>
    </row>
    <row r="356" spans="1:9" x14ac:dyDescent="0.3">
      <c r="A356" s="5">
        <v>44895</v>
      </c>
      <c r="B356" s="4">
        <v>520043</v>
      </c>
      <c r="C356" s="4">
        <v>5.3</v>
      </c>
      <c r="D356" s="4">
        <v>48584</v>
      </c>
      <c r="E356" s="4">
        <v>0.67344950999999997</v>
      </c>
      <c r="F356" s="8">
        <f t="shared" si="11"/>
        <v>48584</v>
      </c>
      <c r="G356" s="8">
        <f t="shared" si="5"/>
        <v>0</v>
      </c>
      <c r="H356">
        <f t="shared" si="10"/>
        <v>447827.01652089407</v>
      </c>
      <c r="I356">
        <f t="shared" si="12"/>
        <v>40238.095238095266</v>
      </c>
    </row>
    <row r="357" spans="1:9" x14ac:dyDescent="0.3">
      <c r="A357" s="5">
        <v>44926</v>
      </c>
      <c r="B357" s="4">
        <v>572138</v>
      </c>
      <c r="C357" s="4">
        <v>5.0999999999999996</v>
      </c>
      <c r="D357" s="4">
        <v>52095</v>
      </c>
      <c r="E357" s="4">
        <v>3.2299613599999999</v>
      </c>
      <c r="F357" s="8">
        <f t="shared" si="11"/>
        <v>52095</v>
      </c>
      <c r="G357" s="8">
        <f t="shared" si="5"/>
        <v>0</v>
      </c>
      <c r="H357">
        <f t="shared" si="10"/>
        <v>488384.46601941751</v>
      </c>
      <c r="I357">
        <f t="shared" si="12"/>
        <v>40557.449498523434</v>
      </c>
    </row>
    <row r="358" spans="1:9" x14ac:dyDescent="0.3">
      <c r="A358" s="5">
        <v>44985</v>
      </c>
      <c r="B358" s="4">
        <v>53577</v>
      </c>
      <c r="C358" s="4">
        <v>5.5</v>
      </c>
      <c r="D358" s="4">
        <v>0</v>
      </c>
      <c r="E358" s="4">
        <v>0</v>
      </c>
      <c r="F358" s="8"/>
      <c r="G358" s="8">
        <f t="shared" si="5"/>
        <v>0</v>
      </c>
      <c r="H358">
        <f t="shared" si="10"/>
        <v>48797.504798464492</v>
      </c>
    </row>
    <row r="359" spans="1:9" x14ac:dyDescent="0.3">
      <c r="A359" s="5">
        <v>45016</v>
      </c>
      <c r="B359" s="4">
        <v>107282</v>
      </c>
      <c r="C359" s="4">
        <v>5.0999999999999996</v>
      </c>
      <c r="D359" s="4">
        <v>53705</v>
      </c>
      <c r="E359" s="4">
        <v>-0.74664103999999998</v>
      </c>
      <c r="F359" s="8">
        <f t="shared" ref="F359:F371" si="13">B359-B358</f>
        <v>53705</v>
      </c>
      <c r="G359" s="8">
        <f t="shared" si="5"/>
        <v>0</v>
      </c>
      <c r="H359">
        <f>B370/(100+C370)*100</f>
        <v>95733.971291866037</v>
      </c>
      <c r="I359">
        <f t="shared" si="12"/>
        <v>46936.466493401545</v>
      </c>
    </row>
    <row r="360" spans="1:9" x14ac:dyDescent="0.3">
      <c r="A360" s="5">
        <v>45046</v>
      </c>
      <c r="B360" s="4">
        <v>147482</v>
      </c>
      <c r="C360" s="4">
        <v>4.7</v>
      </c>
      <c r="D360" s="4">
        <v>40200</v>
      </c>
      <c r="E360" s="4">
        <v>-17.406311639999998</v>
      </c>
      <c r="F360" s="8">
        <f t="shared" si="13"/>
        <v>40200</v>
      </c>
      <c r="G360" s="8">
        <f t="shared" si="5"/>
        <v>0</v>
      </c>
      <c r="H360">
        <f t="shared" ref="H360" si="14">B371/(100+C371)*100</f>
        <v>137620.92130518233</v>
      </c>
      <c r="I360">
        <f t="shared" si="12"/>
        <v>41886.950013316295</v>
      </c>
    </row>
    <row r="361" spans="1:9" x14ac:dyDescent="0.3">
      <c r="A361" s="5">
        <v>45077</v>
      </c>
      <c r="B361" s="4">
        <v>188815</v>
      </c>
      <c r="C361" s="4">
        <v>4</v>
      </c>
      <c r="D361" s="4">
        <v>41333</v>
      </c>
      <c r="E361" s="4">
        <v>-21.150324300000001</v>
      </c>
      <c r="F361" s="8">
        <f t="shared" si="13"/>
        <v>41333</v>
      </c>
      <c r="G361" s="8">
        <f t="shared" si="5"/>
        <v>0</v>
      </c>
      <c r="H361">
        <f>B372/(100+C372)*100</f>
        <v>180775</v>
      </c>
      <c r="I361">
        <f>H361-H360</f>
        <v>43154.078694817668</v>
      </c>
    </row>
    <row r="362" spans="1:9" x14ac:dyDescent="0.3">
      <c r="A362" s="5">
        <v>45107</v>
      </c>
      <c r="B362" s="4">
        <v>243113</v>
      </c>
      <c r="C362" s="4">
        <v>3.8</v>
      </c>
      <c r="D362" s="4">
        <v>54298</v>
      </c>
      <c r="E362" s="4">
        <v>-17.059236859999999</v>
      </c>
      <c r="F362" s="8">
        <f t="shared" si="13"/>
        <v>54298</v>
      </c>
      <c r="G362" s="8">
        <f t="shared" si="5"/>
        <v>0</v>
      </c>
    </row>
    <row r="363" spans="1:9" x14ac:dyDescent="0.3">
      <c r="A363" s="5">
        <v>45138</v>
      </c>
      <c r="B363" s="4">
        <v>285898</v>
      </c>
      <c r="C363" s="4">
        <v>3.4</v>
      </c>
      <c r="D363" s="4">
        <v>42785</v>
      </c>
      <c r="E363" s="4">
        <v>-11.568351870000001</v>
      </c>
      <c r="F363" s="8">
        <f t="shared" si="13"/>
        <v>42785</v>
      </c>
      <c r="G363" s="8">
        <f t="shared" si="5"/>
        <v>0</v>
      </c>
    </row>
    <row r="364" spans="1:9" x14ac:dyDescent="0.3">
      <c r="A364" s="5">
        <v>45169</v>
      </c>
      <c r="B364" s="4">
        <v>327042</v>
      </c>
      <c r="C364" s="4">
        <v>3.2</v>
      </c>
      <c r="D364" s="4">
        <v>41144</v>
      </c>
      <c r="E364" s="4">
        <v>-13.00376369</v>
      </c>
      <c r="F364" s="8">
        <f t="shared" si="13"/>
        <v>41144</v>
      </c>
      <c r="G364" s="8">
        <f t="shared" si="5"/>
        <v>0</v>
      </c>
    </row>
    <row r="365" spans="1:9" x14ac:dyDescent="0.3">
      <c r="A365" s="5">
        <v>45199</v>
      </c>
      <c r="B365" s="4">
        <v>375035</v>
      </c>
      <c r="C365" s="4">
        <v>3.1</v>
      </c>
      <c r="D365" s="4">
        <v>47993</v>
      </c>
      <c r="E365" s="4">
        <v>-11.6248665</v>
      </c>
      <c r="F365" s="8">
        <f t="shared" si="13"/>
        <v>47993</v>
      </c>
      <c r="G365" s="8">
        <f t="shared" si="5"/>
        <v>0</v>
      </c>
    </row>
    <row r="366" spans="1:9" x14ac:dyDescent="0.3">
      <c r="A366" s="5">
        <v>45230</v>
      </c>
      <c r="B366" s="4">
        <v>419409</v>
      </c>
      <c r="C366" s="4">
        <v>2.9</v>
      </c>
      <c r="D366" s="4">
        <v>44374</v>
      </c>
      <c r="E366" s="4">
        <v>-11.33534478</v>
      </c>
      <c r="F366" s="8">
        <f t="shared" si="13"/>
        <v>44374</v>
      </c>
      <c r="G366" s="8">
        <f t="shared" si="5"/>
        <v>0</v>
      </c>
    </row>
    <row r="367" spans="1:9" x14ac:dyDescent="0.3">
      <c r="A367" s="5">
        <v>45260</v>
      </c>
      <c r="B367" s="4">
        <v>460814</v>
      </c>
      <c r="C367" s="4">
        <v>2.9</v>
      </c>
      <c r="D367" s="4">
        <v>41405</v>
      </c>
      <c r="E367" s="4">
        <v>-14.77646962</v>
      </c>
      <c r="F367" s="8">
        <f t="shared" si="13"/>
        <v>41405</v>
      </c>
      <c r="G367" s="8">
        <f t="shared" si="5"/>
        <v>0</v>
      </c>
    </row>
    <row r="368" spans="1:9" x14ac:dyDescent="0.3">
      <c r="A368" s="5">
        <v>45291</v>
      </c>
      <c r="B368" s="4">
        <v>503036</v>
      </c>
      <c r="C368" s="4">
        <v>3</v>
      </c>
      <c r="D368" s="4">
        <v>42222</v>
      </c>
      <c r="E368" s="4">
        <v>-18.951914769999998</v>
      </c>
      <c r="F368" s="8">
        <f t="shared" si="13"/>
        <v>42222</v>
      </c>
      <c r="G368" s="8">
        <f t="shared" si="5"/>
        <v>0</v>
      </c>
    </row>
    <row r="369" spans="1:7" x14ac:dyDescent="0.3">
      <c r="A369" s="5">
        <v>45351</v>
      </c>
      <c r="B369" s="4">
        <v>50847</v>
      </c>
      <c r="C369" s="4">
        <v>4.2</v>
      </c>
      <c r="D369" s="4">
        <v>0</v>
      </c>
      <c r="E369" s="4">
        <v>0</v>
      </c>
      <c r="F369" s="8"/>
      <c r="G369" s="8">
        <f t="shared" si="5"/>
        <v>0</v>
      </c>
    </row>
    <row r="370" spans="1:7" x14ac:dyDescent="0.3">
      <c r="A370" s="5">
        <v>45382</v>
      </c>
      <c r="B370" s="4">
        <v>100042</v>
      </c>
      <c r="C370" s="4">
        <v>4.5</v>
      </c>
      <c r="D370" s="4">
        <v>49195</v>
      </c>
      <c r="E370" s="4">
        <v>-8.3977283299999996</v>
      </c>
      <c r="F370" s="8">
        <f t="shared" si="13"/>
        <v>49195</v>
      </c>
      <c r="G370" s="8">
        <f t="shared" si="5"/>
        <v>0</v>
      </c>
    </row>
    <row r="371" spans="1:7" x14ac:dyDescent="0.3">
      <c r="A371" s="5">
        <v>45412</v>
      </c>
      <c r="B371" s="4">
        <v>143401</v>
      </c>
      <c r="C371" s="4">
        <v>4.2</v>
      </c>
      <c r="D371" s="4">
        <v>43359</v>
      </c>
      <c r="E371" s="4">
        <v>7.8582089599999998</v>
      </c>
      <c r="F371" s="8">
        <f t="shared" si="13"/>
        <v>43359</v>
      </c>
      <c r="G371" s="8">
        <f t="shared" si="5"/>
        <v>0</v>
      </c>
    </row>
    <row r="372" spans="1:7" x14ac:dyDescent="0.3">
      <c r="A372" s="5">
        <v>45443</v>
      </c>
      <c r="B372" s="4">
        <v>188006</v>
      </c>
      <c r="C372" s="4">
        <v>4</v>
      </c>
      <c r="D372" s="4">
        <v>44605</v>
      </c>
      <c r="E372" s="4">
        <v>7.9161928699999997</v>
      </c>
      <c r="F372" s="8">
        <f>B372-B371</f>
        <v>44605</v>
      </c>
      <c r="G372" s="8">
        <f t="shared" si="5"/>
        <v>0</v>
      </c>
    </row>
    <row r="375" spans="1:7" x14ac:dyDescent="0.3">
      <c r="A375" t="s">
        <v>13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FixedAsset</vt:lpstr>
      <vt:lpstr>同比</vt:lpstr>
      <vt:lpstr>当月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Minjie Ding</cp:lastModifiedBy>
  <dcterms:created xsi:type="dcterms:W3CDTF">2024-06-23T09:57:07Z</dcterms:created>
  <dcterms:modified xsi:type="dcterms:W3CDTF">2024-07-14T07:00:55Z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4728AEB8-2665-4792-A25D-BE675F432ECE</vt:lpwstr>
  </property>
</Properties>
</file>