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5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6" i="1" l="1"/>
  <c r="M1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2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2" i="1"/>
  <c r="L136" i="1"/>
  <c r="K136" i="1"/>
  <c r="J13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5" i="1"/>
  <c r="K16" i="1"/>
  <c r="K17" i="1"/>
  <c r="K18" i="1"/>
  <c r="K19" i="1"/>
  <c r="K20" i="1"/>
  <c r="K21" i="1"/>
  <c r="K22" i="1"/>
  <c r="K23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<sst xmlns="http://schemas.openxmlformats.org/spreadsheetml/2006/main" count="684" uniqueCount="365">
  <si>
    <t>District</t>
  </si>
  <si>
    <t>01A</t>
  </si>
  <si>
    <t>R+3</t>
  </si>
  <si>
    <t>R+2</t>
  </si>
  <si>
    <t>01B</t>
  </si>
  <si>
    <t>D+2</t>
  </si>
  <si>
    <t>D+4</t>
  </si>
  <si>
    <t>02A</t>
  </si>
  <si>
    <t>D+9</t>
  </si>
  <si>
    <t>R+5</t>
  </si>
  <si>
    <t>02B</t>
  </si>
  <si>
    <t>EVEN</t>
  </si>
  <si>
    <t>03A</t>
  </si>
  <si>
    <t>D+6</t>
  </si>
  <si>
    <t>D+18</t>
  </si>
  <si>
    <t>03B</t>
  </si>
  <si>
    <t>D+29</t>
  </si>
  <si>
    <t>04A</t>
  </si>
  <si>
    <t>R+7</t>
  </si>
  <si>
    <t>04B</t>
  </si>
  <si>
    <t>R+9</t>
  </si>
  <si>
    <t>D+16</t>
  </si>
  <si>
    <t>05A</t>
  </si>
  <si>
    <t>D+36</t>
  </si>
  <si>
    <t>05B</t>
  </si>
  <si>
    <t>D+1</t>
  </si>
  <si>
    <t>06A</t>
  </si>
  <si>
    <t>D+26</t>
  </si>
  <si>
    <t>D+27</t>
  </si>
  <si>
    <t>06B</t>
  </si>
  <si>
    <t>D+35</t>
  </si>
  <si>
    <t>07A</t>
  </si>
  <si>
    <t>07B</t>
  </si>
  <si>
    <t>D+42</t>
  </si>
  <si>
    <t>D+40</t>
  </si>
  <si>
    <t>08A</t>
  </si>
  <si>
    <t>R+15</t>
  </si>
  <si>
    <t>08B</t>
  </si>
  <si>
    <t>R+17</t>
  </si>
  <si>
    <t>09A</t>
  </si>
  <si>
    <t>D+7</t>
  </si>
  <si>
    <t>R+14</t>
  </si>
  <si>
    <t>09B</t>
  </si>
  <si>
    <t>R+24</t>
  </si>
  <si>
    <t>10A</t>
  </si>
  <si>
    <t>10B</t>
  </si>
  <si>
    <t>R+18</t>
  </si>
  <si>
    <t>11A</t>
  </si>
  <si>
    <t>D+30</t>
  </si>
  <si>
    <t>11B</t>
  </si>
  <si>
    <t>R+25</t>
  </si>
  <si>
    <t>12A</t>
  </si>
  <si>
    <t>12B</t>
  </si>
  <si>
    <t>R+22</t>
  </si>
  <si>
    <t>R+31</t>
  </si>
  <si>
    <t>13A</t>
  </si>
  <si>
    <t>R+30</t>
  </si>
  <si>
    <t>13B</t>
  </si>
  <si>
    <t>R+12</t>
  </si>
  <si>
    <t>14A</t>
  </si>
  <si>
    <t>R+4</t>
  </si>
  <si>
    <t>14B</t>
  </si>
  <si>
    <t>R+1</t>
  </si>
  <si>
    <t>15A</t>
  </si>
  <si>
    <t>R+11</t>
  </si>
  <si>
    <t>15B</t>
  </si>
  <si>
    <t>R+38</t>
  </si>
  <si>
    <t>16A</t>
  </si>
  <si>
    <t>R+6</t>
  </si>
  <si>
    <t>16B</t>
  </si>
  <si>
    <t>R+26</t>
  </si>
  <si>
    <t>17A</t>
  </si>
  <si>
    <t>R+41</t>
  </si>
  <si>
    <t>17B</t>
  </si>
  <si>
    <t>18A</t>
  </si>
  <si>
    <t>R+20</t>
  </si>
  <si>
    <t>18B</t>
  </si>
  <si>
    <t>R+29</t>
  </si>
  <si>
    <t>19A</t>
  </si>
  <si>
    <t>R+13</t>
  </si>
  <si>
    <t>19B</t>
  </si>
  <si>
    <t>D+10</t>
  </si>
  <si>
    <t>20A</t>
  </si>
  <si>
    <t>20B</t>
  </si>
  <si>
    <t>21A</t>
  </si>
  <si>
    <t>21B</t>
  </si>
  <si>
    <t>22A</t>
  </si>
  <si>
    <t>22B</t>
  </si>
  <si>
    <t>R+19</t>
  </si>
  <si>
    <t>23A</t>
  </si>
  <si>
    <t>23B</t>
  </si>
  <si>
    <t>24A</t>
  </si>
  <si>
    <t>24B</t>
  </si>
  <si>
    <t>R+8</t>
  </si>
  <si>
    <t>25A</t>
  </si>
  <si>
    <t>25B</t>
  </si>
  <si>
    <t>D+5</t>
  </si>
  <si>
    <t>26A</t>
  </si>
  <si>
    <t>26B</t>
  </si>
  <si>
    <t>27A</t>
  </si>
  <si>
    <t>D+8</t>
  </si>
  <si>
    <t>27B</t>
  </si>
  <si>
    <t>D+3</t>
  </si>
  <si>
    <t>28A</t>
  </si>
  <si>
    <t>28B</t>
  </si>
  <si>
    <t>29A</t>
  </si>
  <si>
    <t>R+47</t>
  </si>
  <si>
    <t>29B</t>
  </si>
  <si>
    <t>R+23</t>
  </si>
  <si>
    <t>30A</t>
  </si>
  <si>
    <t>30B</t>
  </si>
  <si>
    <t>R+28</t>
  </si>
  <si>
    <t>31A</t>
  </si>
  <si>
    <t>R+55</t>
  </si>
  <si>
    <t>31B</t>
  </si>
  <si>
    <t>32A</t>
  </si>
  <si>
    <t>32B</t>
  </si>
  <si>
    <t>R+10</t>
  </si>
  <si>
    <t>33A</t>
  </si>
  <si>
    <t>R+44</t>
  </si>
  <si>
    <t>33B</t>
  </si>
  <si>
    <t>R+49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</si>
  <si>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</si>
  <si>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</si>
  <si>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</si>
  <si>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</si>
  <si>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</si>
  <si>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</si>
  <si>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</si>
  <si>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</si>
  <si>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</si>
  <si>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</si>
  <si>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</si>
  <si>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</si>
  <si>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</si>
  <si>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D+20</t>
  </si>
  <si>
    <t>40B</t>
  </si>
  <si>
    <t>D+11</t>
  </si>
  <si>
    <t>D+28</t>
  </si>
  <si>
    <t>41A</t>
  </si>
  <si>
    <t>D+19</t>
  </si>
  <si>
    <t>41B</t>
  </si>
  <si>
    <t>D+25</t>
  </si>
  <si>
    <t>42A</t>
  </si>
  <si>
    <t>42B</t>
  </si>
  <si>
    <t>43A</t>
  </si>
  <si>
    <t>D+13</t>
  </si>
  <si>
    <t>43B</t>
  </si>
  <si>
    <t>44A</t>
  </si>
  <si>
    <t>D+23</t>
  </si>
  <si>
    <t>44B</t>
  </si>
  <si>
    <t>45A</t>
  </si>
  <si>
    <t>45B</t>
  </si>
  <si>
    <t>D+32</t>
  </si>
  <si>
    <t>46A</t>
  </si>
  <si>
    <t>46B</t>
  </si>
  <si>
    <t>47A</t>
  </si>
  <si>
    <t>R+35</t>
  </si>
  <si>
    <t>47B</t>
  </si>
  <si>
    <t>R+63</t>
  </si>
  <si>
    <t>48A</t>
  </si>
  <si>
    <t>48B</t>
  </si>
  <si>
    <t>R+58</t>
  </si>
  <si>
    <t>49A</t>
  </si>
  <si>
    <t>49B</t>
  </si>
  <si>
    <t>50A</t>
  </si>
  <si>
    <t>50B</t>
  </si>
  <si>
    <t>D+14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</si>
  <si>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</si>
  <si>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</si>
  <si>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</si>
  <si>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</si>
  <si>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</si>
  <si>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</si>
  <si>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</si>
  <si>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</si>
  <si>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</si>
  <si>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</si>
  <si>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</si>
  <si>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</si>
  <si>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</si>
  <si>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</si>
  <si>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</si>
  <si>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D+56</t>
  </si>
  <si>
    <t>58B</t>
  </si>
  <si>
    <t>D+59</t>
  </si>
  <si>
    <t>59A</t>
  </si>
  <si>
    <t>D+47</t>
  </si>
  <si>
    <t>59B</t>
  </si>
  <si>
    <t>D+58</t>
  </si>
  <si>
    <t>60A</t>
  </si>
  <si>
    <t>60B</t>
  </si>
  <si>
    <t>D+55</t>
  </si>
  <si>
    <t>61A</t>
  </si>
  <si>
    <t>D+68</t>
  </si>
  <si>
    <t>D+52</t>
  </si>
  <si>
    <t>61B</t>
  </si>
  <si>
    <t>62A</t>
  </si>
  <si>
    <t>62B</t>
  </si>
  <si>
    <t>D+67</t>
  </si>
  <si>
    <t>63A</t>
  </si>
  <si>
    <t>D+63</t>
  </si>
  <si>
    <t>63B</t>
  </si>
  <si>
    <t>D+44</t>
  </si>
  <si>
    <t>64A</t>
  </si>
  <si>
    <t>64B</t>
  </si>
  <si>
    <t>D+43</t>
  </si>
  <si>
    <t>65A</t>
  </si>
  <si>
    <t>65B</t>
  </si>
  <si>
    <t>D+48</t>
  </si>
  <si>
    <t>66A</t>
  </si>
  <si>
    <t>D+34</t>
  </si>
  <si>
    <t>66B</t>
  </si>
  <si>
    <t>D+49</t>
  </si>
  <si>
    <t>67A</t>
  </si>
  <si>
    <t>67B</t>
  </si>
  <si>
    <t>pvi</t>
  </si>
  <si>
    <t>rpvi</t>
  </si>
  <si>
    <t>i1party</t>
  </si>
  <si>
    <t>i1prevdist</t>
  </si>
  <si>
    <t>incumb2</t>
  </si>
  <si>
    <t>incumb1</t>
  </si>
  <si>
    <t>i2party</t>
  </si>
  <si>
    <t>i2prevdist</t>
  </si>
  <si>
    <t>Dan Fabian</t>
  </si>
  <si>
    <t>R</t>
  </si>
  <si>
    <t>Debra Kiel</t>
  </si>
  <si>
    <t>David Hancock</t>
  </si>
  <si>
    <t>David Dill</t>
  </si>
  <si>
    <t>DFL</t>
  </si>
  <si>
    <t>Mary Murphy</t>
  </si>
  <si>
    <t>Morrie Lanning</t>
  </si>
  <si>
    <t>Paul Marquart</t>
  </si>
  <si>
    <t>Kent Eken</t>
  </si>
  <si>
    <t>Larry Howes</t>
  </si>
  <si>
    <t>John Persell</t>
  </si>
  <si>
    <t>Carolyn McElfatrick</t>
  </si>
  <si>
    <t>Tom Anzele</t>
  </si>
  <si>
    <t>Carly Melin</t>
  </si>
  <si>
    <t>Tom Rukavina</t>
  </si>
  <si>
    <t>Thomas Huntley</t>
  </si>
  <si>
    <t>Kerry Gauthier</t>
  </si>
  <si>
    <t>Bud Nornes</t>
  </si>
  <si>
    <t>Mary Franson</t>
  </si>
  <si>
    <t>Mark Murdock</t>
  </si>
  <si>
    <t>Mike LeMieur</t>
  </si>
  <si>
    <t>John Ward</t>
  </si>
  <si>
    <t>Roger Crawford</t>
  </si>
  <si>
    <t>Bill Hilty</t>
  </si>
  <si>
    <t>Torrey Westrom</t>
  </si>
  <si>
    <t>Paul Anderson</t>
  </si>
  <si>
    <t>Larry Hosch</t>
  </si>
  <si>
    <t>Tim O'Driscoll</t>
  </si>
  <si>
    <t>Steve Gottwalt</t>
  </si>
  <si>
    <t>King Banaian</t>
  </si>
  <si>
    <t>Sondra Erickson</t>
  </si>
  <si>
    <t>Chris Swedzinski</t>
  </si>
  <si>
    <t>Lyle Koenen</t>
  </si>
  <si>
    <t>Andrew Falk</t>
  </si>
  <si>
    <t>Bruce Vogel</t>
  </si>
  <si>
    <t>Dean Urdahl</t>
  </si>
  <si>
    <t>Glenn Gruenhagen</t>
  </si>
  <si>
    <t>Ron Shimanski</t>
  </si>
  <si>
    <t>Terry Morrow</t>
  </si>
  <si>
    <t>Kathy Brynaert</t>
  </si>
  <si>
    <t>Kelby Woodard</t>
  </si>
  <si>
    <t>Tim Kelly</t>
  </si>
  <si>
    <t>Steve Drazkowski</t>
  </si>
  <si>
    <t>Joe Schomacker</t>
  </si>
  <si>
    <t>Rod Hamilton</t>
  </si>
  <si>
    <t>Bob Grunther</t>
  </si>
  <si>
    <t>Paul Torkelson</t>
  </si>
  <si>
    <t>Tony Cornish</t>
  </si>
  <si>
    <t>Kory Kath</t>
  </si>
  <si>
    <t>Patti Fritz</t>
  </si>
  <si>
    <t>Duane Quam</t>
  </si>
  <si>
    <t>Kim Norton</t>
  </si>
  <si>
    <t>Tina Liebling</t>
  </si>
  <si>
    <t>Mike Benson</t>
  </si>
  <si>
    <t>Rich Murray</t>
  </si>
  <si>
    <t>Jeanne Poppe</t>
  </si>
  <si>
    <t>Gene Pelowski, Jr</t>
  </si>
  <si>
    <t>Greg Davids</t>
  </si>
  <si>
    <t>Joe McDonald</t>
  </si>
  <si>
    <t>Bruce Anderson</t>
  </si>
  <si>
    <t>Mary Kiffmeyer</t>
  </si>
  <si>
    <t>Kurt Daudt</t>
  </si>
  <si>
    <t>Tom Hackbarth</t>
  </si>
  <si>
    <t>Connie Doepke</t>
  </si>
  <si>
    <t>Steve Smith</t>
  </si>
  <si>
    <t>Joyce Peppin</t>
  </si>
  <si>
    <t>Kurt Zellers</t>
  </si>
  <si>
    <t>Jim Abeler</t>
  </si>
  <si>
    <t>Branden Petersen</t>
  </si>
  <si>
    <t>Peggy Scott</t>
  </si>
  <si>
    <t>Denise Dittrich</t>
  </si>
  <si>
    <t>Melissa Hortman</t>
  </si>
  <si>
    <t>Tim Sanders</t>
  </si>
  <si>
    <t>Linda Runbeck</t>
  </si>
  <si>
    <t>Carol McFarlane</t>
  </si>
  <si>
    <t>Matt Dean</t>
  </si>
  <si>
    <t>Bob Dettmer</t>
  </si>
  <si>
    <t>Bob Barrett</t>
  </si>
  <si>
    <t>Kathy Lohmer</t>
  </si>
  <si>
    <t>Michael V. Nelson</t>
  </si>
  <si>
    <t>Debra Hilstrom</t>
  </si>
  <si>
    <t>Tom Tillberry</t>
  </si>
  <si>
    <t>Kate Knuth</t>
  </si>
  <si>
    <t>Carolyn Laine</t>
  </si>
  <si>
    <t>Bev Scalze</t>
  </si>
  <si>
    <t>Leon Lillie</t>
  </si>
  <si>
    <t>Sarah Anderson</t>
  </si>
  <si>
    <t>John Benson</t>
  </si>
  <si>
    <t>Lyndon Carlson, Sr.</t>
  </si>
  <si>
    <t>Sandra Peterson</t>
  </si>
  <si>
    <t>Ryan Winkler</t>
  </si>
  <si>
    <t>Steve Simon</t>
  </si>
  <si>
    <t>Ernie Leidiger</t>
  </si>
  <si>
    <t>Joe Hoppe</t>
  </si>
  <si>
    <t>Kirk Stensrud</t>
  </si>
  <si>
    <t>Jenifer Loon</t>
  </si>
  <si>
    <t>Keith Downey</t>
  </si>
  <si>
    <t>Pat Mazorol</t>
  </si>
  <si>
    <t>Ann Lenczewski</t>
  </si>
  <si>
    <t>Diane Anderson</t>
  </si>
  <si>
    <t>Doug Wardlow</t>
  </si>
  <si>
    <t>Rick Hansen</t>
  </si>
  <si>
    <t>Joe Atkins</t>
  </si>
  <si>
    <t>Nora Slawik</t>
  </si>
  <si>
    <t>Andrea Kieffer</t>
  </si>
  <si>
    <t>John Kriesel</t>
  </si>
  <si>
    <t>Denny McNamara</t>
  </si>
  <si>
    <t>Michael Beard</t>
  </si>
  <si>
    <t>Mark Buesgens</t>
  </si>
  <si>
    <t>Pam Myhra</t>
  </si>
  <si>
    <t>Mary Liz Holberg</t>
  </si>
  <si>
    <t>Tara Mack</t>
  </si>
  <si>
    <t>Kurt Bills</t>
  </si>
  <si>
    <t>Pat Garofalo</t>
  </si>
  <si>
    <t>Joe Mullery</t>
  </si>
  <si>
    <t>Bobby Joe Champion</t>
  </si>
  <si>
    <t>Diane Leoffler</t>
  </si>
  <si>
    <t>Phyllis Kahn</t>
  </si>
  <si>
    <t>Frank Hornstein</t>
  </si>
  <si>
    <t>Marion Greene</t>
  </si>
  <si>
    <t>Paul Thissen</t>
  </si>
  <si>
    <t>Karen Clark</t>
  </si>
  <si>
    <t>Susan Allen</t>
  </si>
  <si>
    <t>Jim Davnie</t>
  </si>
  <si>
    <t>Jean Wagenius</t>
  </si>
  <si>
    <t>Linda Slocum</t>
  </si>
  <si>
    <t>Erin Murphy</t>
  </si>
  <si>
    <t>Michael Paymar</t>
  </si>
  <si>
    <t>Rena Moran</t>
  </si>
  <si>
    <t>Carlos Mariani</t>
  </si>
  <si>
    <t>Alice Hausman</t>
  </si>
  <si>
    <t>Mindy Greiling</t>
  </si>
  <si>
    <t>John Lesch</t>
  </si>
  <si>
    <t>Tim Mahoney</t>
  </si>
  <si>
    <t>Sheldon Johnson</t>
  </si>
  <si>
    <t>contested</t>
  </si>
  <si>
    <t>open</t>
  </si>
  <si>
    <t>pvi_incumb_dif</t>
  </si>
  <si>
    <t>pvi_incumb_dif_r</t>
  </si>
  <si>
    <t>piv_incumb_dif_d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</si>
</sst>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showRuler="0" topLeftCell="A103" workbookViewId="0">
      <selection activeCell="I136" sqref="I136"/>
    </sheetView>
  </sheetViews>
  <sheetFormatPr baseColWidth="10" defaultRowHeight="15" x14ac:dyDescent="0"/>
  <cols>
    <col min="4" max="4" width="18.1640625" bestFit="1" customWidth="1"/>
    <col min="7" max="7" width="13.6640625" bestFit="1" customWidth="1"/>
  </cols>
  <sheetData>
    <row r="1" spans="1:14">
      <c r="A1" t="s">
        <v>0</v>
      </c>
      <c r="B1" t="s">
        <v>216</v>
      </c>
      <c r="C1" t="s">
        <v>217</v>
      </c>
      <c r="D1" t="s">
        <v>221</v>
      </c>
      <c r="E1" t="s">
        <v>218</v>
      </c>
      <c r="F1" t="s">
        <v>219</v>
      </c>
      <c r="G1" t="s">
        <v>220</v>
      </c>
      <c r="H1" t="s">
        <v>222</v>
      </c>
      <c r="I1" t="s">
        <v>223</v>
      </c>
      <c r="J1" t="s">
        <v>361</v>
      </c>
      <c r="K1" t="s">
        <v>360</v>
      </c>
      <c r="L1" t="s">
        <v>362</v>
      </c>
      <c r="M1" t="s">
        <v>363</v>
      </c>
      <c r="N1" t="s">
        <v>364</v>
      </c>
    </row>
    <row r="2" spans="1:14">
      <c r="A2" t="s">
        <v>1</v>
      </c>
      <c r="B2">
        <v>2.0722222222000002</v>
      </c>
      <c r="C2" t="s">
        <v>3</v>
      </c>
      <c r="D2" t="s">
        <v>224</v>
      </c>
      <c r="E2" t="s">
        <v>225</v>
      </c>
      <c r="F2" t="s">
        <v>1</v>
      </c>
      <c r="J2">
        <f>IF(ISBLANK(D2),1,0)</f>
        <v>0</v>
      </c>
      <c r="K2">
        <f>IF(AND(NOT(ISBLANK(D2)), NOT(ISBLANK(G2))),1,0)</f>
        <v>0</v>
      </c>
      <c r="L2">
        <f>IF(AND(OR(AND(B2&gt;0, E2 = "DFL"),AND(B2&lt;0,E2 = "R")), ISBLANK(G2)), 1, 0)</f>
        <v>0</v>
      </c>
      <c r="M2">
        <f>IF(AND(L2=1,B2&gt;0),1,0)</f>
        <v>0</v>
      </c>
      <c r="N2">
        <f>IF(AND(L2=1,B2&lt;0),1,0)</f>
        <v>0</v>
      </c>
    </row>
    <row r="3" spans="1:14">
      <c r="A3" t="s">
        <v>4</v>
      </c>
      <c r="B3">
        <v>-4.0320512821000003</v>
      </c>
      <c r="C3" t="s">
        <v>6</v>
      </c>
      <c r="D3" t="s">
        <v>226</v>
      </c>
      <c r="E3" t="s">
        <v>225</v>
      </c>
      <c r="F3" t="s">
        <v>4</v>
      </c>
      <c r="J3">
        <f t="shared" ref="J3:J66" si="0">IF(ISBLANK(D3),1,0)</f>
        <v>0</v>
      </c>
      <c r="K3">
        <f t="shared" ref="K3:K66" si="1">IF(AND(NOT(ISBLANK(D3)), NOT(ISBLANK(G3))),1,0)</f>
        <v>0</v>
      </c>
      <c r="L3">
        <f t="shared" ref="L3:L66" si="2">IF(AND(OR(AND(B3&gt;0, E3 = "DFL"),AND(B3&lt;0,E3 = "R")), ISBLANK(G3)), 1, 0)</f>
        <v>1</v>
      </c>
      <c r="M3">
        <f>IF(AND(L3=1,B3&gt;0),1,0)</f>
        <v>0</v>
      </c>
      <c r="N3">
        <f t="shared" ref="N3:N66" si="3">IF(AND(L3=1,B3&lt;0),1,0)</f>
        <v>1</v>
      </c>
    </row>
    <row r="4" spans="1:14">
      <c r="A4" t="s">
        <v>7</v>
      </c>
      <c r="B4">
        <v>4.5220125786000001</v>
      </c>
      <c r="C4" t="s">
        <v>9</v>
      </c>
      <c r="D4" t="s">
        <v>227</v>
      </c>
      <c r="E4" t="s">
        <v>225</v>
      </c>
      <c r="F4" t="s">
        <v>10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ref="M4:M67" si="4">IF(AND(L4=1,B4&gt;0),1,0)</f>
        <v>0</v>
      </c>
      <c r="N4">
        <f t="shared" si="3"/>
        <v>0</v>
      </c>
    </row>
    <row r="5" spans="1:14">
      <c r="A5" t="s">
        <v>10</v>
      </c>
      <c r="B5">
        <v>-8.3969465600000001E-2</v>
      </c>
      <c r="C5" t="s">
        <v>11</v>
      </c>
      <c r="J5">
        <f t="shared" si="0"/>
        <v>1</v>
      </c>
      <c r="K5">
        <f t="shared" si="1"/>
        <v>0</v>
      </c>
      <c r="L5">
        <f t="shared" si="2"/>
        <v>0</v>
      </c>
      <c r="M5">
        <f t="shared" si="4"/>
        <v>0</v>
      </c>
      <c r="N5">
        <f t="shared" si="3"/>
        <v>0</v>
      </c>
    </row>
    <row r="6" spans="1:14">
      <c r="A6" t="s">
        <v>12</v>
      </c>
      <c r="B6">
        <v>-17.569230769200001</v>
      </c>
      <c r="C6" t="s">
        <v>14</v>
      </c>
      <c r="D6" t="s">
        <v>228</v>
      </c>
      <c r="E6" t="s">
        <v>229</v>
      </c>
      <c r="F6" t="s">
        <v>26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4"/>
        <v>0</v>
      </c>
      <c r="N6">
        <f t="shared" si="3"/>
        <v>0</v>
      </c>
    </row>
    <row r="7" spans="1:14">
      <c r="A7" t="s">
        <v>15</v>
      </c>
      <c r="B7">
        <v>-28.9555555556</v>
      </c>
      <c r="C7" t="s">
        <v>16</v>
      </c>
      <c r="D7" t="s">
        <v>230</v>
      </c>
      <c r="E7" t="s">
        <v>229</v>
      </c>
      <c r="F7" t="s">
        <v>29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4"/>
        <v>0</v>
      </c>
      <c r="N7">
        <f t="shared" si="3"/>
        <v>0</v>
      </c>
    </row>
    <row r="8" spans="1:14">
      <c r="A8" t="s">
        <v>17</v>
      </c>
      <c r="B8">
        <v>-0.25</v>
      </c>
      <c r="C8" t="s">
        <v>11</v>
      </c>
      <c r="D8" t="s">
        <v>231</v>
      </c>
      <c r="E8" t="s">
        <v>225</v>
      </c>
      <c r="F8" t="s">
        <v>39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4"/>
        <v>0</v>
      </c>
      <c r="N8">
        <f t="shared" si="3"/>
        <v>1</v>
      </c>
    </row>
    <row r="9" spans="1:14">
      <c r="A9" t="s">
        <v>19</v>
      </c>
      <c r="B9">
        <v>-16.008771929800002</v>
      </c>
      <c r="C9" t="s">
        <v>21</v>
      </c>
      <c r="D9" t="s">
        <v>232</v>
      </c>
      <c r="E9" t="s">
        <v>229</v>
      </c>
      <c r="F9" t="s">
        <v>42</v>
      </c>
      <c r="G9" t="s">
        <v>233</v>
      </c>
      <c r="H9" t="s">
        <v>229</v>
      </c>
      <c r="I9" t="s">
        <v>7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4"/>
        <v>0</v>
      </c>
      <c r="N9">
        <f t="shared" si="3"/>
        <v>0</v>
      </c>
    </row>
    <row r="10" spans="1:14">
      <c r="A10" t="s">
        <v>22</v>
      </c>
      <c r="B10">
        <v>7.1717171717000001</v>
      </c>
      <c r="C10" t="s">
        <v>18</v>
      </c>
      <c r="D10" t="s">
        <v>234</v>
      </c>
      <c r="E10" t="s">
        <v>225</v>
      </c>
      <c r="F10" t="s">
        <v>19</v>
      </c>
      <c r="G10" t="s">
        <v>235</v>
      </c>
      <c r="H10" t="s">
        <v>229</v>
      </c>
      <c r="I10" t="s">
        <v>17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4"/>
        <v>0</v>
      </c>
      <c r="N10">
        <f t="shared" si="3"/>
        <v>0</v>
      </c>
    </row>
    <row r="11" spans="1:14">
      <c r="A11" t="s">
        <v>24</v>
      </c>
      <c r="B11">
        <v>-0.51456310679999995</v>
      </c>
      <c r="C11" t="s">
        <v>25</v>
      </c>
      <c r="D11" t="s">
        <v>236</v>
      </c>
      <c r="E11" t="s">
        <v>225</v>
      </c>
      <c r="F11" t="s">
        <v>15</v>
      </c>
      <c r="G11" t="s">
        <v>237</v>
      </c>
      <c r="H11" t="s">
        <v>229</v>
      </c>
      <c r="I11" t="s">
        <v>12</v>
      </c>
      <c r="J11">
        <f t="shared" si="0"/>
        <v>0</v>
      </c>
      <c r="K11">
        <f t="shared" si="1"/>
        <v>1</v>
      </c>
      <c r="L11">
        <f t="shared" si="2"/>
        <v>0</v>
      </c>
      <c r="M11">
        <f t="shared" si="4"/>
        <v>0</v>
      </c>
      <c r="N11">
        <f t="shared" si="3"/>
        <v>0</v>
      </c>
    </row>
    <row r="12" spans="1:14">
      <c r="A12" t="s">
        <v>26</v>
      </c>
      <c r="B12">
        <v>-27.408163265300001</v>
      </c>
      <c r="C12" t="s">
        <v>28</v>
      </c>
      <c r="D12" t="s">
        <v>238</v>
      </c>
      <c r="E12" t="s">
        <v>229</v>
      </c>
      <c r="F12" t="s">
        <v>24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4"/>
        <v>0</v>
      </c>
      <c r="N12">
        <f t="shared" si="3"/>
        <v>0</v>
      </c>
    </row>
    <row r="13" spans="1:14">
      <c r="A13" t="s">
        <v>29</v>
      </c>
      <c r="B13">
        <v>-34.883116883100001</v>
      </c>
      <c r="C13" t="s">
        <v>30</v>
      </c>
      <c r="D13" t="s">
        <v>239</v>
      </c>
      <c r="E13" t="s">
        <v>229</v>
      </c>
      <c r="F13" t="s">
        <v>22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4"/>
        <v>0</v>
      </c>
      <c r="N13">
        <f t="shared" si="3"/>
        <v>0</v>
      </c>
    </row>
    <row r="14" spans="1:14">
      <c r="A14" t="s">
        <v>31</v>
      </c>
      <c r="B14">
        <v>-35.5454545455</v>
      </c>
      <c r="C14" t="s">
        <v>23</v>
      </c>
      <c r="D14" t="s">
        <v>240</v>
      </c>
      <c r="E14" t="s">
        <v>229</v>
      </c>
      <c r="F14" t="s">
        <v>31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4"/>
        <v>0</v>
      </c>
      <c r="N14">
        <f t="shared" si="3"/>
        <v>0</v>
      </c>
    </row>
    <row r="15" spans="1:14">
      <c r="A15" t="s">
        <v>32</v>
      </c>
      <c r="B15">
        <v>-40.214285714299997</v>
      </c>
      <c r="C15" t="s">
        <v>34</v>
      </c>
      <c r="D15" t="s">
        <v>241</v>
      </c>
      <c r="E15" t="s">
        <v>229</v>
      </c>
      <c r="F15" t="s">
        <v>32</v>
      </c>
      <c r="J15">
        <f t="shared" si="0"/>
        <v>0</v>
      </c>
      <c r="K15">
        <f>IF(AND(NOT(ISBLANK(D15)), NOT(ISBLANK(G15))),1,0)</f>
        <v>0</v>
      </c>
      <c r="L15">
        <f t="shared" si="2"/>
        <v>0</v>
      </c>
      <c r="M15">
        <f t="shared" si="4"/>
        <v>0</v>
      </c>
      <c r="N15">
        <f t="shared" si="3"/>
        <v>0</v>
      </c>
    </row>
    <row r="16" spans="1:14">
      <c r="A16" t="s">
        <v>35</v>
      </c>
      <c r="B16">
        <v>15.407894736799999</v>
      </c>
      <c r="C16" t="s">
        <v>36</v>
      </c>
      <c r="D16" t="s">
        <v>242</v>
      </c>
      <c r="E16" t="s">
        <v>225</v>
      </c>
      <c r="F16" t="s">
        <v>44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4"/>
        <v>0</v>
      </c>
      <c r="N16">
        <f t="shared" si="3"/>
        <v>0</v>
      </c>
    </row>
    <row r="17" spans="1:14">
      <c r="A17" t="s">
        <v>37</v>
      </c>
      <c r="B17">
        <v>17.411111111099999</v>
      </c>
      <c r="C17" t="s">
        <v>38</v>
      </c>
      <c r="D17" t="s">
        <v>243</v>
      </c>
      <c r="E17" t="s">
        <v>225</v>
      </c>
      <c r="F17" t="s">
        <v>49</v>
      </c>
      <c r="G17" t="s">
        <v>244</v>
      </c>
      <c r="H17" t="s">
        <v>225</v>
      </c>
      <c r="I17" t="s">
        <v>45</v>
      </c>
      <c r="J17">
        <f t="shared" si="0"/>
        <v>0</v>
      </c>
      <c r="K17">
        <f t="shared" si="1"/>
        <v>1</v>
      </c>
      <c r="L17">
        <f t="shared" si="2"/>
        <v>0</v>
      </c>
      <c r="M17">
        <f t="shared" si="4"/>
        <v>0</v>
      </c>
      <c r="N17">
        <f t="shared" si="3"/>
        <v>0</v>
      </c>
    </row>
    <row r="18" spans="1:14">
      <c r="A18" t="s">
        <v>39</v>
      </c>
      <c r="B18">
        <v>14.265486725700001</v>
      </c>
      <c r="C18" t="s">
        <v>41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4"/>
        <v>0</v>
      </c>
      <c r="N18">
        <f t="shared" si="3"/>
        <v>0</v>
      </c>
    </row>
    <row r="19" spans="1:14">
      <c r="A19" t="s">
        <v>42</v>
      </c>
      <c r="B19">
        <v>24.1647058824</v>
      </c>
      <c r="C19" t="s">
        <v>43</v>
      </c>
      <c r="D19" t="s">
        <v>245</v>
      </c>
      <c r="E19" t="s">
        <v>225</v>
      </c>
      <c r="F19" t="s">
        <v>52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4"/>
        <v>0</v>
      </c>
      <c r="N19">
        <f t="shared" si="3"/>
        <v>0</v>
      </c>
    </row>
    <row r="20" spans="1:14">
      <c r="A20" t="s">
        <v>44</v>
      </c>
      <c r="B20">
        <v>4.6744186046999996</v>
      </c>
      <c r="C20" t="s">
        <v>9</v>
      </c>
      <c r="D20" t="s">
        <v>246</v>
      </c>
      <c r="E20" t="s">
        <v>229</v>
      </c>
      <c r="F20" t="s">
        <v>51</v>
      </c>
      <c r="J20">
        <f t="shared" si="0"/>
        <v>0</v>
      </c>
      <c r="K20">
        <f t="shared" si="1"/>
        <v>0</v>
      </c>
      <c r="L20">
        <f t="shared" si="2"/>
        <v>1</v>
      </c>
      <c r="M20">
        <f t="shared" si="4"/>
        <v>1</v>
      </c>
      <c r="N20">
        <f t="shared" si="3"/>
        <v>0</v>
      </c>
    </row>
    <row r="21" spans="1:14">
      <c r="A21" t="s">
        <v>45</v>
      </c>
      <c r="B21">
        <v>-3.7591240876000001</v>
      </c>
      <c r="C21" t="s">
        <v>6</v>
      </c>
      <c r="J21">
        <f t="shared" si="0"/>
        <v>1</v>
      </c>
      <c r="K21">
        <f t="shared" si="1"/>
        <v>0</v>
      </c>
      <c r="L21">
        <f t="shared" si="2"/>
        <v>0</v>
      </c>
      <c r="M21">
        <f t="shared" si="4"/>
        <v>0</v>
      </c>
      <c r="N21">
        <f t="shared" si="3"/>
        <v>0</v>
      </c>
    </row>
    <row r="22" spans="1:14">
      <c r="A22" t="s">
        <v>47</v>
      </c>
      <c r="B22">
        <v>-30.130434782599998</v>
      </c>
      <c r="C22" t="s">
        <v>48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4"/>
        <v>0</v>
      </c>
      <c r="N22">
        <f t="shared" si="3"/>
        <v>0</v>
      </c>
    </row>
    <row r="23" spans="1:14">
      <c r="A23" t="s">
        <v>49</v>
      </c>
      <c r="B23">
        <v>24.855263157900001</v>
      </c>
      <c r="C23" t="s">
        <v>50</v>
      </c>
      <c r="D23" t="s">
        <v>247</v>
      </c>
      <c r="E23" t="s">
        <v>225</v>
      </c>
      <c r="F23" t="s">
        <v>37</v>
      </c>
      <c r="G23" t="s">
        <v>248</v>
      </c>
      <c r="H23" t="s">
        <v>229</v>
      </c>
      <c r="I23" t="s">
        <v>35</v>
      </c>
      <c r="J23">
        <f t="shared" si="0"/>
        <v>0</v>
      </c>
      <c r="K23">
        <f t="shared" si="1"/>
        <v>1</v>
      </c>
      <c r="L23">
        <f t="shared" si="2"/>
        <v>0</v>
      </c>
      <c r="M23">
        <f t="shared" si="4"/>
        <v>0</v>
      </c>
      <c r="N23">
        <f t="shared" si="3"/>
        <v>0</v>
      </c>
    </row>
    <row r="24" spans="1:14">
      <c r="A24" t="s">
        <v>51</v>
      </c>
      <c r="B24">
        <v>6.9016393443000004</v>
      </c>
      <c r="C24" t="s">
        <v>18</v>
      </c>
      <c r="D24" t="s">
        <v>249</v>
      </c>
      <c r="E24" t="s">
        <v>225</v>
      </c>
      <c r="F24" t="s">
        <v>47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4"/>
        <v>0</v>
      </c>
      <c r="N24">
        <f t="shared" si="3"/>
        <v>0</v>
      </c>
    </row>
    <row r="25" spans="1:14">
      <c r="A25" t="s">
        <v>52</v>
      </c>
      <c r="B25">
        <v>30.824175824200001</v>
      </c>
      <c r="C25" t="s">
        <v>54</v>
      </c>
      <c r="D25" t="s">
        <v>250</v>
      </c>
      <c r="E25" t="s">
        <v>225</v>
      </c>
      <c r="F25" t="s">
        <v>55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4"/>
        <v>0</v>
      </c>
      <c r="N25">
        <f t="shared" si="3"/>
        <v>0</v>
      </c>
    </row>
    <row r="26" spans="1:14">
      <c r="A26" t="s">
        <v>55</v>
      </c>
      <c r="B26">
        <v>30</v>
      </c>
      <c r="C26" t="s">
        <v>56</v>
      </c>
      <c r="D26" t="s">
        <v>251</v>
      </c>
      <c r="E26" t="s">
        <v>229</v>
      </c>
      <c r="F26" t="s">
        <v>61</v>
      </c>
      <c r="J26">
        <f t="shared" si="0"/>
        <v>0</v>
      </c>
      <c r="K26">
        <f t="shared" si="1"/>
        <v>0</v>
      </c>
      <c r="L26">
        <f t="shared" si="2"/>
        <v>1</v>
      </c>
      <c r="M26">
        <f t="shared" si="4"/>
        <v>1</v>
      </c>
      <c r="N26">
        <f t="shared" si="3"/>
        <v>0</v>
      </c>
    </row>
    <row r="27" spans="1:14">
      <c r="A27" t="s">
        <v>57</v>
      </c>
      <c r="B27">
        <v>11.9285714286</v>
      </c>
      <c r="C27" t="s">
        <v>58</v>
      </c>
      <c r="D27" t="s">
        <v>252</v>
      </c>
      <c r="E27" t="s">
        <v>225</v>
      </c>
      <c r="F27" t="s">
        <v>59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4"/>
        <v>0</v>
      </c>
      <c r="N27">
        <f t="shared" si="3"/>
        <v>0</v>
      </c>
    </row>
    <row r="28" spans="1:14">
      <c r="A28" t="s">
        <v>59</v>
      </c>
      <c r="B28">
        <v>3.9393939393999999</v>
      </c>
      <c r="C28" t="s">
        <v>60</v>
      </c>
      <c r="D28" t="s">
        <v>253</v>
      </c>
      <c r="E28" t="s">
        <v>225</v>
      </c>
      <c r="F28" t="s">
        <v>63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4"/>
        <v>0</v>
      </c>
      <c r="N28">
        <f t="shared" si="3"/>
        <v>0</v>
      </c>
    </row>
    <row r="29" spans="1:14">
      <c r="A29" t="s">
        <v>61</v>
      </c>
      <c r="B29">
        <v>0.85714285710000004</v>
      </c>
      <c r="C29" t="s">
        <v>62</v>
      </c>
      <c r="D29" t="s">
        <v>254</v>
      </c>
      <c r="E29" t="s">
        <v>225</v>
      </c>
      <c r="F29" t="s">
        <v>65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4"/>
        <v>0</v>
      </c>
      <c r="N29">
        <f t="shared" si="3"/>
        <v>0</v>
      </c>
    </row>
    <row r="30" spans="1:14">
      <c r="A30" t="s">
        <v>63</v>
      </c>
      <c r="B30">
        <v>10.765625</v>
      </c>
      <c r="C30" t="s">
        <v>64</v>
      </c>
      <c r="D30" t="s">
        <v>255</v>
      </c>
      <c r="E30" t="s">
        <v>225</v>
      </c>
      <c r="F30" t="s">
        <v>67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4"/>
        <v>0</v>
      </c>
      <c r="N30">
        <f t="shared" si="3"/>
        <v>0</v>
      </c>
    </row>
    <row r="31" spans="1:14">
      <c r="A31" t="s">
        <v>65</v>
      </c>
      <c r="B31">
        <v>38.444444444399998</v>
      </c>
      <c r="C31" t="s">
        <v>66</v>
      </c>
      <c r="J31">
        <f t="shared" si="0"/>
        <v>1</v>
      </c>
      <c r="K31">
        <f t="shared" si="1"/>
        <v>0</v>
      </c>
      <c r="L31">
        <f t="shared" si="2"/>
        <v>0</v>
      </c>
      <c r="M31">
        <f t="shared" si="4"/>
        <v>0</v>
      </c>
      <c r="N31">
        <f t="shared" si="3"/>
        <v>0</v>
      </c>
    </row>
    <row r="32" spans="1:14">
      <c r="A32" t="s">
        <v>67</v>
      </c>
      <c r="B32">
        <v>6.4122807018000003</v>
      </c>
      <c r="C32" t="s">
        <v>68</v>
      </c>
      <c r="D32" t="s">
        <v>256</v>
      </c>
      <c r="E32" t="s">
        <v>225</v>
      </c>
      <c r="F32" t="s">
        <v>84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4"/>
        <v>0</v>
      </c>
      <c r="N32">
        <f t="shared" si="3"/>
        <v>0</v>
      </c>
    </row>
    <row r="33" spans="1:14">
      <c r="A33" t="s">
        <v>69</v>
      </c>
      <c r="B33">
        <v>30.4947368421</v>
      </c>
      <c r="C33" t="s">
        <v>56</v>
      </c>
      <c r="J33">
        <f t="shared" si="0"/>
        <v>1</v>
      </c>
      <c r="K33">
        <f t="shared" si="1"/>
        <v>0</v>
      </c>
      <c r="L33">
        <f t="shared" si="2"/>
        <v>0</v>
      </c>
      <c r="M33">
        <f t="shared" si="4"/>
        <v>0</v>
      </c>
      <c r="N33">
        <f t="shared" si="3"/>
        <v>0</v>
      </c>
    </row>
    <row r="34" spans="1:14">
      <c r="A34" t="s">
        <v>71</v>
      </c>
      <c r="B34">
        <v>1.2573529412</v>
      </c>
      <c r="C34" t="s">
        <v>62</v>
      </c>
      <c r="D34" t="s">
        <v>257</v>
      </c>
      <c r="E34" t="s">
        <v>229</v>
      </c>
      <c r="F34" t="s">
        <v>83</v>
      </c>
      <c r="G34" t="s">
        <v>258</v>
      </c>
      <c r="H34" t="s">
        <v>229</v>
      </c>
      <c r="I34" t="s">
        <v>82</v>
      </c>
      <c r="J34">
        <f t="shared" si="0"/>
        <v>0</v>
      </c>
      <c r="K34">
        <f t="shared" si="1"/>
        <v>1</v>
      </c>
      <c r="L34">
        <f t="shared" si="2"/>
        <v>0</v>
      </c>
      <c r="M34">
        <f t="shared" si="4"/>
        <v>0</v>
      </c>
      <c r="N34">
        <f t="shared" si="3"/>
        <v>0</v>
      </c>
    </row>
    <row r="35" spans="1:14">
      <c r="A35" t="s">
        <v>73</v>
      </c>
      <c r="B35">
        <v>9.3278688525</v>
      </c>
      <c r="C35" t="s">
        <v>20</v>
      </c>
      <c r="D35" t="s">
        <v>259</v>
      </c>
      <c r="E35" t="s">
        <v>225</v>
      </c>
      <c r="F35" t="s">
        <v>57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4"/>
        <v>0</v>
      </c>
      <c r="N35">
        <f t="shared" si="3"/>
        <v>0</v>
      </c>
    </row>
    <row r="36" spans="1:14">
      <c r="A36" t="s">
        <v>74</v>
      </c>
      <c r="B36">
        <v>19.535714285699999</v>
      </c>
      <c r="C36" t="s">
        <v>75</v>
      </c>
      <c r="D36" t="s">
        <v>260</v>
      </c>
      <c r="E36" t="s">
        <v>225</v>
      </c>
      <c r="F36" t="s">
        <v>76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4"/>
        <v>0</v>
      </c>
      <c r="N36">
        <f t="shared" si="3"/>
        <v>0</v>
      </c>
    </row>
    <row r="37" spans="1:14">
      <c r="A37" t="s">
        <v>76</v>
      </c>
      <c r="B37">
        <v>29.253333333299999</v>
      </c>
      <c r="C37" t="s">
        <v>77</v>
      </c>
      <c r="D37" t="s">
        <v>261</v>
      </c>
      <c r="E37" t="s">
        <v>225</v>
      </c>
      <c r="F37" t="s">
        <v>94</v>
      </c>
      <c r="G37" t="s">
        <v>262</v>
      </c>
      <c r="H37" t="s">
        <v>225</v>
      </c>
      <c r="I37" t="s">
        <v>74</v>
      </c>
      <c r="J37">
        <f t="shared" si="0"/>
        <v>0</v>
      </c>
      <c r="K37">
        <f t="shared" si="1"/>
        <v>1</v>
      </c>
      <c r="L37">
        <f t="shared" si="2"/>
        <v>0</v>
      </c>
      <c r="M37">
        <f t="shared" si="4"/>
        <v>0</v>
      </c>
      <c r="N37">
        <f t="shared" si="3"/>
        <v>0</v>
      </c>
    </row>
    <row r="38" spans="1:14">
      <c r="A38" t="s">
        <v>78</v>
      </c>
      <c r="B38">
        <v>13.2608695652</v>
      </c>
      <c r="C38" t="s">
        <v>79</v>
      </c>
      <c r="D38" t="s">
        <v>263</v>
      </c>
      <c r="E38" t="s">
        <v>229</v>
      </c>
      <c r="F38" t="s">
        <v>89</v>
      </c>
      <c r="J38">
        <f t="shared" si="0"/>
        <v>0</v>
      </c>
      <c r="K38">
        <f t="shared" si="1"/>
        <v>0</v>
      </c>
      <c r="L38">
        <f t="shared" si="2"/>
        <v>1</v>
      </c>
      <c r="M38">
        <f t="shared" si="4"/>
        <v>1</v>
      </c>
      <c r="N38">
        <f t="shared" si="3"/>
        <v>0</v>
      </c>
    </row>
    <row r="39" spans="1:14">
      <c r="A39" t="s">
        <v>80</v>
      </c>
      <c r="B39">
        <v>-9.7826086957000005</v>
      </c>
      <c r="C39" t="s">
        <v>81</v>
      </c>
      <c r="D39" t="s">
        <v>264</v>
      </c>
      <c r="E39" t="s">
        <v>229</v>
      </c>
      <c r="F39" t="s">
        <v>90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4"/>
        <v>0</v>
      </c>
      <c r="N39">
        <f t="shared" si="3"/>
        <v>0</v>
      </c>
    </row>
    <row r="40" spans="1:14">
      <c r="A40" t="s">
        <v>82</v>
      </c>
      <c r="B40">
        <v>13.041666666699999</v>
      </c>
      <c r="C40" t="s">
        <v>79</v>
      </c>
      <c r="D40" t="s">
        <v>265</v>
      </c>
      <c r="E40" t="s">
        <v>225</v>
      </c>
      <c r="F40" t="s">
        <v>95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4"/>
        <v>0</v>
      </c>
      <c r="N40">
        <f t="shared" si="3"/>
        <v>0</v>
      </c>
    </row>
    <row r="41" spans="1:14">
      <c r="A41" t="s">
        <v>83</v>
      </c>
      <c r="B41">
        <v>2.4</v>
      </c>
      <c r="C41" t="s">
        <v>3</v>
      </c>
      <c r="J41">
        <f t="shared" si="0"/>
        <v>1</v>
      </c>
      <c r="K41">
        <f t="shared" si="1"/>
        <v>0</v>
      </c>
      <c r="L41">
        <f t="shared" si="2"/>
        <v>0</v>
      </c>
      <c r="M41">
        <f t="shared" si="4"/>
        <v>0</v>
      </c>
      <c r="N41">
        <f t="shared" si="3"/>
        <v>0</v>
      </c>
    </row>
    <row r="42" spans="1:14">
      <c r="A42" t="s">
        <v>84</v>
      </c>
      <c r="B42">
        <v>12.7884615385</v>
      </c>
      <c r="C42" t="s">
        <v>79</v>
      </c>
      <c r="D42" t="s">
        <v>266</v>
      </c>
      <c r="E42" t="s">
        <v>229</v>
      </c>
      <c r="F42" t="s">
        <v>103</v>
      </c>
      <c r="J42">
        <f t="shared" si="0"/>
        <v>0</v>
      </c>
      <c r="K42">
        <f t="shared" si="1"/>
        <v>0</v>
      </c>
      <c r="L42">
        <f t="shared" si="2"/>
        <v>1</v>
      </c>
      <c r="M42">
        <f t="shared" si="4"/>
        <v>1</v>
      </c>
      <c r="N42">
        <f t="shared" si="3"/>
        <v>0</v>
      </c>
    </row>
    <row r="43" spans="1:14">
      <c r="A43" t="s">
        <v>85</v>
      </c>
      <c r="B43">
        <v>14.2</v>
      </c>
      <c r="C43" t="s">
        <v>41</v>
      </c>
      <c r="D43" t="s">
        <v>267</v>
      </c>
      <c r="E43" t="s">
        <v>225</v>
      </c>
      <c r="F43" t="s">
        <v>104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4"/>
        <v>0</v>
      </c>
      <c r="N43">
        <f t="shared" si="3"/>
        <v>0</v>
      </c>
    </row>
    <row r="44" spans="1:14">
      <c r="A44" t="s">
        <v>86</v>
      </c>
      <c r="B44">
        <v>14.6439393939</v>
      </c>
      <c r="C44" t="s">
        <v>36</v>
      </c>
      <c r="D44" t="s">
        <v>268</v>
      </c>
      <c r="E44" t="s">
        <v>225</v>
      </c>
      <c r="F44" t="s">
        <v>87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4"/>
        <v>0</v>
      </c>
      <c r="N44">
        <f t="shared" si="3"/>
        <v>0</v>
      </c>
    </row>
    <row r="45" spans="1:14">
      <c r="A45" t="s">
        <v>87</v>
      </c>
      <c r="B45">
        <v>18.118644067799998</v>
      </c>
      <c r="C45" t="s">
        <v>46</v>
      </c>
      <c r="D45" t="s">
        <v>269</v>
      </c>
      <c r="E45" t="s">
        <v>225</v>
      </c>
      <c r="F45" t="s">
        <v>87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4"/>
        <v>0</v>
      </c>
      <c r="N45">
        <f t="shared" si="3"/>
        <v>0</v>
      </c>
    </row>
    <row r="46" spans="1:14">
      <c r="A46" t="s">
        <v>89</v>
      </c>
      <c r="B46">
        <v>25.060869565200001</v>
      </c>
      <c r="C46" t="s">
        <v>50</v>
      </c>
      <c r="D46" t="s">
        <v>270</v>
      </c>
      <c r="E46" t="s">
        <v>225</v>
      </c>
      <c r="F46" t="s">
        <v>91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4"/>
        <v>0</v>
      </c>
      <c r="N46">
        <f t="shared" si="3"/>
        <v>0</v>
      </c>
    </row>
    <row r="47" spans="1:14">
      <c r="A47" t="s">
        <v>90</v>
      </c>
      <c r="B47">
        <v>15.383838383800001</v>
      </c>
      <c r="C47" t="s">
        <v>36</v>
      </c>
      <c r="D47" t="s">
        <v>271</v>
      </c>
      <c r="E47" t="s">
        <v>225</v>
      </c>
      <c r="F47" t="s">
        <v>85</v>
      </c>
      <c r="G47" t="s">
        <v>272</v>
      </c>
      <c r="H47" t="s">
        <v>225</v>
      </c>
      <c r="I47" t="s">
        <v>92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4"/>
        <v>0</v>
      </c>
      <c r="N47">
        <f t="shared" si="3"/>
        <v>0</v>
      </c>
    </row>
    <row r="48" spans="1:14">
      <c r="A48" t="s">
        <v>91</v>
      </c>
      <c r="B48">
        <v>2.6571428571000002</v>
      </c>
      <c r="C48" t="s">
        <v>2</v>
      </c>
      <c r="D48" t="s">
        <v>273</v>
      </c>
      <c r="E48" t="s">
        <v>229</v>
      </c>
      <c r="F48" t="s">
        <v>97</v>
      </c>
      <c r="J48">
        <f t="shared" si="0"/>
        <v>0</v>
      </c>
      <c r="K48">
        <f t="shared" si="1"/>
        <v>0</v>
      </c>
      <c r="L48">
        <f t="shared" si="2"/>
        <v>1</v>
      </c>
      <c r="M48">
        <f t="shared" si="4"/>
        <v>1</v>
      </c>
      <c r="N48">
        <f t="shared" si="3"/>
        <v>0</v>
      </c>
    </row>
    <row r="49" spans="1:14">
      <c r="A49" t="s">
        <v>92</v>
      </c>
      <c r="B49">
        <v>8.0350877192999999</v>
      </c>
      <c r="C49" t="s">
        <v>93</v>
      </c>
      <c r="D49" t="s">
        <v>274</v>
      </c>
      <c r="E49" t="s">
        <v>229</v>
      </c>
      <c r="F49" t="s">
        <v>98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4"/>
        <v>1</v>
      </c>
      <c r="N49">
        <f t="shared" si="3"/>
        <v>0</v>
      </c>
    </row>
    <row r="50" spans="1:14">
      <c r="A50" t="s">
        <v>94</v>
      </c>
      <c r="B50">
        <v>16.571428571399998</v>
      </c>
      <c r="C50" t="s">
        <v>38</v>
      </c>
      <c r="D50" t="s">
        <v>275</v>
      </c>
      <c r="E50" t="s">
        <v>225</v>
      </c>
      <c r="F50" t="s">
        <v>105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4"/>
        <v>0</v>
      </c>
      <c r="N50">
        <f t="shared" si="3"/>
        <v>0</v>
      </c>
    </row>
    <row r="51" spans="1:14">
      <c r="A51" t="s">
        <v>95</v>
      </c>
      <c r="B51">
        <v>-4.5185185184999996</v>
      </c>
      <c r="C51" t="s">
        <v>96</v>
      </c>
      <c r="D51" t="s">
        <v>276</v>
      </c>
      <c r="E51" t="s">
        <v>229</v>
      </c>
      <c r="F51" t="s">
        <v>107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4"/>
        <v>0</v>
      </c>
      <c r="N51">
        <f t="shared" si="3"/>
        <v>0</v>
      </c>
    </row>
    <row r="52" spans="1:14">
      <c r="A52" t="s">
        <v>97</v>
      </c>
      <c r="B52">
        <v>-6.4193548387000003</v>
      </c>
      <c r="C52" t="s">
        <v>13</v>
      </c>
      <c r="D52" t="s">
        <v>277</v>
      </c>
      <c r="E52" t="s">
        <v>229</v>
      </c>
      <c r="F52" t="s">
        <v>109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4"/>
        <v>0</v>
      </c>
      <c r="N52">
        <f t="shared" si="3"/>
        <v>0</v>
      </c>
    </row>
    <row r="53" spans="1:14">
      <c r="A53" t="s">
        <v>98</v>
      </c>
      <c r="B53">
        <v>7.7666666666999999</v>
      </c>
      <c r="C53" t="s">
        <v>93</v>
      </c>
      <c r="D53" t="s">
        <v>278</v>
      </c>
      <c r="E53" t="s">
        <v>225</v>
      </c>
      <c r="F53" t="s">
        <v>110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4"/>
        <v>0</v>
      </c>
      <c r="N53">
        <f t="shared" si="3"/>
        <v>0</v>
      </c>
    </row>
    <row r="54" spans="1:14">
      <c r="A54" t="s">
        <v>99</v>
      </c>
      <c r="B54">
        <v>-1.6811594203</v>
      </c>
      <c r="C54" t="s">
        <v>5</v>
      </c>
      <c r="D54" t="s">
        <v>279</v>
      </c>
      <c r="E54" t="s">
        <v>225</v>
      </c>
      <c r="F54" t="s">
        <v>99</v>
      </c>
      <c r="J54">
        <f t="shared" si="0"/>
        <v>0</v>
      </c>
      <c r="K54">
        <f t="shared" si="1"/>
        <v>0</v>
      </c>
      <c r="L54">
        <f t="shared" si="2"/>
        <v>1</v>
      </c>
      <c r="M54">
        <f t="shared" si="4"/>
        <v>0</v>
      </c>
      <c r="N54">
        <f t="shared" si="3"/>
        <v>1</v>
      </c>
    </row>
    <row r="55" spans="1:14">
      <c r="A55" t="s">
        <v>101</v>
      </c>
      <c r="B55">
        <v>-10.4528301887</v>
      </c>
      <c r="C55" t="s">
        <v>81</v>
      </c>
      <c r="D55" t="s">
        <v>280</v>
      </c>
      <c r="E55" t="s">
        <v>229</v>
      </c>
      <c r="F55" t="s">
        <v>101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4"/>
        <v>0</v>
      </c>
      <c r="N55">
        <f t="shared" si="3"/>
        <v>0</v>
      </c>
    </row>
    <row r="56" spans="1:14">
      <c r="A56" t="s">
        <v>103</v>
      </c>
      <c r="B56">
        <v>-5.9791666667000003</v>
      </c>
      <c r="C56" t="s">
        <v>13</v>
      </c>
      <c r="D56" t="s">
        <v>281</v>
      </c>
      <c r="E56" t="s">
        <v>229</v>
      </c>
      <c r="F56" t="s">
        <v>112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4"/>
        <v>0</v>
      </c>
      <c r="N56">
        <f t="shared" si="3"/>
        <v>0</v>
      </c>
    </row>
    <row r="57" spans="1:14">
      <c r="A57" t="s">
        <v>104</v>
      </c>
      <c r="B57">
        <v>6.5802469135999999</v>
      </c>
      <c r="C57" t="s">
        <v>18</v>
      </c>
      <c r="D57" t="s">
        <v>282</v>
      </c>
      <c r="E57" t="s">
        <v>225</v>
      </c>
      <c r="F57" t="s">
        <v>114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4"/>
        <v>0</v>
      </c>
      <c r="N57">
        <f t="shared" si="3"/>
        <v>0</v>
      </c>
    </row>
    <row r="58" spans="1:14">
      <c r="A58" t="s">
        <v>105</v>
      </c>
      <c r="B58">
        <v>47.145833333299997</v>
      </c>
      <c r="C58" t="s">
        <v>106</v>
      </c>
      <c r="D58" t="s">
        <v>283</v>
      </c>
      <c r="E58" t="s">
        <v>225</v>
      </c>
      <c r="F58" t="s">
        <v>80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4"/>
        <v>0</v>
      </c>
      <c r="N58">
        <f t="shared" si="3"/>
        <v>0</v>
      </c>
    </row>
    <row r="59" spans="1:14">
      <c r="A59" t="s">
        <v>107</v>
      </c>
      <c r="B59">
        <v>23.181818181800001</v>
      </c>
      <c r="C59" t="s">
        <v>108</v>
      </c>
      <c r="D59" t="s">
        <v>284</v>
      </c>
      <c r="E59" t="s">
        <v>225</v>
      </c>
      <c r="F59" t="s">
        <v>78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4"/>
        <v>0</v>
      </c>
      <c r="N59">
        <f t="shared" si="3"/>
        <v>0</v>
      </c>
    </row>
    <row r="60" spans="1:14">
      <c r="A60" t="s">
        <v>109</v>
      </c>
      <c r="B60">
        <v>26.347826087000001</v>
      </c>
      <c r="C60" t="s">
        <v>70</v>
      </c>
      <c r="D60" t="s">
        <v>285</v>
      </c>
      <c r="E60" t="s">
        <v>225</v>
      </c>
      <c r="F60" t="s">
        <v>69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4"/>
        <v>0</v>
      </c>
      <c r="N60">
        <f t="shared" si="3"/>
        <v>0</v>
      </c>
    </row>
    <row r="61" spans="1:14">
      <c r="A61" t="s">
        <v>110</v>
      </c>
      <c r="B61">
        <v>28.105263157900001</v>
      </c>
      <c r="C61" t="s">
        <v>111</v>
      </c>
      <c r="J61">
        <f t="shared" si="0"/>
        <v>1</v>
      </c>
      <c r="K61">
        <f t="shared" si="1"/>
        <v>0</v>
      </c>
      <c r="L61">
        <f t="shared" si="2"/>
        <v>0</v>
      </c>
      <c r="M61">
        <f t="shared" si="4"/>
        <v>0</v>
      </c>
      <c r="N61">
        <f t="shared" si="3"/>
        <v>0</v>
      </c>
    </row>
    <row r="62" spans="1:14">
      <c r="A62" t="s">
        <v>112</v>
      </c>
      <c r="B62">
        <v>55.090909090899999</v>
      </c>
      <c r="C62" t="s">
        <v>113</v>
      </c>
      <c r="D62" t="s">
        <v>286</v>
      </c>
      <c r="E62" t="s">
        <v>225</v>
      </c>
      <c r="F62" t="s">
        <v>71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4"/>
        <v>0</v>
      </c>
      <c r="N62">
        <f t="shared" si="3"/>
        <v>0</v>
      </c>
    </row>
    <row r="63" spans="1:14">
      <c r="A63" t="s">
        <v>114</v>
      </c>
      <c r="B63">
        <v>23.857142857100001</v>
      </c>
      <c r="C63" t="s">
        <v>43</v>
      </c>
      <c r="D63" t="s">
        <v>287</v>
      </c>
      <c r="E63" t="s">
        <v>225</v>
      </c>
      <c r="F63" t="s">
        <v>160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4"/>
        <v>0</v>
      </c>
      <c r="N63">
        <f t="shared" si="3"/>
        <v>0</v>
      </c>
    </row>
    <row r="64" spans="1:14">
      <c r="A64" t="s">
        <v>115</v>
      </c>
      <c r="B64">
        <v>41.333333333299997</v>
      </c>
      <c r="C64" t="s">
        <v>72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4"/>
        <v>0</v>
      </c>
      <c r="N64">
        <f t="shared" si="3"/>
        <v>0</v>
      </c>
    </row>
    <row r="65" spans="1:14">
      <c r="A65" t="s">
        <v>116</v>
      </c>
      <c r="B65">
        <v>12.2962962963</v>
      </c>
      <c r="C65" t="s">
        <v>58</v>
      </c>
      <c r="J65">
        <f t="shared" si="0"/>
        <v>1</v>
      </c>
      <c r="K65">
        <f t="shared" si="1"/>
        <v>0</v>
      </c>
      <c r="L65">
        <f t="shared" si="2"/>
        <v>0</v>
      </c>
      <c r="M65">
        <f t="shared" si="4"/>
        <v>0</v>
      </c>
      <c r="N65">
        <f t="shared" si="3"/>
        <v>0</v>
      </c>
    </row>
    <row r="66" spans="1:14">
      <c r="A66" t="s">
        <v>118</v>
      </c>
      <c r="B66">
        <v>44</v>
      </c>
      <c r="C66" t="s">
        <v>119</v>
      </c>
      <c r="D66" t="s">
        <v>288</v>
      </c>
      <c r="E66" t="s">
        <v>225</v>
      </c>
      <c r="F66" t="s">
        <v>120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4"/>
        <v>0</v>
      </c>
      <c r="N66">
        <f t="shared" si="3"/>
        <v>0</v>
      </c>
    </row>
    <row r="67" spans="1:14">
      <c r="A67" t="s">
        <v>120</v>
      </c>
      <c r="B67">
        <v>48.702702702700002</v>
      </c>
      <c r="C67" t="s">
        <v>121</v>
      </c>
      <c r="D67" t="s">
        <v>289</v>
      </c>
      <c r="E67" t="s">
        <v>225</v>
      </c>
      <c r="F67" t="s">
        <v>118</v>
      </c>
      <c r="J67">
        <f t="shared" ref="J67:J130" si="5">IF(ISBLANK(D67),1,0)</f>
        <v>0</v>
      </c>
      <c r="K67">
        <f t="shared" ref="K67:K130" si="6">IF(AND(NOT(ISBLANK(D67)), NOT(ISBLANK(G67))),1,0)</f>
        <v>0</v>
      </c>
      <c r="L67">
        <f t="shared" ref="L67:L130" si="7">IF(AND(OR(AND(B67&gt;0, E67 = "DFL"),AND(B67&lt;0,E67 = "R")), ISBLANK(G67)), 1, 0)</f>
        <v>0</v>
      </c>
      <c r="M67">
        <f t="shared" si="4"/>
        <v>0</v>
      </c>
      <c r="N67">
        <f t="shared" ref="N67:N130" si="8">IF(AND(L67=1,B67&lt;0),1,0)</f>
        <v>0</v>
      </c>
    </row>
    <row r="68" spans="1:14">
      <c r="A68" t="s">
        <v>122</v>
      </c>
      <c r="B68">
        <v>21.59375</v>
      </c>
      <c r="C68" t="s">
        <v>53</v>
      </c>
      <c r="D68" t="s">
        <v>290</v>
      </c>
      <c r="E68" t="s">
        <v>225</v>
      </c>
      <c r="F68" t="s">
        <v>115</v>
      </c>
      <c r="J68">
        <f t="shared" si="5"/>
        <v>0</v>
      </c>
      <c r="K68">
        <f t="shared" si="6"/>
        <v>0</v>
      </c>
      <c r="L68">
        <f t="shared" si="7"/>
        <v>0</v>
      </c>
      <c r="M68">
        <f t="shared" ref="M68:M131" si="9">IF(AND(L68=1,B68&gt;0),1,0)</f>
        <v>0</v>
      </c>
      <c r="N68">
        <f t="shared" si="8"/>
        <v>0</v>
      </c>
    </row>
    <row r="69" spans="1:14">
      <c r="A69" t="s">
        <v>123</v>
      </c>
      <c r="B69">
        <v>11.676470588200001</v>
      </c>
      <c r="C69" t="s">
        <v>58</v>
      </c>
      <c r="D69" t="s">
        <v>291</v>
      </c>
      <c r="E69" t="s">
        <v>225</v>
      </c>
      <c r="F69" t="s">
        <v>116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9"/>
        <v>0</v>
      </c>
      <c r="N69">
        <f t="shared" si="8"/>
        <v>0</v>
      </c>
    </row>
    <row r="70" spans="1:14">
      <c r="A70" t="s">
        <v>124</v>
      </c>
      <c r="B70">
        <v>17.814814814799998</v>
      </c>
      <c r="C70" t="s">
        <v>46</v>
      </c>
      <c r="D70" t="s">
        <v>292</v>
      </c>
      <c r="E70" t="s">
        <v>225</v>
      </c>
      <c r="F70" t="s">
        <v>161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9"/>
        <v>0</v>
      </c>
      <c r="N70">
        <f t="shared" si="8"/>
        <v>0</v>
      </c>
    </row>
    <row r="71" spans="1:14">
      <c r="A71" t="s">
        <v>125</v>
      </c>
      <c r="B71">
        <v>19.2</v>
      </c>
      <c r="C71" t="s">
        <v>88</v>
      </c>
      <c r="D71" t="s">
        <v>293</v>
      </c>
      <c r="E71" t="s">
        <v>225</v>
      </c>
      <c r="F71" t="s">
        <v>164</v>
      </c>
      <c r="G71" t="s">
        <v>294</v>
      </c>
      <c r="H71" t="s">
        <v>225</v>
      </c>
      <c r="I71" t="s">
        <v>163</v>
      </c>
      <c r="J71">
        <f t="shared" si="5"/>
        <v>0</v>
      </c>
      <c r="K71">
        <f t="shared" si="6"/>
        <v>1</v>
      </c>
      <c r="L71">
        <f t="shared" si="7"/>
        <v>0</v>
      </c>
      <c r="M71">
        <f t="shared" si="9"/>
        <v>0</v>
      </c>
      <c r="N71">
        <f t="shared" si="8"/>
        <v>0</v>
      </c>
    </row>
    <row r="72" spans="1:14">
      <c r="A72" t="s">
        <v>126</v>
      </c>
      <c r="B72">
        <v>1.7666666666999999</v>
      </c>
      <c r="C72" t="s">
        <v>3</v>
      </c>
      <c r="D72" t="s">
        <v>295</v>
      </c>
      <c r="E72" t="s">
        <v>229</v>
      </c>
      <c r="F72" t="s">
        <v>156</v>
      </c>
      <c r="J72">
        <f t="shared" si="5"/>
        <v>0</v>
      </c>
      <c r="K72">
        <f t="shared" si="6"/>
        <v>0</v>
      </c>
      <c r="L72">
        <f t="shared" si="7"/>
        <v>1</v>
      </c>
      <c r="M72">
        <f t="shared" si="9"/>
        <v>1</v>
      </c>
      <c r="N72">
        <f t="shared" si="8"/>
        <v>0</v>
      </c>
    </row>
    <row r="73" spans="1:14">
      <c r="A73" t="s">
        <v>127</v>
      </c>
      <c r="B73">
        <v>-9.0322580645000006</v>
      </c>
      <c r="C73" t="s">
        <v>8</v>
      </c>
      <c r="D73" t="s">
        <v>296</v>
      </c>
      <c r="E73" t="s">
        <v>229</v>
      </c>
      <c r="F73" t="s">
        <v>158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9"/>
        <v>0</v>
      </c>
      <c r="N73">
        <f t="shared" si="8"/>
        <v>0</v>
      </c>
    </row>
    <row r="74" spans="1:14">
      <c r="A74" t="s">
        <v>128</v>
      </c>
      <c r="B74">
        <v>-5.4117647058999996</v>
      </c>
      <c r="C74" t="s">
        <v>96</v>
      </c>
      <c r="J74">
        <f t="shared" si="5"/>
        <v>1</v>
      </c>
      <c r="K74">
        <f t="shared" si="6"/>
        <v>0</v>
      </c>
      <c r="L74">
        <f t="shared" si="7"/>
        <v>0</v>
      </c>
      <c r="M74">
        <f t="shared" si="9"/>
        <v>0</v>
      </c>
      <c r="N74">
        <f t="shared" si="8"/>
        <v>0</v>
      </c>
    </row>
    <row r="75" spans="1:14">
      <c r="A75" t="s">
        <v>129</v>
      </c>
      <c r="B75">
        <v>2.9230769231</v>
      </c>
      <c r="C75" t="s">
        <v>2</v>
      </c>
      <c r="D75" t="s">
        <v>297</v>
      </c>
      <c r="E75" t="s">
        <v>225</v>
      </c>
      <c r="F75" t="s">
        <v>168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9"/>
        <v>0</v>
      </c>
      <c r="N75">
        <f t="shared" si="8"/>
        <v>0</v>
      </c>
    </row>
    <row r="76" spans="1:14">
      <c r="A76" t="s">
        <v>130</v>
      </c>
      <c r="B76">
        <v>14.5333333333</v>
      </c>
      <c r="C76" t="s">
        <v>36</v>
      </c>
      <c r="D76" t="s">
        <v>298</v>
      </c>
      <c r="E76" t="s">
        <v>225</v>
      </c>
      <c r="F76" t="s">
        <v>172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9"/>
        <v>0</v>
      </c>
      <c r="N76">
        <f t="shared" si="8"/>
        <v>0</v>
      </c>
    </row>
    <row r="77" spans="1:14">
      <c r="A77" t="s">
        <v>131</v>
      </c>
      <c r="B77">
        <v>9.6896551724000002</v>
      </c>
      <c r="C77" t="s">
        <v>117</v>
      </c>
      <c r="D77" t="s">
        <v>299</v>
      </c>
      <c r="E77" t="s">
        <v>225</v>
      </c>
      <c r="F77" t="s">
        <v>173</v>
      </c>
      <c r="G77" t="s">
        <v>300</v>
      </c>
      <c r="H77" t="s">
        <v>225</v>
      </c>
      <c r="I77" t="s">
        <v>171</v>
      </c>
      <c r="J77">
        <f t="shared" si="5"/>
        <v>0</v>
      </c>
      <c r="K77">
        <f t="shared" si="6"/>
        <v>1</v>
      </c>
      <c r="L77">
        <f t="shared" si="7"/>
        <v>0</v>
      </c>
      <c r="M77">
        <f t="shared" si="9"/>
        <v>0</v>
      </c>
      <c r="N77">
        <f t="shared" si="8"/>
        <v>0</v>
      </c>
    </row>
    <row r="78" spans="1:14">
      <c r="A78" t="s">
        <v>132</v>
      </c>
      <c r="B78">
        <v>14.0740740741</v>
      </c>
      <c r="C78" t="s">
        <v>41</v>
      </c>
      <c r="D78" t="s">
        <v>301</v>
      </c>
      <c r="E78" t="s">
        <v>225</v>
      </c>
      <c r="F78" t="s">
        <v>170</v>
      </c>
      <c r="G78" t="s">
        <v>302</v>
      </c>
      <c r="H78" t="s">
        <v>225</v>
      </c>
      <c r="I78" t="s">
        <v>73</v>
      </c>
      <c r="J78">
        <f t="shared" si="5"/>
        <v>0</v>
      </c>
      <c r="K78">
        <f t="shared" si="6"/>
        <v>1</v>
      </c>
      <c r="L78">
        <f t="shared" si="7"/>
        <v>0</v>
      </c>
      <c r="M78">
        <f t="shared" si="9"/>
        <v>0</v>
      </c>
      <c r="N78">
        <f t="shared" si="8"/>
        <v>0</v>
      </c>
    </row>
    <row r="79" spans="1:14">
      <c r="A79" t="s">
        <v>133</v>
      </c>
      <c r="B79">
        <v>4.7631578947</v>
      </c>
      <c r="C79" t="s">
        <v>9</v>
      </c>
      <c r="D79" t="s">
        <v>303</v>
      </c>
      <c r="E79" t="s">
        <v>225</v>
      </c>
      <c r="F79" t="s">
        <v>178</v>
      </c>
      <c r="J79">
        <f t="shared" si="5"/>
        <v>0</v>
      </c>
      <c r="K79">
        <f t="shared" si="6"/>
        <v>0</v>
      </c>
      <c r="L79">
        <f t="shared" si="7"/>
        <v>0</v>
      </c>
      <c r="M79">
        <f t="shared" si="9"/>
        <v>0</v>
      </c>
      <c r="N79">
        <f t="shared" si="8"/>
        <v>0</v>
      </c>
    </row>
    <row r="80" spans="1:14">
      <c r="A80" t="s">
        <v>134</v>
      </c>
      <c r="B80">
        <v>-19.6206896552</v>
      </c>
      <c r="C80" t="s">
        <v>135</v>
      </c>
      <c r="D80" t="s">
        <v>304</v>
      </c>
      <c r="E80" t="s">
        <v>229</v>
      </c>
      <c r="F80" t="s">
        <v>154</v>
      </c>
      <c r="J80">
        <f t="shared" si="5"/>
        <v>0</v>
      </c>
      <c r="K80">
        <f t="shared" si="6"/>
        <v>0</v>
      </c>
      <c r="L80">
        <f t="shared" si="7"/>
        <v>0</v>
      </c>
      <c r="M80">
        <f t="shared" si="9"/>
        <v>0</v>
      </c>
      <c r="N80">
        <f t="shared" si="8"/>
        <v>0</v>
      </c>
    </row>
    <row r="81" spans="1:14">
      <c r="A81" t="s">
        <v>136</v>
      </c>
      <c r="B81">
        <v>-28.3846153846</v>
      </c>
      <c r="C81" t="s">
        <v>138</v>
      </c>
      <c r="D81" t="s">
        <v>305</v>
      </c>
      <c r="E81" t="s">
        <v>229</v>
      </c>
      <c r="F81" t="s">
        <v>155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9"/>
        <v>0</v>
      </c>
      <c r="N81">
        <f t="shared" si="8"/>
        <v>0</v>
      </c>
    </row>
    <row r="82" spans="1:14">
      <c r="A82" t="s">
        <v>139</v>
      </c>
      <c r="B82">
        <v>-19.176470588200001</v>
      </c>
      <c r="C82" t="s">
        <v>140</v>
      </c>
      <c r="D82" t="s">
        <v>306</v>
      </c>
      <c r="E82" t="s">
        <v>229</v>
      </c>
      <c r="F82" t="s">
        <v>169</v>
      </c>
      <c r="G82" t="s">
        <v>307</v>
      </c>
      <c r="H82" t="s">
        <v>229</v>
      </c>
      <c r="I82" t="s">
        <v>166</v>
      </c>
      <c r="J82">
        <f t="shared" si="5"/>
        <v>0</v>
      </c>
      <c r="K82">
        <f t="shared" si="6"/>
        <v>1</v>
      </c>
      <c r="L82">
        <f t="shared" si="7"/>
        <v>0</v>
      </c>
      <c r="M82">
        <f t="shared" si="9"/>
        <v>0</v>
      </c>
      <c r="N82">
        <f t="shared" si="8"/>
        <v>0</v>
      </c>
    </row>
    <row r="83" spans="1:14">
      <c r="A83" t="s">
        <v>141</v>
      </c>
      <c r="B83">
        <v>-25.275862068999999</v>
      </c>
      <c r="C83" t="s">
        <v>142</v>
      </c>
      <c r="D83" t="s">
        <v>308</v>
      </c>
      <c r="E83" t="s">
        <v>229</v>
      </c>
      <c r="F83" t="s">
        <v>165</v>
      </c>
      <c r="J83">
        <f t="shared" si="5"/>
        <v>0</v>
      </c>
      <c r="K83">
        <f t="shared" si="6"/>
        <v>0</v>
      </c>
      <c r="L83">
        <f t="shared" si="7"/>
        <v>0</v>
      </c>
      <c r="M83">
        <f t="shared" si="9"/>
        <v>0</v>
      </c>
      <c r="N83">
        <f t="shared" si="8"/>
        <v>0</v>
      </c>
    </row>
    <row r="84" spans="1:14">
      <c r="A84" t="s">
        <v>143</v>
      </c>
      <c r="B84">
        <v>29.03125</v>
      </c>
      <c r="C84" t="s">
        <v>77</v>
      </c>
      <c r="J84">
        <f t="shared" si="5"/>
        <v>1</v>
      </c>
      <c r="K84">
        <f t="shared" si="6"/>
        <v>0</v>
      </c>
      <c r="L84">
        <f t="shared" si="7"/>
        <v>0</v>
      </c>
      <c r="M84">
        <f t="shared" si="9"/>
        <v>0</v>
      </c>
      <c r="N84">
        <f t="shared" si="8"/>
        <v>0</v>
      </c>
    </row>
    <row r="85" spans="1:14">
      <c r="A85" t="s">
        <v>144</v>
      </c>
      <c r="B85">
        <v>-7.7941176471000002</v>
      </c>
      <c r="C85" t="s">
        <v>100</v>
      </c>
      <c r="D85" t="s">
        <v>309</v>
      </c>
      <c r="E85" t="s">
        <v>229</v>
      </c>
      <c r="F85" t="s">
        <v>175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9"/>
        <v>0</v>
      </c>
      <c r="N85">
        <f t="shared" si="8"/>
        <v>0</v>
      </c>
    </row>
    <row r="86" spans="1:14">
      <c r="A86" t="s">
        <v>145</v>
      </c>
      <c r="B86">
        <v>-13.342105263200001</v>
      </c>
      <c r="C86" t="s">
        <v>146</v>
      </c>
      <c r="J86">
        <f t="shared" si="5"/>
        <v>1</v>
      </c>
      <c r="K86">
        <f t="shared" si="6"/>
        <v>0</v>
      </c>
      <c r="L86">
        <f t="shared" si="7"/>
        <v>0</v>
      </c>
      <c r="M86">
        <f t="shared" si="9"/>
        <v>0</v>
      </c>
      <c r="N86">
        <f t="shared" si="8"/>
        <v>0</v>
      </c>
    </row>
    <row r="87" spans="1:14">
      <c r="A87" t="s">
        <v>147</v>
      </c>
      <c r="B87">
        <v>-16.214285714300001</v>
      </c>
      <c r="C87" t="s">
        <v>21</v>
      </c>
      <c r="D87" t="s">
        <v>310</v>
      </c>
      <c r="E87" t="s">
        <v>229</v>
      </c>
      <c r="F87" t="s">
        <v>176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9"/>
        <v>0</v>
      </c>
      <c r="N87">
        <f t="shared" si="8"/>
        <v>0</v>
      </c>
    </row>
    <row r="88" spans="1:14">
      <c r="A88" t="s">
        <v>148</v>
      </c>
      <c r="B88">
        <v>9.1785714285999997</v>
      </c>
      <c r="C88" t="s">
        <v>20</v>
      </c>
      <c r="D88" t="s">
        <v>311</v>
      </c>
      <c r="E88" t="s">
        <v>225</v>
      </c>
      <c r="F88" t="s">
        <v>145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9"/>
        <v>0</v>
      </c>
      <c r="N88">
        <f t="shared" si="8"/>
        <v>0</v>
      </c>
    </row>
    <row r="89" spans="1:14">
      <c r="A89" t="s">
        <v>150</v>
      </c>
      <c r="B89">
        <v>-2.9210526315999998</v>
      </c>
      <c r="C89" t="s">
        <v>102</v>
      </c>
      <c r="D89" t="s">
        <v>312</v>
      </c>
      <c r="E89" t="s">
        <v>229</v>
      </c>
      <c r="F89" t="s">
        <v>147</v>
      </c>
      <c r="J89">
        <f t="shared" si="5"/>
        <v>0</v>
      </c>
      <c r="K89">
        <f t="shared" si="6"/>
        <v>0</v>
      </c>
      <c r="L89">
        <f t="shared" si="7"/>
        <v>0</v>
      </c>
      <c r="M89">
        <f t="shared" si="9"/>
        <v>0</v>
      </c>
      <c r="N89">
        <f t="shared" si="8"/>
        <v>0</v>
      </c>
    </row>
    <row r="90" spans="1:14">
      <c r="A90" t="s">
        <v>151</v>
      </c>
      <c r="B90">
        <v>1.8484848485000001</v>
      </c>
      <c r="C90" t="s">
        <v>3</v>
      </c>
      <c r="D90" t="s">
        <v>313</v>
      </c>
      <c r="E90" t="s">
        <v>229</v>
      </c>
      <c r="F90" t="s">
        <v>152</v>
      </c>
      <c r="J90">
        <f t="shared" si="5"/>
        <v>0</v>
      </c>
      <c r="K90">
        <f t="shared" si="6"/>
        <v>0</v>
      </c>
      <c r="L90">
        <f t="shared" si="7"/>
        <v>1</v>
      </c>
      <c r="M90">
        <f t="shared" si="9"/>
        <v>1</v>
      </c>
      <c r="N90">
        <f t="shared" si="8"/>
        <v>0</v>
      </c>
    </row>
    <row r="91" spans="1:14">
      <c r="A91" t="s">
        <v>152</v>
      </c>
      <c r="B91">
        <v>-32.206896551699998</v>
      </c>
      <c r="C91" t="s">
        <v>153</v>
      </c>
      <c r="D91" t="s">
        <v>314</v>
      </c>
      <c r="E91" t="s">
        <v>229</v>
      </c>
      <c r="F91" t="s">
        <v>151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9"/>
        <v>0</v>
      </c>
      <c r="N91">
        <f t="shared" si="8"/>
        <v>0</v>
      </c>
    </row>
    <row r="92" spans="1:14">
      <c r="A92" t="s">
        <v>154</v>
      </c>
      <c r="B92">
        <v>-25.970588235299999</v>
      </c>
      <c r="C92" t="s">
        <v>27</v>
      </c>
      <c r="D92" t="s">
        <v>315</v>
      </c>
      <c r="E92" t="s">
        <v>229</v>
      </c>
      <c r="F92" t="s">
        <v>150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9"/>
        <v>0</v>
      </c>
      <c r="N92">
        <f t="shared" si="8"/>
        <v>0</v>
      </c>
    </row>
    <row r="93" spans="1:14">
      <c r="A93" t="s">
        <v>155</v>
      </c>
      <c r="B93">
        <v>-23.275862068999999</v>
      </c>
      <c r="C93" t="s">
        <v>149</v>
      </c>
      <c r="D93" t="s">
        <v>316</v>
      </c>
      <c r="E93" t="s">
        <v>229</v>
      </c>
      <c r="F93" t="s">
        <v>148</v>
      </c>
      <c r="J93">
        <f t="shared" si="5"/>
        <v>0</v>
      </c>
      <c r="K93">
        <f t="shared" si="6"/>
        <v>0</v>
      </c>
      <c r="L93">
        <f t="shared" si="7"/>
        <v>0</v>
      </c>
      <c r="M93">
        <f t="shared" si="9"/>
        <v>0</v>
      </c>
      <c r="N93">
        <f t="shared" si="8"/>
        <v>0</v>
      </c>
    </row>
    <row r="94" spans="1:14">
      <c r="A94" t="s">
        <v>156</v>
      </c>
      <c r="B94">
        <v>34.756756756800002</v>
      </c>
      <c r="C94" t="s">
        <v>157</v>
      </c>
      <c r="D94" t="s">
        <v>317</v>
      </c>
      <c r="E94" t="s">
        <v>225</v>
      </c>
      <c r="F94" t="s">
        <v>122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9"/>
        <v>0</v>
      </c>
      <c r="N94">
        <f t="shared" si="8"/>
        <v>0</v>
      </c>
    </row>
    <row r="95" spans="1:14">
      <c r="A95" t="s">
        <v>158</v>
      </c>
      <c r="B95">
        <v>62.9</v>
      </c>
      <c r="C95" t="s">
        <v>159</v>
      </c>
      <c r="D95" t="s">
        <v>318</v>
      </c>
      <c r="E95" t="s">
        <v>225</v>
      </c>
      <c r="F95" t="s">
        <v>123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9"/>
        <v>0</v>
      </c>
      <c r="N95">
        <f t="shared" si="8"/>
        <v>0</v>
      </c>
    </row>
    <row r="96" spans="1:14">
      <c r="A96" t="s">
        <v>160</v>
      </c>
      <c r="B96">
        <v>28.4054054054</v>
      </c>
      <c r="C96" t="s">
        <v>111</v>
      </c>
      <c r="D96" t="s">
        <v>319</v>
      </c>
      <c r="E96" t="s">
        <v>225</v>
      </c>
      <c r="F96" t="s">
        <v>143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9"/>
        <v>0</v>
      </c>
      <c r="N96">
        <f t="shared" si="8"/>
        <v>0</v>
      </c>
    </row>
    <row r="97" spans="1:14">
      <c r="A97" t="s">
        <v>161</v>
      </c>
      <c r="B97">
        <v>58.173913043500001</v>
      </c>
      <c r="C97" t="s">
        <v>162</v>
      </c>
      <c r="D97" t="s">
        <v>320</v>
      </c>
      <c r="E97" t="s">
        <v>225</v>
      </c>
      <c r="F97" t="s">
        <v>144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9"/>
        <v>0</v>
      </c>
      <c r="N97">
        <f t="shared" si="8"/>
        <v>0</v>
      </c>
    </row>
    <row r="98" spans="1:14">
      <c r="A98" t="s">
        <v>163</v>
      </c>
      <c r="B98">
        <v>-15.515151515199999</v>
      </c>
      <c r="C98" t="s">
        <v>21</v>
      </c>
      <c r="D98" t="s">
        <v>321</v>
      </c>
      <c r="E98" t="s">
        <v>225</v>
      </c>
      <c r="F98" t="s">
        <v>139</v>
      </c>
      <c r="J98">
        <f t="shared" si="5"/>
        <v>0</v>
      </c>
      <c r="K98">
        <f t="shared" si="6"/>
        <v>0</v>
      </c>
      <c r="L98">
        <f t="shared" si="7"/>
        <v>1</v>
      </c>
      <c r="M98">
        <f t="shared" si="9"/>
        <v>0</v>
      </c>
      <c r="N98">
        <f t="shared" si="8"/>
        <v>1</v>
      </c>
    </row>
    <row r="99" spans="1:14">
      <c r="A99" t="s">
        <v>164</v>
      </c>
      <c r="B99">
        <v>-1.3589743590000001</v>
      </c>
      <c r="C99" t="s">
        <v>25</v>
      </c>
      <c r="D99" t="s">
        <v>322</v>
      </c>
      <c r="E99" t="s">
        <v>225</v>
      </c>
      <c r="F99" t="s">
        <v>141</v>
      </c>
      <c r="J99">
        <f t="shared" si="5"/>
        <v>0</v>
      </c>
      <c r="K99">
        <f t="shared" si="6"/>
        <v>0</v>
      </c>
      <c r="L99">
        <f t="shared" si="7"/>
        <v>1</v>
      </c>
      <c r="M99">
        <f t="shared" si="9"/>
        <v>0</v>
      </c>
      <c r="N99">
        <f t="shared" si="8"/>
        <v>1</v>
      </c>
    </row>
    <row r="100" spans="1:14">
      <c r="A100" t="s">
        <v>165</v>
      </c>
      <c r="B100">
        <v>-25.32</v>
      </c>
      <c r="C100" t="s">
        <v>142</v>
      </c>
      <c r="J100">
        <f t="shared" si="5"/>
        <v>1</v>
      </c>
      <c r="K100">
        <f t="shared" si="6"/>
        <v>0</v>
      </c>
      <c r="L100">
        <f t="shared" si="7"/>
        <v>0</v>
      </c>
      <c r="M100">
        <f t="shared" si="9"/>
        <v>0</v>
      </c>
      <c r="N100">
        <f t="shared" si="8"/>
        <v>0</v>
      </c>
    </row>
    <row r="101" spans="1:14">
      <c r="A101" t="s">
        <v>166</v>
      </c>
      <c r="B101">
        <v>-14.3103448276</v>
      </c>
      <c r="C101" t="s">
        <v>167</v>
      </c>
      <c r="D101" t="s">
        <v>323</v>
      </c>
      <c r="E101" t="s">
        <v>229</v>
      </c>
      <c r="F101" t="s">
        <v>136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9"/>
        <v>0</v>
      </c>
      <c r="N101">
        <f t="shared" si="8"/>
        <v>0</v>
      </c>
    </row>
    <row r="102" spans="1:14">
      <c r="A102" t="s">
        <v>168</v>
      </c>
      <c r="B102">
        <v>-6.5185185184999996</v>
      </c>
      <c r="C102" t="s">
        <v>40</v>
      </c>
      <c r="D102" t="s">
        <v>324</v>
      </c>
      <c r="E102" t="s">
        <v>225</v>
      </c>
      <c r="F102" t="s">
        <v>130</v>
      </c>
      <c r="J102">
        <f t="shared" si="5"/>
        <v>0</v>
      </c>
      <c r="K102">
        <f t="shared" si="6"/>
        <v>0</v>
      </c>
      <c r="L102">
        <f t="shared" si="7"/>
        <v>1</v>
      </c>
      <c r="M102">
        <f t="shared" si="9"/>
        <v>0</v>
      </c>
      <c r="N102">
        <f t="shared" si="8"/>
        <v>1</v>
      </c>
    </row>
    <row r="103" spans="1:14">
      <c r="A103" t="s">
        <v>169</v>
      </c>
      <c r="B103">
        <v>0.5384615385</v>
      </c>
      <c r="C103" t="s">
        <v>62</v>
      </c>
      <c r="D103" t="s">
        <v>325</v>
      </c>
      <c r="E103" t="s">
        <v>225</v>
      </c>
      <c r="F103" t="s">
        <v>131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9"/>
        <v>0</v>
      </c>
      <c r="N103">
        <f t="shared" si="8"/>
        <v>0</v>
      </c>
    </row>
    <row r="104" spans="1:14">
      <c r="A104" t="s">
        <v>170</v>
      </c>
      <c r="B104">
        <v>-25.862068965500001</v>
      </c>
      <c r="C104" t="s">
        <v>27</v>
      </c>
      <c r="D104" t="s">
        <v>326</v>
      </c>
      <c r="E104" t="s">
        <v>229</v>
      </c>
      <c r="F104" t="s">
        <v>132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9"/>
        <v>0</v>
      </c>
      <c r="N104">
        <f t="shared" si="8"/>
        <v>0</v>
      </c>
    </row>
    <row r="105" spans="1:14">
      <c r="A105" t="s">
        <v>171</v>
      </c>
      <c r="B105">
        <v>-11.3888888889</v>
      </c>
      <c r="C105" t="s">
        <v>137</v>
      </c>
      <c r="D105" t="s">
        <v>327</v>
      </c>
      <c r="E105" t="s">
        <v>229</v>
      </c>
      <c r="F105" t="s">
        <v>133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9"/>
        <v>0</v>
      </c>
      <c r="N105">
        <f t="shared" si="8"/>
        <v>0</v>
      </c>
    </row>
    <row r="106" spans="1:14">
      <c r="A106" t="s">
        <v>172</v>
      </c>
      <c r="B106">
        <v>-20</v>
      </c>
      <c r="C106" t="s">
        <v>135</v>
      </c>
      <c r="D106" t="s">
        <v>328</v>
      </c>
      <c r="E106" t="s">
        <v>229</v>
      </c>
      <c r="F106" t="s">
        <v>177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9"/>
        <v>0</v>
      </c>
      <c r="N106">
        <f t="shared" si="8"/>
        <v>0</v>
      </c>
    </row>
    <row r="107" spans="1:14">
      <c r="A107" t="s">
        <v>173</v>
      </c>
      <c r="B107">
        <v>5.5714285714000003</v>
      </c>
      <c r="C107" t="s">
        <v>68</v>
      </c>
      <c r="D107" t="s">
        <v>329</v>
      </c>
      <c r="E107" t="s">
        <v>225</v>
      </c>
      <c r="F107" t="s">
        <v>179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9"/>
        <v>0</v>
      </c>
      <c r="N107">
        <f t="shared" si="8"/>
        <v>0</v>
      </c>
    </row>
    <row r="108" spans="1:14">
      <c r="A108" t="s">
        <v>174</v>
      </c>
      <c r="B108">
        <v>-2.1212121212000001</v>
      </c>
      <c r="C108" t="s">
        <v>5</v>
      </c>
      <c r="D108" t="s">
        <v>330</v>
      </c>
      <c r="E108" t="s">
        <v>225</v>
      </c>
      <c r="F108" t="s">
        <v>180</v>
      </c>
      <c r="J108">
        <f t="shared" si="5"/>
        <v>0</v>
      </c>
      <c r="K108">
        <f t="shared" si="6"/>
        <v>0</v>
      </c>
      <c r="L108">
        <f t="shared" si="7"/>
        <v>1</v>
      </c>
      <c r="M108">
        <f t="shared" si="9"/>
        <v>0</v>
      </c>
      <c r="N108">
        <f t="shared" si="8"/>
        <v>1</v>
      </c>
    </row>
    <row r="109" spans="1:14">
      <c r="A109" t="s">
        <v>175</v>
      </c>
      <c r="B109">
        <v>22.941176470599999</v>
      </c>
      <c r="C109" t="s">
        <v>108</v>
      </c>
      <c r="D109" t="s">
        <v>331</v>
      </c>
      <c r="E109" t="s">
        <v>225</v>
      </c>
      <c r="F109" t="s">
        <v>181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9"/>
        <v>0</v>
      </c>
      <c r="N109">
        <f t="shared" si="8"/>
        <v>0</v>
      </c>
    </row>
    <row r="110" spans="1:14">
      <c r="A110" t="s">
        <v>176</v>
      </c>
      <c r="B110">
        <v>19.875</v>
      </c>
      <c r="C110" t="s">
        <v>75</v>
      </c>
      <c r="D110" t="s">
        <v>332</v>
      </c>
      <c r="E110" t="s">
        <v>225</v>
      </c>
      <c r="F110" t="s">
        <v>124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9"/>
        <v>0</v>
      </c>
      <c r="N110">
        <f t="shared" si="8"/>
        <v>0</v>
      </c>
    </row>
    <row r="111" spans="1:14">
      <c r="A111" t="s">
        <v>177</v>
      </c>
      <c r="B111">
        <v>26.185185185200002</v>
      </c>
      <c r="C111" t="s">
        <v>70</v>
      </c>
      <c r="D111" t="s">
        <v>333</v>
      </c>
      <c r="E111" t="s">
        <v>225</v>
      </c>
      <c r="F111" t="s">
        <v>125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9"/>
        <v>0</v>
      </c>
      <c r="N111">
        <f t="shared" si="8"/>
        <v>0</v>
      </c>
    </row>
    <row r="112" spans="1:14">
      <c r="A112" t="s">
        <v>178</v>
      </c>
      <c r="B112">
        <v>10.7391304348</v>
      </c>
      <c r="C112" t="s">
        <v>64</v>
      </c>
      <c r="D112" t="s">
        <v>334</v>
      </c>
      <c r="E112" t="s">
        <v>225</v>
      </c>
      <c r="F112" t="s">
        <v>134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9"/>
        <v>0</v>
      </c>
      <c r="N112">
        <f t="shared" si="8"/>
        <v>0</v>
      </c>
    </row>
    <row r="113" spans="1:14">
      <c r="A113" t="s">
        <v>179</v>
      </c>
      <c r="B113">
        <v>9.0399999999999991</v>
      </c>
      <c r="C113" t="s">
        <v>20</v>
      </c>
      <c r="D113" t="s">
        <v>335</v>
      </c>
      <c r="E113" t="s">
        <v>225</v>
      </c>
      <c r="F113" t="s">
        <v>126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9"/>
        <v>0</v>
      </c>
      <c r="N113">
        <f t="shared" si="8"/>
        <v>0</v>
      </c>
    </row>
    <row r="114" spans="1:14">
      <c r="A114" t="s">
        <v>180</v>
      </c>
      <c r="B114">
        <v>9.4444444444000002</v>
      </c>
      <c r="C114" t="s">
        <v>20</v>
      </c>
      <c r="D114" t="s">
        <v>336</v>
      </c>
      <c r="E114" t="s">
        <v>225</v>
      </c>
      <c r="F114" t="s">
        <v>128</v>
      </c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9"/>
        <v>0</v>
      </c>
      <c r="N114">
        <f t="shared" si="8"/>
        <v>0</v>
      </c>
    </row>
    <row r="115" spans="1:14">
      <c r="A115" t="s">
        <v>181</v>
      </c>
      <c r="B115">
        <v>6.8148148148000001</v>
      </c>
      <c r="C115" t="s">
        <v>18</v>
      </c>
      <c r="D115" t="s">
        <v>337</v>
      </c>
      <c r="E115" t="s">
        <v>225</v>
      </c>
      <c r="F115" t="s">
        <v>129</v>
      </c>
      <c r="J115">
        <f t="shared" si="5"/>
        <v>0</v>
      </c>
      <c r="K115">
        <f t="shared" si="6"/>
        <v>0</v>
      </c>
      <c r="L115">
        <f t="shared" si="7"/>
        <v>0</v>
      </c>
      <c r="M115">
        <f t="shared" si="9"/>
        <v>0</v>
      </c>
      <c r="N115">
        <f t="shared" si="8"/>
        <v>0</v>
      </c>
    </row>
    <row r="116" spans="1:14">
      <c r="A116" t="s">
        <v>182</v>
      </c>
      <c r="B116">
        <v>19.666666666699999</v>
      </c>
      <c r="C116" t="s">
        <v>75</v>
      </c>
      <c r="J116">
        <f t="shared" si="5"/>
        <v>1</v>
      </c>
      <c r="K116">
        <f t="shared" si="6"/>
        <v>0</v>
      </c>
      <c r="L116">
        <f t="shared" si="7"/>
        <v>0</v>
      </c>
      <c r="M116">
        <f t="shared" si="9"/>
        <v>0</v>
      </c>
      <c r="N116">
        <f t="shared" si="8"/>
        <v>0</v>
      </c>
    </row>
    <row r="117" spans="1:14">
      <c r="A117" t="s">
        <v>184</v>
      </c>
      <c r="B117">
        <v>14.581818181799999</v>
      </c>
      <c r="C117" t="s">
        <v>36</v>
      </c>
      <c r="D117" t="s">
        <v>338</v>
      </c>
      <c r="E117" t="s">
        <v>225</v>
      </c>
      <c r="F117" t="s">
        <v>127</v>
      </c>
      <c r="J117">
        <f t="shared" si="5"/>
        <v>0</v>
      </c>
      <c r="K117">
        <f t="shared" si="6"/>
        <v>0</v>
      </c>
      <c r="L117">
        <f t="shared" si="7"/>
        <v>0</v>
      </c>
      <c r="M117">
        <f t="shared" si="9"/>
        <v>0</v>
      </c>
      <c r="N117">
        <f t="shared" si="8"/>
        <v>0</v>
      </c>
    </row>
    <row r="118" spans="1:14">
      <c r="A118" t="s">
        <v>186</v>
      </c>
      <c r="B118">
        <v>-56.346153846199996</v>
      </c>
      <c r="C118" t="s">
        <v>183</v>
      </c>
      <c r="D118" t="s">
        <v>339</v>
      </c>
      <c r="E118" t="s">
        <v>229</v>
      </c>
      <c r="F118" t="s">
        <v>182</v>
      </c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9"/>
        <v>0</v>
      </c>
      <c r="N118">
        <f t="shared" si="8"/>
        <v>0</v>
      </c>
    </row>
    <row r="119" spans="1:14">
      <c r="A119" t="s">
        <v>188</v>
      </c>
      <c r="B119">
        <v>-57.916666666700003</v>
      </c>
      <c r="C119" t="s">
        <v>189</v>
      </c>
      <c r="D119" t="s">
        <v>340</v>
      </c>
      <c r="E119" t="s">
        <v>229</v>
      </c>
      <c r="F119" t="s">
        <v>184</v>
      </c>
      <c r="J119">
        <f t="shared" si="5"/>
        <v>0</v>
      </c>
      <c r="K119">
        <f t="shared" si="6"/>
        <v>0</v>
      </c>
      <c r="L119">
        <f t="shared" si="7"/>
        <v>0</v>
      </c>
      <c r="M119">
        <f t="shared" si="9"/>
        <v>0</v>
      </c>
      <c r="N119">
        <f t="shared" si="8"/>
        <v>0</v>
      </c>
    </row>
    <row r="120" spans="1:14">
      <c r="A120" t="s">
        <v>190</v>
      </c>
      <c r="B120">
        <v>-47.2962962963</v>
      </c>
      <c r="C120" t="s">
        <v>187</v>
      </c>
      <c r="D120" t="s">
        <v>341</v>
      </c>
      <c r="E120" t="s">
        <v>229</v>
      </c>
      <c r="F120" t="s">
        <v>186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9"/>
        <v>0</v>
      </c>
      <c r="N120">
        <f t="shared" si="8"/>
        <v>0</v>
      </c>
    </row>
    <row r="121" spans="1:14">
      <c r="A121" t="s">
        <v>191</v>
      </c>
      <c r="B121">
        <v>-54.958333333299997</v>
      </c>
      <c r="C121" t="s">
        <v>192</v>
      </c>
      <c r="D121" t="s">
        <v>342</v>
      </c>
      <c r="E121" t="s">
        <v>229</v>
      </c>
      <c r="F121" t="s">
        <v>188</v>
      </c>
      <c r="J121">
        <f t="shared" si="5"/>
        <v>0</v>
      </c>
      <c r="K121">
        <f t="shared" si="6"/>
        <v>0</v>
      </c>
      <c r="L121">
        <f t="shared" si="7"/>
        <v>0</v>
      </c>
      <c r="M121">
        <f t="shared" si="9"/>
        <v>0</v>
      </c>
      <c r="N121">
        <f t="shared" si="8"/>
        <v>0</v>
      </c>
    </row>
    <row r="122" spans="1:14">
      <c r="A122" t="s">
        <v>193</v>
      </c>
      <c r="B122">
        <v>-51.96875</v>
      </c>
      <c r="C122" t="s">
        <v>195</v>
      </c>
      <c r="D122" t="s">
        <v>343</v>
      </c>
      <c r="E122" t="s">
        <v>229</v>
      </c>
      <c r="F122" t="s">
        <v>191</v>
      </c>
      <c r="G122" t="s">
        <v>344</v>
      </c>
      <c r="H122" t="s">
        <v>229</v>
      </c>
      <c r="I122" t="s">
        <v>190</v>
      </c>
      <c r="J122">
        <f t="shared" si="5"/>
        <v>0</v>
      </c>
      <c r="K122">
        <f t="shared" si="6"/>
        <v>1</v>
      </c>
      <c r="L122">
        <f t="shared" si="7"/>
        <v>0</v>
      </c>
      <c r="M122">
        <f t="shared" si="9"/>
        <v>0</v>
      </c>
      <c r="N122">
        <f t="shared" si="8"/>
        <v>0</v>
      </c>
    </row>
    <row r="123" spans="1:14">
      <c r="A123" t="s">
        <v>196</v>
      </c>
      <c r="B123">
        <v>-54.645161290300003</v>
      </c>
      <c r="C123" t="s">
        <v>192</v>
      </c>
      <c r="D123" t="s">
        <v>345</v>
      </c>
      <c r="E123" t="s">
        <v>229</v>
      </c>
      <c r="F123" t="s">
        <v>200</v>
      </c>
      <c r="J123">
        <f t="shared" si="5"/>
        <v>0</v>
      </c>
      <c r="K123">
        <f t="shared" si="6"/>
        <v>0</v>
      </c>
      <c r="L123">
        <f t="shared" si="7"/>
        <v>0</v>
      </c>
      <c r="M123">
        <f t="shared" si="9"/>
        <v>0</v>
      </c>
      <c r="N123">
        <f t="shared" si="8"/>
        <v>0</v>
      </c>
    </row>
    <row r="124" spans="1:14">
      <c r="A124" t="s">
        <v>197</v>
      </c>
      <c r="B124">
        <v>-68.115384615400004</v>
      </c>
      <c r="C124" t="s">
        <v>194</v>
      </c>
      <c r="D124" t="s">
        <v>346</v>
      </c>
      <c r="E124" t="s">
        <v>229</v>
      </c>
      <c r="F124" t="s">
        <v>193</v>
      </c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9"/>
        <v>0</v>
      </c>
      <c r="N124">
        <f t="shared" si="8"/>
        <v>0</v>
      </c>
    </row>
    <row r="125" spans="1:14">
      <c r="A125" t="s">
        <v>198</v>
      </c>
      <c r="B125">
        <v>-67.178571428599994</v>
      </c>
      <c r="C125" t="s">
        <v>199</v>
      </c>
      <c r="D125" t="s">
        <v>347</v>
      </c>
      <c r="E125" t="s">
        <v>229</v>
      </c>
      <c r="F125" t="s">
        <v>196</v>
      </c>
      <c r="J125">
        <f t="shared" si="5"/>
        <v>0</v>
      </c>
      <c r="K125">
        <f t="shared" si="6"/>
        <v>0</v>
      </c>
      <c r="L125">
        <f t="shared" si="7"/>
        <v>0</v>
      </c>
      <c r="M125">
        <f t="shared" si="9"/>
        <v>0</v>
      </c>
      <c r="N125">
        <f t="shared" si="8"/>
        <v>0</v>
      </c>
    </row>
    <row r="126" spans="1:14">
      <c r="A126" t="s">
        <v>200</v>
      </c>
      <c r="B126">
        <v>-62.78125</v>
      </c>
      <c r="C126" t="s">
        <v>201</v>
      </c>
      <c r="D126" t="s">
        <v>348</v>
      </c>
      <c r="E126" t="s">
        <v>229</v>
      </c>
      <c r="F126" t="s">
        <v>197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9"/>
        <v>0</v>
      </c>
      <c r="N126">
        <f t="shared" si="8"/>
        <v>0</v>
      </c>
    </row>
    <row r="127" spans="1:14">
      <c r="A127" t="s">
        <v>202</v>
      </c>
      <c r="B127">
        <v>-44.111111111100001</v>
      </c>
      <c r="C127" t="s">
        <v>203</v>
      </c>
      <c r="D127" t="s">
        <v>349</v>
      </c>
      <c r="E127" t="s">
        <v>229</v>
      </c>
      <c r="F127" t="s">
        <v>198</v>
      </c>
      <c r="G127" t="s">
        <v>350</v>
      </c>
      <c r="H127" t="s">
        <v>229</v>
      </c>
      <c r="I127" t="s">
        <v>202</v>
      </c>
      <c r="J127">
        <f t="shared" si="5"/>
        <v>0</v>
      </c>
      <c r="K127">
        <f t="shared" si="6"/>
        <v>1</v>
      </c>
      <c r="L127">
        <f t="shared" si="7"/>
        <v>0</v>
      </c>
      <c r="M127">
        <f t="shared" si="9"/>
        <v>0</v>
      </c>
      <c r="N127">
        <f t="shared" si="8"/>
        <v>0</v>
      </c>
    </row>
    <row r="128" spans="1:14">
      <c r="A128" t="s">
        <v>204</v>
      </c>
      <c r="B128">
        <v>-54.684210526299999</v>
      </c>
      <c r="C128" t="s">
        <v>192</v>
      </c>
      <c r="D128" t="s">
        <v>351</v>
      </c>
      <c r="E128" t="s">
        <v>229</v>
      </c>
      <c r="F128" t="s">
        <v>204</v>
      </c>
      <c r="J128">
        <f t="shared" si="5"/>
        <v>0</v>
      </c>
      <c r="K128">
        <f t="shared" si="6"/>
        <v>0</v>
      </c>
      <c r="L128">
        <f t="shared" si="7"/>
        <v>0</v>
      </c>
      <c r="M128">
        <f t="shared" si="9"/>
        <v>0</v>
      </c>
      <c r="N128">
        <f t="shared" si="8"/>
        <v>0</v>
      </c>
    </row>
    <row r="129" spans="1:14">
      <c r="A129" t="s">
        <v>205</v>
      </c>
      <c r="B129">
        <v>-43</v>
      </c>
      <c r="C129" t="s">
        <v>206</v>
      </c>
      <c r="D129" t="s">
        <v>352</v>
      </c>
      <c r="E129" t="s">
        <v>229</v>
      </c>
      <c r="F129" t="s">
        <v>205</v>
      </c>
      <c r="J129">
        <f t="shared" si="5"/>
        <v>0</v>
      </c>
      <c r="K129">
        <f t="shared" si="6"/>
        <v>0</v>
      </c>
      <c r="L129">
        <f t="shared" si="7"/>
        <v>0</v>
      </c>
      <c r="M129">
        <f t="shared" si="9"/>
        <v>0</v>
      </c>
      <c r="N129">
        <f t="shared" si="8"/>
        <v>0</v>
      </c>
    </row>
    <row r="130" spans="1:14">
      <c r="A130" t="s">
        <v>207</v>
      </c>
      <c r="B130">
        <v>-58.607142857100001</v>
      </c>
      <c r="C130" t="s">
        <v>185</v>
      </c>
      <c r="D130" t="s">
        <v>353</v>
      </c>
      <c r="E130" t="s">
        <v>229</v>
      </c>
      <c r="F130" t="s">
        <v>207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9"/>
        <v>0</v>
      </c>
      <c r="N130">
        <f t="shared" si="8"/>
        <v>0</v>
      </c>
    </row>
    <row r="131" spans="1:14">
      <c r="A131" t="s">
        <v>208</v>
      </c>
      <c r="B131">
        <v>-47.916666666700003</v>
      </c>
      <c r="C131" t="s">
        <v>209</v>
      </c>
      <c r="D131" t="s">
        <v>354</v>
      </c>
      <c r="E131" t="s">
        <v>229</v>
      </c>
      <c r="F131" t="s">
        <v>208</v>
      </c>
      <c r="J131">
        <f t="shared" ref="J131:J135" si="10">IF(ISBLANK(D131),1,0)</f>
        <v>0</v>
      </c>
      <c r="K131">
        <f t="shared" ref="K131:K135" si="11">IF(AND(NOT(ISBLANK(D131)), NOT(ISBLANK(G131))),1,0)</f>
        <v>0</v>
      </c>
      <c r="L131">
        <f t="shared" ref="L131:L135" si="12">IF(AND(OR(AND(B131&gt;0, E131 = "DFL"),AND(B131&lt;0,E131 = "R")), ISBLANK(G131)), 1, 0)</f>
        <v>0</v>
      </c>
      <c r="M131">
        <f t="shared" si="9"/>
        <v>0</v>
      </c>
      <c r="N131">
        <f t="shared" ref="N131:N135" si="13">IF(AND(L131=1,B131&lt;0),1,0)</f>
        <v>0</v>
      </c>
    </row>
    <row r="132" spans="1:14">
      <c r="A132" t="s">
        <v>210</v>
      </c>
      <c r="B132">
        <v>-33.517241379300003</v>
      </c>
      <c r="C132" t="s">
        <v>211</v>
      </c>
      <c r="D132" t="s">
        <v>355</v>
      </c>
      <c r="E132" t="s">
        <v>229</v>
      </c>
      <c r="F132" t="s">
        <v>212</v>
      </c>
      <c r="G132" t="s">
        <v>356</v>
      </c>
      <c r="H132" t="s">
        <v>229</v>
      </c>
      <c r="I132" t="s">
        <v>174</v>
      </c>
      <c r="J132">
        <f t="shared" si="10"/>
        <v>0</v>
      </c>
      <c r="K132">
        <f t="shared" si="11"/>
        <v>1</v>
      </c>
      <c r="L132">
        <f t="shared" si="12"/>
        <v>0</v>
      </c>
      <c r="M132">
        <f t="shared" ref="M132:M135" si="14">IF(AND(L132=1,B132&gt;0),1,0)</f>
        <v>0</v>
      </c>
      <c r="N132">
        <f t="shared" si="13"/>
        <v>0</v>
      </c>
    </row>
    <row r="133" spans="1:14">
      <c r="A133" t="s">
        <v>212</v>
      </c>
      <c r="B133">
        <v>-49.193548387100002</v>
      </c>
      <c r="C133" t="s">
        <v>213</v>
      </c>
      <c r="D133" t="s">
        <v>357</v>
      </c>
      <c r="E133" t="s">
        <v>229</v>
      </c>
      <c r="F133" t="s">
        <v>210</v>
      </c>
      <c r="J133">
        <f t="shared" si="10"/>
        <v>0</v>
      </c>
      <c r="K133">
        <f t="shared" si="11"/>
        <v>0</v>
      </c>
      <c r="L133">
        <f t="shared" si="12"/>
        <v>0</v>
      </c>
      <c r="M133">
        <f t="shared" si="14"/>
        <v>0</v>
      </c>
      <c r="N133">
        <f t="shared" si="13"/>
        <v>0</v>
      </c>
    </row>
    <row r="134" spans="1:14">
      <c r="A134" t="s">
        <v>214</v>
      </c>
      <c r="B134">
        <v>-42.6</v>
      </c>
      <c r="C134" t="s">
        <v>206</v>
      </c>
      <c r="D134" t="s">
        <v>358</v>
      </c>
      <c r="E134" t="s">
        <v>229</v>
      </c>
      <c r="F134" t="s">
        <v>214</v>
      </c>
      <c r="J134">
        <f t="shared" si="10"/>
        <v>0</v>
      </c>
      <c r="K134">
        <f t="shared" si="11"/>
        <v>0</v>
      </c>
      <c r="L134">
        <f t="shared" si="12"/>
        <v>0</v>
      </c>
      <c r="M134">
        <f t="shared" si="14"/>
        <v>0</v>
      </c>
      <c r="N134">
        <f t="shared" si="13"/>
        <v>0</v>
      </c>
    </row>
    <row r="135" spans="1:14">
      <c r="A135" t="s">
        <v>215</v>
      </c>
      <c r="B135">
        <v>-41.8125</v>
      </c>
      <c r="C135" t="s">
        <v>33</v>
      </c>
      <c r="D135" t="s">
        <v>359</v>
      </c>
      <c r="E135" t="s">
        <v>229</v>
      </c>
      <c r="F135" t="s">
        <v>215</v>
      </c>
      <c r="J135">
        <f t="shared" si="10"/>
        <v>0</v>
      </c>
      <c r="K135">
        <f t="shared" si="11"/>
        <v>0</v>
      </c>
      <c r="L135">
        <f t="shared" si="12"/>
        <v>0</v>
      </c>
      <c r="M135">
        <f t="shared" si="14"/>
        <v>0</v>
      </c>
      <c r="N135">
        <f t="shared" si="13"/>
        <v>0</v>
      </c>
    </row>
    <row r="136" spans="1:14">
      <c r="J136">
        <f>SUM(J2:J135)</f>
        <v>15</v>
      </c>
      <c r="K136">
        <f>SUM(K2:K135)</f>
        <v>15</v>
      </c>
      <c r="L136">
        <f>SUM(L2:L135)</f>
        <v>15</v>
      </c>
      <c r="M136">
        <f>SUM(M2:M135)</f>
        <v>8</v>
      </c>
      <c r="N136">
        <f>SUM(N2:N135)</f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Schaul</dc:creator>
  <cp:lastModifiedBy>Kevin Schaul</cp:lastModifiedBy>
  <dcterms:created xsi:type="dcterms:W3CDTF">2012-03-26T17:40:51Z</dcterms:created>
  <dcterms:modified xsi:type="dcterms:W3CDTF">2012-03-26T18:39:37Z</dcterms:modified>
</cp:coreProperties>
</file>