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372-project/ghg-app/ghg-app/"/>
    </mc:Choice>
  </mc:AlternateContent>
  <xr:revisionPtr revIDLastSave="384" documentId="8_{49CF4CDE-090B-43BF-8E3C-85C4D8F67711}" xr6:coauthVersionLast="47" xr6:coauthVersionMax="47" xr10:uidLastSave="{81686C8E-053B-492D-9CCA-D3D959E603D0}"/>
  <bookViews>
    <workbookView xWindow="-120" yWindow="-120" windowWidth="20730" windowHeight="11160" activeTab="1" xr2:uid="{97376A2B-792E-4B38-A661-81DC03B910A2}"/>
  </bookViews>
  <sheets>
    <sheet name="1. Students %" sheetId="1" r:id="rId1"/>
    <sheet name="2. Lobc" sheetId="2" r:id="rId2"/>
    <sheet name="3. Electricity renewables %" sheetId="3" r:id="rId3"/>
    <sheet name="4. Total base scenario" sheetId="4" r:id="rId4"/>
    <sheet name="6.Adjustments" sheetId="7" r:id="rId5"/>
    <sheet name="7. Modelling BS numbers" sheetId="6" r:id="rId6"/>
    <sheet name="5.Carbon offsett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20" i="6" s="1"/>
  <c r="D26" i="6"/>
  <c r="D25" i="6"/>
  <c r="D24" i="6"/>
  <c r="D23" i="6"/>
  <c r="D21" i="6"/>
  <c r="D19" i="6"/>
  <c r="D18" i="6"/>
  <c r="D22" i="6"/>
  <c r="C17" i="6"/>
  <c r="C26" i="6"/>
  <c r="C25" i="6"/>
  <c r="C24" i="6"/>
  <c r="C23" i="6"/>
  <c r="C22" i="6"/>
  <c r="C21" i="6"/>
  <c r="C20" i="6"/>
  <c r="C19" i="6"/>
  <c r="C18" i="6"/>
  <c r="M14" i="6"/>
  <c r="L14" i="6"/>
  <c r="K14" i="6"/>
  <c r="J14" i="6"/>
  <c r="I14" i="6"/>
  <c r="H14" i="6"/>
  <c r="G14" i="6"/>
  <c r="F14" i="6"/>
  <c r="E14" i="6"/>
  <c r="D14" i="6"/>
  <c r="C14" i="6"/>
  <c r="M2" i="5"/>
  <c r="L2" i="5"/>
  <c r="K2" i="5"/>
  <c r="J2" i="5"/>
  <c r="I2" i="5"/>
  <c r="H2" i="5"/>
  <c r="G2" i="5"/>
  <c r="F2" i="5"/>
  <c r="E2" i="5"/>
  <c r="D2" i="5"/>
  <c r="C2" i="5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E3" i="1"/>
  <c r="F3" i="1" s="1"/>
  <c r="G3" i="1" s="1"/>
  <c r="H3" i="1" s="1"/>
  <c r="I3" i="1" s="1"/>
  <c r="J3" i="1" s="1"/>
  <c r="K3" i="1" s="1"/>
  <c r="L3" i="1" s="1"/>
  <c r="M3" i="1" s="1"/>
  <c r="L2" i="1"/>
  <c r="M2" i="1" s="1"/>
</calcChain>
</file>

<file path=xl/sharedStrings.xml><?xml version="1.0" encoding="utf-8"?>
<sst xmlns="http://schemas.openxmlformats.org/spreadsheetml/2006/main" count="103" uniqueCount="21">
  <si>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</si>
  <si>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</si>
  <si>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</si>
  <si>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</si>
  <si>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</si>
  <si>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</si>
  <si>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</si>
  <si>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</si>
  <si>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</si>
  <si>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</si>
  <si>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</si>
  <si>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</si>
  <si>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</si>
  <si>
    <t>Category</t>
  </si>
  <si>
    <t>other Adjusted</t>
  </si>
  <si>
    <t>Scenarios</t>
  </si>
  <si>
    <t>Scenario_5</t>
  </si>
  <si>
    <t>Scenario_4</t>
  </si>
  <si>
    <t>Scenario_3</t>
  </si>
  <si>
    <t>Scenario_2</t>
  </si>
  <si>
    <t>Scenario_1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</si>
</sst>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D14" sqref="D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29"/>
  <sheetViews>
    <sheetView tabSelected="1" workbookViewId="0">
      <selection activeCell="E14" sqref="E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  <row r="9" spans="1:13" x14ac:dyDescent="0.25">
      <c r="A9" s="1" t="s">
        <v>13</v>
      </c>
      <c r="B9" s="1">
        <v>2021</v>
      </c>
      <c r="C9" s="1">
        <v>2022</v>
      </c>
      <c r="D9" s="1">
        <v>2023</v>
      </c>
      <c r="E9" s="1">
        <v>2024</v>
      </c>
      <c r="F9" s="1">
        <v>2025</v>
      </c>
      <c r="G9" s="1">
        <v>2026</v>
      </c>
      <c r="H9" s="1">
        <v>2027</v>
      </c>
      <c r="I9" s="1">
        <v>2028</v>
      </c>
      <c r="J9" s="1">
        <v>2029</v>
      </c>
      <c r="K9" s="1">
        <v>2030</v>
      </c>
      <c r="L9" s="1">
        <v>2031</v>
      </c>
      <c r="M9" s="1">
        <v>2032</v>
      </c>
    </row>
    <row r="10" spans="1:13" x14ac:dyDescent="0.25">
      <c r="A10" s="2" t="s">
        <v>1</v>
      </c>
      <c r="B10">
        <v>0</v>
      </c>
      <c r="C10">
        <v>-0.05</v>
      </c>
      <c r="D10">
        <v>-0.2</v>
      </c>
      <c r="E10">
        <v>-0.25</v>
      </c>
      <c r="F10">
        <v>-0.3</v>
      </c>
      <c r="G10">
        <v>-0.35</v>
      </c>
      <c r="H10">
        <v>-0.4</v>
      </c>
      <c r="I10">
        <v>-0.45</v>
      </c>
      <c r="J10">
        <v>-0.5</v>
      </c>
      <c r="K10">
        <v>-0.55000000000000004</v>
      </c>
      <c r="L10">
        <v>-0.6</v>
      </c>
      <c r="M10">
        <v>-0.65</v>
      </c>
    </row>
    <row r="11" spans="1:13" x14ac:dyDescent="0.25">
      <c r="A11" s="2" t="s">
        <v>3</v>
      </c>
      <c r="B11">
        <v>0</v>
      </c>
      <c r="C11" s="5">
        <v>-0.05</v>
      </c>
      <c r="D11" s="5">
        <v>-0.1</v>
      </c>
      <c r="E11" s="5">
        <v>-0.15</v>
      </c>
      <c r="F11" s="5">
        <v>-0.2</v>
      </c>
      <c r="G11" s="5">
        <v>-0.25</v>
      </c>
      <c r="H11" s="5">
        <v>-0.3</v>
      </c>
      <c r="I11" s="5">
        <v>-0.35</v>
      </c>
      <c r="J11" s="5">
        <v>-0.4</v>
      </c>
      <c r="K11" s="5">
        <v>-0.45</v>
      </c>
      <c r="L11" s="5">
        <v>-0.5</v>
      </c>
      <c r="M11" s="5">
        <v>-0.55000000000000004</v>
      </c>
    </row>
    <row r="12" spans="1:13" x14ac:dyDescent="0.25">
      <c r="A12" s="2" t="s">
        <v>4</v>
      </c>
      <c r="B12">
        <v>0</v>
      </c>
      <c r="C12" s="5">
        <v>-0.05</v>
      </c>
      <c r="D12" s="5">
        <v>-0.1</v>
      </c>
      <c r="E12" s="5">
        <v>-0.15</v>
      </c>
      <c r="F12" s="5">
        <v>-0.2</v>
      </c>
      <c r="G12" s="5">
        <v>-0.25</v>
      </c>
      <c r="H12" s="5">
        <v>-0.3</v>
      </c>
      <c r="I12" s="5">
        <v>-0.35</v>
      </c>
      <c r="J12" s="5">
        <v>-0.4</v>
      </c>
      <c r="K12" s="5">
        <v>-0.45</v>
      </c>
      <c r="L12" s="5">
        <v>-0.5</v>
      </c>
      <c r="M12" s="5">
        <v>-0.55000000000000004</v>
      </c>
    </row>
    <row r="13" spans="1:13" x14ac:dyDescent="0.25">
      <c r="A13" s="2" t="s">
        <v>5</v>
      </c>
      <c r="B13">
        <v>0</v>
      </c>
      <c r="C13" s="5">
        <v>-0.05</v>
      </c>
      <c r="D13" s="5">
        <v>-0.1</v>
      </c>
      <c r="E13" s="5">
        <v>-0.15</v>
      </c>
      <c r="F13" s="5">
        <v>-0.2</v>
      </c>
      <c r="G13" s="5">
        <v>-0.25</v>
      </c>
      <c r="H13" s="5">
        <v>-0.3</v>
      </c>
      <c r="I13" s="5">
        <v>-0.35</v>
      </c>
      <c r="J13" s="5">
        <v>-0.4</v>
      </c>
      <c r="K13" s="5">
        <v>-0.45</v>
      </c>
      <c r="L13" s="5">
        <v>-0.5</v>
      </c>
      <c r="M13" s="5">
        <v>-0.55000000000000004</v>
      </c>
    </row>
    <row r="14" spans="1:13" x14ac:dyDescent="0.25">
      <c r="A14" s="2" t="s">
        <v>6</v>
      </c>
      <c r="B14">
        <v>0</v>
      </c>
      <c r="C14">
        <v>-0.1</v>
      </c>
      <c r="D14">
        <v>-0.15</v>
      </c>
      <c r="E14">
        <v>-0.2</v>
      </c>
      <c r="F14">
        <v>-0.25</v>
      </c>
      <c r="G14">
        <v>-0.3</v>
      </c>
      <c r="H14">
        <v>-0.35</v>
      </c>
      <c r="I14">
        <v>-0.4</v>
      </c>
      <c r="J14">
        <v>-0.45</v>
      </c>
      <c r="K14">
        <v>-0.5</v>
      </c>
      <c r="L14">
        <v>-0.55000000000000004</v>
      </c>
      <c r="M14">
        <v>-0.6</v>
      </c>
    </row>
    <row r="15" spans="1:13" x14ac:dyDescent="0.25">
      <c r="A15" s="2" t="s">
        <v>7</v>
      </c>
      <c r="B15">
        <v>0</v>
      </c>
      <c r="C15">
        <v>-6.3681466653225147E-2</v>
      </c>
      <c r="D15">
        <v>-7.8121111079378358E-2</v>
      </c>
      <c r="E15">
        <v>-9.4065602348630262E-2</v>
      </c>
      <c r="F15">
        <v>-0.10875550657245797</v>
      </c>
      <c r="G15">
        <v>-0.10477499797785675</v>
      </c>
      <c r="H15">
        <v>-0.11546772696052705</v>
      </c>
      <c r="I15">
        <v>-0.12585471368474122</v>
      </c>
      <c r="J15">
        <v>-0.13594260692112645</v>
      </c>
      <c r="K15">
        <v>-0.14573904403040494</v>
      </c>
      <c r="L15">
        <v>-0.15377292673079804</v>
      </c>
      <c r="M15">
        <v>-0.16145478228094809</v>
      </c>
    </row>
    <row r="16" spans="1:13" x14ac:dyDescent="0.25">
      <c r="A16" s="1" t="s">
        <v>13</v>
      </c>
      <c r="B16" s="1">
        <v>2021</v>
      </c>
      <c r="C16" s="1">
        <v>2022</v>
      </c>
      <c r="D16" s="1">
        <v>2023</v>
      </c>
      <c r="E16" s="1">
        <v>2024</v>
      </c>
      <c r="F16" s="1">
        <v>2025</v>
      </c>
      <c r="G16" s="1">
        <v>2026</v>
      </c>
      <c r="H16" s="1">
        <v>2027</v>
      </c>
      <c r="I16" s="1">
        <v>2028</v>
      </c>
      <c r="J16" s="1">
        <v>2029</v>
      </c>
      <c r="K16" s="1">
        <v>2030</v>
      </c>
      <c r="L16" s="1">
        <v>2031</v>
      </c>
      <c r="M16" s="1">
        <v>2032</v>
      </c>
    </row>
    <row r="17" spans="1:13" x14ac:dyDescent="0.25">
      <c r="A17" s="2" t="s">
        <v>1</v>
      </c>
      <c r="B17" s="5">
        <v>0</v>
      </c>
      <c r="C17" s="5">
        <v>-0.05</v>
      </c>
      <c r="D17" s="5">
        <v>-0.2</v>
      </c>
      <c r="E17" s="5">
        <v>-0.25</v>
      </c>
      <c r="F17" s="5">
        <v>-0.3</v>
      </c>
      <c r="G17" s="5">
        <v>-0.35</v>
      </c>
      <c r="H17" s="5">
        <v>-0.4</v>
      </c>
      <c r="I17" s="5">
        <v>-0.45</v>
      </c>
      <c r="J17" s="5">
        <v>-0.5</v>
      </c>
      <c r="K17" s="5">
        <v>-0.55000000000000004</v>
      </c>
      <c r="L17" s="5">
        <v>-0.6</v>
      </c>
      <c r="M17" s="5">
        <v>-0.65</v>
      </c>
    </row>
    <row r="18" spans="1:13" x14ac:dyDescent="0.25">
      <c r="A18" s="2" t="s">
        <v>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25">
      <c r="A19" s="2" t="s">
        <v>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2" t="s">
        <v>3</v>
      </c>
      <c r="B20" s="5">
        <v>0</v>
      </c>
      <c r="C20" s="5">
        <v>-0.05</v>
      </c>
      <c r="D20" s="5">
        <v>-0.1</v>
      </c>
      <c r="E20" s="5">
        <v>-0.15</v>
      </c>
      <c r="F20" s="5">
        <v>-0.2</v>
      </c>
      <c r="G20" s="5">
        <v>-0.25</v>
      </c>
      <c r="H20" s="5">
        <v>-0.3</v>
      </c>
      <c r="I20" s="5">
        <v>-0.35</v>
      </c>
      <c r="J20" s="5">
        <v>-0.4</v>
      </c>
      <c r="K20" s="5">
        <v>-0.45</v>
      </c>
      <c r="L20" s="5">
        <v>-0.5</v>
      </c>
      <c r="M20" s="5">
        <v>-0.55000000000000004</v>
      </c>
    </row>
    <row r="21" spans="1:13" x14ac:dyDescent="0.25">
      <c r="A21" s="2" t="s">
        <v>4</v>
      </c>
      <c r="B21" s="5">
        <v>0</v>
      </c>
      <c r="C21" s="5">
        <v>-0.05</v>
      </c>
      <c r="D21" s="5">
        <v>-0.1</v>
      </c>
      <c r="E21" s="5">
        <v>-0.15</v>
      </c>
      <c r="F21" s="5">
        <v>-0.2</v>
      </c>
      <c r="G21" s="5">
        <v>-0.25</v>
      </c>
      <c r="H21" s="5">
        <v>-0.3</v>
      </c>
      <c r="I21" s="5">
        <v>-0.35</v>
      </c>
      <c r="J21" s="5">
        <v>-0.4</v>
      </c>
      <c r="K21" s="5">
        <v>-0.45</v>
      </c>
      <c r="L21" s="5">
        <v>-0.5</v>
      </c>
      <c r="M21" s="5">
        <v>-0.55000000000000004</v>
      </c>
    </row>
    <row r="22" spans="1:13" x14ac:dyDescent="0.25">
      <c r="A22" s="2" t="s">
        <v>5</v>
      </c>
      <c r="B22" s="5">
        <v>0</v>
      </c>
      <c r="C22" s="5">
        <v>-0.05</v>
      </c>
      <c r="D22" s="5">
        <v>-0.1</v>
      </c>
      <c r="E22" s="5">
        <v>-0.15</v>
      </c>
      <c r="F22" s="5">
        <v>-0.2</v>
      </c>
      <c r="G22" s="5">
        <v>-0.25</v>
      </c>
      <c r="H22" s="5">
        <v>-0.3</v>
      </c>
      <c r="I22" s="5">
        <v>-0.35</v>
      </c>
      <c r="J22" s="5">
        <v>-0.4</v>
      </c>
      <c r="K22" s="5">
        <v>-0.45</v>
      </c>
      <c r="L22" s="5">
        <v>-0.5</v>
      </c>
      <c r="M22" s="5">
        <v>-0.55000000000000004</v>
      </c>
    </row>
    <row r="23" spans="1:13" x14ac:dyDescent="0.25">
      <c r="A23" s="2" t="s">
        <v>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25">
      <c r="A24" s="2" t="s">
        <v>6</v>
      </c>
      <c r="B24" s="5">
        <v>0</v>
      </c>
      <c r="C24" s="5">
        <v>-0.1</v>
      </c>
      <c r="D24" s="5">
        <v>-0.15</v>
      </c>
      <c r="E24" s="5">
        <v>-0.2</v>
      </c>
      <c r="F24" s="5">
        <v>-0.25</v>
      </c>
      <c r="G24" s="5">
        <v>-0.3</v>
      </c>
      <c r="H24" s="5">
        <v>-0.35</v>
      </c>
      <c r="I24" s="5">
        <v>-0.4</v>
      </c>
      <c r="J24" s="5">
        <v>-0.45</v>
      </c>
      <c r="K24" s="5">
        <v>-0.5</v>
      </c>
      <c r="L24" s="5">
        <v>-0.55000000000000004</v>
      </c>
      <c r="M24" s="5">
        <v>-0.6</v>
      </c>
    </row>
    <row r="25" spans="1:13" x14ac:dyDescent="0.25">
      <c r="A25" s="2" t="s">
        <v>10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25">
      <c r="A26" s="2" t="s">
        <v>7</v>
      </c>
      <c r="B26" s="5">
        <v>0</v>
      </c>
      <c r="C26">
        <v>0.52495066036182003</v>
      </c>
      <c r="D26">
        <v>0.5297996513825517</v>
      </c>
      <c r="E26">
        <v>0.52959560495957025</v>
      </c>
      <c r="F26">
        <v>0.52952381356074885</v>
      </c>
      <c r="G26">
        <v>0.52865644367315678</v>
      </c>
      <c r="H26">
        <v>0.52835516080470313</v>
      </c>
      <c r="I26">
        <v>0.52805618918539432</v>
      </c>
      <c r="J26">
        <v>0.52776006719664403</v>
      </c>
      <c r="K26">
        <v>0.5274673122257223</v>
      </c>
      <c r="L26">
        <v>0.52706643407296205</v>
      </c>
      <c r="M26">
        <v>0.5266783045958241</v>
      </c>
    </row>
    <row r="29" spans="1:13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64"/>
  <sheetViews>
    <sheetView zoomScale="69" workbookViewId="0">
      <selection activeCell="H56" sqref="H56"/>
    </sheetView>
  </sheetViews>
  <sheetFormatPr defaultRowHeight="15" x14ac:dyDescent="0.25"/>
  <cols>
    <col min="1" max="1" width="65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  <row r="5" spans="1:13" x14ac:dyDescent="0.25">
      <c r="A5" t="s">
        <v>14</v>
      </c>
    </row>
    <row r="7" spans="1:13" x14ac:dyDescent="0.25">
      <c r="A7" s="1" t="s">
        <v>0</v>
      </c>
      <c r="B7" s="1">
        <v>2021</v>
      </c>
      <c r="C7" s="1">
        <v>2022</v>
      </c>
      <c r="D7" s="1">
        <v>2023</v>
      </c>
      <c r="E7" s="1">
        <v>2024</v>
      </c>
      <c r="F7" s="1">
        <v>2025</v>
      </c>
      <c r="G7" s="1">
        <v>2026</v>
      </c>
      <c r="H7" s="1">
        <v>2027</v>
      </c>
      <c r="I7" s="1">
        <v>2028</v>
      </c>
      <c r="J7" s="1">
        <v>2029</v>
      </c>
      <c r="K7" s="1">
        <v>2030</v>
      </c>
      <c r="L7" s="1">
        <v>2031</v>
      </c>
      <c r="M7" s="1">
        <v>2032</v>
      </c>
    </row>
    <row r="8" spans="1:13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3</v>
      </c>
      <c r="B11">
        <v>0</v>
      </c>
      <c r="C11">
        <v>0</v>
      </c>
      <c r="D11">
        <v>-5.0000000000000044E-2</v>
      </c>
      <c r="E11">
        <v>-9.9999999999999534E-2</v>
      </c>
      <c r="F11">
        <v>-0.14999999999999958</v>
      </c>
      <c r="G11">
        <v>-0.19999999999999962</v>
      </c>
      <c r="H11">
        <v>-0.24999999999999967</v>
      </c>
      <c r="I11">
        <v>-0.49999999999999989</v>
      </c>
      <c r="J11">
        <v>-0.74999999999999956</v>
      </c>
      <c r="K11">
        <v>-1</v>
      </c>
      <c r="L11">
        <v>-1</v>
      </c>
      <c r="M11">
        <v>-1</v>
      </c>
    </row>
    <row r="12" spans="1:13" x14ac:dyDescent="0.25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6</v>
      </c>
      <c r="B15">
        <v>0</v>
      </c>
      <c r="C15">
        <v>0</v>
      </c>
      <c r="D15">
        <v>0</v>
      </c>
      <c r="E15">
        <v>-0.02</v>
      </c>
      <c r="F15">
        <v>-0.04</v>
      </c>
      <c r="G15">
        <v>-0.06</v>
      </c>
      <c r="H15">
        <v>-0.08</v>
      </c>
      <c r="I15">
        <v>-0.1</v>
      </c>
      <c r="J15">
        <v>-0.12</v>
      </c>
      <c r="K15">
        <v>-0.14000000000000001</v>
      </c>
      <c r="L15">
        <v>-0.16</v>
      </c>
      <c r="M15">
        <v>-0.18</v>
      </c>
    </row>
    <row r="16" spans="1:13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7</v>
      </c>
      <c r="B17">
        <v>0</v>
      </c>
      <c r="C17">
        <v>0</v>
      </c>
      <c r="D17">
        <v>0</v>
      </c>
      <c r="E17">
        <v>-0.56922616578842145</v>
      </c>
      <c r="F17">
        <v>-0.46583302618708644</v>
      </c>
      <c r="G17">
        <v>-0.62820241193502757</v>
      </c>
      <c r="H17">
        <v>-0.51617010813185993</v>
      </c>
      <c r="I17">
        <v>-0.65078355119868136</v>
      </c>
      <c r="J17">
        <v>-0.54315756832438611</v>
      </c>
      <c r="K17">
        <v>-0.67262542027820293</v>
      </c>
      <c r="L17">
        <v>-0.57193116639638064</v>
      </c>
      <c r="M17">
        <v>-0.69276505489911377</v>
      </c>
    </row>
    <row r="20" spans="1:13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44" spans="2:13" x14ac:dyDescent="0.25">
      <c r="B44" s="5"/>
      <c r="C44" s="5"/>
      <c r="D44" s="5"/>
    </row>
    <row r="45" spans="2:13" x14ac:dyDescent="0.25">
      <c r="B45" s="5"/>
      <c r="C45" s="5"/>
      <c r="D45" s="5"/>
    </row>
    <row r="46" spans="2:13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/>
      <c r="C47" s="5"/>
      <c r="D47" s="5"/>
    </row>
    <row r="48" spans="2:13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5">
      <c r="B49" s="5"/>
      <c r="C49" s="5"/>
      <c r="D49" s="5"/>
    </row>
    <row r="50" spans="1:13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25">
      <c r="B52" s="5"/>
      <c r="C52" s="5"/>
      <c r="D52" s="5"/>
    </row>
    <row r="53" spans="1:13" x14ac:dyDescent="0.25">
      <c r="B53" s="5"/>
      <c r="C53" s="5"/>
      <c r="D53" s="5"/>
      <c r="F53" s="5"/>
      <c r="H53" s="5"/>
      <c r="J53" s="5"/>
      <c r="L53" s="5"/>
    </row>
    <row r="54" spans="1:13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6" spans="1:13" x14ac:dyDescent="0.25">
      <c r="B56" s="5"/>
      <c r="C56" s="5"/>
      <c r="D56" s="5"/>
    </row>
    <row r="57" spans="1:13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B58" s="5"/>
      <c r="C58" s="5"/>
      <c r="D58" s="5"/>
    </row>
    <row r="59" spans="1:13" x14ac:dyDescent="0.25">
      <c r="A59" s="1" t="s">
        <v>15</v>
      </c>
      <c r="B59" s="1">
        <v>2021</v>
      </c>
      <c r="C59" s="1">
        <v>2022</v>
      </c>
      <c r="D59" s="1">
        <v>2023</v>
      </c>
      <c r="E59" s="1">
        <v>2024</v>
      </c>
      <c r="F59" s="1">
        <v>2025</v>
      </c>
      <c r="G59" s="1">
        <v>2026</v>
      </c>
      <c r="H59" s="1">
        <v>2027</v>
      </c>
      <c r="I59" s="1">
        <v>2028</v>
      </c>
      <c r="J59" s="1">
        <v>2029</v>
      </c>
      <c r="K59" s="1">
        <v>2030</v>
      </c>
      <c r="L59" s="1">
        <v>2031</v>
      </c>
      <c r="M59" s="1">
        <v>2032</v>
      </c>
    </row>
    <row r="60" spans="1:13" x14ac:dyDescent="0.25">
      <c r="A60" t="s">
        <v>16</v>
      </c>
      <c r="B60">
        <v>0</v>
      </c>
      <c r="C60">
        <v>0</v>
      </c>
      <c r="D60">
        <v>0.01</v>
      </c>
      <c r="E60">
        <v>0.02</v>
      </c>
      <c r="F60">
        <v>0.03</v>
      </c>
      <c r="G60">
        <v>0.04</v>
      </c>
      <c r="H60">
        <v>0.05</v>
      </c>
      <c r="I60">
        <v>0.1</v>
      </c>
      <c r="J60">
        <v>0.15</v>
      </c>
      <c r="K60">
        <v>0.2</v>
      </c>
      <c r="L60">
        <v>0.2</v>
      </c>
      <c r="M60">
        <v>0.2</v>
      </c>
    </row>
    <row r="61" spans="1:13" x14ac:dyDescent="0.25">
      <c r="A61" t="s">
        <v>17</v>
      </c>
      <c r="B61">
        <v>0</v>
      </c>
      <c r="C61">
        <v>0</v>
      </c>
      <c r="D61">
        <v>0.01</v>
      </c>
      <c r="E61">
        <v>0.02</v>
      </c>
      <c r="F61">
        <v>0.03</v>
      </c>
      <c r="G61">
        <v>0.04</v>
      </c>
      <c r="H61">
        <v>0.05</v>
      </c>
      <c r="I61">
        <v>0.08</v>
      </c>
      <c r="J61">
        <v>0.12</v>
      </c>
      <c r="K61">
        <v>0.15</v>
      </c>
      <c r="L61">
        <v>0.18</v>
      </c>
      <c r="M61">
        <v>0.2</v>
      </c>
    </row>
    <row r="62" spans="1:13" x14ac:dyDescent="0.25">
      <c r="A62" t="s">
        <v>18</v>
      </c>
      <c r="B62">
        <v>0</v>
      </c>
      <c r="C62">
        <v>0</v>
      </c>
      <c r="D62">
        <v>0.01</v>
      </c>
      <c r="E62">
        <v>0.02</v>
      </c>
      <c r="F62">
        <v>0.03</v>
      </c>
      <c r="G62">
        <v>0.04</v>
      </c>
      <c r="H62">
        <v>0.05</v>
      </c>
      <c r="I62">
        <v>0.06</v>
      </c>
      <c r="J62">
        <v>0.08</v>
      </c>
      <c r="K62">
        <v>0.1</v>
      </c>
      <c r="L62">
        <v>0.12</v>
      </c>
      <c r="M62">
        <v>0.15</v>
      </c>
    </row>
    <row r="63" spans="1:13" x14ac:dyDescent="0.25">
      <c r="A63" t="s">
        <v>19</v>
      </c>
      <c r="B63">
        <v>0</v>
      </c>
      <c r="C63">
        <v>0</v>
      </c>
      <c r="D63">
        <v>5.0000000000000001E-3</v>
      </c>
      <c r="E63">
        <v>0.01</v>
      </c>
      <c r="F63">
        <v>1.4999999999999999E-2</v>
      </c>
      <c r="G63">
        <v>0.02</v>
      </c>
      <c r="H63">
        <v>2.5000000000000001E-2</v>
      </c>
      <c r="I63">
        <v>0.03</v>
      </c>
      <c r="J63">
        <v>0.04</v>
      </c>
      <c r="K63">
        <v>0.05</v>
      </c>
      <c r="L63">
        <v>0.06</v>
      </c>
      <c r="M63">
        <v>7.0000000000000007E-2</v>
      </c>
    </row>
    <row r="64" spans="1:13" x14ac:dyDescent="0.25">
      <c r="A64" t="s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activeCell="B11" sqref="B1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79F-DC66-4E5F-A641-05A694AD2961}">
  <dimension ref="A1:M11"/>
  <sheetViews>
    <sheetView workbookViewId="0">
      <selection activeCell="B13" sqref="B13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5">
        <v>0</v>
      </c>
      <c r="C2" s="5">
        <v>0.25</v>
      </c>
      <c r="D2" s="5">
        <v>0.5</v>
      </c>
      <c r="E2" s="5">
        <v>0.5</v>
      </c>
      <c r="F2" s="5">
        <v>0.5</v>
      </c>
      <c r="G2" s="5">
        <v>0.5</v>
      </c>
      <c r="H2" s="5">
        <v>0.5</v>
      </c>
      <c r="I2" s="5">
        <v>0.5</v>
      </c>
      <c r="J2" s="5">
        <v>0.5</v>
      </c>
      <c r="K2" s="5">
        <v>0.5</v>
      </c>
      <c r="L2" s="5">
        <v>0.5</v>
      </c>
      <c r="M2" s="5">
        <v>0.5</v>
      </c>
    </row>
    <row r="3" spans="1:13" x14ac:dyDescent="0.25">
      <c r="A3" s="2" t="s">
        <v>2</v>
      </c>
      <c r="B3" s="5">
        <v>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</row>
    <row r="4" spans="1:13" x14ac:dyDescent="0.25">
      <c r="A4" s="2" t="s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x14ac:dyDescent="0.25">
      <c r="A5" s="2" t="s">
        <v>3</v>
      </c>
      <c r="B5" s="5">
        <v>0</v>
      </c>
      <c r="C5" s="5">
        <v>0.75</v>
      </c>
      <c r="D5" s="5">
        <v>0.75</v>
      </c>
      <c r="E5" s="5">
        <v>0.75</v>
      </c>
      <c r="F5" s="5">
        <v>0.75</v>
      </c>
      <c r="G5" s="5">
        <v>0.75</v>
      </c>
      <c r="H5" s="5">
        <v>0.75</v>
      </c>
      <c r="I5" s="5">
        <v>0.75</v>
      </c>
      <c r="J5" s="5">
        <v>0.75</v>
      </c>
      <c r="K5" s="5">
        <v>0.75</v>
      </c>
      <c r="L5" s="5">
        <v>0.75</v>
      </c>
      <c r="M5" s="5">
        <v>0.75</v>
      </c>
    </row>
    <row r="6" spans="1:13" x14ac:dyDescent="0.25">
      <c r="A6" s="2" t="s">
        <v>4</v>
      </c>
      <c r="B6" s="5">
        <v>0</v>
      </c>
      <c r="C6" s="5">
        <v>0.75</v>
      </c>
      <c r="D6" s="5">
        <v>0.75</v>
      </c>
      <c r="E6" s="5">
        <v>0.75</v>
      </c>
      <c r="F6" s="5">
        <v>0.75</v>
      </c>
      <c r="G6" s="5">
        <v>0.75</v>
      </c>
      <c r="H6" s="5">
        <v>0.75</v>
      </c>
      <c r="I6" s="5">
        <v>0.75</v>
      </c>
      <c r="J6" s="5">
        <v>0.75</v>
      </c>
      <c r="K6" s="5">
        <v>0.75</v>
      </c>
      <c r="L6" s="5">
        <v>0.75</v>
      </c>
      <c r="M6" s="5">
        <v>0.75</v>
      </c>
    </row>
    <row r="7" spans="1:13" x14ac:dyDescent="0.25">
      <c r="A7" s="2" t="s">
        <v>5</v>
      </c>
      <c r="B7" s="5">
        <v>0</v>
      </c>
      <c r="C7" s="5">
        <v>0.75</v>
      </c>
      <c r="D7" s="5">
        <v>0.75</v>
      </c>
      <c r="E7" s="5">
        <v>0.75</v>
      </c>
      <c r="F7" s="5">
        <v>0.75</v>
      </c>
      <c r="G7" s="5">
        <v>0.75</v>
      </c>
      <c r="H7" s="5">
        <v>0.75</v>
      </c>
      <c r="I7" s="5">
        <v>0.75</v>
      </c>
      <c r="J7" s="5">
        <v>0.75</v>
      </c>
      <c r="K7" s="5">
        <v>0.75</v>
      </c>
      <c r="L7" s="5">
        <v>0.75</v>
      </c>
      <c r="M7" s="5">
        <v>0.75</v>
      </c>
    </row>
    <row r="8" spans="1:13" x14ac:dyDescent="0.25">
      <c r="A8" s="2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2" t="s">
        <v>6</v>
      </c>
      <c r="B9" s="5">
        <v>0</v>
      </c>
      <c r="C9" s="5">
        <v>0.25</v>
      </c>
      <c r="D9" s="5">
        <v>0.5</v>
      </c>
      <c r="E9" s="5">
        <v>0.5</v>
      </c>
      <c r="F9" s="5">
        <v>0.5</v>
      </c>
      <c r="G9" s="5">
        <v>0.5</v>
      </c>
      <c r="H9" s="5">
        <v>0.5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</row>
    <row r="10" spans="1:13" x14ac:dyDescent="0.25">
      <c r="A10" s="2" t="s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x14ac:dyDescent="0.25">
      <c r="A11" s="2" t="s">
        <v>7</v>
      </c>
      <c r="B11" s="5">
        <v>0</v>
      </c>
      <c r="C11">
        <v>0.52495066036182003</v>
      </c>
      <c r="D11">
        <v>0.5297996513825517</v>
      </c>
      <c r="E11">
        <v>0.52959560495957025</v>
      </c>
      <c r="F11">
        <v>0.52952381356074885</v>
      </c>
      <c r="G11">
        <v>0.52865644367315678</v>
      </c>
      <c r="H11">
        <v>0.52835516080470313</v>
      </c>
      <c r="I11">
        <v>0.52805618918539432</v>
      </c>
      <c r="J11">
        <v>0.52776006719664403</v>
      </c>
      <c r="K11">
        <v>0.5274673122257223</v>
      </c>
      <c r="L11">
        <v>0.52706643407296205</v>
      </c>
      <c r="M11">
        <v>0.5266783045958241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66E-0386-4C17-A510-5F21C1FC657C}">
  <dimension ref="A1:M26"/>
  <sheetViews>
    <sheetView topLeftCell="A5" workbookViewId="0">
      <selection activeCell="C20" sqref="C20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>
        <v>5151.2</v>
      </c>
      <c r="M2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>
        <v>7952.4</v>
      </c>
      <c r="G3">
        <v>7475.2559999999994</v>
      </c>
      <c r="H3">
        <v>7026.7406399999991</v>
      </c>
      <c r="I3">
        <v>6605.1362015999985</v>
      </c>
      <c r="J3">
        <v>6208.8280295039986</v>
      </c>
      <c r="K3">
        <v>5836.2983477337584</v>
      </c>
      <c r="L3">
        <v>5486.1204468697324</v>
      </c>
      <c r="M3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>
        <v>4152.92</v>
      </c>
      <c r="G5">
        <v>3903.7447999999999</v>
      </c>
      <c r="H5">
        <v>3669.5201119999997</v>
      </c>
      <c r="I5">
        <v>3449.3489052799996</v>
      </c>
      <c r="J5">
        <v>3242.3879709631992</v>
      </c>
      <c r="K5">
        <v>3047.8446927054069</v>
      </c>
      <c r="L5">
        <v>2864.9740111430824</v>
      </c>
      <c r="M5">
        <v>2693.0755704744975</v>
      </c>
    </row>
    <row r="6" spans="1:13" x14ac:dyDescent="0.25">
      <c r="A6" t="s">
        <v>4</v>
      </c>
      <c r="B6">
        <v>4500</v>
      </c>
      <c r="C6">
        <v>4005</v>
      </c>
      <c r="D6">
        <v>3764.7</v>
      </c>
      <c r="E6">
        <v>3538.8179999999998</v>
      </c>
      <c r="F6">
        <v>3326.4889199999998</v>
      </c>
      <c r="G6">
        <v>3126.8995847999995</v>
      </c>
      <c r="H6">
        <v>2939.2856097119993</v>
      </c>
      <c r="I6">
        <v>2762.9284731292792</v>
      </c>
      <c r="J6">
        <v>2597.1527647415223</v>
      </c>
      <c r="K6">
        <v>2441.3235988570309</v>
      </c>
      <c r="L6">
        <v>2294.8441829256089</v>
      </c>
      <c r="M6">
        <v>2157.1535319500722</v>
      </c>
    </row>
    <row r="7" spans="1:13" x14ac:dyDescent="0.25">
      <c r="A7" t="s">
        <v>5</v>
      </c>
      <c r="B7">
        <v>1500</v>
      </c>
      <c r="C7">
        <v>1410</v>
      </c>
      <c r="D7">
        <v>1325.3999999999999</v>
      </c>
      <c r="E7">
        <v>1245.8759999999997</v>
      </c>
      <c r="F7">
        <v>1171.1234399999996</v>
      </c>
      <c r="G7">
        <v>1100.8560335999996</v>
      </c>
      <c r="H7">
        <v>1034.8046715839996</v>
      </c>
      <c r="I7">
        <v>972.71639128895958</v>
      </c>
      <c r="J7">
        <v>914.35340781162199</v>
      </c>
      <c r="K7">
        <v>859.49220334292465</v>
      </c>
      <c r="L7">
        <v>807.92267114234915</v>
      </c>
      <c r="M7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>
        <v>1237.04</v>
      </c>
      <c r="E9">
        <v>1162.8175999999999</v>
      </c>
      <c r="F9">
        <v>1093.0485439999998</v>
      </c>
      <c r="G9">
        <v>1027.4656313599996</v>
      </c>
      <c r="H9">
        <v>965.81769347839963</v>
      </c>
      <c r="I9">
        <v>907.86863186969561</v>
      </c>
      <c r="J9">
        <v>853.39651395751378</v>
      </c>
      <c r="K9">
        <v>802.19272312006285</v>
      </c>
      <c r="L9">
        <v>721.97345080805655</v>
      </c>
      <c r="M9">
        <v>649.77610572725087</v>
      </c>
    </row>
    <row r="10" spans="1:13" x14ac:dyDescent="0.25">
      <c r="A10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>
        <v>1272</v>
      </c>
      <c r="C11">
        <v>1388.74</v>
      </c>
      <c r="D11">
        <v>1414.5955999999999</v>
      </c>
      <c r="E11">
        <v>1379.919864</v>
      </c>
      <c r="F11">
        <v>1357.9246721599998</v>
      </c>
      <c r="G11">
        <v>1255.9892750303998</v>
      </c>
      <c r="H11">
        <v>1222.6299185285759</v>
      </c>
      <c r="I11">
        <v>1191.2721234168612</v>
      </c>
      <c r="J11">
        <v>1161.7957960118492</v>
      </c>
      <c r="K11">
        <v>1134.0880482511386</v>
      </c>
      <c r="L11">
        <v>1099.2896623394129</v>
      </c>
      <c r="M11">
        <v>1067.6144898840566</v>
      </c>
    </row>
    <row r="13" spans="1:13" x14ac:dyDescent="0.25">
      <c r="A13" s="1" t="s">
        <v>12</v>
      </c>
      <c r="B13" s="1">
        <v>2021</v>
      </c>
      <c r="C13" s="1">
        <v>2022</v>
      </c>
      <c r="D13" s="1">
        <v>2023</v>
      </c>
      <c r="E13" s="1">
        <v>2024</v>
      </c>
      <c r="F13" s="1">
        <v>2025</v>
      </c>
      <c r="G13" s="1">
        <v>2026</v>
      </c>
      <c r="H13" s="1">
        <v>2027</v>
      </c>
      <c r="I13" s="1">
        <v>2028</v>
      </c>
      <c r="J13" s="1">
        <v>2029</v>
      </c>
      <c r="K13" s="1">
        <v>2030</v>
      </c>
      <c r="L13" s="1">
        <v>2031</v>
      </c>
      <c r="M13" s="1">
        <v>2032</v>
      </c>
    </row>
    <row r="14" spans="1:13" x14ac:dyDescent="0.25">
      <c r="A14" t="s">
        <v>11</v>
      </c>
      <c r="B14">
        <v>0</v>
      </c>
      <c r="C14">
        <f>-5480*-1</f>
        <v>5480</v>
      </c>
      <c r="D14">
        <f>-14480*-1</f>
        <v>14480</v>
      </c>
      <c r="E14">
        <f>-13940*-1</f>
        <v>13940</v>
      </c>
      <c r="F14">
        <f>-13940*-1</f>
        <v>13940</v>
      </c>
      <c r="G14">
        <f>-13940*-1</f>
        <v>13940</v>
      </c>
      <c r="H14">
        <f>-13940*-1</f>
        <v>13940</v>
      </c>
      <c r="I14">
        <f>-13940*-1</f>
        <v>13940</v>
      </c>
      <c r="J14">
        <f>-20458*-1</f>
        <v>20458</v>
      </c>
      <c r="K14">
        <f>-19684*-1</f>
        <v>19684</v>
      </c>
      <c r="L14">
        <f>-19032*-1</f>
        <v>19032</v>
      </c>
      <c r="M14">
        <f>-21848*-1</f>
        <v>21848</v>
      </c>
    </row>
    <row r="16" spans="1:13" x14ac:dyDescent="0.25">
      <c r="A16" s="1" t="s">
        <v>0</v>
      </c>
    </row>
    <row r="17" spans="1:4" x14ac:dyDescent="0.25">
      <c r="A17" t="s">
        <v>1</v>
      </c>
      <c r="C17">
        <f>(C2 - ((C2/10) - (C14/10)))</f>
        <v>5480</v>
      </c>
      <c r="D17">
        <f>(D2 - ((D2/10) - (D14/10)))</f>
        <v>6380</v>
      </c>
    </row>
    <row r="18" spans="1:4" x14ac:dyDescent="0.25">
      <c r="A18" t="s">
        <v>2</v>
      </c>
      <c r="C18">
        <f>(C3 -((C3/10) - (C14/10)))</f>
        <v>6848</v>
      </c>
      <c r="D18">
        <f>(D3 - ((D3/10) - (D14/10)))</f>
        <v>9548</v>
      </c>
    </row>
    <row r="19" spans="1:4" x14ac:dyDescent="0.25">
      <c r="A19" t="s">
        <v>8</v>
      </c>
      <c r="C19">
        <f>(C4 - ((C4/10) - (C14/10)))</f>
        <v>548</v>
      </c>
      <c r="D19">
        <f>(D4 - ((D4/10) - (D14/10)))</f>
        <v>1448</v>
      </c>
    </row>
    <row r="20" spans="1:4" x14ac:dyDescent="0.25">
      <c r="A20" t="s">
        <v>3</v>
      </c>
      <c r="C20">
        <f>(C5 -((C5/10) - (C14/10)))</f>
        <v>5048</v>
      </c>
      <c r="D20">
        <f t="shared" ref="D20:D22" si="0">(D5 - ((D5/10) - (D17/10)))</f>
        <v>4868</v>
      </c>
    </row>
    <row r="21" spans="1:4" x14ac:dyDescent="0.25">
      <c r="A21" t="s">
        <v>4</v>
      </c>
      <c r="C21">
        <f>(C6 - ((C6/10) - (C14/10)))</f>
        <v>4152.5</v>
      </c>
      <c r="D21">
        <f>(D6 - ((D6/10) - (D14/10)))</f>
        <v>4836.2299999999996</v>
      </c>
    </row>
    <row r="22" spans="1:4" x14ac:dyDescent="0.25">
      <c r="A22" t="s">
        <v>5</v>
      </c>
      <c r="C22">
        <f>(C7 -((C7/10) - (C14/10)))</f>
        <v>1817</v>
      </c>
      <c r="D22">
        <f t="shared" si="0"/>
        <v>1337.6599999999999</v>
      </c>
    </row>
    <row r="23" spans="1:4" x14ac:dyDescent="0.25">
      <c r="A23" t="s">
        <v>9</v>
      </c>
      <c r="C23">
        <f>(C8 - ((C8/10) - (C14/10)))</f>
        <v>728</v>
      </c>
      <c r="D23">
        <f>(D8 - ((D8/10) - (D14/10)))</f>
        <v>1448</v>
      </c>
    </row>
    <row r="24" spans="1:4" x14ac:dyDescent="0.25">
      <c r="A24" t="s">
        <v>6</v>
      </c>
      <c r="C24">
        <f>(C9 -((C9/10) - (C14/10)))</f>
        <v>1732.4</v>
      </c>
      <c r="D24">
        <f>(D9 - ((D9/10) - (D14/10)))</f>
        <v>2561.3360000000002</v>
      </c>
    </row>
    <row r="25" spans="1:4" x14ac:dyDescent="0.25">
      <c r="A25" t="s">
        <v>10</v>
      </c>
      <c r="C25">
        <f>(C10 - ((C10/10) - (C14/10)))</f>
        <v>1394</v>
      </c>
      <c r="D25">
        <f>(D10 - ((D10/10) - (D14/10)))</f>
        <v>2243.2399999999998</v>
      </c>
    </row>
    <row r="26" spans="1:4" x14ac:dyDescent="0.25">
      <c r="A26" t="s">
        <v>7</v>
      </c>
      <c r="C26">
        <f>(C11 -((C11/10) - (C14/10)))</f>
        <v>1797.866</v>
      </c>
      <c r="D26">
        <f>(D11 - ((D11/10) - (D14/10)))</f>
        <v>2721.1360399999999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workbookViewId="0">
      <selection sqref="A1:M2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Students %</vt:lpstr>
      <vt:lpstr>2. Lobc</vt:lpstr>
      <vt:lpstr>3. Electricity renewables %</vt:lpstr>
      <vt:lpstr>4. Total base scenario</vt:lpstr>
      <vt:lpstr>6.Adjustments</vt:lpstr>
      <vt:lpstr>7. Modelling BS numbers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2021-08-12T23:34:13Z</dcterms:modified>
</cp:coreProperties>
</file>