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Arkusz1" sheetId="1" r:id="rId1"/>
    <sheet name="Arkusz2" sheetId="2" r:id="rId2"/>
    <sheet name="Españo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9" i="2" l="1"/>
  <c r="BU8" i="2"/>
  <c r="BU7" i="2"/>
  <c r="BU5" i="2"/>
  <c r="BU4" i="2"/>
  <c r="BN9" i="2"/>
  <c r="BN8" i="2"/>
  <c r="BN7" i="2"/>
  <c r="BN5" i="2"/>
  <c r="BN4" i="2"/>
  <c r="BG9" i="2"/>
  <c r="BG8" i="2"/>
  <c r="BG7" i="2"/>
  <c r="BG5" i="2"/>
  <c r="BG4" i="2"/>
  <c r="AZ9" i="2"/>
  <c r="AZ8" i="2"/>
  <c r="AZ7" i="2"/>
  <c r="AZ5" i="2"/>
  <c r="AZ4" i="2"/>
  <c r="AS9" i="2"/>
  <c r="AS8" i="2"/>
  <c r="AS7" i="2"/>
  <c r="AS5" i="2"/>
  <c r="AS4" i="2"/>
  <c r="AL9" i="2"/>
  <c r="AL8" i="2"/>
  <c r="AL7" i="2"/>
  <c r="AL5" i="2"/>
  <c r="AL4" i="2"/>
  <c r="AE9" i="2"/>
  <c r="AE8" i="2"/>
  <c r="AE7" i="2"/>
  <c r="AE5" i="2"/>
  <c r="AE4" i="2"/>
  <c r="X9" i="2"/>
  <c r="X8" i="2"/>
  <c r="X7" i="2"/>
  <c r="X5" i="2"/>
  <c r="X4" i="2"/>
  <c r="Q9" i="2"/>
  <c r="Q8" i="2"/>
  <c r="Q7" i="2"/>
  <c r="Q6" i="2"/>
  <c r="Q5" i="2"/>
  <c r="Q4" i="2"/>
  <c r="J9" i="2"/>
  <c r="J8" i="2"/>
  <c r="J7" i="2"/>
  <c r="J5" i="2"/>
  <c r="K5" i="2" s="1"/>
  <c r="J4" i="2"/>
  <c r="E19" i="2"/>
  <c r="H4" i="2"/>
  <c r="BP13" i="2"/>
  <c r="BP12" i="2"/>
  <c r="BP11" i="2"/>
  <c r="BP10" i="2"/>
  <c r="BR9" i="2"/>
  <c r="BP9" i="2"/>
  <c r="BR8" i="2"/>
  <c r="BP8" i="2"/>
  <c r="BR7" i="2"/>
  <c r="BP7" i="2"/>
  <c r="BR6" i="2"/>
  <c r="BP6" i="2"/>
  <c r="BR5" i="2"/>
  <c r="BP5" i="2"/>
  <c r="BR4" i="2"/>
  <c r="BI13" i="2"/>
  <c r="BI12" i="2"/>
  <c r="BI11" i="2"/>
  <c r="BI10" i="2"/>
  <c r="BK9" i="2"/>
  <c r="BI9" i="2"/>
  <c r="BK8" i="2"/>
  <c r="BI8" i="2"/>
  <c r="BK7" i="2"/>
  <c r="BI7" i="2"/>
  <c r="BK6" i="2"/>
  <c r="BI6" i="2"/>
  <c r="BK5" i="2"/>
  <c r="BI5" i="2"/>
  <c r="BK4" i="2"/>
  <c r="BB13" i="2"/>
  <c r="BB12" i="2"/>
  <c r="BB11" i="2"/>
  <c r="BB10" i="2"/>
  <c r="BD9" i="2"/>
  <c r="BB9" i="2"/>
  <c r="BD8" i="2"/>
  <c r="BB8" i="2"/>
  <c r="BD7" i="2"/>
  <c r="BB7" i="2"/>
  <c r="BD6" i="2"/>
  <c r="BB6" i="2"/>
  <c r="BD5" i="2"/>
  <c r="BB5" i="2"/>
  <c r="BD4" i="2"/>
  <c r="AU13" i="2"/>
  <c r="AU12" i="2"/>
  <c r="AU11" i="2"/>
  <c r="AU10" i="2"/>
  <c r="AW9" i="2"/>
  <c r="AU9" i="2"/>
  <c r="AW8" i="2"/>
  <c r="AU8" i="2"/>
  <c r="AW7" i="2"/>
  <c r="AU7" i="2"/>
  <c r="AW6" i="2"/>
  <c r="AU6" i="2"/>
  <c r="AW5" i="2"/>
  <c r="AU5" i="2"/>
  <c r="AW4" i="2"/>
  <c r="AN9" i="2"/>
  <c r="C6" i="2"/>
  <c r="C7" i="2" s="1"/>
  <c r="C5" i="2"/>
  <c r="AN13" i="2"/>
  <c r="AG13" i="2"/>
  <c r="Z13" i="2"/>
  <c r="S13" i="2"/>
  <c r="L13" i="2"/>
  <c r="E13" i="2"/>
  <c r="AN12" i="2"/>
  <c r="AG12" i="2"/>
  <c r="Z12" i="2"/>
  <c r="S12" i="2"/>
  <c r="L12" i="2"/>
  <c r="E12" i="2"/>
  <c r="AN11" i="2"/>
  <c r="AG11" i="2"/>
  <c r="Z11" i="2"/>
  <c r="S11" i="2"/>
  <c r="L11" i="2"/>
  <c r="E11" i="2"/>
  <c r="AN10" i="2"/>
  <c r="AG10" i="2"/>
  <c r="Z10" i="2"/>
  <c r="S10" i="2"/>
  <c r="L10" i="2"/>
  <c r="E10" i="2"/>
  <c r="AP9" i="2"/>
  <c r="AI9" i="2"/>
  <c r="AG9" i="2"/>
  <c r="AB9" i="2"/>
  <c r="Z9" i="2"/>
  <c r="U9" i="2"/>
  <c r="S9" i="2"/>
  <c r="N9" i="2"/>
  <c r="L9" i="2"/>
  <c r="G9" i="2"/>
  <c r="H9" i="2" s="1"/>
  <c r="I9" i="2" s="1"/>
  <c r="O9" i="2" s="1"/>
  <c r="P9" i="2" s="1"/>
  <c r="V9" i="2" s="1"/>
  <c r="W9" i="2" s="1"/>
  <c r="AC9" i="2" s="1"/>
  <c r="AD9" i="2" s="1"/>
  <c r="AJ9" i="2" s="1"/>
  <c r="AK9" i="2" s="1"/>
  <c r="AQ9" i="2" s="1"/>
  <c r="AR9" i="2" s="1"/>
  <c r="AP8" i="2"/>
  <c r="AN8" i="2"/>
  <c r="AI8" i="2"/>
  <c r="AG8" i="2"/>
  <c r="AB8" i="2"/>
  <c r="Z8" i="2"/>
  <c r="U8" i="2"/>
  <c r="S8" i="2"/>
  <c r="N8" i="2"/>
  <c r="L8" i="2"/>
  <c r="G8" i="2"/>
  <c r="H8" i="2" s="1"/>
  <c r="I8" i="2" s="1"/>
  <c r="O8" i="2" s="1"/>
  <c r="P8" i="2" s="1"/>
  <c r="V8" i="2" s="1"/>
  <c r="W8" i="2" s="1"/>
  <c r="AC8" i="2" s="1"/>
  <c r="AD8" i="2" s="1"/>
  <c r="AJ8" i="2" s="1"/>
  <c r="AK8" i="2" s="1"/>
  <c r="AQ8" i="2" s="1"/>
  <c r="AR8" i="2" s="1"/>
  <c r="AX8" i="2" s="1"/>
  <c r="AY8" i="2" s="1"/>
  <c r="BE8" i="2" s="1"/>
  <c r="BF8" i="2" s="1"/>
  <c r="BL8" i="2" s="1"/>
  <c r="BM8" i="2" s="1"/>
  <c r="BS8" i="2" s="1"/>
  <c r="BT8" i="2" s="1"/>
  <c r="AP7" i="2"/>
  <c r="AN7" i="2"/>
  <c r="AI7" i="2"/>
  <c r="AG7" i="2"/>
  <c r="AB7" i="2"/>
  <c r="Z7" i="2"/>
  <c r="U7" i="2"/>
  <c r="S7" i="2"/>
  <c r="N7" i="2"/>
  <c r="L7" i="2"/>
  <c r="G7" i="2"/>
  <c r="H7" i="2" s="1"/>
  <c r="I7" i="2" s="1"/>
  <c r="O7" i="2" s="1"/>
  <c r="P7" i="2" s="1"/>
  <c r="V7" i="2" s="1"/>
  <c r="W7" i="2" s="1"/>
  <c r="AC7" i="2" s="1"/>
  <c r="AD7" i="2" s="1"/>
  <c r="AJ7" i="2" s="1"/>
  <c r="AK7" i="2" s="1"/>
  <c r="AQ7" i="2" s="1"/>
  <c r="AR7" i="2" s="1"/>
  <c r="AP6" i="2"/>
  <c r="AN6" i="2"/>
  <c r="AI6" i="2"/>
  <c r="AG6" i="2"/>
  <c r="AB6" i="2"/>
  <c r="Z6" i="2"/>
  <c r="U6" i="2"/>
  <c r="S6" i="2"/>
  <c r="N6" i="2"/>
  <c r="L6" i="2"/>
  <c r="G6" i="2"/>
  <c r="H6" i="2" s="1"/>
  <c r="I6" i="2" s="1"/>
  <c r="O6" i="2" s="1"/>
  <c r="P6" i="2" s="1"/>
  <c r="V6" i="2" s="1"/>
  <c r="W6" i="2" s="1"/>
  <c r="AC6" i="2" s="1"/>
  <c r="AD6" i="2" s="1"/>
  <c r="AJ6" i="2" s="1"/>
  <c r="AK6" i="2" s="1"/>
  <c r="AQ6" i="2" s="1"/>
  <c r="AR6" i="2" s="1"/>
  <c r="AS6" i="2" s="1"/>
  <c r="AP5" i="2"/>
  <c r="AN5" i="2"/>
  <c r="AI5" i="2"/>
  <c r="AG5" i="2"/>
  <c r="AB5" i="2"/>
  <c r="Z5" i="2"/>
  <c r="U5" i="2"/>
  <c r="S5" i="2"/>
  <c r="N5" i="2"/>
  <c r="L5" i="2"/>
  <c r="G5" i="2"/>
  <c r="H5" i="2" s="1"/>
  <c r="I5" i="2" s="1"/>
  <c r="O5" i="2" s="1"/>
  <c r="P5" i="2" s="1"/>
  <c r="V5" i="2" s="1"/>
  <c r="W5" i="2" s="1"/>
  <c r="AC5" i="2" s="1"/>
  <c r="AD5" i="2" s="1"/>
  <c r="AJ5" i="2" s="1"/>
  <c r="AK5" i="2" s="1"/>
  <c r="AQ5" i="2" s="1"/>
  <c r="AR5" i="2" s="1"/>
  <c r="AP4" i="2"/>
  <c r="AI4" i="2"/>
  <c r="AB4" i="2"/>
  <c r="U4" i="2"/>
  <c r="N4" i="2"/>
  <c r="G4" i="2"/>
  <c r="I4" i="2" s="1"/>
  <c r="O4" i="2" s="1"/>
  <c r="P4" i="2" s="1"/>
  <c r="V4" i="2" s="1"/>
  <c r="W4" i="2" s="1"/>
  <c r="AC4" i="2" s="1"/>
  <c r="AD4" i="2" s="1"/>
  <c r="AJ4" i="2" s="1"/>
  <c r="AK4" i="2" s="1"/>
  <c r="AQ4" i="2" s="1"/>
  <c r="AR4" i="2" s="1"/>
  <c r="J6" i="2" l="1"/>
  <c r="K6" i="2" s="1"/>
  <c r="X6" i="2"/>
  <c r="AE6" i="2"/>
  <c r="AL6" i="2"/>
  <c r="AX7" i="2"/>
  <c r="AY7" i="2" s="1"/>
  <c r="BE7" i="2" s="1"/>
  <c r="BF7" i="2" s="1"/>
  <c r="AX9" i="2"/>
  <c r="AY9" i="2" s="1"/>
  <c r="BE9" i="2" s="1"/>
  <c r="BF9" i="2" s="1"/>
  <c r="AX6" i="2"/>
  <c r="AY6" i="2" s="1"/>
  <c r="R5" i="2"/>
  <c r="Y5" i="2" s="1"/>
  <c r="AF5" i="2" s="1"/>
  <c r="AM5" i="2" s="1"/>
  <c r="AT5" i="2" s="1"/>
  <c r="AX5" i="2"/>
  <c r="AY5" i="2" s="1"/>
  <c r="BE5" i="2"/>
  <c r="BF5" i="2" s="1"/>
  <c r="BL5" i="2" s="1"/>
  <c r="BM5" i="2" s="1"/>
  <c r="K4" i="2"/>
  <c r="R4" i="2" s="1"/>
  <c r="AX4" i="2"/>
  <c r="AY4" i="2" s="1"/>
  <c r="R6" i="2"/>
  <c r="K7" i="2"/>
  <c r="R7" i="2" s="1"/>
  <c r="C8" i="2"/>
  <c r="Q4" i="1"/>
  <c r="Y6" i="2" l="1"/>
  <c r="AF6" i="2" s="1"/>
  <c r="AM6" i="2" s="1"/>
  <c r="AT6" i="2" s="1"/>
  <c r="BE6" i="2"/>
  <c r="BF6" i="2" s="1"/>
  <c r="BG6" i="2" s="1"/>
  <c r="AZ6" i="2"/>
  <c r="BA6" i="2" s="1"/>
  <c r="Y7" i="2"/>
  <c r="AF7" i="2" s="1"/>
  <c r="AM7" i="2" s="1"/>
  <c r="AT7" i="2" s="1"/>
  <c r="BA7" i="2" s="1"/>
  <c r="BH7" i="2" s="1"/>
  <c r="BL6" i="2"/>
  <c r="BM6" i="2" s="1"/>
  <c r="BN6" i="2" s="1"/>
  <c r="BL9" i="2"/>
  <c r="BM9" i="2" s="1"/>
  <c r="BL7" i="2"/>
  <c r="BM7" i="2" s="1"/>
  <c r="BS5" i="2"/>
  <c r="BT5" i="2" s="1"/>
  <c r="Y4" i="2"/>
  <c r="BE4" i="2"/>
  <c r="BF4" i="2" s="1"/>
  <c r="AF4" i="2"/>
  <c r="AM4" i="2" s="1"/>
  <c r="AT4" i="2" s="1"/>
  <c r="BA4" i="2" s="1"/>
  <c r="BL4" i="2"/>
  <c r="BM4" i="2" s="1"/>
  <c r="BA5" i="2"/>
  <c r="K8" i="2"/>
  <c r="R8" i="2" s="1"/>
  <c r="Y8" i="2" s="1"/>
  <c r="AF8" i="2" s="1"/>
  <c r="AM8" i="2" s="1"/>
  <c r="AT8" i="2" s="1"/>
  <c r="BA8" i="2" s="1"/>
  <c r="BH8" i="2" s="1"/>
  <c r="BO8" i="2" s="1"/>
  <c r="BV8" i="2" s="1"/>
  <c r="C9" i="2"/>
  <c r="AN13" i="1"/>
  <c r="AN12" i="1"/>
  <c r="AN11" i="1"/>
  <c r="AN10" i="1"/>
  <c r="AS9" i="1"/>
  <c r="AT9" i="1" s="1"/>
  <c r="AQ9" i="1"/>
  <c r="AR9" i="1" s="1"/>
  <c r="AP9" i="1"/>
  <c r="AN9" i="1"/>
  <c r="AS8" i="1"/>
  <c r="AT8" i="1" s="1"/>
  <c r="AQ8" i="1"/>
  <c r="AR8" i="1" s="1"/>
  <c r="AP8" i="1"/>
  <c r="AN8" i="1"/>
  <c r="AS7" i="1"/>
  <c r="AT7" i="1" s="1"/>
  <c r="AQ7" i="1"/>
  <c r="AR7" i="1" s="1"/>
  <c r="AP7" i="1"/>
  <c r="AN7" i="1"/>
  <c r="AP6" i="1"/>
  <c r="AQ6" i="1" s="1"/>
  <c r="AR6" i="1" s="1"/>
  <c r="AN6" i="1"/>
  <c r="AS6" i="1" s="1"/>
  <c r="AT6" i="1" s="1"/>
  <c r="AP5" i="1"/>
  <c r="AQ5" i="1" s="1"/>
  <c r="AR5" i="1" s="1"/>
  <c r="AN5" i="1"/>
  <c r="AS5" i="1" s="1"/>
  <c r="AT5" i="1" s="1"/>
  <c r="AP4" i="1"/>
  <c r="AG13" i="1"/>
  <c r="AG12" i="1"/>
  <c r="AG11" i="1"/>
  <c r="AG10" i="1"/>
  <c r="AL9" i="1"/>
  <c r="AI9" i="1"/>
  <c r="AG9" i="1"/>
  <c r="AL8" i="1"/>
  <c r="AM8" i="1" s="1"/>
  <c r="AK8" i="1"/>
  <c r="AJ8" i="1"/>
  <c r="AI8" i="1"/>
  <c r="AG8" i="1"/>
  <c r="AL7" i="1"/>
  <c r="AM7" i="1" s="1"/>
  <c r="AK7" i="1"/>
  <c r="AJ7" i="1"/>
  <c r="AI7" i="1"/>
  <c r="AG7" i="1"/>
  <c r="AL6" i="1"/>
  <c r="AM6" i="1" s="1"/>
  <c r="AI6" i="1"/>
  <c r="AJ6" i="1" s="1"/>
  <c r="AK6" i="1" s="1"/>
  <c r="AG6" i="1"/>
  <c r="AL5" i="1"/>
  <c r="AM5" i="1" s="1"/>
  <c r="AI5" i="1"/>
  <c r="AJ5" i="1" s="1"/>
  <c r="AK5" i="1" s="1"/>
  <c r="AG5" i="1"/>
  <c r="AI4" i="1"/>
  <c r="AE9" i="1"/>
  <c r="AE8" i="1"/>
  <c r="AE7" i="1"/>
  <c r="AE6" i="1"/>
  <c r="AE5" i="1"/>
  <c r="X9" i="1"/>
  <c r="X8" i="1"/>
  <c r="X7" i="1"/>
  <c r="X6" i="1"/>
  <c r="X5" i="1"/>
  <c r="X4" i="1"/>
  <c r="AE4" i="1" s="1"/>
  <c r="AL4" i="1" s="1"/>
  <c r="AC8" i="1"/>
  <c r="AD8" i="1" s="1"/>
  <c r="AC6" i="1"/>
  <c r="AD6" i="1" s="1"/>
  <c r="AC5" i="1"/>
  <c r="AD5" i="1" s="1"/>
  <c r="V8" i="1"/>
  <c r="V6" i="1"/>
  <c r="W6" i="1" s="1"/>
  <c r="V5" i="1"/>
  <c r="W5" i="1"/>
  <c r="W8" i="1"/>
  <c r="Q9" i="1"/>
  <c r="Q8" i="1"/>
  <c r="Q7" i="1"/>
  <c r="Q6" i="1"/>
  <c r="Q5" i="1"/>
  <c r="O5" i="1"/>
  <c r="O6" i="1"/>
  <c r="O7" i="1"/>
  <c r="O8" i="1"/>
  <c r="O9" i="1"/>
  <c r="O4" i="1"/>
  <c r="AB9" i="1"/>
  <c r="AB8" i="1"/>
  <c r="AB7" i="1"/>
  <c r="AB6" i="1"/>
  <c r="AB5" i="1"/>
  <c r="AB4" i="1"/>
  <c r="U9" i="1"/>
  <c r="U8" i="1"/>
  <c r="U7" i="1"/>
  <c r="V7" i="1" s="1"/>
  <c r="W7" i="1" s="1"/>
  <c r="AC7" i="1" s="1"/>
  <c r="AD7" i="1" s="1"/>
  <c r="U6" i="1"/>
  <c r="U5" i="1"/>
  <c r="U4" i="1"/>
  <c r="V4" i="1" s="1"/>
  <c r="W4" i="1" s="1"/>
  <c r="AC4" i="1" s="1"/>
  <c r="AD4" i="1" s="1"/>
  <c r="N9" i="1"/>
  <c r="N8" i="1"/>
  <c r="N7" i="1"/>
  <c r="N6" i="1"/>
  <c r="N5" i="1"/>
  <c r="N4" i="1"/>
  <c r="G5" i="1"/>
  <c r="H5" i="1"/>
  <c r="G6" i="1"/>
  <c r="H6" i="1" s="1"/>
  <c r="I6" i="1" s="1"/>
  <c r="P6" i="1" s="1"/>
  <c r="G7" i="1"/>
  <c r="H7" i="1"/>
  <c r="I7" i="1" s="1"/>
  <c r="G8" i="1"/>
  <c r="H8" i="1" s="1"/>
  <c r="I8" i="1" s="1"/>
  <c r="G9" i="1"/>
  <c r="H9" i="1" s="1"/>
  <c r="I9" i="1" s="1"/>
  <c r="H4" i="1"/>
  <c r="I4" i="1" s="1"/>
  <c r="G4" i="1"/>
  <c r="Z13" i="1"/>
  <c r="Z12" i="1"/>
  <c r="Z11" i="1"/>
  <c r="Z10" i="1"/>
  <c r="Z9" i="1"/>
  <c r="Z8" i="1"/>
  <c r="Z7" i="1"/>
  <c r="Z6" i="1"/>
  <c r="Z5" i="1"/>
  <c r="K5" i="1"/>
  <c r="R5" i="1" s="1"/>
  <c r="K6" i="1"/>
  <c r="R6" i="1" s="1"/>
  <c r="K7" i="1"/>
  <c r="R7" i="1" s="1"/>
  <c r="K8" i="1"/>
  <c r="K9" i="1"/>
  <c r="K4" i="1"/>
  <c r="S13" i="1"/>
  <c r="S12" i="1"/>
  <c r="S11" i="1"/>
  <c r="S10" i="1"/>
  <c r="S9" i="1"/>
  <c r="S8" i="1"/>
  <c r="S7" i="1"/>
  <c r="S6" i="1"/>
  <c r="S5" i="1"/>
  <c r="L13" i="1"/>
  <c r="L12" i="1"/>
  <c r="L11" i="1"/>
  <c r="L10" i="1"/>
  <c r="L9" i="1"/>
  <c r="L8" i="1"/>
  <c r="L7" i="1"/>
  <c r="L6" i="1"/>
  <c r="L5" i="1"/>
  <c r="E13" i="1"/>
  <c r="E12" i="1"/>
  <c r="E11" i="1"/>
  <c r="E10" i="1"/>
  <c r="E9" i="1"/>
  <c r="E8" i="1"/>
  <c r="E7" i="1"/>
  <c r="E6" i="1"/>
  <c r="E5" i="1"/>
  <c r="I5" i="1"/>
  <c r="P5" i="1" s="1"/>
  <c r="BH4" i="2" l="1"/>
  <c r="BH6" i="2"/>
  <c r="BO6" i="2" s="1"/>
  <c r="BH5" i="2"/>
  <c r="BO5" i="2" s="1"/>
  <c r="BV5" i="2" s="1"/>
  <c r="BS9" i="2"/>
  <c r="BT9" i="2" s="1"/>
  <c r="BO7" i="2"/>
  <c r="BS7" i="2"/>
  <c r="BT7" i="2" s="1"/>
  <c r="BS6" i="2"/>
  <c r="BT6" i="2" s="1"/>
  <c r="BU6" i="2" s="1"/>
  <c r="BO4" i="2"/>
  <c r="BS4" i="2"/>
  <c r="BT4" i="2" s="1"/>
  <c r="K9" i="2"/>
  <c r="R9" i="2" s="1"/>
  <c r="Y9" i="2" s="1"/>
  <c r="AF9" i="2" s="1"/>
  <c r="AM9" i="2" s="1"/>
  <c r="AT9" i="2" s="1"/>
  <c r="BA9" i="2" s="1"/>
  <c r="BH9" i="2" s="1"/>
  <c r="BO9" i="2" s="1"/>
  <c r="BV9" i="2" s="1"/>
  <c r="C10" i="2"/>
  <c r="C11" i="2" s="1"/>
  <c r="C12" i="2" s="1"/>
  <c r="C13" i="2" s="1"/>
  <c r="AS4" i="1"/>
  <c r="AJ4" i="1"/>
  <c r="AK4" i="1" s="1"/>
  <c r="AQ4" i="1" s="1"/>
  <c r="AR4" i="1" s="1"/>
  <c r="P9" i="1"/>
  <c r="V9" i="1"/>
  <c r="W9" i="1" s="1"/>
  <c r="AC9" i="1" s="1"/>
  <c r="AD9" i="1" s="1"/>
  <c r="AJ9" i="1" s="1"/>
  <c r="AK9" i="1" s="1"/>
  <c r="R9" i="1"/>
  <c r="R8" i="1"/>
  <c r="Y8" i="1" s="1"/>
  <c r="R4" i="1"/>
  <c r="Y4" i="1" s="1"/>
  <c r="P7" i="1"/>
  <c r="P8" i="1"/>
  <c r="P4" i="1"/>
  <c r="Y6" i="1"/>
  <c r="Y5" i="1"/>
  <c r="Y7" i="1"/>
  <c r="BV6" i="2" l="1"/>
  <c r="BV7" i="2"/>
  <c r="BV4" i="2"/>
  <c r="AF4" i="1"/>
  <c r="AM4" i="1" s="1"/>
  <c r="AT4" i="1" s="1"/>
  <c r="Y9" i="1"/>
  <c r="AF9" i="1" s="1"/>
  <c r="AM9" i="1" s="1"/>
  <c r="AF7" i="1"/>
  <c r="AF8" i="1"/>
  <c r="AF5" i="1"/>
  <c r="AF6" i="1"/>
</calcChain>
</file>

<file path=xl/sharedStrings.xml><?xml version="1.0" encoding="utf-8"?>
<sst xmlns="http://schemas.openxmlformats.org/spreadsheetml/2006/main" count="273" uniqueCount="156">
  <si>
    <t>id</t>
  </si>
  <si>
    <t>Last Rep. Date</t>
  </si>
  <si>
    <t>Next Rep. Date</t>
  </si>
  <si>
    <t>Interval</t>
  </si>
  <si>
    <t>EF</t>
  </si>
  <si>
    <t>Grade</t>
  </si>
  <si>
    <t>newEF</t>
  </si>
  <si>
    <t>EF':=EF+(0.1-(5-q)*(0.08+(5-q)*0.02))</t>
  </si>
  <si>
    <t>Interval = 1</t>
  </si>
  <si>
    <t>Interval = 2</t>
  </si>
  <si>
    <t>Date +x</t>
  </si>
  <si>
    <t>Interval = 3</t>
  </si>
  <si>
    <t>Interval = 4</t>
  </si>
  <si>
    <t>Interval = 5</t>
  </si>
  <si>
    <t>Interval = 6</t>
  </si>
  <si>
    <t>New Date</t>
  </si>
  <si>
    <t>delta</t>
  </si>
  <si>
    <t>newEF2</t>
  </si>
  <si>
    <t>Interval = 7</t>
  </si>
  <si>
    <t>newInt.</t>
  </si>
  <si>
    <t>q1</t>
  </si>
  <si>
    <t>q2</t>
  </si>
  <si>
    <t>q</t>
  </si>
  <si>
    <t>q3</t>
  </si>
  <si>
    <t>a</t>
  </si>
  <si>
    <t>a1</t>
  </si>
  <si>
    <t>a2</t>
  </si>
  <si>
    <t>a3</t>
  </si>
  <si>
    <t>a4</t>
  </si>
  <si>
    <t>a5</t>
  </si>
  <si>
    <t>a6</t>
  </si>
  <si>
    <t>jestem na diecie</t>
  </si>
  <si>
    <t>estoy a dieta</t>
  </si>
  <si>
    <t>spotkałeś</t>
  </si>
  <si>
    <t>conociste</t>
  </si>
  <si>
    <t>spotkać</t>
  </si>
  <si>
    <t>conocer</t>
  </si>
  <si>
    <t>spotkaliśmy się na tinderze</t>
  </si>
  <si>
    <t>nosotros nos conocimos en tinder</t>
  </si>
  <si>
    <t>la verdad</t>
  </si>
  <si>
    <t>prawda</t>
  </si>
  <si>
    <t>fałsz, fałszerstwo</t>
  </si>
  <si>
    <t>la falsedad</t>
  </si>
  <si>
    <t>początek</t>
  </si>
  <si>
    <t>el principio</t>
  </si>
  <si>
    <t>białko</t>
  </si>
  <si>
    <t>la proteína</t>
  </si>
  <si>
    <t>tłuszcz</t>
  </si>
  <si>
    <t>la grasa</t>
  </si>
  <si>
    <t>zdrowe tłuszcze</t>
  </si>
  <si>
    <t>las grasas buenas</t>
  </si>
  <si>
    <t>przystosować się</t>
  </si>
  <si>
    <t>adaptarse</t>
  </si>
  <si>
    <t>oszczędzać czas</t>
  </si>
  <si>
    <t>ahorrar tiempo</t>
  </si>
  <si>
    <t>oszczędza mi czas</t>
  </si>
  <si>
    <t>me ahorra tiempo</t>
  </si>
  <si>
    <t>Unia Europejska</t>
  </si>
  <si>
    <t>La Unión Europea</t>
  </si>
  <si>
    <t>Możesz to zmienić?</t>
  </si>
  <si>
    <t>¿Puedes cambiarlo?</t>
  </si>
  <si>
    <t>drogi</t>
  </si>
  <si>
    <t>tani</t>
  </si>
  <si>
    <t>caro</t>
  </si>
  <si>
    <t>barato</t>
  </si>
  <si>
    <t>gril</t>
  </si>
  <si>
    <t>la parrillada</t>
  </si>
  <si>
    <t>rożeń</t>
  </si>
  <si>
    <t>el asador</t>
  </si>
  <si>
    <t>stopnie celsjusza</t>
  </si>
  <si>
    <t>los grados centígrados</t>
  </si>
  <si>
    <t>zaraz przy</t>
  </si>
  <si>
    <t>juto al/a la</t>
  </si>
  <si>
    <t>Oiga ... Perdone</t>
  </si>
  <si>
    <t>Jak się idzie do ...?</t>
  </si>
  <si>
    <t>Oye ... Perdona</t>
  </si>
  <si>
    <t>Słuchaj ... Przepraszam (nieformalnie)</t>
  </si>
  <si>
    <t>Słuchaj ... Przepraszam (formalnie)</t>
  </si>
  <si>
    <t>Jest … tutaj (blisko)?</t>
  </si>
  <si>
    <t>¿Hay un/una ...  por aqui (cerca)?</t>
  </si>
  <si>
    <t>tryb rozkazujący</t>
  </si>
  <si>
    <t>el imperativo</t>
  </si>
  <si>
    <t>ukraść</t>
  </si>
  <si>
    <t>robar</t>
  </si>
  <si>
    <t>cruzar</t>
  </si>
  <si>
    <t>przechodzić (no atravesar)</t>
  </si>
  <si>
    <t>przechodzić (no cruzar) - odmiana</t>
  </si>
  <si>
    <t>atravesar</t>
  </si>
  <si>
    <t>atravieso</t>
  </si>
  <si>
    <t>atraviesas</t>
  </si>
  <si>
    <t>atraviesa</t>
  </si>
  <si>
    <t>atravesamos</t>
  </si>
  <si>
    <t>atravesáis</t>
  </si>
  <si>
    <t>atraviesan</t>
  </si>
  <si>
    <t>obracać się</t>
  </si>
  <si>
    <t>krążyć</t>
  </si>
  <si>
    <t>skręcać</t>
  </si>
  <si>
    <t>girar</t>
  </si>
  <si>
    <t>podnieść</t>
  </si>
  <si>
    <t>coger</t>
  </si>
  <si>
    <t>chwytać</t>
  </si>
  <si>
    <t>wyginać, składać na pół</t>
  </si>
  <si>
    <t>dubbingować</t>
  </si>
  <si>
    <t>zakręcać</t>
  </si>
  <si>
    <t>doblar</t>
  </si>
  <si>
    <t>idź dalej prosto (2 wersje)</t>
  </si>
  <si>
    <t>sigue todo recto</t>
  </si>
  <si>
    <t>ve todo recto</t>
  </si>
  <si>
    <t>cruza</t>
  </si>
  <si>
    <t>przejdź przez (2 wersje)</t>
  </si>
  <si>
    <t>skręć (3 wersje)</t>
  </si>
  <si>
    <t>dobla</t>
  </si>
  <si>
    <t>coge</t>
  </si>
  <si>
    <t>gira</t>
  </si>
  <si>
    <t>najpierw</t>
  </si>
  <si>
    <t>primero</t>
  </si>
  <si>
    <t>później (2 wersje)</t>
  </si>
  <si>
    <t>después</t>
  </si>
  <si>
    <t>luego</t>
  </si>
  <si>
    <t>na rogu</t>
  </si>
  <si>
    <t>en la esquina</t>
  </si>
  <si>
    <t>zatrzymać</t>
  </si>
  <si>
    <t>parar</t>
  </si>
  <si>
    <t>schodzić na dół</t>
  </si>
  <si>
    <t>bajar</t>
  </si>
  <si>
    <t>wychodzić na górę</t>
  </si>
  <si>
    <t>subir</t>
  </si>
  <si>
    <t>dar la vuelta</t>
  </si>
  <si>
    <t>zawrócić</t>
  </si>
  <si>
    <t xml:space="preserve">¿Cómo se va hasta ...? </t>
  </si>
  <si>
    <t>na północy</t>
  </si>
  <si>
    <t>na południu</t>
  </si>
  <si>
    <t>en el norte</t>
  </si>
  <si>
    <t>en el sur</t>
  </si>
  <si>
    <t>na wschodzie</t>
  </si>
  <si>
    <t>na zachodzie</t>
  </si>
  <si>
    <t>en el este</t>
  </si>
  <si>
    <t>en el oeste</t>
  </si>
  <si>
    <t>Czy wiesz jak się idzie do ...?</t>
  </si>
  <si>
    <t>¿Sabes cómo se va a ...?</t>
  </si>
  <si>
    <t>spójrz to łatwe</t>
  </si>
  <si>
    <t>mira, es muy facil</t>
  </si>
  <si>
    <t>skrzyżowanie</t>
  </si>
  <si>
    <t>el cruce</t>
  </si>
  <si>
    <t>aleja</t>
  </si>
  <si>
    <t>la avenida</t>
  </si>
  <si>
    <t>koniec</t>
  </si>
  <si>
    <t>el final</t>
  </si>
  <si>
    <t>chwyć/weź pierwszą ulice w prawo</t>
  </si>
  <si>
    <t>coge/toma la primera calle a la derecha</t>
  </si>
  <si>
    <t>pierwsza</t>
  </si>
  <si>
    <t>druga</t>
  </si>
  <si>
    <t>trzecia</t>
  </si>
  <si>
    <t>la primera</t>
  </si>
  <si>
    <t>la segunda</t>
  </si>
  <si>
    <t>la tercera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</si>
</sst>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6" fontId="0" fillId="0" borderId="0" xfId="0" applyNumberFormat="1" applyBorder="1"/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1" xfId="0" applyBorder="1" applyAlignment="1">
      <alignment horizontal="center"/>
    </xf>
    <xf numFmtId="164" fontId="0" fillId="0" borderId="5" xfId="0" applyNumberFormat="1" applyBorder="1"/>
    <xf numFmtId="165" fontId="0" fillId="0" borderId="0" xfId="0" applyNumberFormat="1" applyBorder="1"/>
    <xf numFmtId="0" fontId="0" fillId="3" borderId="0" xfId="0" applyFill="1" applyBorder="1"/>
    <xf numFmtId="164" fontId="0" fillId="2" borderId="0" xfId="0" applyNumberFormat="1" applyFill="1"/>
    <xf numFmtId="0" fontId="0" fillId="4" borderId="0" xfId="0" applyFill="1"/>
    <xf numFmtId="0" fontId="0" fillId="4" borderId="4" xfId="0" applyFill="1" applyBorder="1"/>
    <xf numFmtId="0" fontId="1" fillId="0" borderId="0" xfId="0" applyFont="1" applyBorder="1"/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workbookViewId="0">
      <selection activeCell="A4" sqref="A4"/>
    </sheetView>
  </sheetViews>
  <sheetFormatPr defaultRowHeight="14.5" x14ac:dyDescent="0.35"/>
  <cols>
    <col min="2" max="2" width="12.6328125" bestFit="1" customWidth="1"/>
    <col min="3" max="3" width="13.36328125" customWidth="1"/>
    <col min="4" max="4" width="6.36328125" customWidth="1"/>
    <col min="8" max="8" width="8.453125" customWidth="1"/>
    <col min="11" max="11" width="10.08984375" bestFit="1" customWidth="1"/>
    <col min="15" max="16" width="9.26953125" bestFit="1" customWidth="1"/>
    <col min="18" max="18" width="10.08984375" bestFit="1" customWidth="1"/>
    <col min="25" max="25" width="10.08984375" bestFit="1" customWidth="1"/>
    <col min="32" max="32" width="10.08984375" bestFit="1" customWidth="1"/>
    <col min="39" max="39" width="10.08984375" bestFit="1" customWidth="1"/>
    <col min="46" max="46" width="10.08984375" bestFit="1" customWidth="1"/>
  </cols>
  <sheetData>
    <row r="1" spans="1:46" ht="10.5" customHeight="1" thickBot="1" x14ac:dyDescent="0.4"/>
    <row r="2" spans="1:46" ht="15" thickBot="1" x14ac:dyDescent="0.4">
      <c r="E2" s="23" t="s">
        <v>8</v>
      </c>
      <c r="F2" s="24"/>
      <c r="G2" s="24"/>
      <c r="H2" s="24"/>
      <c r="I2" s="24"/>
      <c r="J2" s="24"/>
      <c r="K2" s="25"/>
      <c r="L2" s="23" t="s">
        <v>9</v>
      </c>
      <c r="M2" s="24"/>
      <c r="N2" s="24"/>
      <c r="O2" s="24"/>
      <c r="P2" s="24"/>
      <c r="Q2" s="24"/>
      <c r="R2" s="25"/>
      <c r="S2" s="23" t="s">
        <v>11</v>
      </c>
      <c r="T2" s="24"/>
      <c r="U2" s="24"/>
      <c r="V2" s="24"/>
      <c r="W2" s="24"/>
      <c r="X2" s="24"/>
      <c r="Y2" s="25"/>
      <c r="Z2" s="23" t="s">
        <v>12</v>
      </c>
      <c r="AA2" s="24"/>
      <c r="AB2" s="24"/>
      <c r="AC2" s="24"/>
      <c r="AD2" s="24"/>
      <c r="AE2" s="24"/>
      <c r="AF2" s="25"/>
      <c r="AG2" s="23" t="s">
        <v>13</v>
      </c>
      <c r="AH2" s="24"/>
      <c r="AI2" s="24"/>
      <c r="AJ2" s="24"/>
      <c r="AK2" s="24"/>
      <c r="AL2" s="24"/>
      <c r="AM2" s="25"/>
      <c r="AN2" s="23" t="s">
        <v>14</v>
      </c>
      <c r="AO2" s="24"/>
      <c r="AP2" s="24"/>
      <c r="AQ2" s="24"/>
      <c r="AR2" s="24"/>
      <c r="AS2" s="24"/>
      <c r="AT2" s="25"/>
    </row>
    <row r="3" spans="1:46" x14ac:dyDescent="0.35">
      <c r="A3" t="s">
        <v>0</v>
      </c>
      <c r="B3" t="s">
        <v>1</v>
      </c>
      <c r="C3" t="s">
        <v>2</v>
      </c>
      <c r="D3" t="s">
        <v>4</v>
      </c>
      <c r="E3" s="14" t="s">
        <v>3</v>
      </c>
      <c r="F3" s="10" t="s">
        <v>5</v>
      </c>
      <c r="G3" s="10" t="s">
        <v>16</v>
      </c>
      <c r="H3" s="10" t="s">
        <v>6</v>
      </c>
      <c r="I3" s="10" t="s">
        <v>17</v>
      </c>
      <c r="J3" s="10" t="s">
        <v>10</v>
      </c>
      <c r="K3" s="12" t="s">
        <v>15</v>
      </c>
      <c r="L3" s="14" t="s">
        <v>3</v>
      </c>
      <c r="M3" s="10" t="s">
        <v>5</v>
      </c>
      <c r="N3" s="10" t="s">
        <v>16</v>
      </c>
      <c r="O3" s="10" t="s">
        <v>6</v>
      </c>
      <c r="P3" s="10" t="s">
        <v>17</v>
      </c>
      <c r="Q3" s="10" t="s">
        <v>10</v>
      </c>
      <c r="R3" s="12" t="s">
        <v>15</v>
      </c>
      <c r="S3" s="14" t="s">
        <v>3</v>
      </c>
      <c r="T3" s="10" t="s">
        <v>5</v>
      </c>
      <c r="U3" s="10" t="s">
        <v>16</v>
      </c>
      <c r="V3" s="10" t="s">
        <v>6</v>
      </c>
      <c r="W3" s="10" t="s">
        <v>17</v>
      </c>
      <c r="X3" s="10" t="s">
        <v>10</v>
      </c>
      <c r="Y3" s="12" t="s">
        <v>15</v>
      </c>
      <c r="Z3" s="14" t="s">
        <v>3</v>
      </c>
      <c r="AA3" s="10" t="s">
        <v>5</v>
      </c>
      <c r="AB3" s="10" t="s">
        <v>16</v>
      </c>
      <c r="AC3" s="10" t="s">
        <v>6</v>
      </c>
      <c r="AD3" s="10" t="s">
        <v>17</v>
      </c>
      <c r="AE3" s="10" t="s">
        <v>10</v>
      </c>
      <c r="AF3" s="12" t="s">
        <v>15</v>
      </c>
      <c r="AG3" s="14" t="s">
        <v>3</v>
      </c>
      <c r="AH3" s="10" t="s">
        <v>5</v>
      </c>
      <c r="AI3" s="10" t="s">
        <v>16</v>
      </c>
      <c r="AJ3" s="10" t="s">
        <v>6</v>
      </c>
      <c r="AK3" s="10" t="s">
        <v>17</v>
      </c>
      <c r="AL3" s="10" t="s">
        <v>10</v>
      </c>
      <c r="AM3" s="12" t="s">
        <v>15</v>
      </c>
      <c r="AN3" s="14" t="s">
        <v>3</v>
      </c>
      <c r="AO3" s="10" t="s">
        <v>5</v>
      </c>
      <c r="AP3" s="10" t="s">
        <v>16</v>
      </c>
      <c r="AQ3" s="10" t="s">
        <v>6</v>
      </c>
      <c r="AR3" s="10" t="s">
        <v>17</v>
      </c>
      <c r="AS3" s="10" t="s">
        <v>10</v>
      </c>
      <c r="AT3" s="12" t="s">
        <v>15</v>
      </c>
    </row>
    <row r="4" spans="1:46" x14ac:dyDescent="0.35">
      <c r="A4">
        <v>1</v>
      </c>
      <c r="B4" s="1">
        <v>44557</v>
      </c>
      <c r="C4" s="1">
        <v>44558</v>
      </c>
      <c r="D4">
        <v>1.3</v>
      </c>
      <c r="E4" s="13">
        <v>1</v>
      </c>
      <c r="F4" s="4">
        <v>5</v>
      </c>
      <c r="G4" s="16">
        <f>(0.1-(5-F4)*(0.08+(5-F4)*0.02))</f>
        <v>0.1</v>
      </c>
      <c r="H4" s="16">
        <f>D4+G4</f>
        <v>1.4000000000000001</v>
      </c>
      <c r="I4" s="16">
        <f t="shared" ref="I4:I9" si="0">IF(H4&lt;1.3,1.3,H4)</f>
        <v>1.4000000000000001</v>
      </c>
      <c r="J4" s="17">
        <v>1</v>
      </c>
      <c r="K4" s="15">
        <f t="shared" ref="K4:K9" si="1">C4+J4</f>
        <v>44559</v>
      </c>
      <c r="L4" s="13">
        <v>2</v>
      </c>
      <c r="M4" s="4">
        <v>5</v>
      </c>
      <c r="N4" s="16">
        <f>(0.1-(5-M4)*(0.08+(5-M4)*0.02))</f>
        <v>0.1</v>
      </c>
      <c r="O4" s="16">
        <f>IF(M4&lt;3,I4,I4+N4)</f>
        <v>1.5000000000000002</v>
      </c>
      <c r="P4" s="16">
        <f>IF(O4&lt;1.3,1.3,O4)</f>
        <v>1.5000000000000002</v>
      </c>
      <c r="Q4" s="17">
        <f>IF(M4&lt;3,1,6)</f>
        <v>6</v>
      </c>
      <c r="R4" s="15">
        <f t="shared" ref="R4:R9" si="2">K4+Q4</f>
        <v>44565</v>
      </c>
      <c r="S4" s="13">
        <v>3</v>
      </c>
      <c r="T4" s="4">
        <v>5</v>
      </c>
      <c r="U4" s="16">
        <f>(0.1-(5-T4)*(0.08+(5-T4)*0.02))</f>
        <v>0.1</v>
      </c>
      <c r="V4" s="16">
        <f>IF(T4&lt;3,P4,P4+U4)</f>
        <v>1.6000000000000003</v>
      </c>
      <c r="W4" s="16">
        <f>IF(V4&lt;1.3,1.3,V4)</f>
        <v>1.6000000000000003</v>
      </c>
      <c r="X4" s="17">
        <f>IF(T4&lt;3,1,IF(Q4=1,6,INT(S4*Q4+0.5)))</f>
        <v>18</v>
      </c>
      <c r="Y4" s="15">
        <f>R4+X4</f>
        <v>44583</v>
      </c>
      <c r="Z4" s="13">
        <v>4</v>
      </c>
      <c r="AA4" s="4">
        <v>5</v>
      </c>
      <c r="AB4" s="16">
        <f>(0.1-(5-AA4)*(0.08+(5-AA4)*0.02))</f>
        <v>0.1</v>
      </c>
      <c r="AC4" s="16">
        <f>IF(AA4&lt;3,W4,W4+AB4)</f>
        <v>1.7000000000000004</v>
      </c>
      <c r="AD4" s="16">
        <f>IF(AC4&lt;1.3,1.3,AC4)</f>
        <v>1.7000000000000004</v>
      </c>
      <c r="AE4" s="17">
        <f>IF(AA4&lt;3,1,IF(X4=1,6,INT(Z4*X4+0.5)))</f>
        <v>72</v>
      </c>
      <c r="AF4" s="15">
        <f>Y4+AE4</f>
        <v>44655</v>
      </c>
      <c r="AG4" s="13">
        <v>5</v>
      </c>
      <c r="AH4" s="4">
        <v>5</v>
      </c>
      <c r="AI4" s="16">
        <f>(0.1-(5-AH4)*(0.08+(5-AH4)*0.02))</f>
        <v>0.1</v>
      </c>
      <c r="AJ4" s="16">
        <f>IF(AH4&lt;3,AD4,AD4+AI4)</f>
        <v>1.8000000000000005</v>
      </c>
      <c r="AK4" s="16">
        <f>IF(AJ4&lt;1.3,1.3,AJ4)</f>
        <v>1.8000000000000005</v>
      </c>
      <c r="AL4" s="17">
        <f>IF(AH4&lt;3,1,IF(AE4=1,6,INT(AG4*AE4+0.5)))</f>
        <v>360</v>
      </c>
      <c r="AM4" s="15">
        <f>AF4+AL4</f>
        <v>45015</v>
      </c>
      <c r="AN4" s="13">
        <v>6</v>
      </c>
      <c r="AO4" s="4">
        <v>5</v>
      </c>
      <c r="AP4" s="16">
        <f>(0.1-(5-AO4)*(0.08+(5-AO4)*0.02))</f>
        <v>0.1</v>
      </c>
      <c r="AQ4" s="16">
        <f>IF(AO4&lt;3,AK4,AK4+AP4)</f>
        <v>1.9000000000000006</v>
      </c>
      <c r="AR4" s="16">
        <f>IF(AQ4&lt;1.3,1.3,AQ4)</f>
        <v>1.9000000000000006</v>
      </c>
      <c r="AS4" s="17">
        <f>IF(AO4&lt;3,1,IF(AL4=1,6,INT(AN4*AL4+0.5)))</f>
        <v>2160</v>
      </c>
      <c r="AT4" s="15">
        <f>AM4+AS4</f>
        <v>47175</v>
      </c>
    </row>
    <row r="5" spans="1:46" x14ac:dyDescent="0.35">
      <c r="A5">
        <v>2</v>
      </c>
      <c r="B5" s="1">
        <v>44557</v>
      </c>
      <c r="C5" s="1">
        <v>44558</v>
      </c>
      <c r="D5">
        <v>1.3</v>
      </c>
      <c r="E5" s="3">
        <f>E$4</f>
        <v>1</v>
      </c>
      <c r="F5" s="4">
        <v>4</v>
      </c>
      <c r="G5" s="16">
        <f t="shared" ref="G5:G9" si="3">(0.1-(5-F5)*(0.08+(5-F5)*0.02))</f>
        <v>0</v>
      </c>
      <c r="H5" s="16">
        <f t="shared" ref="H5:H9" si="4">D5+G5</f>
        <v>1.3</v>
      </c>
      <c r="I5" s="16">
        <f t="shared" si="0"/>
        <v>1.3</v>
      </c>
      <c r="J5" s="4">
        <v>1</v>
      </c>
      <c r="K5" s="15">
        <f t="shared" si="1"/>
        <v>44559</v>
      </c>
      <c r="L5" s="3">
        <f>L$4</f>
        <v>2</v>
      </c>
      <c r="M5" s="4">
        <v>4</v>
      </c>
      <c r="N5" s="16">
        <f t="shared" ref="N5:N9" si="5">(0.1-(5-M5)*(0.08+(5-M5)*0.02))</f>
        <v>0</v>
      </c>
      <c r="O5" s="16">
        <f t="shared" ref="O5:O9" si="6">IF(M5&lt;3,I5,I5+N5)</f>
        <v>1.3</v>
      </c>
      <c r="P5" s="16">
        <f t="shared" ref="P5:P9" si="7">IF(O5&lt;1.3,1.3,O5)</f>
        <v>1.3</v>
      </c>
      <c r="Q5" s="4">
        <f t="shared" ref="Q5:Q9" si="8">IF(M5&lt;3,1,6)</f>
        <v>6</v>
      </c>
      <c r="R5" s="15">
        <f t="shared" si="2"/>
        <v>44565</v>
      </c>
      <c r="S5" s="3">
        <f>S$4</f>
        <v>3</v>
      </c>
      <c r="T5" s="4">
        <v>4</v>
      </c>
      <c r="U5" s="16">
        <f t="shared" ref="U5:U9" si="9">(0.1-(5-T5)*(0.08+(5-T5)*0.02))</f>
        <v>0</v>
      </c>
      <c r="V5" s="16">
        <f t="shared" ref="V5:V9" si="10">IF(T5&lt;3,P5,P5+U5)</f>
        <v>1.3</v>
      </c>
      <c r="W5" s="16">
        <f t="shared" ref="W5:W9" si="11">IF(V5&lt;1.3,1.3,V5)</f>
        <v>1.3</v>
      </c>
      <c r="X5" s="4">
        <f t="shared" ref="X5:X9" si="12">IF(T5&lt;3,1,IF(Q5=1,6,INT(S5*Q5+0.5)))</f>
        <v>18</v>
      </c>
      <c r="Y5" s="15">
        <f t="shared" ref="Y5:Y9" si="13">R5+X5</f>
        <v>44583</v>
      </c>
      <c r="Z5" s="3">
        <f>Z$4</f>
        <v>4</v>
      </c>
      <c r="AA5" s="4">
        <v>4</v>
      </c>
      <c r="AB5" s="16">
        <f t="shared" ref="AB5:AB9" si="14">(0.1-(5-AA5)*(0.08+(5-AA5)*0.02))</f>
        <v>0</v>
      </c>
      <c r="AC5" s="16">
        <f t="shared" ref="AC5:AC9" si="15">IF(AA5&lt;3,W5,W5+AB5)</f>
        <v>1.3</v>
      </c>
      <c r="AD5" s="16">
        <f t="shared" ref="AD5:AD9" si="16">IF(AC5&lt;1.3,1.3,AC5)</f>
        <v>1.3</v>
      </c>
      <c r="AE5" s="4">
        <f t="shared" ref="AE5:AE9" si="17">IF(AA5&lt;3,1,IF(X5=1,6,INT(Z5*X5+0.5)))</f>
        <v>72</v>
      </c>
      <c r="AF5" s="15">
        <f t="shared" ref="AF5:AF9" si="18">Y5+AE5</f>
        <v>44655</v>
      </c>
      <c r="AG5" s="3">
        <f>AG$4</f>
        <v>5</v>
      </c>
      <c r="AH5" s="4">
        <v>4</v>
      </c>
      <c r="AI5" s="16">
        <f t="shared" ref="AI5:AI9" si="19">(0.1-(5-AH5)*(0.08+(5-AH5)*0.02))</f>
        <v>0</v>
      </c>
      <c r="AJ5" s="16">
        <f t="shared" ref="AJ5:AJ9" si="20">IF(AH5&lt;3,AD5,AD5+AI5)</f>
        <v>1.3</v>
      </c>
      <c r="AK5" s="16">
        <f t="shared" ref="AK5:AK9" si="21">IF(AJ5&lt;1.3,1.3,AJ5)</f>
        <v>1.3</v>
      </c>
      <c r="AL5" s="4">
        <f t="shared" ref="AL5:AL9" si="22">IF(AH5&lt;3,1,IF(AE5=1,6,INT(AG5*AE5+0.5)))</f>
        <v>360</v>
      </c>
      <c r="AM5" s="15">
        <f t="shared" ref="AM5:AM9" si="23">AF5+AL5</f>
        <v>45015</v>
      </c>
      <c r="AN5" s="3">
        <f>AN$4</f>
        <v>6</v>
      </c>
      <c r="AO5" s="4">
        <v>4</v>
      </c>
      <c r="AP5" s="16">
        <f t="shared" ref="AP5:AP9" si="24">(0.1-(5-AO5)*(0.08+(5-AO5)*0.02))</f>
        <v>0</v>
      </c>
      <c r="AQ5" s="16">
        <f t="shared" ref="AQ5:AQ9" si="25">IF(AO5&lt;3,AK5,AK5+AP5)</f>
        <v>1.3</v>
      </c>
      <c r="AR5" s="16">
        <f t="shared" ref="AR5:AR9" si="26">IF(AQ5&lt;1.3,1.3,AQ5)</f>
        <v>1.3</v>
      </c>
      <c r="AS5" s="4">
        <f t="shared" ref="AS5:AS9" si="27">IF(AO5&lt;3,1,IF(AL5=1,6,INT(AN5*AL5+0.5)))</f>
        <v>2160</v>
      </c>
      <c r="AT5" s="15">
        <f t="shared" ref="AT5:AT9" si="28">AM5+AS5</f>
        <v>47175</v>
      </c>
    </row>
    <row r="6" spans="1:46" x14ac:dyDescent="0.35">
      <c r="A6">
        <v>3</v>
      </c>
      <c r="B6" s="1">
        <v>44557</v>
      </c>
      <c r="C6" s="1">
        <v>44558</v>
      </c>
      <c r="D6">
        <v>1.3</v>
      </c>
      <c r="E6" s="3">
        <f t="shared" ref="E6:E13" si="29">E$4</f>
        <v>1</v>
      </c>
      <c r="F6" s="4">
        <v>3</v>
      </c>
      <c r="G6" s="16">
        <f t="shared" si="3"/>
        <v>-0.13999999999999999</v>
      </c>
      <c r="H6" s="16">
        <f t="shared" si="4"/>
        <v>1.1600000000000001</v>
      </c>
      <c r="I6" s="16">
        <f t="shared" si="0"/>
        <v>1.3</v>
      </c>
      <c r="J6" s="4">
        <v>1</v>
      </c>
      <c r="K6" s="15">
        <f t="shared" si="1"/>
        <v>44559</v>
      </c>
      <c r="L6" s="3">
        <f t="shared" ref="L6:L13" si="30">L$4</f>
        <v>2</v>
      </c>
      <c r="M6" s="4">
        <v>3</v>
      </c>
      <c r="N6" s="16">
        <f t="shared" si="5"/>
        <v>-0.13999999999999999</v>
      </c>
      <c r="O6" s="16">
        <f t="shared" si="6"/>
        <v>1.1600000000000001</v>
      </c>
      <c r="P6" s="16">
        <f t="shared" si="7"/>
        <v>1.3</v>
      </c>
      <c r="Q6" s="4">
        <f t="shared" si="8"/>
        <v>6</v>
      </c>
      <c r="R6" s="15">
        <f t="shared" si="2"/>
        <v>44565</v>
      </c>
      <c r="S6" s="3">
        <f t="shared" ref="S6:S13" si="31">S$4</f>
        <v>3</v>
      </c>
      <c r="T6" s="4">
        <v>3</v>
      </c>
      <c r="U6" s="16">
        <f t="shared" si="9"/>
        <v>-0.13999999999999999</v>
      </c>
      <c r="V6" s="16">
        <f t="shared" si="10"/>
        <v>1.1600000000000001</v>
      </c>
      <c r="W6" s="16">
        <f t="shared" si="11"/>
        <v>1.3</v>
      </c>
      <c r="X6" s="4">
        <f t="shared" si="12"/>
        <v>18</v>
      </c>
      <c r="Y6" s="15">
        <f t="shared" si="13"/>
        <v>44583</v>
      </c>
      <c r="Z6" s="3">
        <f t="shared" ref="Z6:Z13" si="32">Z$4</f>
        <v>4</v>
      </c>
      <c r="AA6" s="4">
        <v>3</v>
      </c>
      <c r="AB6" s="16">
        <f t="shared" si="14"/>
        <v>-0.13999999999999999</v>
      </c>
      <c r="AC6" s="16">
        <f t="shared" si="15"/>
        <v>1.1600000000000001</v>
      </c>
      <c r="AD6" s="16">
        <f t="shared" si="16"/>
        <v>1.3</v>
      </c>
      <c r="AE6" s="4">
        <f t="shared" si="17"/>
        <v>72</v>
      </c>
      <c r="AF6" s="15">
        <f t="shared" si="18"/>
        <v>44655</v>
      </c>
      <c r="AG6" s="3">
        <f t="shared" ref="AG6:AG13" si="33">AG$4</f>
        <v>5</v>
      </c>
      <c r="AH6" s="4">
        <v>3</v>
      </c>
      <c r="AI6" s="16">
        <f t="shared" si="19"/>
        <v>-0.13999999999999999</v>
      </c>
      <c r="AJ6" s="16">
        <f t="shared" si="20"/>
        <v>1.1600000000000001</v>
      </c>
      <c r="AK6" s="16">
        <f t="shared" si="21"/>
        <v>1.3</v>
      </c>
      <c r="AL6" s="4">
        <f t="shared" si="22"/>
        <v>360</v>
      </c>
      <c r="AM6" s="15">
        <f t="shared" si="23"/>
        <v>45015</v>
      </c>
      <c r="AN6" s="3">
        <f t="shared" ref="AN6:AN13" si="34">AN$4</f>
        <v>6</v>
      </c>
      <c r="AO6" s="4">
        <v>3</v>
      </c>
      <c r="AP6" s="16">
        <f t="shared" si="24"/>
        <v>-0.13999999999999999</v>
      </c>
      <c r="AQ6" s="16">
        <f t="shared" si="25"/>
        <v>1.1600000000000001</v>
      </c>
      <c r="AR6" s="16">
        <f t="shared" si="26"/>
        <v>1.3</v>
      </c>
      <c r="AS6" s="4">
        <f t="shared" si="27"/>
        <v>2160</v>
      </c>
      <c r="AT6" s="15">
        <f t="shared" si="28"/>
        <v>47175</v>
      </c>
    </row>
    <row r="7" spans="1:46" x14ac:dyDescent="0.35">
      <c r="A7">
        <v>4</v>
      </c>
      <c r="B7" s="1">
        <v>44557</v>
      </c>
      <c r="C7" s="1">
        <v>44558</v>
      </c>
      <c r="D7">
        <v>1.3</v>
      </c>
      <c r="E7" s="3">
        <f t="shared" si="29"/>
        <v>1</v>
      </c>
      <c r="F7" s="4">
        <v>2</v>
      </c>
      <c r="G7" s="16">
        <f t="shared" si="3"/>
        <v>-0.32000000000000006</v>
      </c>
      <c r="H7" s="16">
        <f t="shared" si="4"/>
        <v>0.98</v>
      </c>
      <c r="I7" s="16">
        <f t="shared" si="0"/>
        <v>1.3</v>
      </c>
      <c r="J7" s="4">
        <v>1</v>
      </c>
      <c r="K7" s="15">
        <f t="shared" si="1"/>
        <v>44559</v>
      </c>
      <c r="L7" s="3">
        <f t="shared" si="30"/>
        <v>2</v>
      </c>
      <c r="M7" s="4">
        <v>2</v>
      </c>
      <c r="N7" s="16">
        <f t="shared" si="5"/>
        <v>-0.32000000000000006</v>
      </c>
      <c r="O7" s="16">
        <f t="shared" si="6"/>
        <v>1.3</v>
      </c>
      <c r="P7" s="16">
        <f t="shared" si="7"/>
        <v>1.3</v>
      </c>
      <c r="Q7" s="4">
        <f t="shared" si="8"/>
        <v>1</v>
      </c>
      <c r="R7" s="15">
        <f t="shared" si="2"/>
        <v>44560</v>
      </c>
      <c r="S7" s="3">
        <f t="shared" si="31"/>
        <v>3</v>
      </c>
      <c r="T7" s="4">
        <v>2</v>
      </c>
      <c r="U7" s="16">
        <f t="shared" si="9"/>
        <v>-0.32000000000000006</v>
      </c>
      <c r="V7" s="16">
        <f t="shared" si="10"/>
        <v>1.3</v>
      </c>
      <c r="W7" s="16">
        <f t="shared" si="11"/>
        <v>1.3</v>
      </c>
      <c r="X7" s="4">
        <f t="shared" si="12"/>
        <v>1</v>
      </c>
      <c r="Y7" s="15">
        <f t="shared" si="13"/>
        <v>44561</v>
      </c>
      <c r="Z7" s="3">
        <f t="shared" si="32"/>
        <v>4</v>
      </c>
      <c r="AA7" s="4">
        <v>2</v>
      </c>
      <c r="AB7" s="16">
        <f t="shared" si="14"/>
        <v>-0.32000000000000006</v>
      </c>
      <c r="AC7" s="16">
        <f t="shared" si="15"/>
        <v>1.3</v>
      </c>
      <c r="AD7" s="16">
        <f t="shared" si="16"/>
        <v>1.3</v>
      </c>
      <c r="AE7" s="4">
        <f t="shared" si="17"/>
        <v>1</v>
      </c>
      <c r="AF7" s="15">
        <f t="shared" si="18"/>
        <v>44562</v>
      </c>
      <c r="AG7" s="3">
        <f t="shared" si="33"/>
        <v>5</v>
      </c>
      <c r="AH7" s="4">
        <v>2</v>
      </c>
      <c r="AI7" s="16">
        <f t="shared" si="19"/>
        <v>-0.32000000000000006</v>
      </c>
      <c r="AJ7" s="16">
        <f t="shared" si="20"/>
        <v>1.3</v>
      </c>
      <c r="AK7" s="16">
        <f t="shared" si="21"/>
        <v>1.3</v>
      </c>
      <c r="AL7" s="4">
        <f t="shared" si="22"/>
        <v>1</v>
      </c>
      <c r="AM7" s="15">
        <f t="shared" si="23"/>
        <v>44563</v>
      </c>
      <c r="AN7" s="3">
        <f t="shared" si="34"/>
        <v>6</v>
      </c>
      <c r="AO7" s="4">
        <v>2</v>
      </c>
      <c r="AP7" s="16">
        <f t="shared" si="24"/>
        <v>-0.32000000000000006</v>
      </c>
      <c r="AQ7" s="16">
        <f t="shared" si="25"/>
        <v>1.3</v>
      </c>
      <c r="AR7" s="16">
        <f t="shared" si="26"/>
        <v>1.3</v>
      </c>
      <c r="AS7" s="4">
        <f t="shared" si="27"/>
        <v>1</v>
      </c>
      <c r="AT7" s="15">
        <f t="shared" si="28"/>
        <v>44564</v>
      </c>
    </row>
    <row r="8" spans="1:46" x14ac:dyDescent="0.35">
      <c r="A8">
        <v>5</v>
      </c>
      <c r="B8" s="1">
        <v>44557</v>
      </c>
      <c r="C8" s="1">
        <v>44558</v>
      </c>
      <c r="D8">
        <v>1.3</v>
      </c>
      <c r="E8" s="3">
        <f t="shared" si="29"/>
        <v>1</v>
      </c>
      <c r="F8" s="4">
        <v>1</v>
      </c>
      <c r="G8" s="16">
        <f t="shared" si="3"/>
        <v>-0.54</v>
      </c>
      <c r="H8" s="16">
        <f t="shared" si="4"/>
        <v>0.76</v>
      </c>
      <c r="I8" s="16">
        <f t="shared" si="0"/>
        <v>1.3</v>
      </c>
      <c r="J8" s="4">
        <v>1</v>
      </c>
      <c r="K8" s="15">
        <f t="shared" si="1"/>
        <v>44559</v>
      </c>
      <c r="L8" s="3">
        <f t="shared" si="30"/>
        <v>2</v>
      </c>
      <c r="M8" s="4">
        <v>1</v>
      </c>
      <c r="N8" s="16">
        <f t="shared" si="5"/>
        <v>-0.54</v>
      </c>
      <c r="O8" s="16">
        <f t="shared" si="6"/>
        <v>1.3</v>
      </c>
      <c r="P8" s="16">
        <f t="shared" si="7"/>
        <v>1.3</v>
      </c>
      <c r="Q8" s="4">
        <f t="shared" si="8"/>
        <v>1</v>
      </c>
      <c r="R8" s="15">
        <f t="shared" si="2"/>
        <v>44560</v>
      </c>
      <c r="S8" s="3">
        <f t="shared" si="31"/>
        <v>3</v>
      </c>
      <c r="T8" s="4">
        <v>1</v>
      </c>
      <c r="U8" s="16">
        <f t="shared" si="9"/>
        <v>-0.54</v>
      </c>
      <c r="V8" s="16">
        <f t="shared" si="10"/>
        <v>1.3</v>
      </c>
      <c r="W8" s="16">
        <f t="shared" si="11"/>
        <v>1.3</v>
      </c>
      <c r="X8" s="4">
        <f t="shared" si="12"/>
        <v>1</v>
      </c>
      <c r="Y8" s="15">
        <f t="shared" si="13"/>
        <v>44561</v>
      </c>
      <c r="Z8" s="3">
        <f t="shared" si="32"/>
        <v>4</v>
      </c>
      <c r="AA8" s="4">
        <v>1</v>
      </c>
      <c r="AB8" s="16">
        <f t="shared" si="14"/>
        <v>-0.54</v>
      </c>
      <c r="AC8" s="16">
        <f t="shared" si="15"/>
        <v>1.3</v>
      </c>
      <c r="AD8" s="16">
        <f t="shared" si="16"/>
        <v>1.3</v>
      </c>
      <c r="AE8" s="4">
        <f t="shared" si="17"/>
        <v>1</v>
      </c>
      <c r="AF8" s="15">
        <f t="shared" si="18"/>
        <v>44562</v>
      </c>
      <c r="AG8" s="3">
        <f t="shared" si="33"/>
        <v>5</v>
      </c>
      <c r="AH8" s="4">
        <v>1</v>
      </c>
      <c r="AI8" s="16">
        <f t="shared" si="19"/>
        <v>-0.54</v>
      </c>
      <c r="AJ8" s="16">
        <f t="shared" si="20"/>
        <v>1.3</v>
      </c>
      <c r="AK8" s="16">
        <f t="shared" si="21"/>
        <v>1.3</v>
      </c>
      <c r="AL8" s="4">
        <f t="shared" si="22"/>
        <v>1</v>
      </c>
      <c r="AM8" s="15">
        <f t="shared" si="23"/>
        <v>44563</v>
      </c>
      <c r="AN8" s="3">
        <f t="shared" si="34"/>
        <v>6</v>
      </c>
      <c r="AO8" s="4">
        <v>1</v>
      </c>
      <c r="AP8" s="16">
        <f t="shared" si="24"/>
        <v>-0.54</v>
      </c>
      <c r="AQ8" s="16">
        <f t="shared" si="25"/>
        <v>1.3</v>
      </c>
      <c r="AR8" s="16">
        <f t="shared" si="26"/>
        <v>1.3</v>
      </c>
      <c r="AS8" s="4">
        <f t="shared" si="27"/>
        <v>1</v>
      </c>
      <c r="AT8" s="15">
        <f t="shared" si="28"/>
        <v>44564</v>
      </c>
    </row>
    <row r="9" spans="1:46" x14ac:dyDescent="0.35">
      <c r="A9">
        <v>6</v>
      </c>
      <c r="B9" s="1">
        <v>44557</v>
      </c>
      <c r="C9" s="1">
        <v>44558</v>
      </c>
      <c r="D9">
        <v>1.3</v>
      </c>
      <c r="E9" s="3">
        <f t="shared" si="29"/>
        <v>1</v>
      </c>
      <c r="F9" s="4">
        <v>0</v>
      </c>
      <c r="G9" s="16">
        <f t="shared" si="3"/>
        <v>-0.79999999999999993</v>
      </c>
      <c r="H9" s="16">
        <f t="shared" si="4"/>
        <v>0.50000000000000011</v>
      </c>
      <c r="I9" s="16">
        <f t="shared" si="0"/>
        <v>1.3</v>
      </c>
      <c r="J9" s="4">
        <v>1</v>
      </c>
      <c r="K9" s="15">
        <f t="shared" si="1"/>
        <v>44559</v>
      </c>
      <c r="L9" s="3">
        <f t="shared" si="30"/>
        <v>2</v>
      </c>
      <c r="M9" s="4">
        <v>0</v>
      </c>
      <c r="N9" s="16">
        <f t="shared" si="5"/>
        <v>-0.79999999999999993</v>
      </c>
      <c r="O9" s="16">
        <f t="shared" si="6"/>
        <v>1.3</v>
      </c>
      <c r="P9" s="16">
        <f t="shared" si="7"/>
        <v>1.3</v>
      </c>
      <c r="Q9" s="4">
        <f t="shared" si="8"/>
        <v>1</v>
      </c>
      <c r="R9" s="15">
        <f t="shared" si="2"/>
        <v>44560</v>
      </c>
      <c r="S9" s="3">
        <f t="shared" si="31"/>
        <v>3</v>
      </c>
      <c r="T9" s="4">
        <v>0</v>
      </c>
      <c r="U9" s="16">
        <f t="shared" si="9"/>
        <v>-0.79999999999999993</v>
      </c>
      <c r="V9" s="16">
        <f t="shared" si="10"/>
        <v>1.3</v>
      </c>
      <c r="W9" s="16">
        <f t="shared" si="11"/>
        <v>1.3</v>
      </c>
      <c r="X9" s="4">
        <f t="shared" si="12"/>
        <v>1</v>
      </c>
      <c r="Y9" s="15">
        <f t="shared" si="13"/>
        <v>44561</v>
      </c>
      <c r="Z9" s="3">
        <f t="shared" si="32"/>
        <v>4</v>
      </c>
      <c r="AA9" s="4">
        <v>0</v>
      </c>
      <c r="AB9" s="16">
        <f t="shared" si="14"/>
        <v>-0.79999999999999993</v>
      </c>
      <c r="AC9" s="16">
        <f t="shared" si="15"/>
        <v>1.3</v>
      </c>
      <c r="AD9" s="16">
        <f t="shared" si="16"/>
        <v>1.3</v>
      </c>
      <c r="AE9" s="4">
        <f t="shared" si="17"/>
        <v>1</v>
      </c>
      <c r="AF9" s="15">
        <f t="shared" si="18"/>
        <v>44562</v>
      </c>
      <c r="AG9" s="3">
        <f t="shared" si="33"/>
        <v>5</v>
      </c>
      <c r="AH9" s="4">
        <v>0</v>
      </c>
      <c r="AI9" s="16">
        <f t="shared" si="19"/>
        <v>-0.79999999999999993</v>
      </c>
      <c r="AJ9" s="16">
        <f t="shared" si="20"/>
        <v>1.3</v>
      </c>
      <c r="AK9" s="16">
        <f t="shared" si="21"/>
        <v>1.3</v>
      </c>
      <c r="AL9" s="4">
        <f t="shared" si="22"/>
        <v>1</v>
      </c>
      <c r="AM9" s="15">
        <f t="shared" si="23"/>
        <v>44563</v>
      </c>
      <c r="AN9" s="3">
        <f t="shared" si="34"/>
        <v>6</v>
      </c>
      <c r="AO9" s="4">
        <v>0</v>
      </c>
      <c r="AP9" s="16">
        <f t="shared" si="24"/>
        <v>-0.79999999999999993</v>
      </c>
      <c r="AQ9" s="16">
        <f t="shared" si="25"/>
        <v>1.3</v>
      </c>
      <c r="AR9" s="16">
        <f t="shared" si="26"/>
        <v>1.3</v>
      </c>
      <c r="AS9" s="4">
        <f t="shared" si="27"/>
        <v>1</v>
      </c>
      <c r="AT9" s="15">
        <f t="shared" si="28"/>
        <v>44564</v>
      </c>
    </row>
    <row r="10" spans="1:46" x14ac:dyDescent="0.35">
      <c r="A10">
        <v>7</v>
      </c>
      <c r="B10" s="1">
        <v>44557</v>
      </c>
      <c r="C10" s="1">
        <v>44558</v>
      </c>
      <c r="D10">
        <v>1.3</v>
      </c>
      <c r="E10" s="3">
        <f t="shared" si="29"/>
        <v>1</v>
      </c>
      <c r="F10" s="4"/>
      <c r="G10" s="4"/>
      <c r="H10" s="4"/>
      <c r="I10" s="4"/>
      <c r="J10" s="4"/>
      <c r="K10" s="5"/>
      <c r="L10" s="3">
        <f t="shared" si="30"/>
        <v>2</v>
      </c>
      <c r="M10" s="4"/>
      <c r="N10" s="4"/>
      <c r="O10" s="4"/>
      <c r="P10" s="4"/>
      <c r="Q10" s="4"/>
      <c r="R10" s="5"/>
      <c r="S10" s="3">
        <f t="shared" si="31"/>
        <v>3</v>
      </c>
      <c r="T10" s="4"/>
      <c r="U10" s="4"/>
      <c r="V10" s="4"/>
      <c r="W10" s="4"/>
      <c r="X10" s="4"/>
      <c r="Y10" s="5"/>
      <c r="Z10" s="3">
        <f t="shared" si="32"/>
        <v>4</v>
      </c>
      <c r="AA10" s="4"/>
      <c r="AB10" s="4"/>
      <c r="AC10" s="4"/>
      <c r="AD10" s="4"/>
      <c r="AE10" s="4"/>
      <c r="AF10" s="5"/>
      <c r="AG10" s="3">
        <f t="shared" si="33"/>
        <v>5</v>
      </c>
      <c r="AH10" s="4"/>
      <c r="AI10" s="4"/>
      <c r="AJ10" s="4"/>
      <c r="AK10" s="4"/>
      <c r="AL10" s="4"/>
      <c r="AM10" s="5"/>
      <c r="AN10" s="3">
        <f t="shared" si="34"/>
        <v>6</v>
      </c>
      <c r="AO10" s="4"/>
      <c r="AP10" s="4"/>
      <c r="AQ10" s="4"/>
      <c r="AR10" s="4"/>
      <c r="AS10" s="4"/>
      <c r="AT10" s="5"/>
    </row>
    <row r="11" spans="1:46" x14ac:dyDescent="0.35">
      <c r="A11">
        <v>8</v>
      </c>
      <c r="B11" s="1">
        <v>44557</v>
      </c>
      <c r="C11" s="1">
        <v>44558</v>
      </c>
      <c r="D11">
        <v>1.3</v>
      </c>
      <c r="E11" s="3">
        <f t="shared" si="29"/>
        <v>1</v>
      </c>
      <c r="F11" s="4"/>
      <c r="G11" s="4"/>
      <c r="H11" s="4"/>
      <c r="I11" s="11"/>
      <c r="J11" s="11"/>
      <c r="K11" s="6"/>
      <c r="L11" s="3">
        <f t="shared" si="30"/>
        <v>2</v>
      </c>
      <c r="M11" s="4"/>
      <c r="N11" s="4"/>
      <c r="O11" s="4"/>
      <c r="P11" s="11"/>
      <c r="Q11" s="11"/>
      <c r="R11" s="6"/>
      <c r="S11" s="3">
        <f t="shared" si="31"/>
        <v>3</v>
      </c>
      <c r="T11" s="4"/>
      <c r="U11" s="4"/>
      <c r="V11" s="4"/>
      <c r="W11" s="11"/>
      <c r="X11" s="11"/>
      <c r="Y11" s="6"/>
      <c r="Z11" s="3">
        <f t="shared" si="32"/>
        <v>4</v>
      </c>
      <c r="AA11" s="4"/>
      <c r="AB11" s="4"/>
      <c r="AC11" s="4"/>
      <c r="AD11" s="11"/>
      <c r="AE11" s="11"/>
      <c r="AF11" s="6"/>
      <c r="AG11" s="3">
        <f t="shared" si="33"/>
        <v>5</v>
      </c>
      <c r="AH11" s="4"/>
      <c r="AI11" s="4"/>
      <c r="AJ11" s="4"/>
      <c r="AK11" s="11"/>
      <c r="AL11" s="11"/>
      <c r="AM11" s="6"/>
      <c r="AN11" s="3">
        <f t="shared" si="34"/>
        <v>6</v>
      </c>
      <c r="AO11" s="4"/>
      <c r="AP11" s="4"/>
      <c r="AQ11" s="4"/>
      <c r="AR11" s="11"/>
      <c r="AS11" s="11"/>
      <c r="AT11" s="6"/>
    </row>
    <row r="12" spans="1:46" x14ac:dyDescent="0.35">
      <c r="A12">
        <v>9</v>
      </c>
      <c r="B12" s="1">
        <v>44557</v>
      </c>
      <c r="C12" s="1">
        <v>44558</v>
      </c>
      <c r="D12">
        <v>1.3</v>
      </c>
      <c r="E12" s="3">
        <f t="shared" si="29"/>
        <v>1</v>
      </c>
      <c r="F12" s="4"/>
      <c r="G12" s="4"/>
      <c r="H12" s="4"/>
      <c r="I12" s="4"/>
      <c r="J12" s="4"/>
      <c r="K12" s="5"/>
      <c r="L12" s="3">
        <f t="shared" si="30"/>
        <v>2</v>
      </c>
      <c r="M12" s="4"/>
      <c r="N12" s="4"/>
      <c r="O12" s="4"/>
      <c r="P12" s="4"/>
      <c r="Q12" s="4"/>
      <c r="R12" s="5"/>
      <c r="S12" s="3">
        <f t="shared" si="31"/>
        <v>3</v>
      </c>
      <c r="T12" s="4"/>
      <c r="U12" s="4"/>
      <c r="V12" s="4"/>
      <c r="W12" s="4"/>
      <c r="X12" s="4"/>
      <c r="Y12" s="5"/>
      <c r="Z12" s="3">
        <f t="shared" si="32"/>
        <v>4</v>
      </c>
      <c r="AA12" s="4"/>
      <c r="AB12" s="4"/>
      <c r="AC12" s="4"/>
      <c r="AD12" s="4"/>
      <c r="AE12" s="4"/>
      <c r="AF12" s="5"/>
      <c r="AG12" s="3">
        <f t="shared" si="33"/>
        <v>5</v>
      </c>
      <c r="AH12" s="4"/>
      <c r="AI12" s="4"/>
      <c r="AJ12" s="4"/>
      <c r="AK12" s="4"/>
      <c r="AL12" s="4"/>
      <c r="AM12" s="5"/>
      <c r="AN12" s="3">
        <f t="shared" si="34"/>
        <v>6</v>
      </c>
      <c r="AO12" s="4"/>
      <c r="AP12" s="4"/>
      <c r="AQ12" s="4"/>
      <c r="AR12" s="4"/>
      <c r="AS12" s="4"/>
      <c r="AT12" s="5"/>
    </row>
    <row r="13" spans="1:46" ht="15" thickBot="1" x14ac:dyDescent="0.4">
      <c r="A13">
        <v>10</v>
      </c>
      <c r="B13" s="1">
        <v>44557</v>
      </c>
      <c r="C13" s="1">
        <v>44558</v>
      </c>
      <c r="D13">
        <v>1.3</v>
      </c>
      <c r="E13" s="7">
        <f t="shared" si="29"/>
        <v>1</v>
      </c>
      <c r="F13" s="8"/>
      <c r="G13" s="8"/>
      <c r="H13" s="8"/>
      <c r="I13" s="8"/>
      <c r="J13" s="8"/>
      <c r="K13" s="9"/>
      <c r="L13" s="7">
        <f t="shared" si="30"/>
        <v>2</v>
      </c>
      <c r="M13" s="8"/>
      <c r="N13" s="8"/>
      <c r="O13" s="8"/>
      <c r="P13" s="8"/>
      <c r="Q13" s="8"/>
      <c r="R13" s="9"/>
      <c r="S13" s="7">
        <f t="shared" si="31"/>
        <v>3</v>
      </c>
      <c r="T13" s="8"/>
      <c r="U13" s="8"/>
      <c r="V13" s="8"/>
      <c r="W13" s="8"/>
      <c r="X13" s="8"/>
      <c r="Y13" s="9"/>
      <c r="Z13" s="7">
        <f t="shared" si="32"/>
        <v>4</v>
      </c>
      <c r="AA13" s="8"/>
      <c r="AB13" s="8"/>
      <c r="AC13" s="8"/>
      <c r="AD13" s="8"/>
      <c r="AE13" s="8"/>
      <c r="AF13" s="9"/>
      <c r="AG13" s="7">
        <f t="shared" si="33"/>
        <v>5</v>
      </c>
      <c r="AH13" s="8"/>
      <c r="AI13" s="8"/>
      <c r="AJ13" s="8"/>
      <c r="AK13" s="8"/>
      <c r="AL13" s="8"/>
      <c r="AM13" s="9"/>
      <c r="AN13" s="7">
        <f t="shared" si="34"/>
        <v>6</v>
      </c>
      <c r="AO13" s="8"/>
      <c r="AP13" s="8"/>
      <c r="AQ13" s="8"/>
      <c r="AR13" s="8"/>
      <c r="AS13" s="8"/>
      <c r="AT13" s="9"/>
    </row>
    <row r="17" spans="5:5" x14ac:dyDescent="0.35">
      <c r="E17" s="2" t="s">
        <v>7</v>
      </c>
    </row>
  </sheetData>
  <mergeCells count="6">
    <mergeCell ref="AG2:AM2"/>
    <mergeCell ref="AN2:AT2"/>
    <mergeCell ref="E2:K2"/>
    <mergeCell ref="L2:R2"/>
    <mergeCell ref="S2:Y2"/>
    <mergeCell ref="Z2:A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9"/>
  <sheetViews>
    <sheetView workbookViewId="0">
      <selection activeCell="J6" sqref="J6"/>
    </sheetView>
  </sheetViews>
  <sheetFormatPr defaultRowHeight="14.5" x14ac:dyDescent="0.35"/>
  <cols>
    <col min="2" max="2" width="12.6328125" bestFit="1" customWidth="1"/>
    <col min="3" max="3" width="13.36328125" customWidth="1"/>
    <col min="4" max="4" width="6.36328125" customWidth="1"/>
    <col min="8" max="8" width="8.453125" customWidth="1"/>
    <col min="11" max="11" width="10.08984375" bestFit="1" customWidth="1"/>
    <col min="15" max="16" width="9.26953125" bestFit="1" customWidth="1"/>
    <col min="18" max="18" width="10.08984375" bestFit="1" customWidth="1"/>
    <col min="25" max="25" width="10.08984375" bestFit="1" customWidth="1"/>
    <col min="32" max="32" width="10.08984375" bestFit="1" customWidth="1"/>
    <col min="39" max="39" width="10.08984375" bestFit="1" customWidth="1"/>
    <col min="46" max="46" width="10.08984375" bestFit="1" customWidth="1"/>
    <col min="53" max="53" width="10.08984375" bestFit="1" customWidth="1"/>
    <col min="60" max="60" width="10.08984375" bestFit="1" customWidth="1"/>
    <col min="67" max="67" width="10" customWidth="1"/>
    <col min="74" max="74" width="11.54296875" customWidth="1"/>
  </cols>
  <sheetData>
    <row r="1" spans="1:74" ht="10.5" customHeight="1" thickBot="1" x14ac:dyDescent="0.4"/>
    <row r="2" spans="1:74" ht="15" thickBot="1" x14ac:dyDescent="0.4">
      <c r="E2" s="23" t="s">
        <v>8</v>
      </c>
      <c r="F2" s="24"/>
      <c r="G2" s="24"/>
      <c r="H2" s="24"/>
      <c r="I2" s="24"/>
      <c r="J2" s="24"/>
      <c r="K2" s="25"/>
      <c r="L2" s="23" t="s">
        <v>9</v>
      </c>
      <c r="M2" s="24"/>
      <c r="N2" s="24"/>
      <c r="O2" s="24"/>
      <c r="P2" s="24"/>
      <c r="Q2" s="24"/>
      <c r="R2" s="25"/>
      <c r="S2" s="23" t="s">
        <v>11</v>
      </c>
      <c r="T2" s="24"/>
      <c r="U2" s="24"/>
      <c r="V2" s="24"/>
      <c r="W2" s="24"/>
      <c r="X2" s="24"/>
      <c r="Y2" s="25"/>
      <c r="Z2" s="23" t="s">
        <v>12</v>
      </c>
      <c r="AA2" s="24"/>
      <c r="AB2" s="24"/>
      <c r="AC2" s="24"/>
      <c r="AD2" s="24"/>
      <c r="AE2" s="24"/>
      <c r="AF2" s="25"/>
      <c r="AG2" s="23" t="s">
        <v>13</v>
      </c>
      <c r="AH2" s="24"/>
      <c r="AI2" s="24"/>
      <c r="AJ2" s="24"/>
      <c r="AK2" s="24"/>
      <c r="AL2" s="24"/>
      <c r="AM2" s="25"/>
      <c r="AN2" s="23" t="s">
        <v>14</v>
      </c>
      <c r="AO2" s="24"/>
      <c r="AP2" s="24"/>
      <c r="AQ2" s="24"/>
      <c r="AR2" s="24"/>
      <c r="AS2" s="24"/>
      <c r="AT2" s="25"/>
      <c r="AU2" s="23" t="s">
        <v>18</v>
      </c>
      <c r="AV2" s="24"/>
      <c r="AW2" s="24"/>
      <c r="AX2" s="24"/>
      <c r="AY2" s="24"/>
      <c r="AZ2" s="24"/>
      <c r="BA2" s="25"/>
      <c r="BB2" s="23">
        <v>8</v>
      </c>
      <c r="BC2" s="24"/>
      <c r="BD2" s="24"/>
      <c r="BE2" s="24"/>
      <c r="BF2" s="24"/>
      <c r="BG2" s="24"/>
      <c r="BH2" s="25"/>
      <c r="BI2" s="23">
        <v>9</v>
      </c>
      <c r="BJ2" s="24"/>
      <c r="BK2" s="24"/>
      <c r="BL2" s="24"/>
      <c r="BM2" s="24"/>
      <c r="BN2" s="24"/>
      <c r="BO2" s="25"/>
      <c r="BP2" s="23">
        <v>10</v>
      </c>
      <c r="BQ2" s="24"/>
      <c r="BR2" s="24"/>
      <c r="BS2" s="24"/>
      <c r="BT2" s="24"/>
      <c r="BU2" s="24"/>
      <c r="BV2" s="25"/>
    </row>
    <row r="3" spans="1:74" x14ac:dyDescent="0.35">
      <c r="A3" t="s">
        <v>0</v>
      </c>
      <c r="B3" t="s">
        <v>1</v>
      </c>
      <c r="C3" t="s">
        <v>2</v>
      </c>
      <c r="D3" t="s">
        <v>4</v>
      </c>
      <c r="E3" s="14" t="s">
        <v>3</v>
      </c>
      <c r="F3" s="10" t="s">
        <v>5</v>
      </c>
      <c r="G3" s="10" t="s">
        <v>16</v>
      </c>
      <c r="H3" s="10" t="s">
        <v>6</v>
      </c>
      <c r="I3" s="10" t="s">
        <v>17</v>
      </c>
      <c r="J3" s="10" t="s">
        <v>19</v>
      </c>
      <c r="K3" s="12" t="s">
        <v>15</v>
      </c>
      <c r="L3" s="14" t="s">
        <v>3</v>
      </c>
      <c r="M3" s="10" t="s">
        <v>5</v>
      </c>
      <c r="N3" s="10" t="s">
        <v>16</v>
      </c>
      <c r="O3" s="10" t="s">
        <v>6</v>
      </c>
      <c r="P3" s="10" t="s">
        <v>17</v>
      </c>
      <c r="Q3" s="10" t="s">
        <v>19</v>
      </c>
      <c r="R3" s="12" t="s">
        <v>15</v>
      </c>
      <c r="S3" s="14" t="s">
        <v>3</v>
      </c>
      <c r="T3" s="10" t="s">
        <v>5</v>
      </c>
      <c r="U3" s="10" t="s">
        <v>16</v>
      </c>
      <c r="V3" s="10" t="s">
        <v>6</v>
      </c>
      <c r="W3" s="10" t="s">
        <v>17</v>
      </c>
      <c r="X3" s="10" t="s">
        <v>19</v>
      </c>
      <c r="Y3" s="12" t="s">
        <v>15</v>
      </c>
      <c r="Z3" s="14" t="s">
        <v>3</v>
      </c>
      <c r="AA3" s="10" t="s">
        <v>5</v>
      </c>
      <c r="AB3" s="10" t="s">
        <v>16</v>
      </c>
      <c r="AC3" s="10" t="s">
        <v>6</v>
      </c>
      <c r="AD3" s="10" t="s">
        <v>17</v>
      </c>
      <c r="AE3" s="10" t="s">
        <v>19</v>
      </c>
      <c r="AF3" s="12" t="s">
        <v>15</v>
      </c>
      <c r="AG3" s="14" t="s">
        <v>3</v>
      </c>
      <c r="AH3" s="10" t="s">
        <v>5</v>
      </c>
      <c r="AI3" s="10" t="s">
        <v>16</v>
      </c>
      <c r="AJ3" s="10" t="s">
        <v>6</v>
      </c>
      <c r="AK3" s="10" t="s">
        <v>17</v>
      </c>
      <c r="AL3" s="10" t="s">
        <v>19</v>
      </c>
      <c r="AM3" s="12" t="s">
        <v>15</v>
      </c>
      <c r="AN3" s="14" t="s">
        <v>3</v>
      </c>
      <c r="AO3" s="10" t="s">
        <v>5</v>
      </c>
      <c r="AP3" s="10" t="s">
        <v>16</v>
      </c>
      <c r="AQ3" s="10" t="s">
        <v>6</v>
      </c>
      <c r="AR3" s="10" t="s">
        <v>17</v>
      </c>
      <c r="AS3" s="10" t="s">
        <v>19</v>
      </c>
      <c r="AT3" s="12" t="s">
        <v>15</v>
      </c>
      <c r="AU3" s="14" t="s">
        <v>3</v>
      </c>
      <c r="AV3" s="10" t="s">
        <v>5</v>
      </c>
      <c r="AW3" s="10" t="s">
        <v>16</v>
      </c>
      <c r="AX3" s="10" t="s">
        <v>6</v>
      </c>
      <c r="AY3" s="10" t="s">
        <v>17</v>
      </c>
      <c r="AZ3" s="10" t="s">
        <v>19</v>
      </c>
      <c r="BA3" s="12" t="s">
        <v>15</v>
      </c>
      <c r="BB3" s="14" t="s">
        <v>3</v>
      </c>
      <c r="BC3" s="10" t="s">
        <v>5</v>
      </c>
      <c r="BD3" s="10" t="s">
        <v>16</v>
      </c>
      <c r="BE3" s="10" t="s">
        <v>6</v>
      </c>
      <c r="BF3" s="10" t="s">
        <v>17</v>
      </c>
      <c r="BG3" s="10" t="s">
        <v>19</v>
      </c>
      <c r="BH3" s="12" t="s">
        <v>15</v>
      </c>
      <c r="BI3" s="14" t="s">
        <v>3</v>
      </c>
      <c r="BJ3" s="10" t="s">
        <v>5</v>
      </c>
      <c r="BK3" s="10" t="s">
        <v>16</v>
      </c>
      <c r="BL3" s="10" t="s">
        <v>6</v>
      </c>
      <c r="BM3" s="10" t="s">
        <v>17</v>
      </c>
      <c r="BN3" s="10" t="s">
        <v>19</v>
      </c>
      <c r="BO3" s="12" t="s">
        <v>15</v>
      </c>
      <c r="BP3" s="14" t="s">
        <v>3</v>
      </c>
      <c r="BQ3" s="10" t="s">
        <v>5</v>
      </c>
      <c r="BR3" s="10" t="s">
        <v>16</v>
      </c>
      <c r="BS3" s="10" t="s">
        <v>6</v>
      </c>
      <c r="BT3" s="10" t="s">
        <v>17</v>
      </c>
      <c r="BU3" s="10" t="s">
        <v>19</v>
      </c>
      <c r="BV3" s="12" t="s">
        <v>15</v>
      </c>
    </row>
    <row r="4" spans="1:74" x14ac:dyDescent="0.35">
      <c r="A4">
        <v>1</v>
      </c>
      <c r="B4" s="1">
        <v>44557</v>
      </c>
      <c r="C4" s="18">
        <v>44561</v>
      </c>
      <c r="D4">
        <v>1.3</v>
      </c>
      <c r="E4" s="13">
        <v>1</v>
      </c>
      <c r="F4" s="4">
        <v>5</v>
      </c>
      <c r="G4" s="16">
        <f>(0.1-(5-F4)*(0.08+(5-F4)*0.02))</f>
        <v>0.1</v>
      </c>
      <c r="H4" s="16">
        <f t="shared" ref="H4:H9" si="0">D4+G4</f>
        <v>1.4000000000000001</v>
      </c>
      <c r="I4" s="16">
        <f t="shared" ref="I4:I9" si="1">IF(H4&lt;1.3,1.3,H4)</f>
        <v>1.4000000000000001</v>
      </c>
      <c r="J4" s="17">
        <f>IF(F4&lt;3,1,IF(E4=1,2,IF(E4=2,6,INT(E4*I4+0.5))))</f>
        <v>2</v>
      </c>
      <c r="K4" s="15">
        <f t="shared" ref="K4:K9" si="2">C4+J4</f>
        <v>44563</v>
      </c>
      <c r="L4" s="13">
        <v>2</v>
      </c>
      <c r="M4" s="4">
        <v>5</v>
      </c>
      <c r="N4" s="16">
        <f>(0.1-(5-M4)*(0.08+(5-M4)*0.02))</f>
        <v>0.1</v>
      </c>
      <c r="O4" s="16">
        <f>IF(M4&lt;3,I4,I4+N4)</f>
        <v>1.5000000000000002</v>
      </c>
      <c r="P4" s="16">
        <f>IF(O4&lt;1.3,1.3,O4)</f>
        <v>1.5000000000000002</v>
      </c>
      <c r="Q4" s="17">
        <f>IF(M4&lt;3,1,IF(L4=1,2,IF(L4=2,6,INT(L4*P4+0.5))))</f>
        <v>6</v>
      </c>
      <c r="R4" s="15">
        <f t="shared" ref="R4:R9" si="3">K4+Q4</f>
        <v>44569</v>
      </c>
      <c r="S4" s="13">
        <v>3</v>
      </c>
      <c r="T4" s="4">
        <v>5</v>
      </c>
      <c r="U4" s="16">
        <f>(0.1-(5-T4)*(0.08+(5-T4)*0.02))</f>
        <v>0.1</v>
      </c>
      <c r="V4" s="16">
        <f>IF(T4&lt;3,P4,P4+U4)</f>
        <v>1.6000000000000003</v>
      </c>
      <c r="W4" s="16">
        <f>IF(V4&lt;1.3,1.3,V4)</f>
        <v>1.6000000000000003</v>
      </c>
      <c r="X4" s="17">
        <f>IF(T4&lt;3,1,IF(S4=1,2,IF(S4=2,6,INT(S4*W4+0.5))))</f>
        <v>5</v>
      </c>
      <c r="Y4" s="15">
        <f>R4+X4</f>
        <v>44574</v>
      </c>
      <c r="Z4" s="13">
        <v>4</v>
      </c>
      <c r="AA4" s="4">
        <v>5</v>
      </c>
      <c r="AB4" s="16">
        <f>(0.1-(5-AA4)*(0.08+(5-AA4)*0.02))</f>
        <v>0.1</v>
      </c>
      <c r="AC4" s="16">
        <f>IF(AA4&lt;3,W4,W4+AB4)</f>
        <v>1.7000000000000004</v>
      </c>
      <c r="AD4" s="16">
        <f>IF(AC4&lt;1.3,1.3,AC4)</f>
        <v>1.7000000000000004</v>
      </c>
      <c r="AE4" s="17">
        <f>IF(AA4&lt;3,1,IF(Z4=1,2,IF(Z4=2,6,INT(Z4*AD4+0.5))))</f>
        <v>7</v>
      </c>
      <c r="AF4" s="15">
        <f>Y4+AE4</f>
        <v>44581</v>
      </c>
      <c r="AG4" s="13">
        <v>5</v>
      </c>
      <c r="AH4" s="4">
        <v>5</v>
      </c>
      <c r="AI4" s="16">
        <f>(0.1-(5-AH4)*(0.08+(5-AH4)*0.02))</f>
        <v>0.1</v>
      </c>
      <c r="AJ4" s="16">
        <f>IF(AH4&lt;3,AD4,AD4+AI4)</f>
        <v>1.8000000000000005</v>
      </c>
      <c r="AK4" s="16">
        <f>IF(AJ4&lt;1.3,1.3,AJ4)</f>
        <v>1.8000000000000005</v>
      </c>
      <c r="AL4" s="17">
        <f>IF(AH4&lt;3,1,IF(AG4=1,2,IF(AG4=2,6,INT(AG4*AK4+0.5))))</f>
        <v>9</v>
      </c>
      <c r="AM4" s="15">
        <f>AF4+AL4</f>
        <v>44590</v>
      </c>
      <c r="AN4" s="13">
        <v>6</v>
      </c>
      <c r="AO4" s="4">
        <v>5</v>
      </c>
      <c r="AP4" s="16">
        <f>(0.1-(5-AO4)*(0.08+(5-AO4)*0.02))</f>
        <v>0.1</v>
      </c>
      <c r="AQ4" s="16">
        <f>IF(AO4&lt;3,AK4,AK4+AP4)</f>
        <v>1.9000000000000006</v>
      </c>
      <c r="AR4" s="16">
        <f>IF(AQ4&lt;1.3,1.3,AQ4)</f>
        <v>1.9000000000000006</v>
      </c>
      <c r="AS4" s="17">
        <f>IF(AO4&lt;3,1,IF(AN4=1,2,IF(AN4=2,6,INT(AN4*AR4+0.5))))</f>
        <v>11</v>
      </c>
      <c r="AT4" s="15">
        <f>AM4+AS4</f>
        <v>44601</v>
      </c>
      <c r="AU4" s="13">
        <v>7</v>
      </c>
      <c r="AV4" s="4">
        <v>5</v>
      </c>
      <c r="AW4" s="16">
        <f>(0.1-(5-AV4)*(0.08+(5-AV4)*0.02))</f>
        <v>0.1</v>
      </c>
      <c r="AX4" s="16">
        <f>IF(AV4&lt;3,AR4,AR4+AW4)</f>
        <v>2.0000000000000004</v>
      </c>
      <c r="AY4" s="16">
        <f>IF(AX4&lt;1.3,1.3,AX4)</f>
        <v>2.0000000000000004</v>
      </c>
      <c r="AZ4" s="17">
        <f>IF(AV4&lt;3,1,IF(AU4=1,2,IF(AU4=2,6,INT(AU4*AY4+0.5))))</f>
        <v>14</v>
      </c>
      <c r="BA4" s="15">
        <f>AT4+AZ4</f>
        <v>44615</v>
      </c>
      <c r="BB4" s="13">
        <v>8</v>
      </c>
      <c r="BC4" s="4">
        <v>5</v>
      </c>
      <c r="BD4" s="16">
        <f>(0.1-(5-BC4)*(0.08+(5-BC4)*0.02))</f>
        <v>0.1</v>
      </c>
      <c r="BE4" s="16">
        <f>IF(BC4&lt;3,AY4,AY4+BD4)</f>
        <v>2.1000000000000005</v>
      </c>
      <c r="BF4" s="16">
        <f>IF(BE4&lt;1.3,1.3,BE4)</f>
        <v>2.1000000000000005</v>
      </c>
      <c r="BG4" s="17">
        <f>IF(BC4&lt;3,1,IF(BB4=1,2,IF(BB4=2,6,INT(BB4*BF4+0.5))))</f>
        <v>17</v>
      </c>
      <c r="BH4" s="15">
        <f>BA4+BG4</f>
        <v>44632</v>
      </c>
      <c r="BI4" s="13">
        <v>9</v>
      </c>
      <c r="BJ4" s="4">
        <v>5</v>
      </c>
      <c r="BK4" s="16">
        <f>(0.1-(5-BJ4)*(0.08+(5-BJ4)*0.02))</f>
        <v>0.1</v>
      </c>
      <c r="BL4" s="16">
        <f>IF(BJ4&lt;3,BF4,BF4+BK4)</f>
        <v>2.2000000000000006</v>
      </c>
      <c r="BM4" s="16">
        <f>IF(BL4&lt;1.3,1.3,BL4)</f>
        <v>2.2000000000000006</v>
      </c>
      <c r="BN4" s="17">
        <f>IF(BJ4&lt;3,1,IF(BI4=1,2,IF(BI4=2,6,INT(BI4*BM4+0.5))))</f>
        <v>20</v>
      </c>
      <c r="BO4" s="15">
        <f>BH4+BN4</f>
        <v>44652</v>
      </c>
      <c r="BP4" s="13">
        <v>10</v>
      </c>
      <c r="BQ4" s="4">
        <v>5</v>
      </c>
      <c r="BR4" s="16">
        <f>(0.1-(5-BQ4)*(0.08+(5-BQ4)*0.02))</f>
        <v>0.1</v>
      </c>
      <c r="BS4" s="16">
        <f>IF(BQ4&lt;3,BM4,BM4+BR4)</f>
        <v>2.3000000000000007</v>
      </c>
      <c r="BT4" s="16">
        <f>IF(BS4&lt;1.3,1.3,BS4)</f>
        <v>2.3000000000000007</v>
      </c>
      <c r="BU4" s="17">
        <f>IF(BQ4&lt;3,1,IF(BP4=1,2,IF(BP4=2,6,INT(BP4*BT4+0.5))))</f>
        <v>23</v>
      </c>
      <c r="BV4" s="15">
        <f>BO4+BU4</f>
        <v>44675</v>
      </c>
    </row>
    <row r="5" spans="1:74" x14ac:dyDescent="0.35">
      <c r="A5">
        <v>2</v>
      </c>
      <c r="B5" s="1">
        <v>44557</v>
      </c>
      <c r="C5" s="1">
        <f>C4</f>
        <v>44561</v>
      </c>
      <c r="D5" s="19">
        <v>2.8</v>
      </c>
      <c r="E5" s="20">
        <v>11</v>
      </c>
      <c r="F5" s="4">
        <v>4</v>
      </c>
      <c r="G5" s="16">
        <f t="shared" ref="G5:G9" si="4">(0.1-(5-F5)*(0.08+(5-F5)*0.02))</f>
        <v>0</v>
      </c>
      <c r="H5" s="16">
        <f t="shared" si="0"/>
        <v>2.8</v>
      </c>
      <c r="I5" s="16">
        <f t="shared" si="1"/>
        <v>2.8</v>
      </c>
      <c r="J5" s="4">
        <f>IF(F5&lt;3,1,IF(E5=1,2,IF(E5=2,6,INT(E5*I5+0.5))))</f>
        <v>31</v>
      </c>
      <c r="K5" s="15">
        <f t="shared" si="2"/>
        <v>44592</v>
      </c>
      <c r="L5" s="3">
        <f>L$4</f>
        <v>2</v>
      </c>
      <c r="M5" s="4">
        <v>4</v>
      </c>
      <c r="N5" s="16">
        <f t="shared" ref="N5:N9" si="5">(0.1-(5-M5)*(0.08+(5-M5)*0.02))</f>
        <v>0</v>
      </c>
      <c r="O5" s="16">
        <f t="shared" ref="O5:O9" si="6">IF(M5&lt;3,I5,I5+N5)</f>
        <v>2.8</v>
      </c>
      <c r="P5" s="16">
        <f t="shared" ref="P5:P9" si="7">IF(O5&lt;1.3,1.3,O5)</f>
        <v>2.8</v>
      </c>
      <c r="Q5" s="4">
        <f>IF(M5&lt;3,1,IF(L5=1,2,IF(L5=2,6,INT(L5*P5+0.5))))</f>
        <v>6</v>
      </c>
      <c r="R5" s="15">
        <f t="shared" si="3"/>
        <v>44598</v>
      </c>
      <c r="S5" s="3">
        <f>S$4</f>
        <v>3</v>
      </c>
      <c r="T5" s="4">
        <v>4</v>
      </c>
      <c r="U5" s="16">
        <f t="shared" ref="U5:U9" si="8">(0.1-(5-T5)*(0.08+(5-T5)*0.02))</f>
        <v>0</v>
      </c>
      <c r="V5" s="16">
        <f t="shared" ref="V5:V9" si="9">IF(T5&lt;3,P5,P5+U5)</f>
        <v>2.8</v>
      </c>
      <c r="W5" s="16">
        <f t="shared" ref="W5:W9" si="10">IF(V5&lt;1.3,1.3,V5)</f>
        <v>2.8</v>
      </c>
      <c r="X5" s="4">
        <f>IF(T5&lt;3,1,IF(S5=1,2,IF(S5=2,6,INT(S5*W5+0.5))))</f>
        <v>8</v>
      </c>
      <c r="Y5" s="15">
        <f t="shared" ref="Y5:Y9" si="11">R5+X5</f>
        <v>44606</v>
      </c>
      <c r="Z5" s="3">
        <f>Z$4</f>
        <v>4</v>
      </c>
      <c r="AA5" s="4">
        <v>4</v>
      </c>
      <c r="AB5" s="16">
        <f t="shared" ref="AB5:AB9" si="12">(0.1-(5-AA5)*(0.08+(5-AA5)*0.02))</f>
        <v>0</v>
      </c>
      <c r="AC5" s="16">
        <f t="shared" ref="AC5:AC9" si="13">IF(AA5&lt;3,W5,W5+AB5)</f>
        <v>2.8</v>
      </c>
      <c r="AD5" s="16">
        <f t="shared" ref="AD5:AD9" si="14">IF(AC5&lt;1.3,1.3,AC5)</f>
        <v>2.8</v>
      </c>
      <c r="AE5" s="4">
        <f>IF(AA5&lt;3,1,IF(Z5=1,2,IF(Z5=2,6,INT(Z5*AD5+0.5))))</f>
        <v>11</v>
      </c>
      <c r="AF5" s="15">
        <f t="shared" ref="AF5:AF9" si="15">Y5+AE5</f>
        <v>44617</v>
      </c>
      <c r="AG5" s="3">
        <f>AG$4</f>
        <v>5</v>
      </c>
      <c r="AH5" s="4">
        <v>4</v>
      </c>
      <c r="AI5" s="16">
        <f t="shared" ref="AI5:AI9" si="16">(0.1-(5-AH5)*(0.08+(5-AH5)*0.02))</f>
        <v>0</v>
      </c>
      <c r="AJ5" s="16">
        <f t="shared" ref="AJ5:AJ9" si="17">IF(AH5&lt;3,AD5,AD5+AI5)</f>
        <v>2.8</v>
      </c>
      <c r="AK5" s="16">
        <f t="shared" ref="AK5:AK9" si="18">IF(AJ5&lt;1.3,1.3,AJ5)</f>
        <v>2.8</v>
      </c>
      <c r="AL5" s="4">
        <f>IF(AH5&lt;3,1,IF(AG5=1,2,IF(AG5=2,6,INT(AG5*AK5+0.5))))</f>
        <v>14</v>
      </c>
      <c r="AM5" s="15">
        <f t="shared" ref="AM5:AM9" si="19">AF5+AL5</f>
        <v>44631</v>
      </c>
      <c r="AN5" s="3">
        <f>AN$4</f>
        <v>6</v>
      </c>
      <c r="AO5" s="4">
        <v>4</v>
      </c>
      <c r="AP5" s="16">
        <f t="shared" ref="AP5:AP9" si="20">(0.1-(5-AO5)*(0.08+(5-AO5)*0.02))</f>
        <v>0</v>
      </c>
      <c r="AQ5" s="16">
        <f t="shared" ref="AQ5:AQ9" si="21">IF(AO5&lt;3,AK5,AK5+AP5)</f>
        <v>2.8</v>
      </c>
      <c r="AR5" s="16">
        <f t="shared" ref="AR5:AR9" si="22">IF(AQ5&lt;1.3,1.3,AQ5)</f>
        <v>2.8</v>
      </c>
      <c r="AS5" s="4">
        <f>IF(AO5&lt;3,1,IF(AN5=1,2,IF(AN5=2,6,INT(AN5*AR5+0.5))))</f>
        <v>17</v>
      </c>
      <c r="AT5" s="15">
        <f t="shared" ref="AT5:AT9" si="23">AM5+AS5</f>
        <v>44648</v>
      </c>
      <c r="AU5" s="3">
        <f>AU$4</f>
        <v>7</v>
      </c>
      <c r="AV5" s="4">
        <v>4</v>
      </c>
      <c r="AW5" s="16">
        <f t="shared" ref="AW5:AW9" si="24">(0.1-(5-AV5)*(0.08+(5-AV5)*0.02))</f>
        <v>0</v>
      </c>
      <c r="AX5" s="16">
        <f t="shared" ref="AX5:AX9" si="25">IF(AV5&lt;3,AR5,AR5+AW5)</f>
        <v>2.8</v>
      </c>
      <c r="AY5" s="16">
        <f t="shared" ref="AY5:AY9" si="26">IF(AX5&lt;1.3,1.3,AX5)</f>
        <v>2.8</v>
      </c>
      <c r="AZ5" s="4">
        <f>IF(AV5&lt;3,1,IF(AU5=1,2,IF(AU5=2,6,INT(AU5*AY5+0.5))))</f>
        <v>20</v>
      </c>
      <c r="BA5" s="15">
        <f t="shared" ref="BA5:BA9" si="27">AT5+AZ5</f>
        <v>44668</v>
      </c>
      <c r="BB5" s="3">
        <f>BB$4</f>
        <v>8</v>
      </c>
      <c r="BC5" s="4">
        <v>4</v>
      </c>
      <c r="BD5" s="16">
        <f t="shared" ref="BD5:BD9" si="28">(0.1-(5-BC5)*(0.08+(5-BC5)*0.02))</f>
        <v>0</v>
      </c>
      <c r="BE5" s="16">
        <f t="shared" ref="BE5:BE9" si="29">IF(BC5&lt;3,AY5,AY5+BD5)</f>
        <v>2.8</v>
      </c>
      <c r="BF5" s="16">
        <f t="shared" ref="BF5:BF9" si="30">IF(BE5&lt;1.3,1.3,BE5)</f>
        <v>2.8</v>
      </c>
      <c r="BG5" s="4">
        <f>IF(BC5&lt;3,1,IF(BB5=1,2,IF(BB5=2,6,INT(BB5*BF5+0.5))))</f>
        <v>22</v>
      </c>
      <c r="BH5" s="15">
        <f t="shared" ref="BH5:BH9" si="31">BA5+BG5</f>
        <v>44690</v>
      </c>
      <c r="BI5" s="3">
        <f>BI$4</f>
        <v>9</v>
      </c>
      <c r="BJ5" s="4">
        <v>4</v>
      </c>
      <c r="BK5" s="16">
        <f t="shared" ref="BK5:BK9" si="32">(0.1-(5-BJ5)*(0.08+(5-BJ5)*0.02))</f>
        <v>0</v>
      </c>
      <c r="BL5" s="16">
        <f t="shared" ref="BL5:BL9" si="33">IF(BJ5&lt;3,BF5,BF5+BK5)</f>
        <v>2.8</v>
      </c>
      <c r="BM5" s="16">
        <f t="shared" ref="BM5:BM9" si="34">IF(BL5&lt;1.3,1.3,BL5)</f>
        <v>2.8</v>
      </c>
      <c r="BN5" s="4">
        <f>IF(BJ5&lt;3,1,IF(BI5=1,2,IF(BI5=2,6,INT(BI5*BM5+0.5))))</f>
        <v>25</v>
      </c>
      <c r="BO5" s="15">
        <f t="shared" ref="BO5:BO9" si="35">BH5+BN5</f>
        <v>44715</v>
      </c>
      <c r="BP5" s="3">
        <f>BP$4</f>
        <v>10</v>
      </c>
      <c r="BQ5" s="4">
        <v>4</v>
      </c>
      <c r="BR5" s="16">
        <f t="shared" ref="BR5:BR9" si="36">(0.1-(5-BQ5)*(0.08+(5-BQ5)*0.02))</f>
        <v>0</v>
      </c>
      <c r="BS5" s="16">
        <f t="shared" ref="BS5:BS9" si="37">IF(BQ5&lt;3,BM5,BM5+BR5)</f>
        <v>2.8</v>
      </c>
      <c r="BT5" s="16">
        <f t="shared" ref="BT5:BT9" si="38">IF(BS5&lt;1.3,1.3,BS5)</f>
        <v>2.8</v>
      </c>
      <c r="BU5" s="4">
        <f>IF(BQ5&lt;3,1,IF(BP5=1,2,IF(BP5=2,6,INT(BP5*BT5+0.5))))</f>
        <v>28</v>
      </c>
      <c r="BV5" s="15">
        <f t="shared" ref="BV5:BV9" si="39">BO5+BU5</f>
        <v>44743</v>
      </c>
    </row>
    <row r="6" spans="1:74" x14ac:dyDescent="0.35">
      <c r="A6">
        <v>3</v>
      </c>
      <c r="B6" s="1">
        <v>44557</v>
      </c>
      <c r="C6" s="1">
        <f t="shared" ref="C6:C13" si="40">C5</f>
        <v>44561</v>
      </c>
      <c r="D6" s="19">
        <v>2.8</v>
      </c>
      <c r="E6" s="20">
        <v>11</v>
      </c>
      <c r="F6" s="4">
        <v>3</v>
      </c>
      <c r="G6" s="16">
        <f t="shared" si="4"/>
        <v>-0.13999999999999999</v>
      </c>
      <c r="H6" s="16">
        <f t="shared" si="0"/>
        <v>2.6599999999999997</v>
      </c>
      <c r="I6" s="16">
        <f t="shared" si="1"/>
        <v>2.6599999999999997</v>
      </c>
      <c r="J6" s="21">
        <f>IF(F6&lt;3,1,IF(E6=1,2,IF(E6=2,6,INT(E6*I6+0.5))))</f>
        <v>29</v>
      </c>
      <c r="K6" s="15">
        <f t="shared" si="2"/>
        <v>44590</v>
      </c>
      <c r="L6" s="3">
        <f t="shared" ref="L6:L13" si="41">L$4</f>
        <v>2</v>
      </c>
      <c r="M6" s="4">
        <v>3</v>
      </c>
      <c r="N6" s="16">
        <f t="shared" si="5"/>
        <v>-0.13999999999999999</v>
      </c>
      <c r="O6" s="16">
        <f t="shared" si="6"/>
        <v>2.5199999999999996</v>
      </c>
      <c r="P6" s="16">
        <f t="shared" si="7"/>
        <v>2.5199999999999996</v>
      </c>
      <c r="Q6" s="21">
        <f>IF(M6&lt;3,1,IF(L6=1,2,IF(L6=2,6,INT(L6*P6+0.5))))</f>
        <v>6</v>
      </c>
      <c r="R6" s="15">
        <f t="shared" si="3"/>
        <v>44596</v>
      </c>
      <c r="S6" s="3">
        <f t="shared" ref="S6:S13" si="42">S$4</f>
        <v>3</v>
      </c>
      <c r="T6" s="4">
        <v>3</v>
      </c>
      <c r="U6" s="16">
        <f t="shared" si="8"/>
        <v>-0.13999999999999999</v>
      </c>
      <c r="V6" s="16">
        <f t="shared" si="9"/>
        <v>2.3799999999999994</v>
      </c>
      <c r="W6" s="16">
        <f t="shared" si="10"/>
        <v>2.3799999999999994</v>
      </c>
      <c r="X6" s="21">
        <f>IF(T6&lt;3,1,IF(S6=1,2,IF(S6=2,6,INT(S6*W6+0.5))))</f>
        <v>7</v>
      </c>
      <c r="Y6" s="15">
        <f t="shared" si="11"/>
        <v>44603</v>
      </c>
      <c r="Z6" s="3">
        <f t="shared" ref="Z6:Z13" si="43">Z$4</f>
        <v>4</v>
      </c>
      <c r="AA6" s="4">
        <v>3</v>
      </c>
      <c r="AB6" s="16">
        <f t="shared" si="12"/>
        <v>-0.13999999999999999</v>
      </c>
      <c r="AC6" s="16">
        <f t="shared" si="13"/>
        <v>2.2399999999999993</v>
      </c>
      <c r="AD6" s="16">
        <f t="shared" si="14"/>
        <v>2.2399999999999993</v>
      </c>
      <c r="AE6" s="21">
        <f>IF(AA6&lt;3,1,IF(Z6=1,2,IF(Z6=2,6,INT(Z6*AD6+0.5))))</f>
        <v>9</v>
      </c>
      <c r="AF6" s="15">
        <f t="shared" si="15"/>
        <v>44612</v>
      </c>
      <c r="AG6" s="3">
        <f t="shared" ref="AG6:AG13" si="44">AG$4</f>
        <v>5</v>
      </c>
      <c r="AH6" s="4">
        <v>3</v>
      </c>
      <c r="AI6" s="16">
        <f t="shared" si="16"/>
        <v>-0.13999999999999999</v>
      </c>
      <c r="AJ6" s="16">
        <f t="shared" si="17"/>
        <v>2.0999999999999992</v>
      </c>
      <c r="AK6" s="16">
        <f t="shared" si="18"/>
        <v>2.0999999999999992</v>
      </c>
      <c r="AL6" s="21">
        <f>IF(AH6&lt;3,1,IF(AG6=1,2,IF(AG6=2,6,INT(AG6*AK6+0.5))))</f>
        <v>11</v>
      </c>
      <c r="AM6" s="15">
        <f t="shared" si="19"/>
        <v>44623</v>
      </c>
      <c r="AN6" s="3">
        <f t="shared" ref="AN6:AN13" si="45">AN$4</f>
        <v>6</v>
      </c>
      <c r="AO6" s="4">
        <v>3</v>
      </c>
      <c r="AP6" s="16">
        <f t="shared" si="20"/>
        <v>-0.13999999999999999</v>
      </c>
      <c r="AQ6" s="16">
        <f t="shared" si="21"/>
        <v>1.9599999999999993</v>
      </c>
      <c r="AR6" s="16">
        <f t="shared" si="22"/>
        <v>1.9599999999999993</v>
      </c>
      <c r="AS6" s="21">
        <f>IF(AO6&lt;3,1,IF(AN6=1,2,IF(AN6=2,6,INT(AN6*AR6+0.5))))</f>
        <v>12</v>
      </c>
      <c r="AT6" s="15">
        <f t="shared" si="23"/>
        <v>44635</v>
      </c>
      <c r="AU6" s="3">
        <f t="shared" ref="AU6:AU13" si="46">AU$4</f>
        <v>7</v>
      </c>
      <c r="AV6" s="4">
        <v>3</v>
      </c>
      <c r="AW6" s="16">
        <f t="shared" si="24"/>
        <v>-0.13999999999999999</v>
      </c>
      <c r="AX6" s="16">
        <f t="shared" si="25"/>
        <v>1.8199999999999994</v>
      </c>
      <c r="AY6" s="16">
        <f t="shared" si="26"/>
        <v>1.8199999999999994</v>
      </c>
      <c r="AZ6" s="21">
        <f>IF(AV6&lt;3,1,IF(AU6=1,2,IF(AU6=2,6,INT(AU6*AY6+0.5))))</f>
        <v>13</v>
      </c>
      <c r="BA6" s="15">
        <f t="shared" si="27"/>
        <v>44648</v>
      </c>
      <c r="BB6" s="3">
        <f t="shared" ref="BB6:BB13" si="47">BB$4</f>
        <v>8</v>
      </c>
      <c r="BC6" s="4">
        <v>3</v>
      </c>
      <c r="BD6" s="16">
        <f t="shared" si="28"/>
        <v>-0.13999999999999999</v>
      </c>
      <c r="BE6" s="16">
        <f t="shared" si="29"/>
        <v>1.6799999999999995</v>
      </c>
      <c r="BF6" s="16">
        <f t="shared" si="30"/>
        <v>1.6799999999999995</v>
      </c>
      <c r="BG6" s="21">
        <f>IF(BC6&lt;3,1,IF(BB6=1,2,IF(BB6=2,6,INT(BB6*BF6+0.5))))</f>
        <v>13</v>
      </c>
      <c r="BH6" s="15">
        <f t="shared" si="31"/>
        <v>44661</v>
      </c>
      <c r="BI6" s="3">
        <f t="shared" ref="BI6:BI13" si="48">BI$4</f>
        <v>9</v>
      </c>
      <c r="BJ6" s="4">
        <v>3</v>
      </c>
      <c r="BK6" s="16">
        <f t="shared" si="32"/>
        <v>-0.13999999999999999</v>
      </c>
      <c r="BL6" s="16">
        <f t="shared" si="33"/>
        <v>1.5399999999999996</v>
      </c>
      <c r="BM6" s="16">
        <f t="shared" si="34"/>
        <v>1.5399999999999996</v>
      </c>
      <c r="BN6" s="21">
        <f>IF(BJ6&lt;3,1,IF(BI6=1,2,IF(BI6=2,6,INT(BI6*BM6+0.5))))</f>
        <v>14</v>
      </c>
      <c r="BO6" s="15">
        <f t="shared" si="35"/>
        <v>44675</v>
      </c>
      <c r="BP6" s="3">
        <f t="shared" ref="BP6:BP13" si="49">BP$4</f>
        <v>10</v>
      </c>
      <c r="BQ6" s="4">
        <v>3</v>
      </c>
      <c r="BR6" s="16">
        <f t="shared" si="36"/>
        <v>-0.13999999999999999</v>
      </c>
      <c r="BS6" s="16">
        <f t="shared" si="37"/>
        <v>1.3999999999999997</v>
      </c>
      <c r="BT6" s="16">
        <f t="shared" si="38"/>
        <v>1.3999999999999997</v>
      </c>
      <c r="BU6" s="21">
        <f>IF(BQ6&lt;3,1,IF(BP6=1,2,IF(BP6=2,6,INT(BP6*BT6+0.5))))</f>
        <v>14</v>
      </c>
      <c r="BV6" s="15">
        <f t="shared" si="39"/>
        <v>44689</v>
      </c>
    </row>
    <row r="7" spans="1:74" x14ac:dyDescent="0.35">
      <c r="A7">
        <v>4</v>
      </c>
      <c r="B7" s="1">
        <v>44557</v>
      </c>
      <c r="C7" s="1">
        <f t="shared" si="40"/>
        <v>44561</v>
      </c>
      <c r="D7" s="19">
        <v>2.8</v>
      </c>
      <c r="E7" s="20">
        <v>11</v>
      </c>
      <c r="F7" s="4">
        <v>2</v>
      </c>
      <c r="G7" s="16">
        <f t="shared" si="4"/>
        <v>-0.32000000000000006</v>
      </c>
      <c r="H7" s="16">
        <f t="shared" si="0"/>
        <v>2.4799999999999995</v>
      </c>
      <c r="I7" s="16">
        <f t="shared" si="1"/>
        <v>2.4799999999999995</v>
      </c>
      <c r="J7" s="21">
        <f t="shared" ref="J7:J9" si="50">IF(F7&lt;3,1,IF(E7=1,2,IF(E7=2,6,INT(E7*I7+0.5))))</f>
        <v>1</v>
      </c>
      <c r="K7" s="15">
        <f t="shared" si="2"/>
        <v>44562</v>
      </c>
      <c r="L7" s="3">
        <f t="shared" si="41"/>
        <v>2</v>
      </c>
      <c r="M7" s="4">
        <v>2</v>
      </c>
      <c r="N7" s="16">
        <f t="shared" si="5"/>
        <v>-0.32000000000000006</v>
      </c>
      <c r="O7" s="16">
        <f t="shared" si="6"/>
        <v>2.4799999999999995</v>
      </c>
      <c r="P7" s="16">
        <f t="shared" si="7"/>
        <v>2.4799999999999995</v>
      </c>
      <c r="Q7" s="21">
        <f t="shared" ref="Q7:Q9" si="51">IF(M7&lt;3,1,IF(L7=1,2,IF(L7=2,6,INT(L7*P7+0.5))))</f>
        <v>1</v>
      </c>
      <c r="R7" s="15">
        <f t="shared" si="3"/>
        <v>44563</v>
      </c>
      <c r="S7" s="3">
        <f t="shared" si="42"/>
        <v>3</v>
      </c>
      <c r="T7" s="4">
        <v>2</v>
      </c>
      <c r="U7" s="16">
        <f t="shared" si="8"/>
        <v>-0.32000000000000006</v>
      </c>
      <c r="V7" s="16">
        <f t="shared" si="9"/>
        <v>2.4799999999999995</v>
      </c>
      <c r="W7" s="16">
        <f t="shared" si="10"/>
        <v>2.4799999999999995</v>
      </c>
      <c r="X7" s="21">
        <f t="shared" ref="X7:X9" si="52">IF(T7&lt;3,1,IF(S7=1,2,IF(S7=2,6,INT(S7*W7+0.5))))</f>
        <v>1</v>
      </c>
      <c r="Y7" s="15">
        <f t="shared" si="11"/>
        <v>44564</v>
      </c>
      <c r="Z7" s="3">
        <f t="shared" si="43"/>
        <v>4</v>
      </c>
      <c r="AA7" s="4">
        <v>2</v>
      </c>
      <c r="AB7" s="16">
        <f t="shared" si="12"/>
        <v>-0.32000000000000006</v>
      </c>
      <c r="AC7" s="16">
        <f t="shared" si="13"/>
        <v>2.4799999999999995</v>
      </c>
      <c r="AD7" s="16">
        <f t="shared" si="14"/>
        <v>2.4799999999999995</v>
      </c>
      <c r="AE7" s="21">
        <f t="shared" ref="AE7:AE9" si="53">IF(AA7&lt;3,1,IF(Z7=1,2,IF(Z7=2,6,INT(Z7*AD7+0.5))))</f>
        <v>1</v>
      </c>
      <c r="AF7" s="15">
        <f t="shared" si="15"/>
        <v>44565</v>
      </c>
      <c r="AG7" s="3">
        <f t="shared" si="44"/>
        <v>5</v>
      </c>
      <c r="AH7" s="4">
        <v>2</v>
      </c>
      <c r="AI7" s="16">
        <f t="shared" si="16"/>
        <v>-0.32000000000000006</v>
      </c>
      <c r="AJ7" s="16">
        <f t="shared" si="17"/>
        <v>2.4799999999999995</v>
      </c>
      <c r="AK7" s="16">
        <f t="shared" si="18"/>
        <v>2.4799999999999995</v>
      </c>
      <c r="AL7" s="21">
        <f t="shared" ref="AL7:AL9" si="54">IF(AH7&lt;3,1,IF(AG7=1,2,IF(AG7=2,6,INT(AG7*AK7+0.5))))</f>
        <v>1</v>
      </c>
      <c r="AM7" s="15">
        <f t="shared" si="19"/>
        <v>44566</v>
      </c>
      <c r="AN7" s="3">
        <f t="shared" si="45"/>
        <v>6</v>
      </c>
      <c r="AO7" s="4">
        <v>2</v>
      </c>
      <c r="AP7" s="16">
        <f t="shared" si="20"/>
        <v>-0.32000000000000006</v>
      </c>
      <c r="AQ7" s="16">
        <f t="shared" si="21"/>
        <v>2.4799999999999995</v>
      </c>
      <c r="AR7" s="16">
        <f t="shared" si="22"/>
        <v>2.4799999999999995</v>
      </c>
      <c r="AS7" s="21">
        <f t="shared" ref="AS7:AS9" si="55">IF(AO7&lt;3,1,IF(AN7=1,2,IF(AN7=2,6,INT(AN7*AR7+0.5))))</f>
        <v>1</v>
      </c>
      <c r="AT7" s="15">
        <f t="shared" si="23"/>
        <v>44567</v>
      </c>
      <c r="AU7" s="3">
        <f t="shared" si="46"/>
        <v>7</v>
      </c>
      <c r="AV7" s="4">
        <v>2</v>
      </c>
      <c r="AW7" s="16">
        <f t="shared" si="24"/>
        <v>-0.32000000000000006</v>
      </c>
      <c r="AX7" s="16">
        <f t="shared" si="25"/>
        <v>2.4799999999999995</v>
      </c>
      <c r="AY7" s="16">
        <f t="shared" si="26"/>
        <v>2.4799999999999995</v>
      </c>
      <c r="AZ7" s="21">
        <f t="shared" ref="AZ7:AZ9" si="56">IF(AV7&lt;3,1,IF(AU7=1,2,IF(AU7=2,6,INT(AU7*AY7+0.5))))</f>
        <v>1</v>
      </c>
      <c r="BA7" s="15">
        <f t="shared" si="27"/>
        <v>44568</v>
      </c>
      <c r="BB7" s="3">
        <f t="shared" si="47"/>
        <v>8</v>
      </c>
      <c r="BC7" s="4">
        <v>2</v>
      </c>
      <c r="BD7" s="16">
        <f t="shared" si="28"/>
        <v>-0.32000000000000006</v>
      </c>
      <c r="BE7" s="16">
        <f t="shared" si="29"/>
        <v>2.4799999999999995</v>
      </c>
      <c r="BF7" s="16">
        <f t="shared" si="30"/>
        <v>2.4799999999999995</v>
      </c>
      <c r="BG7" s="21">
        <f t="shared" ref="BG7:BG9" si="57">IF(BC7&lt;3,1,IF(BB7=1,2,IF(BB7=2,6,INT(BB7*BF7+0.5))))</f>
        <v>1</v>
      </c>
      <c r="BH7" s="15">
        <f t="shared" si="31"/>
        <v>44569</v>
      </c>
      <c r="BI7" s="3">
        <f t="shared" si="48"/>
        <v>9</v>
      </c>
      <c r="BJ7" s="4">
        <v>2</v>
      </c>
      <c r="BK7" s="16">
        <f t="shared" si="32"/>
        <v>-0.32000000000000006</v>
      </c>
      <c r="BL7" s="16">
        <f t="shared" si="33"/>
        <v>2.4799999999999995</v>
      </c>
      <c r="BM7" s="16">
        <f t="shared" si="34"/>
        <v>2.4799999999999995</v>
      </c>
      <c r="BN7" s="21">
        <f t="shared" ref="BN7:BN9" si="58">IF(BJ7&lt;3,1,IF(BI7=1,2,IF(BI7=2,6,INT(BI7*BM7+0.5))))</f>
        <v>1</v>
      </c>
      <c r="BO7" s="15">
        <f t="shared" si="35"/>
        <v>44570</v>
      </c>
      <c r="BP7" s="3">
        <f t="shared" si="49"/>
        <v>10</v>
      </c>
      <c r="BQ7" s="4">
        <v>2</v>
      </c>
      <c r="BR7" s="16">
        <f t="shared" si="36"/>
        <v>-0.32000000000000006</v>
      </c>
      <c r="BS7" s="16">
        <f t="shared" si="37"/>
        <v>2.4799999999999995</v>
      </c>
      <c r="BT7" s="16">
        <f t="shared" si="38"/>
        <v>2.4799999999999995</v>
      </c>
      <c r="BU7" s="21">
        <f t="shared" ref="BU7:BU9" si="59">IF(BQ7&lt;3,1,IF(BP7=1,2,IF(BP7=2,6,INT(BP7*BT7+0.5))))</f>
        <v>1</v>
      </c>
      <c r="BV7" s="15">
        <f t="shared" si="39"/>
        <v>44571</v>
      </c>
    </row>
    <row r="8" spans="1:74" x14ac:dyDescent="0.35">
      <c r="A8">
        <v>5</v>
      </c>
      <c r="B8" s="1">
        <v>44557</v>
      </c>
      <c r="C8" s="1">
        <f t="shared" si="40"/>
        <v>44561</v>
      </c>
      <c r="D8" s="19">
        <v>2.8</v>
      </c>
      <c r="E8" s="20">
        <v>11</v>
      </c>
      <c r="F8" s="4">
        <v>1</v>
      </c>
      <c r="G8" s="16">
        <f t="shared" si="4"/>
        <v>-0.54</v>
      </c>
      <c r="H8" s="16">
        <f t="shared" si="0"/>
        <v>2.2599999999999998</v>
      </c>
      <c r="I8" s="16">
        <f t="shared" si="1"/>
        <v>2.2599999999999998</v>
      </c>
      <c r="J8" s="4">
        <f t="shared" si="50"/>
        <v>1</v>
      </c>
      <c r="K8" s="15">
        <f t="shared" si="2"/>
        <v>44562</v>
      </c>
      <c r="L8" s="3">
        <f t="shared" si="41"/>
        <v>2</v>
      </c>
      <c r="M8" s="4">
        <v>1</v>
      </c>
      <c r="N8" s="16">
        <f t="shared" si="5"/>
        <v>-0.54</v>
      </c>
      <c r="O8" s="16">
        <f t="shared" si="6"/>
        <v>2.2599999999999998</v>
      </c>
      <c r="P8" s="16">
        <f t="shared" si="7"/>
        <v>2.2599999999999998</v>
      </c>
      <c r="Q8" s="4">
        <f t="shared" si="51"/>
        <v>1</v>
      </c>
      <c r="R8" s="15">
        <f t="shared" si="3"/>
        <v>44563</v>
      </c>
      <c r="S8" s="3">
        <f t="shared" si="42"/>
        <v>3</v>
      </c>
      <c r="T8" s="4">
        <v>1</v>
      </c>
      <c r="U8" s="16">
        <f t="shared" si="8"/>
        <v>-0.54</v>
      </c>
      <c r="V8" s="16">
        <f t="shared" si="9"/>
        <v>2.2599999999999998</v>
      </c>
      <c r="W8" s="16">
        <f t="shared" si="10"/>
        <v>2.2599999999999998</v>
      </c>
      <c r="X8" s="4">
        <f t="shared" si="52"/>
        <v>1</v>
      </c>
      <c r="Y8" s="15">
        <f t="shared" si="11"/>
        <v>44564</v>
      </c>
      <c r="Z8" s="3">
        <f t="shared" si="43"/>
        <v>4</v>
      </c>
      <c r="AA8" s="4">
        <v>1</v>
      </c>
      <c r="AB8" s="16">
        <f t="shared" si="12"/>
        <v>-0.54</v>
      </c>
      <c r="AC8" s="16">
        <f t="shared" si="13"/>
        <v>2.2599999999999998</v>
      </c>
      <c r="AD8" s="16">
        <f t="shared" si="14"/>
        <v>2.2599999999999998</v>
      </c>
      <c r="AE8" s="4">
        <f t="shared" si="53"/>
        <v>1</v>
      </c>
      <c r="AF8" s="15">
        <f t="shared" si="15"/>
        <v>44565</v>
      </c>
      <c r="AG8" s="3">
        <f t="shared" si="44"/>
        <v>5</v>
      </c>
      <c r="AH8" s="4">
        <v>1</v>
      </c>
      <c r="AI8" s="16">
        <f t="shared" si="16"/>
        <v>-0.54</v>
      </c>
      <c r="AJ8" s="16">
        <f t="shared" si="17"/>
        <v>2.2599999999999998</v>
      </c>
      <c r="AK8" s="16">
        <f t="shared" si="18"/>
        <v>2.2599999999999998</v>
      </c>
      <c r="AL8" s="4">
        <f t="shared" si="54"/>
        <v>1</v>
      </c>
      <c r="AM8" s="15">
        <f t="shared" si="19"/>
        <v>44566</v>
      </c>
      <c r="AN8" s="3">
        <f t="shared" si="45"/>
        <v>6</v>
      </c>
      <c r="AO8" s="4">
        <v>1</v>
      </c>
      <c r="AP8" s="16">
        <f t="shared" si="20"/>
        <v>-0.54</v>
      </c>
      <c r="AQ8" s="16">
        <f t="shared" si="21"/>
        <v>2.2599999999999998</v>
      </c>
      <c r="AR8" s="16">
        <f t="shared" si="22"/>
        <v>2.2599999999999998</v>
      </c>
      <c r="AS8" s="4">
        <f t="shared" si="55"/>
        <v>1</v>
      </c>
      <c r="AT8" s="15">
        <f t="shared" si="23"/>
        <v>44567</v>
      </c>
      <c r="AU8" s="3">
        <f t="shared" si="46"/>
        <v>7</v>
      </c>
      <c r="AV8" s="4">
        <v>1</v>
      </c>
      <c r="AW8" s="16">
        <f t="shared" si="24"/>
        <v>-0.54</v>
      </c>
      <c r="AX8" s="16">
        <f t="shared" si="25"/>
        <v>2.2599999999999998</v>
      </c>
      <c r="AY8" s="16">
        <f t="shared" si="26"/>
        <v>2.2599999999999998</v>
      </c>
      <c r="AZ8" s="4">
        <f t="shared" si="56"/>
        <v>1</v>
      </c>
      <c r="BA8" s="15">
        <f t="shared" si="27"/>
        <v>44568</v>
      </c>
      <c r="BB8" s="3">
        <f t="shared" si="47"/>
        <v>8</v>
      </c>
      <c r="BC8" s="4">
        <v>1</v>
      </c>
      <c r="BD8" s="16">
        <f t="shared" si="28"/>
        <v>-0.54</v>
      </c>
      <c r="BE8" s="16">
        <f t="shared" si="29"/>
        <v>2.2599999999999998</v>
      </c>
      <c r="BF8" s="16">
        <f t="shared" si="30"/>
        <v>2.2599999999999998</v>
      </c>
      <c r="BG8" s="4">
        <f t="shared" si="57"/>
        <v>1</v>
      </c>
      <c r="BH8" s="15">
        <f t="shared" si="31"/>
        <v>44569</v>
      </c>
      <c r="BI8" s="3">
        <f t="shared" si="48"/>
        <v>9</v>
      </c>
      <c r="BJ8" s="4">
        <v>1</v>
      </c>
      <c r="BK8" s="16">
        <f t="shared" si="32"/>
        <v>-0.54</v>
      </c>
      <c r="BL8" s="16">
        <f t="shared" si="33"/>
        <v>2.2599999999999998</v>
      </c>
      <c r="BM8" s="16">
        <f t="shared" si="34"/>
        <v>2.2599999999999998</v>
      </c>
      <c r="BN8" s="4">
        <f t="shared" si="58"/>
        <v>1</v>
      </c>
      <c r="BO8" s="15">
        <f t="shared" si="35"/>
        <v>44570</v>
      </c>
      <c r="BP8" s="3">
        <f t="shared" si="49"/>
        <v>10</v>
      </c>
      <c r="BQ8" s="4">
        <v>1</v>
      </c>
      <c r="BR8" s="16">
        <f t="shared" si="36"/>
        <v>-0.54</v>
      </c>
      <c r="BS8" s="16">
        <f t="shared" si="37"/>
        <v>2.2599999999999998</v>
      </c>
      <c r="BT8" s="16">
        <f t="shared" si="38"/>
        <v>2.2599999999999998</v>
      </c>
      <c r="BU8" s="4">
        <f t="shared" si="59"/>
        <v>1</v>
      </c>
      <c r="BV8" s="15">
        <f t="shared" si="39"/>
        <v>44571</v>
      </c>
    </row>
    <row r="9" spans="1:74" x14ac:dyDescent="0.35">
      <c r="A9">
        <v>6</v>
      </c>
      <c r="B9" s="1">
        <v>44557</v>
      </c>
      <c r="C9" s="1">
        <f t="shared" si="40"/>
        <v>44561</v>
      </c>
      <c r="D9" s="19">
        <v>2.8</v>
      </c>
      <c r="E9" s="20">
        <v>11</v>
      </c>
      <c r="F9" s="4">
        <v>0</v>
      </c>
      <c r="G9" s="16">
        <f t="shared" si="4"/>
        <v>-0.79999999999999993</v>
      </c>
      <c r="H9" s="16">
        <f t="shared" si="0"/>
        <v>2</v>
      </c>
      <c r="I9" s="16">
        <f t="shared" si="1"/>
        <v>2</v>
      </c>
      <c r="J9" s="4">
        <f t="shared" si="50"/>
        <v>1</v>
      </c>
      <c r="K9" s="15">
        <f t="shared" si="2"/>
        <v>44562</v>
      </c>
      <c r="L9" s="3">
        <f t="shared" si="41"/>
        <v>2</v>
      </c>
      <c r="M9" s="4">
        <v>0</v>
      </c>
      <c r="N9" s="16">
        <f t="shared" si="5"/>
        <v>-0.79999999999999993</v>
      </c>
      <c r="O9" s="16">
        <f t="shared" si="6"/>
        <v>2</v>
      </c>
      <c r="P9" s="16">
        <f t="shared" si="7"/>
        <v>2</v>
      </c>
      <c r="Q9" s="4">
        <f t="shared" si="51"/>
        <v>1</v>
      </c>
      <c r="R9" s="15">
        <f t="shared" si="3"/>
        <v>44563</v>
      </c>
      <c r="S9" s="3">
        <f t="shared" si="42"/>
        <v>3</v>
      </c>
      <c r="T9" s="4">
        <v>0</v>
      </c>
      <c r="U9" s="16">
        <f t="shared" si="8"/>
        <v>-0.79999999999999993</v>
      </c>
      <c r="V9" s="16">
        <f t="shared" si="9"/>
        <v>2</v>
      </c>
      <c r="W9" s="16">
        <f t="shared" si="10"/>
        <v>2</v>
      </c>
      <c r="X9" s="4">
        <f t="shared" si="52"/>
        <v>1</v>
      </c>
      <c r="Y9" s="15">
        <f t="shared" si="11"/>
        <v>44564</v>
      </c>
      <c r="Z9" s="3">
        <f t="shared" si="43"/>
        <v>4</v>
      </c>
      <c r="AA9" s="4">
        <v>0</v>
      </c>
      <c r="AB9" s="16">
        <f t="shared" si="12"/>
        <v>-0.79999999999999993</v>
      </c>
      <c r="AC9" s="16">
        <f t="shared" si="13"/>
        <v>2</v>
      </c>
      <c r="AD9" s="16">
        <f t="shared" si="14"/>
        <v>2</v>
      </c>
      <c r="AE9" s="4">
        <f t="shared" si="53"/>
        <v>1</v>
      </c>
      <c r="AF9" s="15">
        <f t="shared" si="15"/>
        <v>44565</v>
      </c>
      <c r="AG9" s="3">
        <f t="shared" si="44"/>
        <v>5</v>
      </c>
      <c r="AH9" s="4">
        <v>0</v>
      </c>
      <c r="AI9" s="16">
        <f t="shared" si="16"/>
        <v>-0.79999999999999993</v>
      </c>
      <c r="AJ9" s="16">
        <f t="shared" si="17"/>
        <v>2</v>
      </c>
      <c r="AK9" s="16">
        <f t="shared" si="18"/>
        <v>2</v>
      </c>
      <c r="AL9" s="4">
        <f t="shared" si="54"/>
        <v>1</v>
      </c>
      <c r="AM9" s="15">
        <f t="shared" si="19"/>
        <v>44566</v>
      </c>
      <c r="AN9" s="3">
        <f t="shared" si="45"/>
        <v>6</v>
      </c>
      <c r="AO9" s="4">
        <v>0</v>
      </c>
      <c r="AP9" s="16">
        <f t="shared" si="20"/>
        <v>-0.79999999999999993</v>
      </c>
      <c r="AQ9" s="16">
        <f t="shared" si="21"/>
        <v>2</v>
      </c>
      <c r="AR9" s="16">
        <f t="shared" si="22"/>
        <v>2</v>
      </c>
      <c r="AS9" s="4">
        <f t="shared" si="55"/>
        <v>1</v>
      </c>
      <c r="AT9" s="15">
        <f t="shared" si="23"/>
        <v>44567</v>
      </c>
      <c r="AU9" s="3">
        <f t="shared" si="46"/>
        <v>7</v>
      </c>
      <c r="AV9" s="4">
        <v>0</v>
      </c>
      <c r="AW9" s="16">
        <f t="shared" si="24"/>
        <v>-0.79999999999999993</v>
      </c>
      <c r="AX9" s="16">
        <f t="shared" si="25"/>
        <v>2</v>
      </c>
      <c r="AY9" s="16">
        <f t="shared" si="26"/>
        <v>2</v>
      </c>
      <c r="AZ9" s="4">
        <f t="shared" si="56"/>
        <v>1</v>
      </c>
      <c r="BA9" s="15">
        <f t="shared" si="27"/>
        <v>44568</v>
      </c>
      <c r="BB9" s="3">
        <f t="shared" si="47"/>
        <v>8</v>
      </c>
      <c r="BC9" s="4">
        <v>0</v>
      </c>
      <c r="BD9" s="16">
        <f t="shared" si="28"/>
        <v>-0.79999999999999993</v>
      </c>
      <c r="BE9" s="16">
        <f t="shared" si="29"/>
        <v>2</v>
      </c>
      <c r="BF9" s="16">
        <f t="shared" si="30"/>
        <v>2</v>
      </c>
      <c r="BG9" s="4">
        <f t="shared" si="57"/>
        <v>1</v>
      </c>
      <c r="BH9" s="15">
        <f t="shared" si="31"/>
        <v>44569</v>
      </c>
      <c r="BI9" s="3">
        <f t="shared" si="48"/>
        <v>9</v>
      </c>
      <c r="BJ9" s="4">
        <v>0</v>
      </c>
      <c r="BK9" s="16">
        <f t="shared" si="32"/>
        <v>-0.79999999999999993</v>
      </c>
      <c r="BL9" s="16">
        <f t="shared" si="33"/>
        <v>2</v>
      </c>
      <c r="BM9" s="16">
        <f t="shared" si="34"/>
        <v>2</v>
      </c>
      <c r="BN9" s="4">
        <f t="shared" si="58"/>
        <v>1</v>
      </c>
      <c r="BO9" s="15">
        <f t="shared" si="35"/>
        <v>44570</v>
      </c>
      <c r="BP9" s="3">
        <f t="shared" si="49"/>
        <v>10</v>
      </c>
      <c r="BQ9" s="4">
        <v>0</v>
      </c>
      <c r="BR9" s="16">
        <f t="shared" si="36"/>
        <v>-0.79999999999999993</v>
      </c>
      <c r="BS9" s="16">
        <f t="shared" si="37"/>
        <v>2</v>
      </c>
      <c r="BT9" s="16">
        <f t="shared" si="38"/>
        <v>2</v>
      </c>
      <c r="BU9" s="4">
        <f t="shared" si="59"/>
        <v>1</v>
      </c>
      <c r="BV9" s="15">
        <f t="shared" si="39"/>
        <v>44571</v>
      </c>
    </row>
    <row r="10" spans="1:74" x14ac:dyDescent="0.35">
      <c r="A10">
        <v>7</v>
      </c>
      <c r="B10" s="1">
        <v>44557</v>
      </c>
      <c r="C10" s="1">
        <f t="shared" si="40"/>
        <v>44561</v>
      </c>
      <c r="D10">
        <v>1.3</v>
      </c>
      <c r="E10" s="3">
        <f t="shared" ref="E10:E13" si="60">E$4</f>
        <v>1</v>
      </c>
      <c r="F10" s="4"/>
      <c r="G10" s="4"/>
      <c r="H10" s="4"/>
      <c r="I10" s="4"/>
      <c r="J10" s="4"/>
      <c r="K10" s="5"/>
      <c r="L10" s="3">
        <f t="shared" si="41"/>
        <v>2</v>
      </c>
      <c r="M10" s="4"/>
      <c r="N10" s="4"/>
      <c r="O10" s="4"/>
      <c r="P10" s="4"/>
      <c r="Q10" s="4"/>
      <c r="R10" s="5"/>
      <c r="S10" s="3">
        <f t="shared" si="42"/>
        <v>3</v>
      </c>
      <c r="T10" s="4"/>
      <c r="U10" s="4"/>
      <c r="V10" s="4"/>
      <c r="W10" s="4"/>
      <c r="X10" s="4"/>
      <c r="Y10" s="5"/>
      <c r="Z10" s="3">
        <f t="shared" si="43"/>
        <v>4</v>
      </c>
      <c r="AA10" s="4"/>
      <c r="AB10" s="4"/>
      <c r="AC10" s="4"/>
      <c r="AD10" s="4"/>
      <c r="AE10" s="4"/>
      <c r="AF10" s="5"/>
      <c r="AG10" s="3">
        <f t="shared" si="44"/>
        <v>5</v>
      </c>
      <c r="AH10" s="4"/>
      <c r="AI10" s="4"/>
      <c r="AJ10" s="4"/>
      <c r="AK10" s="4"/>
      <c r="AL10" s="4"/>
      <c r="AM10" s="5"/>
      <c r="AN10" s="3">
        <f t="shared" si="45"/>
        <v>6</v>
      </c>
      <c r="AO10" s="4"/>
      <c r="AP10" s="4"/>
      <c r="AQ10" s="4"/>
      <c r="AR10" s="4"/>
      <c r="AS10" s="4"/>
      <c r="AT10" s="5"/>
      <c r="AU10" s="3">
        <f t="shared" si="46"/>
        <v>7</v>
      </c>
      <c r="AV10" s="4"/>
      <c r="AW10" s="4"/>
      <c r="AX10" s="4"/>
      <c r="AY10" s="4"/>
      <c r="AZ10" s="4"/>
      <c r="BA10" s="5"/>
      <c r="BB10" s="3">
        <f t="shared" si="47"/>
        <v>8</v>
      </c>
      <c r="BC10" s="4"/>
      <c r="BD10" s="4"/>
      <c r="BE10" s="4"/>
      <c r="BF10" s="4"/>
      <c r="BG10" s="4"/>
      <c r="BH10" s="5"/>
      <c r="BI10" s="3">
        <f t="shared" si="48"/>
        <v>9</v>
      </c>
      <c r="BJ10" s="4"/>
      <c r="BK10" s="4"/>
      <c r="BL10" s="4"/>
      <c r="BM10" s="4"/>
      <c r="BN10" s="4"/>
      <c r="BO10" s="5"/>
      <c r="BP10" s="3">
        <f t="shared" si="49"/>
        <v>10</v>
      </c>
      <c r="BQ10" s="4"/>
      <c r="BR10" s="4"/>
      <c r="BS10" s="4"/>
      <c r="BT10" s="4"/>
      <c r="BU10" s="4"/>
      <c r="BV10" s="5"/>
    </row>
    <row r="11" spans="1:74" x14ac:dyDescent="0.35">
      <c r="A11">
        <v>8</v>
      </c>
      <c r="B11" s="1">
        <v>44557</v>
      </c>
      <c r="C11" s="1">
        <f t="shared" si="40"/>
        <v>44561</v>
      </c>
      <c r="D11">
        <v>1.3</v>
      </c>
      <c r="E11" s="3">
        <f t="shared" si="60"/>
        <v>1</v>
      </c>
      <c r="F11" s="4"/>
      <c r="G11" s="4"/>
      <c r="H11" s="4"/>
      <c r="I11" s="11"/>
      <c r="J11" s="11"/>
      <c r="K11" s="6"/>
      <c r="L11" s="3">
        <f t="shared" si="41"/>
        <v>2</v>
      </c>
      <c r="M11" s="4"/>
      <c r="N11" s="4"/>
      <c r="O11" s="4"/>
      <c r="P11" s="11"/>
      <c r="Q11" s="11"/>
      <c r="R11" s="6"/>
      <c r="S11" s="3">
        <f t="shared" si="42"/>
        <v>3</v>
      </c>
      <c r="T11" s="4"/>
      <c r="U11" s="4"/>
      <c r="V11" s="4"/>
      <c r="W11" s="11"/>
      <c r="X11" s="11"/>
      <c r="Y11" s="6"/>
      <c r="Z11" s="3">
        <f t="shared" si="43"/>
        <v>4</v>
      </c>
      <c r="AA11" s="4"/>
      <c r="AB11" s="4"/>
      <c r="AC11" s="4"/>
      <c r="AD11" s="11"/>
      <c r="AE11" s="11"/>
      <c r="AF11" s="6"/>
      <c r="AG11" s="3">
        <f t="shared" si="44"/>
        <v>5</v>
      </c>
      <c r="AH11" s="4"/>
      <c r="AI11" s="4"/>
      <c r="AJ11" s="4"/>
      <c r="AK11" s="11"/>
      <c r="AL11" s="11"/>
      <c r="AM11" s="6"/>
      <c r="AN11" s="3">
        <f t="shared" si="45"/>
        <v>6</v>
      </c>
      <c r="AO11" s="4"/>
      <c r="AP11" s="4"/>
      <c r="AQ11" s="4"/>
      <c r="AR11" s="11"/>
      <c r="AS11" s="11"/>
      <c r="AT11" s="6"/>
      <c r="AU11" s="3">
        <f t="shared" si="46"/>
        <v>7</v>
      </c>
      <c r="AV11" s="4"/>
      <c r="AW11" s="4"/>
      <c r="AX11" s="4"/>
      <c r="AY11" s="11"/>
      <c r="AZ11" s="11"/>
      <c r="BA11" s="6"/>
      <c r="BB11" s="3">
        <f t="shared" si="47"/>
        <v>8</v>
      </c>
      <c r="BC11" s="4"/>
      <c r="BD11" s="4"/>
      <c r="BE11" s="4"/>
      <c r="BF11" s="11"/>
      <c r="BG11" s="11"/>
      <c r="BH11" s="6"/>
      <c r="BI11" s="3">
        <f t="shared" si="48"/>
        <v>9</v>
      </c>
      <c r="BJ11" s="4"/>
      <c r="BK11" s="4"/>
      <c r="BL11" s="4"/>
      <c r="BM11" s="11"/>
      <c r="BN11" s="11"/>
      <c r="BO11" s="6"/>
      <c r="BP11" s="3">
        <f t="shared" si="49"/>
        <v>10</v>
      </c>
      <c r="BQ11" s="4"/>
      <c r="BR11" s="4"/>
      <c r="BS11" s="4"/>
      <c r="BT11" s="11"/>
      <c r="BU11" s="11"/>
      <c r="BV11" s="6"/>
    </row>
    <row r="12" spans="1:74" x14ac:dyDescent="0.35">
      <c r="A12">
        <v>9</v>
      </c>
      <c r="B12" s="1">
        <v>44557</v>
      </c>
      <c r="C12" s="1">
        <f t="shared" si="40"/>
        <v>44561</v>
      </c>
      <c r="D12">
        <v>1.3</v>
      </c>
      <c r="E12" s="3">
        <f t="shared" si="60"/>
        <v>1</v>
      </c>
      <c r="F12" s="4"/>
      <c r="G12" s="4"/>
      <c r="H12" s="4"/>
      <c r="I12" s="4"/>
      <c r="J12" s="4"/>
      <c r="K12" s="5"/>
      <c r="L12" s="3">
        <f t="shared" si="41"/>
        <v>2</v>
      </c>
      <c r="M12" s="4"/>
      <c r="N12" s="4"/>
      <c r="O12" s="4"/>
      <c r="P12" s="4"/>
      <c r="Q12" s="4"/>
      <c r="R12" s="5"/>
      <c r="S12" s="3">
        <f t="shared" si="42"/>
        <v>3</v>
      </c>
      <c r="T12" s="4"/>
      <c r="U12" s="4"/>
      <c r="V12" s="4"/>
      <c r="W12" s="4"/>
      <c r="X12" s="4"/>
      <c r="Y12" s="5"/>
      <c r="Z12" s="3">
        <f t="shared" si="43"/>
        <v>4</v>
      </c>
      <c r="AA12" s="4"/>
      <c r="AB12" s="4"/>
      <c r="AC12" s="4"/>
      <c r="AD12" s="4"/>
      <c r="AE12" s="4"/>
      <c r="AF12" s="5"/>
      <c r="AG12" s="3">
        <f t="shared" si="44"/>
        <v>5</v>
      </c>
      <c r="AH12" s="4"/>
      <c r="AI12" s="4"/>
      <c r="AJ12" s="4"/>
      <c r="AK12" s="4"/>
      <c r="AL12" s="4"/>
      <c r="AM12" s="5"/>
      <c r="AN12" s="3">
        <f t="shared" si="45"/>
        <v>6</v>
      </c>
      <c r="AO12" s="4"/>
      <c r="AP12" s="4"/>
      <c r="AQ12" s="4"/>
      <c r="AR12" s="4"/>
      <c r="AS12" s="4"/>
      <c r="AT12" s="5"/>
      <c r="AU12" s="3">
        <f t="shared" si="46"/>
        <v>7</v>
      </c>
      <c r="AV12" s="4"/>
      <c r="AW12" s="4"/>
      <c r="AX12" s="4"/>
      <c r="AY12" s="4"/>
      <c r="AZ12" s="4"/>
      <c r="BA12" s="5"/>
      <c r="BB12" s="3">
        <f t="shared" si="47"/>
        <v>8</v>
      </c>
      <c r="BC12" s="4"/>
      <c r="BD12" s="4"/>
      <c r="BE12" s="4"/>
      <c r="BF12" s="4"/>
      <c r="BG12" s="4"/>
      <c r="BH12" s="5"/>
      <c r="BI12" s="3">
        <f t="shared" si="48"/>
        <v>9</v>
      </c>
      <c r="BJ12" s="4"/>
      <c r="BK12" s="4"/>
      <c r="BL12" s="4"/>
      <c r="BM12" s="4"/>
      <c r="BN12" s="4"/>
      <c r="BO12" s="5"/>
      <c r="BP12" s="3">
        <f t="shared" si="49"/>
        <v>10</v>
      </c>
      <c r="BQ12" s="4"/>
      <c r="BR12" s="4"/>
      <c r="BS12" s="4"/>
      <c r="BT12" s="4"/>
      <c r="BU12" s="4"/>
      <c r="BV12" s="5"/>
    </row>
    <row r="13" spans="1:74" ht="15" thickBot="1" x14ac:dyDescent="0.4">
      <c r="A13">
        <v>10</v>
      </c>
      <c r="B13" s="1">
        <v>44557</v>
      </c>
      <c r="C13" s="1">
        <f t="shared" si="40"/>
        <v>44561</v>
      </c>
      <c r="D13">
        <v>1.3</v>
      </c>
      <c r="E13" s="7">
        <f t="shared" si="60"/>
        <v>1</v>
      </c>
      <c r="F13" s="8"/>
      <c r="G13" s="8"/>
      <c r="H13" s="8"/>
      <c r="I13" s="8"/>
      <c r="J13" s="8"/>
      <c r="K13" s="9"/>
      <c r="L13" s="7">
        <f t="shared" si="41"/>
        <v>2</v>
      </c>
      <c r="M13" s="8"/>
      <c r="N13" s="8"/>
      <c r="O13" s="8"/>
      <c r="P13" s="8"/>
      <c r="Q13" s="8"/>
      <c r="R13" s="9"/>
      <c r="S13" s="7">
        <f t="shared" si="42"/>
        <v>3</v>
      </c>
      <c r="T13" s="8"/>
      <c r="U13" s="8"/>
      <c r="V13" s="8"/>
      <c r="W13" s="8"/>
      <c r="X13" s="8"/>
      <c r="Y13" s="9"/>
      <c r="Z13" s="7">
        <f t="shared" si="43"/>
        <v>4</v>
      </c>
      <c r="AA13" s="8"/>
      <c r="AB13" s="8"/>
      <c r="AC13" s="8"/>
      <c r="AD13" s="8"/>
      <c r="AE13" s="8"/>
      <c r="AF13" s="9"/>
      <c r="AG13" s="7">
        <f t="shared" si="44"/>
        <v>5</v>
      </c>
      <c r="AH13" s="8"/>
      <c r="AI13" s="8"/>
      <c r="AJ13" s="8"/>
      <c r="AK13" s="8"/>
      <c r="AL13" s="8"/>
      <c r="AM13" s="9"/>
      <c r="AN13" s="7">
        <f t="shared" si="45"/>
        <v>6</v>
      </c>
      <c r="AO13" s="8"/>
      <c r="AP13" s="8"/>
      <c r="AQ13" s="8"/>
      <c r="AR13" s="8"/>
      <c r="AS13" s="8"/>
      <c r="AT13" s="9"/>
      <c r="AU13" s="7">
        <f t="shared" si="46"/>
        <v>7</v>
      </c>
      <c r="AV13" s="8"/>
      <c r="AW13" s="8"/>
      <c r="AX13" s="8"/>
      <c r="AY13" s="8"/>
      <c r="AZ13" s="8"/>
      <c r="BA13" s="9"/>
      <c r="BB13" s="7">
        <f t="shared" si="47"/>
        <v>8</v>
      </c>
      <c r="BC13" s="8"/>
      <c r="BD13" s="8"/>
      <c r="BE13" s="8"/>
      <c r="BF13" s="8"/>
      <c r="BG13" s="8"/>
      <c r="BH13" s="9"/>
      <c r="BI13" s="7">
        <f t="shared" si="48"/>
        <v>9</v>
      </c>
      <c r="BJ13" s="8"/>
      <c r="BK13" s="8"/>
      <c r="BL13" s="8"/>
      <c r="BM13" s="8"/>
      <c r="BN13" s="8"/>
      <c r="BO13" s="9"/>
      <c r="BP13" s="7">
        <f t="shared" si="49"/>
        <v>10</v>
      </c>
      <c r="BQ13" s="8"/>
      <c r="BR13" s="8"/>
      <c r="BS13" s="8"/>
      <c r="BT13" s="8"/>
      <c r="BU13" s="8"/>
      <c r="BV13" s="9"/>
    </row>
    <row r="17" spans="5:5" x14ac:dyDescent="0.35">
      <c r="E17" s="2" t="s">
        <v>7</v>
      </c>
    </row>
    <row r="19" spans="5:5" x14ac:dyDescent="0.35">
      <c r="E19">
        <f>E5*I5</f>
        <v>30.799999999999997</v>
      </c>
    </row>
  </sheetData>
  <mergeCells count="10">
    <mergeCell ref="AU2:BA2"/>
    <mergeCell ref="BB2:BH2"/>
    <mergeCell ref="BI2:BO2"/>
    <mergeCell ref="BP2:BV2"/>
    <mergeCell ref="E2:K2"/>
    <mergeCell ref="L2:R2"/>
    <mergeCell ref="S2:Y2"/>
    <mergeCell ref="Z2:AF2"/>
    <mergeCell ref="AG2:AM2"/>
    <mergeCell ref="AN2:AT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ySplit="1" topLeftCell="A37" activePane="bottomLeft" state="frozen"/>
      <selection pane="bottomLeft" activeCell="F51" sqref="F51"/>
    </sheetView>
  </sheetViews>
  <sheetFormatPr defaultRowHeight="14.5" x14ac:dyDescent="0.35"/>
  <cols>
    <col min="1" max="1" width="23.453125" bestFit="1" customWidth="1"/>
    <col min="5" max="5" width="29.453125" bestFit="1" customWidth="1"/>
    <col min="6" max="6" width="8.453125" bestFit="1" customWidth="1"/>
    <col min="7" max="7" width="9.1796875" bestFit="1" customWidth="1"/>
    <col min="8" max="8" width="8.36328125" bestFit="1" customWidth="1"/>
    <col min="9" max="9" width="11.453125" bestFit="1" customWidth="1"/>
    <col min="10" max="10" width="9.1796875" bestFit="1" customWidth="1"/>
    <col min="11" max="11" width="9.453125" bestFit="1" customWidth="1"/>
  </cols>
  <sheetData>
    <row r="1" spans="1:11" x14ac:dyDescent="0.35">
      <c r="A1" t="s">
        <v>22</v>
      </c>
      <c r="B1" t="s">
        <v>20</v>
      </c>
      <c r="C1" t="s">
        <v>21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35">
      <c r="A2" t="s">
        <v>31</v>
      </c>
      <c r="E2" t="s">
        <v>32</v>
      </c>
    </row>
    <row r="3" spans="1:11" x14ac:dyDescent="0.35">
      <c r="A3" t="s">
        <v>33</v>
      </c>
      <c r="E3" t="s">
        <v>34</v>
      </c>
    </row>
    <row r="4" spans="1:11" x14ac:dyDescent="0.35">
      <c r="A4" t="s">
        <v>35</v>
      </c>
      <c r="E4" t="s">
        <v>36</v>
      </c>
    </row>
    <row r="5" spans="1:11" x14ac:dyDescent="0.35">
      <c r="A5" t="s">
        <v>37</v>
      </c>
      <c r="E5" s="22" t="s">
        <v>38</v>
      </c>
    </row>
    <row r="6" spans="1:11" x14ac:dyDescent="0.35">
      <c r="A6" s="2" t="s">
        <v>40</v>
      </c>
      <c r="E6" t="s">
        <v>39</v>
      </c>
    </row>
    <row r="7" spans="1:11" x14ac:dyDescent="0.35">
      <c r="A7" s="2" t="s">
        <v>41</v>
      </c>
      <c r="E7" t="s">
        <v>42</v>
      </c>
    </row>
    <row r="8" spans="1:11" x14ac:dyDescent="0.35">
      <c r="A8" t="s">
        <v>43</v>
      </c>
      <c r="E8" t="s">
        <v>44</v>
      </c>
    </row>
    <row r="9" spans="1:11" x14ac:dyDescent="0.35">
      <c r="A9" t="s">
        <v>45</v>
      </c>
      <c r="E9" t="s">
        <v>46</v>
      </c>
    </row>
    <row r="10" spans="1:11" x14ac:dyDescent="0.35">
      <c r="A10" t="s">
        <v>47</v>
      </c>
      <c r="E10" t="s">
        <v>48</v>
      </c>
    </row>
    <row r="11" spans="1:11" x14ac:dyDescent="0.35">
      <c r="A11" t="s">
        <v>49</v>
      </c>
      <c r="E11" t="s">
        <v>50</v>
      </c>
    </row>
    <row r="12" spans="1:11" x14ac:dyDescent="0.35">
      <c r="A12" t="s">
        <v>51</v>
      </c>
      <c r="E12" t="s">
        <v>52</v>
      </c>
    </row>
    <row r="13" spans="1:11" x14ac:dyDescent="0.35">
      <c r="A13" t="s">
        <v>53</v>
      </c>
      <c r="E13" t="s">
        <v>54</v>
      </c>
    </row>
    <row r="14" spans="1:11" x14ac:dyDescent="0.35">
      <c r="A14" t="s">
        <v>55</v>
      </c>
      <c r="E14" t="s">
        <v>56</v>
      </c>
    </row>
    <row r="15" spans="1:11" x14ac:dyDescent="0.35">
      <c r="A15" t="s">
        <v>57</v>
      </c>
      <c r="E15" t="s">
        <v>58</v>
      </c>
    </row>
    <row r="16" spans="1:11" x14ac:dyDescent="0.35">
      <c r="A16" t="s">
        <v>59</v>
      </c>
      <c r="E16" t="s">
        <v>60</v>
      </c>
    </row>
    <row r="17" spans="1:11" x14ac:dyDescent="0.35">
      <c r="A17" t="s">
        <v>61</v>
      </c>
      <c r="B17" t="s">
        <v>62</v>
      </c>
      <c r="E17" t="s">
        <v>63</v>
      </c>
      <c r="F17" t="s">
        <v>64</v>
      </c>
    </row>
    <row r="18" spans="1:11" x14ac:dyDescent="0.35">
      <c r="A18" t="s">
        <v>65</v>
      </c>
      <c r="E18" t="s">
        <v>66</v>
      </c>
    </row>
    <row r="19" spans="1:11" x14ac:dyDescent="0.35">
      <c r="A19" t="s">
        <v>67</v>
      </c>
      <c r="E19" t="s">
        <v>68</v>
      </c>
    </row>
    <row r="20" spans="1:11" x14ac:dyDescent="0.35">
      <c r="A20" t="s">
        <v>69</v>
      </c>
      <c r="E20" t="s">
        <v>70</v>
      </c>
    </row>
    <row r="21" spans="1:11" x14ac:dyDescent="0.35">
      <c r="A21" t="s">
        <v>71</v>
      </c>
      <c r="E21" t="s">
        <v>72</v>
      </c>
    </row>
    <row r="22" spans="1:11" x14ac:dyDescent="0.35">
      <c r="A22" t="s">
        <v>77</v>
      </c>
      <c r="E22" t="s">
        <v>73</v>
      </c>
    </row>
    <row r="23" spans="1:11" x14ac:dyDescent="0.35">
      <c r="A23" t="s">
        <v>76</v>
      </c>
      <c r="E23" t="s">
        <v>75</v>
      </c>
    </row>
    <row r="24" spans="1:11" x14ac:dyDescent="0.35">
      <c r="A24" t="s">
        <v>74</v>
      </c>
      <c r="E24" t="s">
        <v>129</v>
      </c>
    </row>
    <row r="25" spans="1:11" x14ac:dyDescent="0.35">
      <c r="A25" t="s">
        <v>78</v>
      </c>
      <c r="E25" t="s">
        <v>79</v>
      </c>
    </row>
    <row r="26" spans="1:11" x14ac:dyDescent="0.35">
      <c r="A26" t="s">
        <v>80</v>
      </c>
      <c r="E26" t="s">
        <v>81</v>
      </c>
    </row>
    <row r="27" spans="1:11" x14ac:dyDescent="0.35">
      <c r="A27" t="s">
        <v>82</v>
      </c>
      <c r="E27" t="s">
        <v>83</v>
      </c>
    </row>
    <row r="28" spans="1:11" x14ac:dyDescent="0.35">
      <c r="A28" t="s">
        <v>85</v>
      </c>
      <c r="E28" t="s">
        <v>84</v>
      </c>
    </row>
    <row r="29" spans="1:11" x14ac:dyDescent="0.35">
      <c r="A29" t="s">
        <v>86</v>
      </c>
      <c r="E29" t="s">
        <v>87</v>
      </c>
      <c r="F29" t="s">
        <v>88</v>
      </c>
      <c r="G29" t="s">
        <v>89</v>
      </c>
      <c r="H29" t="s">
        <v>90</v>
      </c>
      <c r="I29" t="s">
        <v>91</v>
      </c>
      <c r="J29" t="s">
        <v>92</v>
      </c>
      <c r="K29" t="s">
        <v>93</v>
      </c>
    </row>
    <row r="30" spans="1:11" x14ac:dyDescent="0.35">
      <c r="A30" t="s">
        <v>94</v>
      </c>
      <c r="B30" t="s">
        <v>95</v>
      </c>
      <c r="C30" t="s">
        <v>96</v>
      </c>
      <c r="E30" t="s">
        <v>97</v>
      </c>
    </row>
    <row r="31" spans="1:11" x14ac:dyDescent="0.35">
      <c r="A31" t="s">
        <v>100</v>
      </c>
      <c r="B31" t="s">
        <v>98</v>
      </c>
      <c r="C31" t="s">
        <v>96</v>
      </c>
      <c r="E31" t="s">
        <v>99</v>
      </c>
    </row>
    <row r="32" spans="1:11" x14ac:dyDescent="0.35">
      <c r="A32" t="s">
        <v>101</v>
      </c>
      <c r="B32" t="s">
        <v>102</v>
      </c>
      <c r="C32" t="s">
        <v>103</v>
      </c>
      <c r="E32" t="s">
        <v>104</v>
      </c>
    </row>
    <row r="33" spans="1:7" x14ac:dyDescent="0.35">
      <c r="A33" t="s">
        <v>105</v>
      </c>
      <c r="E33" t="s">
        <v>106</v>
      </c>
      <c r="F33" t="s">
        <v>107</v>
      </c>
    </row>
    <row r="34" spans="1:7" x14ac:dyDescent="0.35">
      <c r="A34" t="s">
        <v>109</v>
      </c>
      <c r="E34" t="s">
        <v>108</v>
      </c>
      <c r="F34" t="s">
        <v>90</v>
      </c>
    </row>
    <row r="35" spans="1:7" x14ac:dyDescent="0.35">
      <c r="A35" t="s">
        <v>110</v>
      </c>
      <c r="E35" t="s">
        <v>111</v>
      </c>
      <c r="F35" t="s">
        <v>112</v>
      </c>
      <c r="G35" t="s">
        <v>113</v>
      </c>
    </row>
    <row r="36" spans="1:7" x14ac:dyDescent="0.35">
      <c r="A36" t="s">
        <v>114</v>
      </c>
      <c r="E36" t="s">
        <v>115</v>
      </c>
    </row>
    <row r="37" spans="1:7" x14ac:dyDescent="0.35">
      <c r="A37" t="s">
        <v>116</v>
      </c>
      <c r="E37" t="s">
        <v>117</v>
      </c>
      <c r="F37" t="s">
        <v>118</v>
      </c>
    </row>
    <row r="38" spans="1:7" x14ac:dyDescent="0.35">
      <c r="A38" t="s">
        <v>119</v>
      </c>
      <c r="E38" t="s">
        <v>120</v>
      </c>
    </row>
    <row r="39" spans="1:7" x14ac:dyDescent="0.35">
      <c r="A39" t="s">
        <v>121</v>
      </c>
      <c r="E39" t="s">
        <v>122</v>
      </c>
    </row>
    <row r="40" spans="1:7" x14ac:dyDescent="0.35">
      <c r="A40" t="s">
        <v>123</v>
      </c>
      <c r="E40" t="s">
        <v>124</v>
      </c>
    </row>
    <row r="41" spans="1:7" x14ac:dyDescent="0.35">
      <c r="A41" t="s">
        <v>125</v>
      </c>
      <c r="E41" t="s">
        <v>126</v>
      </c>
    </row>
    <row r="42" spans="1:7" x14ac:dyDescent="0.35">
      <c r="A42" t="s">
        <v>128</v>
      </c>
      <c r="E42" t="s">
        <v>127</v>
      </c>
    </row>
    <row r="43" spans="1:7" x14ac:dyDescent="0.35">
      <c r="A43" t="s">
        <v>130</v>
      </c>
      <c r="B43" t="s">
        <v>131</v>
      </c>
      <c r="E43" t="s">
        <v>132</v>
      </c>
      <c r="F43" t="s">
        <v>133</v>
      </c>
    </row>
    <row r="44" spans="1:7" x14ac:dyDescent="0.35">
      <c r="A44" t="s">
        <v>134</v>
      </c>
      <c r="B44" t="s">
        <v>135</v>
      </c>
      <c r="E44" t="s">
        <v>136</v>
      </c>
      <c r="F44" t="s">
        <v>137</v>
      </c>
    </row>
    <row r="45" spans="1:7" x14ac:dyDescent="0.35">
      <c r="A45" t="s">
        <v>138</v>
      </c>
      <c r="E45" t="s">
        <v>139</v>
      </c>
    </row>
    <row r="46" spans="1:7" x14ac:dyDescent="0.35">
      <c r="A46" t="s">
        <v>140</v>
      </c>
      <c r="E46" t="s">
        <v>141</v>
      </c>
    </row>
    <row r="47" spans="1:7" x14ac:dyDescent="0.35">
      <c r="A47" t="s">
        <v>142</v>
      </c>
      <c r="E47" t="s">
        <v>143</v>
      </c>
    </row>
    <row r="48" spans="1:7" x14ac:dyDescent="0.35">
      <c r="A48" t="s">
        <v>144</v>
      </c>
      <c r="E48" t="s">
        <v>145</v>
      </c>
    </row>
    <row r="49" spans="1:7" x14ac:dyDescent="0.35">
      <c r="A49" t="s">
        <v>146</v>
      </c>
      <c r="E49" t="s">
        <v>147</v>
      </c>
    </row>
    <row r="50" spans="1:7" x14ac:dyDescent="0.35">
      <c r="A50" t="s">
        <v>148</v>
      </c>
      <c r="E50" t="s">
        <v>149</v>
      </c>
    </row>
    <row r="51" spans="1:7" x14ac:dyDescent="0.35">
      <c r="A51" t="s">
        <v>150</v>
      </c>
      <c r="B51" t="s">
        <v>151</v>
      </c>
      <c r="C51" t="s">
        <v>152</v>
      </c>
      <c r="E51" t="s">
        <v>153</v>
      </c>
      <c r="F51" t="s">
        <v>154</v>
      </c>
      <c r="G51" t="s">
        <v>155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2022-01-01T15:58:43Z</dcterms:modified>
</cp:coreProperties>
</file>