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20" i="1"/>
  <c r="H30" i="1"/>
  <c r="G30" i="1"/>
  <c r="E30" i="1"/>
  <c r="D30" i="1"/>
  <c r="H29" i="1"/>
  <c r="G29" i="1"/>
  <c r="I30" i="1"/>
  <c r="I29" i="1"/>
  <c r="I28" i="1"/>
  <c r="G15" i="2" l="1"/>
  <c r="F15" i="2"/>
  <c r="E15" i="2"/>
  <c r="J24" i="1"/>
  <c r="J23" i="1"/>
  <c r="J22" i="1"/>
  <c r="J21" i="1"/>
  <c r="B17" i="1"/>
  <c r="J9" i="1"/>
  <c r="J8" i="1"/>
  <c r="J6" i="1"/>
  <c r="J5" i="1"/>
  <c r="B2" i="1"/>
  <c r="G24" i="1" l="1"/>
  <c r="I24" i="1"/>
  <c r="I23" i="1"/>
  <c r="I22" i="1"/>
  <c r="I21" i="1"/>
  <c r="I20" i="1"/>
  <c r="H24" i="1"/>
  <c r="H23" i="1"/>
  <c r="H22" i="1"/>
  <c r="H21" i="1"/>
  <c r="H20" i="1"/>
  <c r="G23" i="1"/>
  <c r="G22" i="1"/>
  <c r="G21" i="1"/>
  <c r="G20" i="1"/>
  <c r="H5" i="1"/>
  <c r="G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</calcChain>
</file>

<file path=xl/sharedStrings.xml><?xml version="1.0" encoding="utf-8"?>
<sst xmlns="http://schemas.openxmlformats.org/spreadsheetml/2006/main" count="96" uniqueCount="49">
  <si>
    <t>rank</t>
    <phoneticPr fontId="1" type="noConversion"/>
  </si>
  <si>
    <t>conv-time</t>
    <phoneticPr fontId="1" type="noConversion"/>
  </si>
  <si>
    <t>full-time</t>
    <phoneticPr fontId="1" type="noConversion"/>
  </si>
  <si>
    <t>CPU/GPU</t>
    <phoneticPr fontId="1" type="noConversion"/>
  </si>
  <si>
    <t>conv-speedup</t>
    <phoneticPr fontId="1" type="noConversion"/>
  </si>
  <si>
    <t>full-speedup</t>
    <phoneticPr fontId="1" type="noConversion"/>
  </si>
  <si>
    <t>accuracy-drop</t>
    <phoneticPr fontId="1" type="noConversion"/>
  </si>
  <si>
    <t>CPU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</si>
  <si>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</si>
  <si>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</si>
  <si>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</si>
  <si>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</si>
  <si>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L2_error</t>
    <phoneticPr fontId="1" type="noConversion"/>
  </si>
  <si>
    <t>accuracy_no_ft</t>
    <phoneticPr fontId="1" type="noConversion"/>
  </si>
  <si>
    <t>model_B</t>
    <phoneticPr fontId="1" type="noConversion"/>
  </si>
  <si>
    <t>GPU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</si>
  <si>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</si>
  <si>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</si>
  <si>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</si>
  <si>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</si>
  <si>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</si>
  <si>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batch-size=10</t>
  </si>
  <si>
    <t>batch-size=50</t>
    <phoneticPr fontId="1" type="noConversion"/>
  </si>
  <si>
    <t>conv-time</t>
    <phoneticPr fontId="1" type="noConversion"/>
  </si>
  <si>
    <t>conv-speedup-cpu</t>
    <phoneticPr fontId="1" type="noConversion"/>
  </si>
  <si>
    <t>conv-speedup-gpu</t>
    <phoneticPr fontId="1" type="noConversion"/>
  </si>
  <si>
    <t>accuracy-drop</t>
    <phoneticPr fontId="1" type="noConversion"/>
  </si>
  <si>
    <t>conv2=48*3*3*192</t>
    <phoneticPr fontId="1" type="noConversion"/>
  </si>
  <si>
    <t>**</t>
    <phoneticPr fontId="1" type="noConversion"/>
  </si>
  <si>
    <t>parameter-reduction</t>
    <phoneticPr fontId="1" type="noConversion"/>
  </si>
  <si>
    <t>conv3=96*3*3*384</t>
    <phoneticPr fontId="1" type="noConversion"/>
  </si>
  <si>
    <t>**</t>
    <phoneticPr fontId="1" type="noConversion"/>
  </si>
  <si>
    <t>conv-time</t>
    <phoneticPr fontId="1" type="noConversion"/>
  </si>
  <si>
    <t>full-time</t>
    <phoneticPr fontId="1" type="noConversion"/>
  </si>
  <si>
    <t>accuracy</t>
    <phoneticPr fontId="1" type="noConversion"/>
  </si>
  <si>
    <t>conv-speedup</t>
    <phoneticPr fontId="1" type="noConversion"/>
  </si>
  <si>
    <t>full-speedup</t>
    <phoneticPr fontId="1" type="noConversion"/>
  </si>
  <si>
    <t>accuracy-drop</t>
    <phoneticPr fontId="1" type="noConversion"/>
  </si>
  <si>
    <t>original</t>
    <phoneticPr fontId="1" type="noConversion"/>
  </si>
  <si>
    <t>accelerated</t>
    <phoneticPr fontId="1" type="noConversion"/>
  </si>
  <si>
    <t>conv2_32&amp;conv3_64</t>
    <phoneticPr fontId="1" type="noConversion"/>
  </si>
  <si>
    <t>accuracy</t>
    <phoneticPr fontId="1" type="noConversion"/>
  </si>
  <si>
    <t>**</t>
    <phoneticPr fontId="1" type="noConversion"/>
  </si>
  <si>
    <t>**</t>
    <phoneticPr fontId="1" type="noConversion"/>
  </si>
  <si>
    <t>CPU</t>
    <phoneticPr fontId="1" type="noConversion"/>
  </si>
  <si>
    <t>**</t>
    <phoneticPr fontId="1" type="noConversion"/>
  </si>
  <si>
    <t>CPU</t>
    <phoneticPr fontId="1" type="noConversion"/>
  </si>
  <si>
    <t>parameter-reduction(single-layer)</t>
    <phoneticPr fontId="1" type="noConversion"/>
  </si>
  <si>
    <t>parameter-reduction(single-layer)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</si>
</sst>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000000000000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3" workbookViewId="0">
      <selection activeCell="L28" sqref="L28"/>
    </sheetView>
  </sheetViews>
  <sheetFormatPr defaultRowHeight="14.25" x14ac:dyDescent="0.2"/>
  <cols>
    <col min="1" max="1" width="17.625" customWidth="1"/>
    <col min="2" max="2" width="16.125" customWidth="1"/>
    <col min="3" max="3" width="10.25" customWidth="1"/>
    <col min="7" max="7" width="13.25" customWidth="1"/>
    <col min="8" max="8" width="11.25" customWidth="1"/>
    <col min="9" max="9" width="14" customWidth="1"/>
    <col min="10" max="10" width="19.875" bestFit="1" customWidth="1"/>
    <col min="11" max="11" width="10.125" customWidth="1"/>
  </cols>
  <sheetData>
    <row r="1" spans="1:11" x14ac:dyDescent="0.2">
      <c r="A1" t="s">
        <v>14</v>
      </c>
    </row>
    <row r="2" spans="1:11" x14ac:dyDescent="0.2">
      <c r="A2" t="s">
        <v>27</v>
      </c>
      <c r="B2">
        <f>(48*3*3*192)/(48+3+3+192)</f>
        <v>337.17073170731709</v>
      </c>
    </row>
    <row r="3" spans="1:11" x14ac:dyDescent="0.2">
      <c r="A3" t="s">
        <v>13</v>
      </c>
      <c r="B3" t="s">
        <v>0</v>
      </c>
      <c r="C3" t="s">
        <v>12</v>
      </c>
      <c r="D3" t="s">
        <v>23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47</v>
      </c>
    </row>
    <row r="4" spans="1:11" x14ac:dyDescent="0.2">
      <c r="A4" s="1">
        <v>0.75600000000000001</v>
      </c>
      <c r="B4" t="s">
        <v>8</v>
      </c>
      <c r="C4" t="s">
        <v>9</v>
      </c>
      <c r="D4">
        <v>470.19900000000001</v>
      </c>
      <c r="E4">
        <v>1731.1</v>
      </c>
      <c r="F4" t="s">
        <v>7</v>
      </c>
      <c r="G4" t="s">
        <v>10</v>
      </c>
      <c r="H4" t="s">
        <v>11</v>
      </c>
      <c r="I4" t="s">
        <v>11</v>
      </c>
      <c r="J4" t="s">
        <v>28</v>
      </c>
      <c r="K4" t="s">
        <v>21</v>
      </c>
    </row>
    <row r="5" spans="1:11" x14ac:dyDescent="0.2">
      <c r="A5" s="2">
        <v>0.08</v>
      </c>
      <c r="B5">
        <v>8</v>
      </c>
      <c r="C5">
        <v>0.90539999999999998</v>
      </c>
      <c r="D5">
        <v>50.66</v>
      </c>
      <c r="E5">
        <v>1259.6199999999999</v>
      </c>
      <c r="F5" t="s">
        <v>7</v>
      </c>
      <c r="G5">
        <f>D4/D5</f>
        <v>9.2814646664034743</v>
      </c>
      <c r="H5">
        <f>E4/E5</f>
        <v>1.3743033613311952</v>
      </c>
      <c r="I5" s="1">
        <f>A4-A5</f>
        <v>0.67600000000000005</v>
      </c>
      <c r="J5">
        <f>B2/B5</f>
        <v>42.146341463414636</v>
      </c>
    </row>
    <row r="6" spans="1:11" x14ac:dyDescent="0.2">
      <c r="A6" s="1">
        <v>0.58099999999999996</v>
      </c>
      <c r="B6">
        <v>16</v>
      </c>
      <c r="C6">
        <v>0.84930000000000005</v>
      </c>
      <c r="D6">
        <v>72.239999999999995</v>
      </c>
      <c r="E6">
        <v>1350.21</v>
      </c>
      <c r="F6" t="s">
        <v>7</v>
      </c>
      <c r="G6">
        <f>D4/D6</f>
        <v>6.5088455149501669</v>
      </c>
      <c r="H6">
        <f>E4/E6</f>
        <v>1.2820968590071173</v>
      </c>
      <c r="I6" s="1">
        <f>A4-A6</f>
        <v>0.17500000000000004</v>
      </c>
      <c r="J6">
        <f>B2/B6</f>
        <v>21.073170731707318</v>
      </c>
    </row>
    <row r="7" spans="1:11" x14ac:dyDescent="0.2">
      <c r="A7" s="1">
        <v>0.71199999999999997</v>
      </c>
      <c r="B7">
        <v>32</v>
      </c>
      <c r="C7">
        <v>0.78059999999999996</v>
      </c>
      <c r="D7">
        <v>98.88</v>
      </c>
      <c r="E7">
        <v>1345.34</v>
      </c>
      <c r="F7" t="s">
        <v>7</v>
      </c>
      <c r="G7">
        <f>D4/D7</f>
        <v>4.7552487864077673</v>
      </c>
      <c r="H7">
        <f>E4/E7</f>
        <v>1.2867379249855055</v>
      </c>
      <c r="I7" s="1">
        <f>A4-A7</f>
        <v>4.4000000000000039E-2</v>
      </c>
      <c r="J7">
        <f>B2/B7</f>
        <v>10.536585365853659</v>
      </c>
    </row>
    <row r="8" spans="1:11" x14ac:dyDescent="0.2">
      <c r="A8" s="1">
        <v>0.72399999999999998</v>
      </c>
      <c r="B8">
        <v>64</v>
      </c>
      <c r="C8">
        <v>0.69259999999999999</v>
      </c>
      <c r="D8">
        <v>150.9</v>
      </c>
      <c r="E8">
        <v>1402.72</v>
      </c>
      <c r="F8" t="s">
        <v>7</v>
      </c>
      <c r="G8">
        <f>D4/D8</f>
        <v>3.1159642147117297</v>
      </c>
      <c r="H8">
        <f>E4/E8</f>
        <v>1.2341023155013116</v>
      </c>
      <c r="I8" s="1">
        <f>A4-A8</f>
        <v>3.2000000000000028E-2</v>
      </c>
      <c r="J8">
        <f>B2/B8</f>
        <v>5.2682926829268295</v>
      </c>
    </row>
    <row r="9" spans="1:11" x14ac:dyDescent="0.2">
      <c r="A9" s="1">
        <v>0.76400000000000001</v>
      </c>
      <c r="B9">
        <v>128</v>
      </c>
      <c r="C9">
        <v>0.52739999999999998</v>
      </c>
      <c r="D9">
        <v>264.91000000000003</v>
      </c>
      <c r="E9">
        <v>1443.21</v>
      </c>
      <c r="F9" t="s">
        <v>7</v>
      </c>
      <c r="G9">
        <f>D4/D9</f>
        <v>1.7749386584122908</v>
      </c>
      <c r="H9">
        <f>E4/E9</f>
        <v>1.1994789393089016</v>
      </c>
      <c r="I9" s="1">
        <f>A4-A9</f>
        <v>-8.0000000000000071E-3</v>
      </c>
      <c r="J9">
        <f>B2/B9</f>
        <v>2.6341463414634148</v>
      </c>
    </row>
    <row r="10" spans="1:11" x14ac:dyDescent="0.2">
      <c r="A10" s="1">
        <v>0.75600000000000001</v>
      </c>
      <c r="B10" t="s">
        <v>16</v>
      </c>
      <c r="C10" t="s">
        <v>17</v>
      </c>
      <c r="D10">
        <v>28.970099999999999</v>
      </c>
      <c r="E10">
        <v>145.43899999999999</v>
      </c>
      <c r="F10" t="s">
        <v>15</v>
      </c>
      <c r="G10" t="s">
        <v>18</v>
      </c>
      <c r="H10" t="s">
        <v>19</v>
      </c>
      <c r="I10" s="1" t="s">
        <v>20</v>
      </c>
      <c r="K10" t="s">
        <v>22</v>
      </c>
    </row>
    <row r="11" spans="1:11" x14ac:dyDescent="0.2">
      <c r="A11" s="2">
        <v>0.08</v>
      </c>
      <c r="B11">
        <v>8</v>
      </c>
      <c r="C11">
        <v>0.90539999999999998</v>
      </c>
      <c r="D11">
        <v>12.951000000000001</v>
      </c>
      <c r="E11">
        <v>116.373</v>
      </c>
      <c r="F11" t="s">
        <v>15</v>
      </c>
      <c r="G11">
        <f>D10/D11</f>
        <v>2.2369006254343291</v>
      </c>
      <c r="H11">
        <f>E10/E11</f>
        <v>1.2497658391551303</v>
      </c>
      <c r="I11" s="1">
        <f>A10-A11</f>
        <v>0.67600000000000005</v>
      </c>
      <c r="J11">
        <v>42.146341463414636</v>
      </c>
    </row>
    <row r="12" spans="1:11" x14ac:dyDescent="0.2">
      <c r="A12" s="1">
        <v>0.58099999999999996</v>
      </c>
      <c r="B12">
        <v>16</v>
      </c>
      <c r="C12">
        <v>0.84930000000000005</v>
      </c>
      <c r="D12">
        <v>13.16</v>
      </c>
      <c r="E12">
        <v>130.482</v>
      </c>
      <c r="F12" t="s">
        <v>15</v>
      </c>
      <c r="G12">
        <f>D10/D12</f>
        <v>2.2013753799392095</v>
      </c>
      <c r="H12">
        <f>E10/E12</f>
        <v>1.114628837694088</v>
      </c>
      <c r="I12" s="1">
        <f>A10-A12</f>
        <v>0.17500000000000004</v>
      </c>
      <c r="J12">
        <v>21.073170731707318</v>
      </c>
    </row>
    <row r="13" spans="1:11" x14ac:dyDescent="0.2">
      <c r="A13" s="1">
        <v>0.71199999999999997</v>
      </c>
      <c r="B13">
        <v>32</v>
      </c>
      <c r="C13">
        <v>0.78059999999999996</v>
      </c>
      <c r="D13">
        <v>20.364000000000001</v>
      </c>
      <c r="E13">
        <v>134.84100000000001</v>
      </c>
      <c r="F13" t="s">
        <v>15</v>
      </c>
      <c r="G13">
        <f>D10/D13</f>
        <v>1.4226134354743665</v>
      </c>
      <c r="H13">
        <f>E10/E13</f>
        <v>1.0785962726470435</v>
      </c>
      <c r="I13" s="1">
        <f>A10-A13</f>
        <v>4.4000000000000039E-2</v>
      </c>
      <c r="J13">
        <v>10.536585365853659</v>
      </c>
    </row>
    <row r="14" spans="1:11" x14ac:dyDescent="0.2">
      <c r="A14" s="1">
        <v>0.72399999999999998</v>
      </c>
      <c r="B14">
        <v>64</v>
      </c>
      <c r="C14">
        <v>0.69259999999999999</v>
      </c>
      <c r="D14">
        <v>37.33</v>
      </c>
      <c r="E14">
        <v>158.61199999999999</v>
      </c>
      <c r="F14" t="s">
        <v>15</v>
      </c>
      <c r="G14">
        <f>D10/D14</f>
        <v>0.77605411197428342</v>
      </c>
      <c r="H14">
        <f>E10/E14</f>
        <v>0.91694827629687536</v>
      </c>
      <c r="I14" s="1">
        <f>A10-A14</f>
        <v>3.2000000000000028E-2</v>
      </c>
      <c r="J14">
        <v>5.2682926829268295</v>
      </c>
    </row>
    <row r="15" spans="1:11" x14ac:dyDescent="0.2">
      <c r="A15" s="1">
        <v>0.76400000000000001</v>
      </c>
      <c r="B15">
        <v>128</v>
      </c>
      <c r="C15">
        <v>0.52739999999999998</v>
      </c>
      <c r="D15">
        <v>69.156999999999996</v>
      </c>
      <c r="E15">
        <v>181.57499999999999</v>
      </c>
      <c r="F15" t="s">
        <v>15</v>
      </c>
      <c r="G15">
        <f>D11/D15</f>
        <v>0.18726954610523883</v>
      </c>
      <c r="H15">
        <f>E10/E15</f>
        <v>0.8009858185322869</v>
      </c>
      <c r="I15" s="3">
        <f>A10-A15</f>
        <v>-8.0000000000000071E-3</v>
      </c>
      <c r="J15">
        <v>2.6341463414634148</v>
      </c>
    </row>
    <row r="17" spans="1:11" x14ac:dyDescent="0.2">
      <c r="A17" t="s">
        <v>30</v>
      </c>
      <c r="B17">
        <f>(96*3*3*384)/(96+3+3+384)</f>
        <v>682.66666666666663</v>
      </c>
    </row>
    <row r="18" spans="1:11" x14ac:dyDescent="0.2">
      <c r="A18" t="s">
        <v>13</v>
      </c>
      <c r="B18" t="s">
        <v>0</v>
      </c>
      <c r="C18" t="s">
        <v>12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48</v>
      </c>
    </row>
    <row r="19" spans="1:11" x14ac:dyDescent="0.2">
      <c r="A19" s="1">
        <v>0.748</v>
      </c>
      <c r="B19" t="s">
        <v>8</v>
      </c>
      <c r="C19" t="s">
        <v>8</v>
      </c>
      <c r="D19">
        <v>427.26400000000001</v>
      </c>
      <c r="E19">
        <v>1628.91</v>
      </c>
      <c r="F19" t="s">
        <v>7</v>
      </c>
      <c r="G19" t="s">
        <v>8</v>
      </c>
      <c r="H19" t="s">
        <v>11</v>
      </c>
      <c r="I19" t="s">
        <v>11</v>
      </c>
      <c r="J19" t="s">
        <v>31</v>
      </c>
      <c r="K19" t="s">
        <v>21</v>
      </c>
    </row>
    <row r="20" spans="1:11" x14ac:dyDescent="0.2">
      <c r="A20" s="1">
        <v>4.0000000000000001E-3</v>
      </c>
      <c r="B20">
        <v>8</v>
      </c>
      <c r="C20">
        <v>0.94</v>
      </c>
      <c r="D20">
        <v>23.736000000000001</v>
      </c>
      <c r="E20">
        <v>1249.1400000000001</v>
      </c>
      <c r="F20" t="s">
        <v>7</v>
      </c>
      <c r="G20">
        <f>D19/D20</f>
        <v>18.000674081563869</v>
      </c>
      <c r="H20">
        <f>E19/E20</f>
        <v>1.3040251693164897</v>
      </c>
      <c r="I20" s="1">
        <f>A19-A20</f>
        <v>0.74399999999999999</v>
      </c>
      <c r="J20">
        <f>B17/B20</f>
        <v>85.333333333333329</v>
      </c>
    </row>
    <row r="21" spans="1:11" x14ac:dyDescent="0.2">
      <c r="A21" s="1">
        <v>0.36599999999999999</v>
      </c>
      <c r="B21">
        <v>16</v>
      </c>
      <c r="C21">
        <v>0.90300000000000002</v>
      </c>
      <c r="D21">
        <v>29.6904</v>
      </c>
      <c r="E21">
        <v>1227.68</v>
      </c>
      <c r="F21" t="s">
        <v>7</v>
      </c>
      <c r="G21">
        <f>D19/D21</f>
        <v>14.390644787540754</v>
      </c>
      <c r="H21">
        <f>E19/E21</f>
        <v>1.3268196924279942</v>
      </c>
      <c r="I21" s="1">
        <f>A19-A21</f>
        <v>0.38200000000000001</v>
      </c>
      <c r="J21">
        <f>B17/B21</f>
        <v>42.666666666666664</v>
      </c>
    </row>
    <row r="22" spans="1:11" x14ac:dyDescent="0.2">
      <c r="A22" s="1">
        <v>0.67300000000000004</v>
      </c>
      <c r="B22">
        <v>32</v>
      </c>
      <c r="C22">
        <v>0.85609999999999997</v>
      </c>
      <c r="D22">
        <v>41.538939999999997</v>
      </c>
      <c r="E22">
        <v>1243.57</v>
      </c>
      <c r="F22" t="s">
        <v>7</v>
      </c>
      <c r="G22">
        <f>D19/D22</f>
        <v>10.285866707239039</v>
      </c>
      <c r="H22">
        <f>E19/E22</f>
        <v>1.3098659504491104</v>
      </c>
      <c r="I22" s="1">
        <f>A19-A22</f>
        <v>7.4999999999999956E-2</v>
      </c>
      <c r="J22">
        <f>B17/B22</f>
        <v>21.333333333333332</v>
      </c>
    </row>
    <row r="23" spans="1:11" x14ac:dyDescent="0.2">
      <c r="A23" s="1">
        <v>0.746</v>
      </c>
      <c r="B23">
        <v>64</v>
      </c>
      <c r="C23">
        <v>0.79190000000000005</v>
      </c>
      <c r="D23">
        <v>55.898339999999997</v>
      </c>
      <c r="E23">
        <v>1250.73</v>
      </c>
      <c r="F23" t="s">
        <v>7</v>
      </c>
      <c r="G23">
        <f>D19/D23</f>
        <v>7.643590131656862</v>
      </c>
      <c r="H23">
        <f>E19/E23</f>
        <v>1.302367417428222</v>
      </c>
      <c r="I23" s="1">
        <f>A19-A23</f>
        <v>2.0000000000000018E-3</v>
      </c>
      <c r="J23">
        <f>B17/B23</f>
        <v>10.666666666666666</v>
      </c>
    </row>
    <row r="24" spans="1:11" x14ac:dyDescent="0.2">
      <c r="A24" s="1">
        <v>0.76900000000000002</v>
      </c>
      <c r="B24">
        <v>128</v>
      </c>
      <c r="C24">
        <v>0.70240000000000002</v>
      </c>
      <c r="D24">
        <v>103.70820000000001</v>
      </c>
      <c r="E24">
        <v>1301.24</v>
      </c>
      <c r="F24" t="s">
        <v>7</v>
      </c>
      <c r="G24">
        <f>D19/D24</f>
        <v>4.1198670886198006</v>
      </c>
      <c r="H24">
        <f>E19/E24</f>
        <v>1.2518136546678553</v>
      </c>
      <c r="I24" s="1">
        <f>A19-A24</f>
        <v>-2.1000000000000019E-2</v>
      </c>
      <c r="J24">
        <f>B17/B24</f>
        <v>5.333333333333333</v>
      </c>
    </row>
    <row r="25" spans="1:11" x14ac:dyDescent="0.2">
      <c r="I25" s="1"/>
    </row>
    <row r="26" spans="1:11" x14ac:dyDescent="0.2">
      <c r="A26" t="s">
        <v>40</v>
      </c>
    </row>
    <row r="27" spans="1:11" x14ac:dyDescent="0.2">
      <c r="A27" t="s">
        <v>41</v>
      </c>
      <c r="B27" t="s">
        <v>0</v>
      </c>
      <c r="C27" t="s">
        <v>12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 t="s">
        <v>6</v>
      </c>
      <c r="J27" t="s">
        <v>29</v>
      </c>
    </row>
    <row r="28" spans="1:11" x14ac:dyDescent="0.2">
      <c r="A28" s="1">
        <v>0.75</v>
      </c>
      <c r="B28" t="s">
        <v>42</v>
      </c>
      <c r="C28" t="s">
        <v>43</v>
      </c>
      <c r="D28">
        <v>897.46</v>
      </c>
      <c r="E28">
        <v>1680</v>
      </c>
      <c r="F28" t="s">
        <v>44</v>
      </c>
      <c r="G28" t="s">
        <v>42</v>
      </c>
      <c r="H28" t="s">
        <v>45</v>
      </c>
      <c r="I28" s="1">
        <f>A4-A28</f>
        <v>6.0000000000000053E-3</v>
      </c>
      <c r="J28" t="s">
        <v>42</v>
      </c>
    </row>
    <row r="29" spans="1:11" x14ac:dyDescent="0.2">
      <c r="A29" s="1">
        <v>0.69199999999999995</v>
      </c>
      <c r="B29" t="s">
        <v>42</v>
      </c>
      <c r="C29" t="s">
        <v>43</v>
      </c>
      <c r="D29">
        <v>152.74</v>
      </c>
      <c r="E29">
        <v>921.15</v>
      </c>
      <c r="F29" t="s">
        <v>46</v>
      </c>
      <c r="G29">
        <f>D28/D29</f>
        <v>5.8757365457640436</v>
      </c>
      <c r="H29">
        <f>E28/E29</f>
        <v>1.8238071975248331</v>
      </c>
      <c r="I29" s="1">
        <f>A4-A29</f>
        <v>6.4000000000000057E-2</v>
      </c>
    </row>
    <row r="30" spans="1:11" x14ac:dyDescent="0.2">
      <c r="A30" s="1">
        <v>0.72970000000000002</v>
      </c>
      <c r="B30" t="s">
        <v>43</v>
      </c>
      <c r="C30" t="s">
        <v>42</v>
      </c>
      <c r="D30">
        <f>D29</f>
        <v>152.74</v>
      </c>
      <c r="E30">
        <f>E29</f>
        <v>921.15</v>
      </c>
      <c r="F30" t="s">
        <v>46</v>
      </c>
      <c r="G30">
        <f>G29</f>
        <v>5.8757365457640436</v>
      </c>
      <c r="H30">
        <f>H29</f>
        <v>1.8238071975248331</v>
      </c>
      <c r="I30" s="1">
        <f>A28-A30</f>
        <v>2.0299999999999985E-2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1" sqref="F21"/>
    </sheetView>
  </sheetViews>
  <sheetFormatPr defaultRowHeight="14.25" x14ac:dyDescent="0.2"/>
  <cols>
    <col min="2" max="2" width="19.75" customWidth="1"/>
    <col min="3" max="3" width="18.625" customWidth="1"/>
    <col min="4" max="4" width="13.375" customWidth="1"/>
    <col min="5" max="5" width="19.25" customWidth="1"/>
    <col min="6" max="6" width="17.75" customWidth="1"/>
    <col min="7" max="7" width="21" bestFit="1" customWidth="1"/>
  </cols>
  <sheetData>
    <row r="1" spans="1:7" x14ac:dyDescent="0.2">
      <c r="A1" t="s">
        <v>0</v>
      </c>
      <c r="B1" t="s">
        <v>24</v>
      </c>
      <c r="C1" t="s">
        <v>25</v>
      </c>
      <c r="D1" t="s">
        <v>26</v>
      </c>
    </row>
    <row r="2" spans="1:7" x14ac:dyDescent="0.2">
      <c r="A2">
        <v>8</v>
      </c>
      <c r="B2">
        <v>9.2814646664034743</v>
      </c>
      <c r="C2">
        <v>2.2369006254343291</v>
      </c>
      <c r="D2">
        <v>0.67600000000000005</v>
      </c>
    </row>
    <row r="3" spans="1:7" x14ac:dyDescent="0.2">
      <c r="A3">
        <v>16</v>
      </c>
      <c r="B3">
        <v>6.5088455149501669</v>
      </c>
      <c r="C3">
        <v>2.2013753799392095</v>
      </c>
      <c r="D3">
        <v>0.17500000000000004</v>
      </c>
    </row>
    <row r="4" spans="1:7" x14ac:dyDescent="0.2">
      <c r="A4">
        <v>32</v>
      </c>
      <c r="B4">
        <v>4.7552487864077673</v>
      </c>
      <c r="C4">
        <v>1.4226134354743665</v>
      </c>
      <c r="D4">
        <v>4.4000000000000039E-2</v>
      </c>
    </row>
    <row r="5" spans="1:7" x14ac:dyDescent="0.2">
      <c r="A5">
        <v>64</v>
      </c>
      <c r="B5">
        <v>3.1159642147117297</v>
      </c>
      <c r="C5">
        <v>0.77605411197428342</v>
      </c>
      <c r="D5">
        <v>3.2000000000000028E-2</v>
      </c>
    </row>
    <row r="6" spans="1:7" x14ac:dyDescent="0.2">
      <c r="A6">
        <v>128</v>
      </c>
      <c r="B6">
        <v>1.7749386584122908</v>
      </c>
      <c r="C6">
        <v>0.18726954610523883</v>
      </c>
      <c r="D6">
        <v>-8.0000000000000071E-3</v>
      </c>
    </row>
    <row r="13" spans="1:7" x14ac:dyDescent="0.2">
      <c r="B13" t="s">
        <v>32</v>
      </c>
      <c r="C13" t="s">
        <v>33</v>
      </c>
      <c r="D13" t="s">
        <v>34</v>
      </c>
      <c r="E13" t="s">
        <v>35</v>
      </c>
      <c r="F13" t="s">
        <v>36</v>
      </c>
      <c r="G13" t="s">
        <v>37</v>
      </c>
    </row>
    <row r="14" spans="1:7" x14ac:dyDescent="0.2">
      <c r="A14" t="s">
        <v>38</v>
      </c>
      <c r="B14">
        <v>897.46299999999997</v>
      </c>
      <c r="C14">
        <v>1680</v>
      </c>
      <c r="D14" s="2">
        <v>0.75</v>
      </c>
    </row>
    <row r="15" spans="1:7" x14ac:dyDescent="0.2">
      <c r="A15" t="s">
        <v>39</v>
      </c>
      <c r="B15">
        <v>152.73694</v>
      </c>
      <c r="C15">
        <v>921.15499999999997</v>
      </c>
      <c r="D15" s="1">
        <v>0.69199999999999995</v>
      </c>
      <c r="E15">
        <f>B14/B15</f>
        <v>5.8758739045053536</v>
      </c>
      <c r="F15">
        <f>C14/C15</f>
        <v>1.8237972979574557</v>
      </c>
      <c r="G15" s="4">
        <f>D14-D15</f>
        <v>5.8000000000000052E-2</v>
      </c>
    </row>
    <row r="17" spans="4:4" x14ac:dyDescent="0.2">
      <c r="D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2016-04-05T15:26:45Z</dcterms:modified>
</cp:coreProperties>
</file>