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G42" i="1"/>
  <c r="A42" i="1"/>
  <c r="A41" i="1"/>
  <c r="A10" i="1"/>
  <c r="A25" i="1"/>
  <c r="H29" i="1"/>
  <c r="H28" i="1"/>
  <c r="H27" i="1"/>
  <c r="H26" i="1"/>
  <c r="G29" i="1"/>
  <c r="G28" i="1"/>
  <c r="G27" i="1"/>
  <c r="G26" i="1"/>
  <c r="B26" i="1"/>
  <c r="C29" i="1"/>
  <c r="C28" i="1"/>
  <c r="C27" i="1"/>
  <c r="C26" i="1"/>
  <c r="A29" i="1"/>
  <c r="I29" i="1" s="1"/>
  <c r="A28" i="1"/>
  <c r="I28" i="1" s="1"/>
  <c r="A27" i="1"/>
  <c r="I27" i="1" s="1"/>
  <c r="A26" i="1"/>
  <c r="I26" i="1" s="1"/>
  <c r="E40" i="1" l="1"/>
  <c r="D40" i="1"/>
  <c r="H39" i="1"/>
  <c r="H40" i="1" s="1"/>
  <c r="G39" i="1"/>
  <c r="G40" i="1" s="1"/>
  <c r="I40" i="1"/>
  <c r="I39" i="1"/>
  <c r="I42" i="1" s="1"/>
  <c r="G15" i="2" l="1"/>
  <c r="F15" i="2"/>
  <c r="E15" i="2"/>
  <c r="B17" i="1"/>
  <c r="B2" i="1"/>
  <c r="G24" i="1" l="1"/>
  <c r="I24" i="1"/>
  <c r="I23" i="1"/>
  <c r="I22" i="1"/>
  <c r="I21" i="1"/>
  <c r="I20" i="1"/>
  <c r="H24" i="1"/>
  <c r="H23" i="1"/>
  <c r="H22" i="1"/>
  <c r="H21" i="1"/>
  <c r="H20" i="1"/>
  <c r="G23" i="1"/>
  <c r="G22" i="1"/>
  <c r="G21" i="1"/>
  <c r="G20" i="1"/>
  <c r="H5" i="1"/>
  <c r="G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</calcChain>
</file>

<file path=xl/sharedStrings.xml><?xml version="1.0" encoding="utf-8"?>
<sst xmlns="http://schemas.openxmlformats.org/spreadsheetml/2006/main" count="135" uniqueCount="65">
  <si>
    <t>rank</t>
    <phoneticPr fontId="1" type="noConversion"/>
  </si>
  <si>
    <t>conv-time</t>
    <phoneticPr fontId="1" type="noConversion"/>
  </si>
  <si>
    <t>full-time</t>
    <phoneticPr fontId="1" type="noConversion"/>
  </si>
  <si>
    <t>CPU/GPU</t>
    <phoneticPr fontId="1" type="noConversion"/>
  </si>
  <si>
    <t>conv-speedup</t>
    <phoneticPr fontId="1" type="noConversion"/>
  </si>
  <si>
    <t>full-speedup</t>
    <phoneticPr fontId="1" type="noConversion"/>
  </si>
  <si>
    <t>accuracy-drop</t>
    <phoneticPr fontId="1" type="noConversion"/>
  </si>
  <si>
    <t>CPU</t>
    <phoneticPr fontId="1" type="noConversion"/>
  </si>
  <si>
    <t>**</t>
    <phoneticPr fontId="1" type="noConversion"/>
  </si>
  <si>
    <t>L2_error</t>
    <phoneticPr fontId="1" type="noConversion"/>
  </si>
  <si>
    <t>accuracy_no_ft</t>
    <phoneticPr fontId="1" type="noConversion"/>
  </si>
  <si>
    <t>model_B</t>
    <phoneticPr fontId="1" type="noConversion"/>
  </si>
  <si>
    <t>GPU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</si>
  <si>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</si>
  <si>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</si>
  <si>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</si>
  <si>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</si>
  <si>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</si>
  <si>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conv-time</t>
    <phoneticPr fontId="1" type="noConversion"/>
  </si>
  <si>
    <t>conv-speedup-cpu</t>
    <phoneticPr fontId="1" type="noConversion"/>
  </si>
  <si>
    <t>conv-speedup-gpu</t>
    <phoneticPr fontId="1" type="noConversion"/>
  </si>
  <si>
    <t>accuracy-drop</t>
    <phoneticPr fontId="1" type="noConversion"/>
  </si>
  <si>
    <t>conv2=48*3*3*192</t>
    <phoneticPr fontId="1" type="noConversion"/>
  </si>
  <si>
    <t>conv3=96*3*3*384</t>
    <phoneticPr fontId="1" type="noConversion"/>
  </si>
  <si>
    <t>conv-time</t>
    <phoneticPr fontId="1" type="noConversion"/>
  </si>
  <si>
    <t>full-time</t>
    <phoneticPr fontId="1" type="noConversion"/>
  </si>
  <si>
    <t>accuracy</t>
    <phoneticPr fontId="1" type="noConversion"/>
  </si>
  <si>
    <t>conv-speedup</t>
    <phoneticPr fontId="1" type="noConversion"/>
  </si>
  <si>
    <t>full-speedup</t>
    <phoneticPr fontId="1" type="noConversion"/>
  </si>
  <si>
    <t>accuracy-drop</t>
    <phoneticPr fontId="1" type="noConversion"/>
  </si>
  <si>
    <t>original</t>
    <phoneticPr fontId="1" type="noConversion"/>
  </si>
  <si>
    <t>accelerated</t>
    <phoneticPr fontId="1" type="noConversion"/>
  </si>
  <si>
    <t>conv2_32&amp;conv3_64</t>
    <phoneticPr fontId="1" type="noConversion"/>
  </si>
  <si>
    <t>accuracy</t>
    <phoneticPr fontId="1" type="noConversion"/>
  </si>
  <si>
    <t>**</t>
    <phoneticPr fontId="1" type="noConversion"/>
  </si>
  <si>
    <t>**</t>
    <phoneticPr fontId="1" type="noConversion"/>
  </si>
  <si>
    <t>CPU</t>
    <phoneticPr fontId="1" type="noConversion"/>
  </si>
  <si>
    <t>**</t>
    <phoneticPr fontId="1" type="noConversion"/>
  </si>
  <si>
    <t>CPU</t>
    <phoneticPr fontId="1" type="noConversion"/>
  </si>
  <si>
    <t>GPU</t>
    <phoneticPr fontId="1" type="noConversion"/>
  </si>
  <si>
    <t>**</t>
    <phoneticPr fontId="1" type="noConversion"/>
  </si>
  <si>
    <t>note</t>
    <phoneticPr fontId="1" type="noConversion"/>
  </si>
  <si>
    <t>note</t>
    <phoneticPr fontId="1" type="noConversion"/>
  </si>
  <si>
    <t>note</t>
    <phoneticPr fontId="1" type="noConversion"/>
  </si>
  <si>
    <t>benchmark, batch-size=70</t>
    <phoneticPr fontId="1" type="noConversion"/>
  </si>
  <si>
    <t>benchmark, batch-size=10</t>
    <phoneticPr fontId="1" type="noConversion"/>
  </si>
  <si>
    <t>benchmark, batch-size=60</t>
    <phoneticPr fontId="1" type="noConversion"/>
  </si>
  <si>
    <t>no  fine-tune</t>
    <phoneticPr fontId="1" type="noConversion"/>
  </si>
  <si>
    <t>fine-tuned</t>
    <phoneticPr fontId="1" type="noConversion"/>
  </si>
  <si>
    <t>benchmark, batchsize=10</t>
    <phoneticPr fontId="1" type="noConversion"/>
  </si>
  <si>
    <t>GPU</t>
    <phoneticPr fontId="1" type="noConversion"/>
  </si>
  <si>
    <t>benchmark, batchsize=50</t>
    <phoneticPr fontId="1" type="noConversion"/>
  </si>
  <si>
    <t>fine-tuned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</si>
  <si>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</si>
  <si>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</si>
  <si>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</si>
  <si>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params_single_layer</t>
    <phoneticPr fontId="1" type="noConversion"/>
  </si>
  <si>
    <t>params_all_layers</t>
    <phoneticPr fontId="1" type="noConversion"/>
  </si>
  <si>
    <t>params_ruduction_single</t>
    <phoneticPr fontId="1" type="noConversion"/>
  </si>
  <si>
    <t>benchmark, batch-size=10</t>
    <phoneticPr fontId="1" type="noConversion"/>
  </si>
  <si>
    <t>params_ruduction_all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</si>
  <si>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</si>
  <si>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</si>
  <si>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</si>
  <si>
    <t>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</si>
</sst>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000000000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E1" workbookViewId="0">
      <selection activeCell="L4" sqref="L4"/>
    </sheetView>
  </sheetViews>
  <sheetFormatPr defaultRowHeight="14.25" x14ac:dyDescent="0.2"/>
  <cols>
    <col min="1" max="1" width="17.625" customWidth="1"/>
    <col min="2" max="2" width="16.125" customWidth="1"/>
    <col min="3" max="3" width="10.25" customWidth="1"/>
    <col min="7" max="7" width="13.25" customWidth="1"/>
    <col min="8" max="8" width="11.25" customWidth="1"/>
    <col min="9" max="9" width="14" customWidth="1"/>
    <col min="10" max="10" width="18.375" customWidth="1"/>
    <col min="11" max="11" width="18.125" customWidth="1"/>
    <col min="12" max="12" width="20.75" customWidth="1"/>
    <col min="13" max="15" width="21.25" customWidth="1"/>
    <col min="16" max="16" width="10.125" customWidth="1"/>
  </cols>
  <sheetData>
    <row r="1" spans="1:14" x14ac:dyDescent="0.2">
      <c r="A1" t="s">
        <v>11</v>
      </c>
    </row>
    <row r="2" spans="1:14" x14ac:dyDescent="0.2">
      <c r="A2" t="s">
        <v>22</v>
      </c>
      <c r="B2">
        <f>(48*3*3*192)/(48+3+3+192)</f>
        <v>337.17073170731709</v>
      </c>
    </row>
    <row r="3" spans="1:14" x14ac:dyDescent="0.2">
      <c r="A3" t="s">
        <v>10</v>
      </c>
      <c r="B3" t="s">
        <v>0</v>
      </c>
      <c r="C3" t="s">
        <v>9</v>
      </c>
      <c r="D3" t="s">
        <v>18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56</v>
      </c>
      <c r="K3" t="s">
        <v>57</v>
      </c>
      <c r="L3" t="s">
        <v>58</v>
      </c>
      <c r="M3" t="s">
        <v>60</v>
      </c>
      <c r="N3" t="s">
        <v>41</v>
      </c>
    </row>
    <row r="4" spans="1:14" x14ac:dyDescent="0.2">
      <c r="A4" s="1">
        <v>0.75</v>
      </c>
      <c r="B4" t="s">
        <v>34</v>
      </c>
      <c r="C4" t="s">
        <v>35</v>
      </c>
      <c r="D4">
        <v>897.46</v>
      </c>
      <c r="E4">
        <v>1680</v>
      </c>
      <c r="F4" t="s">
        <v>36</v>
      </c>
      <c r="G4" t="s">
        <v>34</v>
      </c>
      <c r="H4" t="s">
        <v>37</v>
      </c>
      <c r="I4" s="1" t="s">
        <v>40</v>
      </c>
      <c r="J4">
        <v>83136</v>
      </c>
      <c r="K4">
        <v>10905839</v>
      </c>
      <c r="L4" t="s">
        <v>64</v>
      </c>
      <c r="M4" t="s">
        <v>63</v>
      </c>
      <c r="N4" t="s">
        <v>59</v>
      </c>
    </row>
    <row r="5" spans="1:14" x14ac:dyDescent="0.2">
      <c r="A5" s="2">
        <v>0.08</v>
      </c>
      <c r="B5">
        <v>8</v>
      </c>
      <c r="C5">
        <v>0.90539999999999998</v>
      </c>
      <c r="D5">
        <v>50.66</v>
      </c>
      <c r="E5">
        <v>1259.6199999999999</v>
      </c>
      <c r="F5" t="s">
        <v>7</v>
      </c>
      <c r="G5">
        <f>D4/D5</f>
        <v>17.715357283853141</v>
      </c>
      <c r="H5">
        <f>E4/E5</f>
        <v>1.3337355710452359</v>
      </c>
      <c r="I5" s="1">
        <f>A4-A5</f>
        <v>0.67</v>
      </c>
    </row>
    <row r="6" spans="1:14" x14ac:dyDescent="0.2">
      <c r="A6" s="1">
        <v>0.58099999999999996</v>
      </c>
      <c r="B6">
        <v>16</v>
      </c>
      <c r="C6">
        <v>0.84930000000000005</v>
      </c>
      <c r="D6">
        <v>72.239999999999995</v>
      </c>
      <c r="E6">
        <v>1350.21</v>
      </c>
      <c r="F6" t="s">
        <v>7</v>
      </c>
      <c r="G6">
        <f>D4/D6</f>
        <v>12.423311184939093</v>
      </c>
      <c r="H6">
        <f>E4/E6</f>
        <v>1.2442508943053303</v>
      </c>
      <c r="I6" s="1">
        <f>A4-A6</f>
        <v>0.16900000000000004</v>
      </c>
    </row>
    <row r="7" spans="1:14" x14ac:dyDescent="0.2">
      <c r="A7" s="1">
        <v>0.71199999999999997</v>
      </c>
      <c r="B7">
        <v>32</v>
      </c>
      <c r="C7">
        <v>0.78059999999999996</v>
      </c>
      <c r="D7">
        <v>98.88</v>
      </c>
      <c r="E7">
        <v>1345.34</v>
      </c>
      <c r="F7" t="s">
        <v>7</v>
      </c>
      <c r="G7">
        <f>D4/D7</f>
        <v>9.0762540453074436</v>
      </c>
      <c r="H7">
        <f>E4/E7</f>
        <v>1.2487549615710527</v>
      </c>
      <c r="I7" s="1">
        <f>A4-A7</f>
        <v>3.8000000000000034E-2</v>
      </c>
    </row>
    <row r="8" spans="1:14" x14ac:dyDescent="0.2">
      <c r="A8" s="1">
        <v>0.72399999999999998</v>
      </c>
      <c r="B8">
        <v>64</v>
      </c>
      <c r="C8">
        <v>0.69259999999999999</v>
      </c>
      <c r="D8">
        <v>150.9</v>
      </c>
      <c r="E8">
        <v>1402.72</v>
      </c>
      <c r="F8" t="s">
        <v>7</v>
      </c>
      <c r="G8">
        <f>D4/D8</f>
        <v>5.9473823724320747</v>
      </c>
      <c r="H8">
        <f>E4/E8</f>
        <v>1.1976730922778602</v>
      </c>
      <c r="I8" s="1">
        <f>A4-A8</f>
        <v>2.6000000000000023E-2</v>
      </c>
    </row>
    <row r="9" spans="1:14" x14ac:dyDescent="0.2">
      <c r="A9" s="1">
        <v>0.76400000000000001</v>
      </c>
      <c r="B9">
        <v>128</v>
      </c>
      <c r="C9">
        <v>0.52739999999999998</v>
      </c>
      <c r="D9">
        <v>264.91000000000003</v>
      </c>
      <c r="E9">
        <v>1443.21</v>
      </c>
      <c r="F9" t="s">
        <v>7</v>
      </c>
      <c r="G9">
        <f>D4/D9</f>
        <v>3.3877920803291683</v>
      </c>
      <c r="H9">
        <f>E4/E9</f>
        <v>1.1640717567090029</v>
      </c>
      <c r="I9" s="1">
        <f>A4-A9</f>
        <v>-1.4000000000000012E-2</v>
      </c>
    </row>
    <row r="10" spans="1:14" x14ac:dyDescent="0.2">
      <c r="A10" s="1">
        <f>A4</f>
        <v>0.75</v>
      </c>
      <c r="B10" t="s">
        <v>13</v>
      </c>
      <c r="C10" t="s">
        <v>14</v>
      </c>
      <c r="D10">
        <v>22.29</v>
      </c>
      <c r="E10">
        <v>95.53</v>
      </c>
      <c r="F10" t="s">
        <v>12</v>
      </c>
      <c r="G10" t="s">
        <v>15</v>
      </c>
      <c r="H10" t="s">
        <v>16</v>
      </c>
      <c r="I10" s="1" t="s">
        <v>17</v>
      </c>
      <c r="N10" t="s">
        <v>44</v>
      </c>
    </row>
    <row r="11" spans="1:14" x14ac:dyDescent="0.2">
      <c r="A11" s="2">
        <v>0.08</v>
      </c>
      <c r="B11">
        <v>8</v>
      </c>
      <c r="C11">
        <v>0.90539999999999998</v>
      </c>
      <c r="D11">
        <v>8.3350000000000009</v>
      </c>
      <c r="E11">
        <v>80.230999999999995</v>
      </c>
      <c r="F11" t="s">
        <v>12</v>
      </c>
      <c r="G11">
        <f>D10/D11</f>
        <v>2.6742651469706056</v>
      </c>
      <c r="H11">
        <f>E10/E11</f>
        <v>1.1906868916005036</v>
      </c>
      <c r="I11" s="1">
        <f>A10-A11</f>
        <v>0.67</v>
      </c>
    </row>
    <row r="12" spans="1:14" x14ac:dyDescent="0.2">
      <c r="A12" s="1">
        <v>0.58099999999999996</v>
      </c>
      <c r="B12">
        <v>16</v>
      </c>
      <c r="C12">
        <v>0.84930000000000005</v>
      </c>
      <c r="D12">
        <v>11.35</v>
      </c>
      <c r="E12">
        <v>83.426100000000005</v>
      </c>
      <c r="F12" t="s">
        <v>12</v>
      </c>
      <c r="G12">
        <f>D10/D12</f>
        <v>1.9638766519823789</v>
      </c>
      <c r="H12">
        <f>E10/E12</f>
        <v>1.1450852910539986</v>
      </c>
      <c r="I12" s="1">
        <f>A10-A12</f>
        <v>0.16900000000000004</v>
      </c>
    </row>
    <row r="13" spans="1:14" x14ac:dyDescent="0.2">
      <c r="A13" s="1">
        <v>0.71199999999999997</v>
      </c>
      <c r="B13">
        <v>32</v>
      </c>
      <c r="C13">
        <v>0.78059999999999996</v>
      </c>
      <c r="D13">
        <v>17.600000000000001</v>
      </c>
      <c r="E13">
        <v>89.56</v>
      </c>
      <c r="F13" t="s">
        <v>12</v>
      </c>
      <c r="G13">
        <f>D10/D13</f>
        <v>1.2664772727272726</v>
      </c>
      <c r="H13">
        <f>E10/E13</f>
        <v>1.0666592228673515</v>
      </c>
      <c r="I13" s="1">
        <f>A10-A13</f>
        <v>3.8000000000000034E-2</v>
      </c>
    </row>
    <row r="14" spans="1:14" x14ac:dyDescent="0.2">
      <c r="A14" s="1">
        <v>0.72399999999999998</v>
      </c>
      <c r="B14">
        <v>64</v>
      </c>
      <c r="C14">
        <v>0.69259999999999999</v>
      </c>
      <c r="D14">
        <v>31.77</v>
      </c>
      <c r="E14">
        <v>104.34</v>
      </c>
      <c r="F14" t="s">
        <v>12</v>
      </c>
      <c r="G14">
        <f>D10/D14</f>
        <v>0.70160528800755428</v>
      </c>
      <c r="H14">
        <f>E10/E14</f>
        <v>0.91556450067088369</v>
      </c>
      <c r="I14" s="1">
        <f>A10-A14</f>
        <v>2.6000000000000023E-2</v>
      </c>
    </row>
    <row r="15" spans="1:14" x14ac:dyDescent="0.2">
      <c r="A15" s="1">
        <v>0.76400000000000001</v>
      </c>
      <c r="B15">
        <v>128</v>
      </c>
      <c r="C15">
        <v>0.52739999999999998</v>
      </c>
      <c r="D15">
        <v>57.37</v>
      </c>
      <c r="E15">
        <v>129.80099999999999</v>
      </c>
      <c r="F15" t="s">
        <v>12</v>
      </c>
      <c r="G15">
        <f>D11/D15</f>
        <v>0.14528499215617921</v>
      </c>
      <c r="H15">
        <f>E10/E15</f>
        <v>0.7359727582992428</v>
      </c>
      <c r="I15" s="3">
        <f>A10-A15</f>
        <v>-1.4000000000000012E-2</v>
      </c>
    </row>
    <row r="17" spans="1:14" x14ac:dyDescent="0.2">
      <c r="A17" t="s">
        <v>23</v>
      </c>
      <c r="B17">
        <f>(96*3*3*384)/(96+3+3+384)</f>
        <v>682.66666666666663</v>
      </c>
    </row>
    <row r="18" spans="1:14" x14ac:dyDescent="0.2">
      <c r="A18" t="s">
        <v>10</v>
      </c>
      <c r="B18" t="s">
        <v>0</v>
      </c>
      <c r="C18" t="s">
        <v>9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56</v>
      </c>
      <c r="K18" t="s">
        <v>57</v>
      </c>
      <c r="L18" t="s">
        <v>58</v>
      </c>
      <c r="M18" t="s">
        <v>60</v>
      </c>
      <c r="N18" t="s">
        <v>42</v>
      </c>
    </row>
    <row r="19" spans="1:14" x14ac:dyDescent="0.2">
      <c r="A19" s="1">
        <v>0.75</v>
      </c>
      <c r="B19" t="s">
        <v>34</v>
      </c>
      <c r="C19" t="s">
        <v>35</v>
      </c>
      <c r="D19">
        <v>897.46</v>
      </c>
      <c r="E19">
        <v>1680</v>
      </c>
      <c r="F19" t="s">
        <v>36</v>
      </c>
      <c r="G19" t="s">
        <v>34</v>
      </c>
      <c r="H19" t="s">
        <v>37</v>
      </c>
      <c r="I19" s="1" t="s">
        <v>40</v>
      </c>
      <c r="J19">
        <v>332160</v>
      </c>
      <c r="K19">
        <v>10905839</v>
      </c>
      <c r="L19" t="s">
        <v>61</v>
      </c>
      <c r="M19" t="s">
        <v>62</v>
      </c>
      <c r="N19" t="s">
        <v>45</v>
      </c>
    </row>
    <row r="20" spans="1:14" x14ac:dyDescent="0.2">
      <c r="A20" s="1">
        <v>4.0000000000000001E-3</v>
      </c>
      <c r="B20">
        <v>8</v>
      </c>
      <c r="C20">
        <v>0.94</v>
      </c>
      <c r="D20">
        <v>23.736000000000001</v>
      </c>
      <c r="E20">
        <v>1249.1400000000001</v>
      </c>
      <c r="F20" t="s">
        <v>7</v>
      </c>
      <c r="G20">
        <f>D19/D20</f>
        <v>37.810077519379846</v>
      </c>
      <c r="H20">
        <f>E19/E20</f>
        <v>1.3449253086123252</v>
      </c>
      <c r="I20" s="1">
        <f>A19-A20</f>
        <v>0.746</v>
      </c>
    </row>
    <row r="21" spans="1:14" x14ac:dyDescent="0.2">
      <c r="A21" s="1">
        <v>0.36599999999999999</v>
      </c>
      <c r="B21">
        <v>16</v>
      </c>
      <c r="C21">
        <v>0.90300000000000002</v>
      </c>
      <c r="D21">
        <v>29.6904</v>
      </c>
      <c r="E21">
        <v>1227.68</v>
      </c>
      <c r="F21" t="s">
        <v>7</v>
      </c>
      <c r="G21">
        <f>D19/D21</f>
        <v>30.227278851076441</v>
      </c>
      <c r="H21">
        <f>E19/E21</f>
        <v>1.3684347712759024</v>
      </c>
      <c r="I21" s="1">
        <f>A19-A21</f>
        <v>0.38400000000000001</v>
      </c>
    </row>
    <row r="22" spans="1:14" x14ac:dyDescent="0.2">
      <c r="A22" s="1">
        <v>0.67300000000000004</v>
      </c>
      <c r="B22">
        <v>32</v>
      </c>
      <c r="C22">
        <v>0.85609999999999997</v>
      </c>
      <c r="D22">
        <v>41.538939999999997</v>
      </c>
      <c r="E22">
        <v>1243.57</v>
      </c>
      <c r="F22" t="s">
        <v>7</v>
      </c>
      <c r="G22">
        <f>D19/D22</f>
        <v>21.605269657819871</v>
      </c>
      <c r="H22">
        <f>E19/E22</f>
        <v>1.35094928311233</v>
      </c>
      <c r="I22" s="1">
        <f>A19-A22</f>
        <v>7.6999999999999957E-2</v>
      </c>
    </row>
    <row r="23" spans="1:14" x14ac:dyDescent="0.2">
      <c r="A23" s="1">
        <v>0.746</v>
      </c>
      <c r="B23">
        <v>64</v>
      </c>
      <c r="C23">
        <v>0.79190000000000005</v>
      </c>
      <c r="D23">
        <v>55.898339999999997</v>
      </c>
      <c r="E23">
        <v>1250.73</v>
      </c>
      <c r="F23" t="s">
        <v>7</v>
      </c>
      <c r="G23">
        <f>D19/D23</f>
        <v>16.055217382126198</v>
      </c>
      <c r="H23">
        <f>E19/E23</f>
        <v>1.3432155621117268</v>
      </c>
      <c r="I23" s="1">
        <f>A19-A23</f>
        <v>4.0000000000000036E-3</v>
      </c>
    </row>
    <row r="24" spans="1:14" x14ac:dyDescent="0.2">
      <c r="A24" s="1">
        <v>0.76900000000000002</v>
      </c>
      <c r="B24">
        <v>128</v>
      </c>
      <c r="C24">
        <v>0.70240000000000002</v>
      </c>
      <c r="D24">
        <v>103.70820000000001</v>
      </c>
      <c r="E24">
        <v>1301.24</v>
      </c>
      <c r="F24" t="s">
        <v>7</v>
      </c>
      <c r="G24">
        <f>D19/D24</f>
        <v>8.6537033715752472</v>
      </c>
      <c r="H24">
        <f>E19/E24</f>
        <v>1.2910762042359596</v>
      </c>
      <c r="I24" s="1">
        <f>A19-A24</f>
        <v>-1.9000000000000017E-2</v>
      </c>
    </row>
    <row r="25" spans="1:14" x14ac:dyDescent="0.2">
      <c r="A25" s="1">
        <f>A19</f>
        <v>0.75</v>
      </c>
      <c r="B25" t="s">
        <v>13</v>
      </c>
      <c r="C25" t="s">
        <v>14</v>
      </c>
      <c r="D25">
        <v>16.05</v>
      </c>
      <c r="E25">
        <v>81.680000000000007</v>
      </c>
      <c r="F25" t="s">
        <v>12</v>
      </c>
      <c r="G25" t="s">
        <v>8</v>
      </c>
      <c r="H25" t="s">
        <v>16</v>
      </c>
      <c r="I25" s="1" t="s">
        <v>17</v>
      </c>
      <c r="N25" t="s">
        <v>46</v>
      </c>
    </row>
    <row r="26" spans="1:14" x14ac:dyDescent="0.2">
      <c r="A26" s="1">
        <f>A20</f>
        <v>4.0000000000000001E-3</v>
      </c>
      <c r="B26">
        <f>B20</f>
        <v>8</v>
      </c>
      <c r="C26">
        <f>C20</f>
        <v>0.94</v>
      </c>
      <c r="D26">
        <v>2.9820000000000002</v>
      </c>
      <c r="E26">
        <v>67.97</v>
      </c>
      <c r="F26" t="s">
        <v>39</v>
      </c>
      <c r="G26">
        <f>D25/D26</f>
        <v>5.3822937625754523</v>
      </c>
      <c r="H26">
        <f>E25/E26</f>
        <v>1.2017066352802708</v>
      </c>
      <c r="I26" s="1">
        <f>A19-A26</f>
        <v>0.746</v>
      </c>
    </row>
    <row r="27" spans="1:14" x14ac:dyDescent="0.2">
      <c r="A27" s="1">
        <f>A21</f>
        <v>0.36599999999999999</v>
      </c>
      <c r="B27">
        <v>16</v>
      </c>
      <c r="C27">
        <f>C21</f>
        <v>0.90300000000000002</v>
      </c>
      <c r="D27">
        <v>3.6509999999999998</v>
      </c>
      <c r="E27">
        <v>68.92</v>
      </c>
      <c r="F27" t="s">
        <v>39</v>
      </c>
      <c r="G27">
        <f>D25/D27</f>
        <v>4.3960558751027117</v>
      </c>
      <c r="H27">
        <f>E25/E27</f>
        <v>1.1851421938479396</v>
      </c>
      <c r="I27" s="1">
        <f>A19-A27</f>
        <v>0.38400000000000001</v>
      </c>
    </row>
    <row r="28" spans="1:14" x14ac:dyDescent="0.2">
      <c r="A28" s="1">
        <f>A22</f>
        <v>0.67300000000000004</v>
      </c>
      <c r="B28">
        <v>32</v>
      </c>
      <c r="C28">
        <f>C22</f>
        <v>0.85609999999999997</v>
      </c>
      <c r="D28">
        <v>5.2110000000000003</v>
      </c>
      <c r="E28">
        <v>70.398399999999995</v>
      </c>
      <c r="F28" t="s">
        <v>39</v>
      </c>
      <c r="G28">
        <f>D25/D28</f>
        <v>3.0800230282095566</v>
      </c>
      <c r="H28">
        <f>E25/E28</f>
        <v>1.1602536421282303</v>
      </c>
      <c r="I28" s="1">
        <f>A19-A28</f>
        <v>7.6999999999999957E-2</v>
      </c>
    </row>
    <row r="29" spans="1:14" x14ac:dyDescent="0.2">
      <c r="A29" s="1">
        <f>A23</f>
        <v>0.746</v>
      </c>
      <c r="B29">
        <v>64</v>
      </c>
      <c r="C29">
        <f>C23</f>
        <v>0.79190000000000005</v>
      </c>
      <c r="D29">
        <v>8.6132000000000009</v>
      </c>
      <c r="E29">
        <v>73.883600000000001</v>
      </c>
      <c r="F29" t="s">
        <v>39</v>
      </c>
      <c r="G29">
        <f>D25/D29</f>
        <v>1.863418938373659</v>
      </c>
      <c r="H29">
        <f>E25/E29</f>
        <v>1.1055227411766617</v>
      </c>
      <c r="I29" s="1">
        <f>A19-A29</f>
        <v>4.0000000000000036E-3</v>
      </c>
    </row>
    <row r="30" spans="1:14" x14ac:dyDescent="0.2">
      <c r="A30" s="1"/>
    </row>
    <row r="36" spans="1:14" x14ac:dyDescent="0.2">
      <c r="A36" t="s">
        <v>32</v>
      </c>
    </row>
    <row r="37" spans="1:14" x14ac:dyDescent="0.2">
      <c r="A37" t="s">
        <v>33</v>
      </c>
      <c r="B37" t="s">
        <v>0</v>
      </c>
      <c r="C37" t="s">
        <v>9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56</v>
      </c>
      <c r="K37" t="s">
        <v>57</v>
      </c>
      <c r="L37" t="s">
        <v>58</v>
      </c>
      <c r="M37" t="s">
        <v>60</v>
      </c>
      <c r="N37" t="s">
        <v>43</v>
      </c>
    </row>
    <row r="38" spans="1:14" x14ac:dyDescent="0.2">
      <c r="A38" s="1">
        <v>0.75</v>
      </c>
      <c r="B38" t="s">
        <v>34</v>
      </c>
      <c r="C38" t="s">
        <v>35</v>
      </c>
      <c r="D38">
        <v>897.46</v>
      </c>
      <c r="E38">
        <v>1680</v>
      </c>
      <c r="F38" t="s">
        <v>36</v>
      </c>
      <c r="G38" t="s">
        <v>34</v>
      </c>
      <c r="H38" t="s">
        <v>37</v>
      </c>
      <c r="I38" s="1" t="s">
        <v>40</v>
      </c>
      <c r="N38" t="s">
        <v>49</v>
      </c>
    </row>
    <row r="39" spans="1:14" x14ac:dyDescent="0.2">
      <c r="A39" s="1">
        <v>0.69199999999999995</v>
      </c>
      <c r="B39" t="s">
        <v>34</v>
      </c>
      <c r="C39" t="s">
        <v>35</v>
      </c>
      <c r="D39">
        <v>152.74</v>
      </c>
      <c r="E39">
        <v>921.15</v>
      </c>
      <c r="F39" t="s">
        <v>38</v>
      </c>
      <c r="G39">
        <f>D38/D39</f>
        <v>5.8757365457640436</v>
      </c>
      <c r="H39">
        <f>E38/E39</f>
        <v>1.8238071975248331</v>
      </c>
      <c r="I39" s="1">
        <f>A4-A39</f>
        <v>5.8000000000000052E-2</v>
      </c>
      <c r="N39" t="s">
        <v>47</v>
      </c>
    </row>
    <row r="40" spans="1:14" x14ac:dyDescent="0.2">
      <c r="A40" s="1">
        <v>0.72970000000000002</v>
      </c>
      <c r="B40" t="s">
        <v>35</v>
      </c>
      <c r="C40" t="s">
        <v>34</v>
      </c>
      <c r="D40">
        <f>D39</f>
        <v>152.74</v>
      </c>
      <c r="E40">
        <f>E39</f>
        <v>921.15</v>
      </c>
      <c r="F40" t="s">
        <v>38</v>
      </c>
      <c r="G40">
        <f>G39</f>
        <v>5.8757365457640436</v>
      </c>
      <c r="H40">
        <f>H39</f>
        <v>1.8238071975248331</v>
      </c>
      <c r="I40" s="1">
        <f>A38-A40</f>
        <v>2.0299999999999985E-2</v>
      </c>
      <c r="N40" t="s">
        <v>48</v>
      </c>
    </row>
    <row r="41" spans="1:14" x14ac:dyDescent="0.2">
      <c r="A41" s="1">
        <f>A38</f>
        <v>0.75</v>
      </c>
      <c r="B41" t="s">
        <v>53</v>
      </c>
      <c r="C41" t="s">
        <v>54</v>
      </c>
      <c r="D41">
        <v>29.331099999999999</v>
      </c>
      <c r="E41">
        <v>68.846999999999994</v>
      </c>
      <c r="F41" t="s">
        <v>50</v>
      </c>
      <c r="G41" t="s">
        <v>55</v>
      </c>
      <c r="H41" t="s">
        <v>55</v>
      </c>
      <c r="I41" t="s">
        <v>55</v>
      </c>
      <c r="N41" t="s">
        <v>51</v>
      </c>
    </row>
    <row r="42" spans="1:14" x14ac:dyDescent="0.2">
      <c r="A42" s="1">
        <f>A40</f>
        <v>0.72970000000000002</v>
      </c>
      <c r="B42" t="s">
        <v>54</v>
      </c>
      <c r="C42" t="s">
        <v>55</v>
      </c>
      <c r="D42">
        <v>19.803000000000001</v>
      </c>
      <c r="E42">
        <v>58.796199999999999</v>
      </c>
      <c r="F42" t="s">
        <v>50</v>
      </c>
      <c r="G42">
        <f>D41/D42</f>
        <v>1.4811442710700398</v>
      </c>
      <c r="H42">
        <f>E41/E42</f>
        <v>1.1709430201271509</v>
      </c>
      <c r="I42" s="1">
        <f>I39</f>
        <v>5.8000000000000052E-2</v>
      </c>
      <c r="N42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1" sqref="F21"/>
    </sheetView>
  </sheetViews>
  <sheetFormatPr defaultRowHeight="14.25" x14ac:dyDescent="0.2"/>
  <cols>
    <col min="2" max="2" width="19.75" customWidth="1"/>
    <col min="3" max="3" width="18.625" customWidth="1"/>
    <col min="4" max="4" width="13.375" customWidth="1"/>
    <col min="5" max="5" width="19.25" customWidth="1"/>
    <col min="6" max="6" width="17.75" customWidth="1"/>
    <col min="7" max="7" width="21" bestFit="1" customWidth="1"/>
  </cols>
  <sheetData>
    <row r="1" spans="1:7" x14ac:dyDescent="0.2">
      <c r="A1" t="s">
        <v>0</v>
      </c>
      <c r="B1" t="s">
        <v>19</v>
      </c>
      <c r="C1" t="s">
        <v>20</v>
      </c>
      <c r="D1" t="s">
        <v>21</v>
      </c>
    </row>
    <row r="2" spans="1:7" x14ac:dyDescent="0.2">
      <c r="A2">
        <v>8</v>
      </c>
      <c r="B2">
        <v>9.2814646664034743</v>
      </c>
      <c r="C2">
        <v>2.2369006254343291</v>
      </c>
      <c r="D2">
        <v>0.67600000000000005</v>
      </c>
    </row>
    <row r="3" spans="1:7" x14ac:dyDescent="0.2">
      <c r="A3">
        <v>16</v>
      </c>
      <c r="B3">
        <v>6.5088455149501669</v>
      </c>
      <c r="C3">
        <v>2.2013753799392095</v>
      </c>
      <c r="D3">
        <v>0.17500000000000004</v>
      </c>
    </row>
    <row r="4" spans="1:7" x14ac:dyDescent="0.2">
      <c r="A4">
        <v>32</v>
      </c>
      <c r="B4">
        <v>4.7552487864077673</v>
      </c>
      <c r="C4">
        <v>1.4226134354743665</v>
      </c>
      <c r="D4">
        <v>4.4000000000000039E-2</v>
      </c>
    </row>
    <row r="5" spans="1:7" x14ac:dyDescent="0.2">
      <c r="A5">
        <v>64</v>
      </c>
      <c r="B5">
        <v>3.1159642147117297</v>
      </c>
      <c r="C5">
        <v>0.77605411197428342</v>
      </c>
      <c r="D5">
        <v>3.2000000000000028E-2</v>
      </c>
    </row>
    <row r="6" spans="1:7" x14ac:dyDescent="0.2">
      <c r="A6">
        <v>128</v>
      </c>
      <c r="B6">
        <v>1.7749386584122908</v>
      </c>
      <c r="C6">
        <v>0.18726954610523883</v>
      </c>
      <c r="D6">
        <v>-8.0000000000000071E-3</v>
      </c>
    </row>
    <row r="13" spans="1:7" x14ac:dyDescent="0.2">
      <c r="B13" t="s">
        <v>24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</row>
    <row r="14" spans="1:7" x14ac:dyDescent="0.2">
      <c r="A14" t="s">
        <v>30</v>
      </c>
      <c r="B14">
        <v>897.46299999999997</v>
      </c>
      <c r="C14">
        <v>1680</v>
      </c>
      <c r="D14" s="2">
        <v>0.75</v>
      </c>
    </row>
    <row r="15" spans="1:7" x14ac:dyDescent="0.2">
      <c r="A15" t="s">
        <v>31</v>
      </c>
      <c r="B15">
        <v>152.73694</v>
      </c>
      <c r="C15">
        <v>921.15499999999997</v>
      </c>
      <c r="D15" s="1">
        <v>0.69199999999999995</v>
      </c>
      <c r="E15">
        <f>B14/B15</f>
        <v>5.8758739045053536</v>
      </c>
      <c r="F15">
        <f>C14/C15</f>
        <v>1.8237972979574557</v>
      </c>
      <c r="G15" s="4">
        <f>D14-D15</f>
        <v>5.8000000000000052E-2</v>
      </c>
    </row>
    <row r="17" spans="4:4" x14ac:dyDescent="0.2">
      <c r="D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2016-05-04T08:06:57Z</dcterms:modified>
</cp:coreProperties>
</file>