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"/>
    </mc:Choice>
  </mc:AlternateContent>
  <xr:revisionPtr revIDLastSave="0" documentId="8_{E9DC164D-AEC6-4F57-A3F7-7A81CD8D8B00}" xr6:coauthVersionLast="47" xr6:coauthVersionMax="47" xr10:uidLastSave="{00000000-0000-0000-0000-000000000000}"/>
  <bookViews>
    <workbookView xWindow="-120" yWindow="-120" windowWidth="29040" windowHeight="15840" firstSheet="3" activeTab="3" xr2:uid="{6D357D53-9373-4F16-8DFF-E729531FCF06}"/>
  </bookViews>
  <sheets>
    <sheet name="Data" sheetId="1" state="hidden" r:id="rId1"/>
    <sheet name="Controller" sheetId="2" state="hidden" r:id="rId2"/>
    <sheet name="Caixinha" sheetId="4" state="hidden" r:id="rId3"/>
    <sheet name="Planilha3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<sst xmlns="http://schemas.openxmlformats.org/spreadsheetml/2006/main" count="261" uniqueCount="80">
  <si>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</si>
  <si>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Mês</t>
  </si>
  <si>
    <t>Tipo</t>
  </si>
  <si>
    <t>Categoria</t>
  </si>
  <si>
    <t>Descrição</t>
  </si>
  <si>
    <t>Valor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</si>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</sst>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1" fillId="0" borderId="0" xfId="0" applyNumberFormat="1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44" fontId="0" fillId="0" borderId="0" xfId="1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1" applyFont="1" applyAlignment="1"/>
  </cellXfs>
  <cellStyles count="2">
    <cellStyle name="Moeda" xfId="1" builtinId="4"/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[Dio_dashboard.xlsx]Controller!Tabela Entradas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Controller!$G$5:$G$9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9DB-BE0F-5CA6DB17D9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9571087"/>
        <c:axId val="1753764767"/>
      </c:barChart>
      <c:catAx>
        <c:axId val="189957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764767"/>
        <c:crosses val="autoZero"/>
        <c:auto val="1"/>
        <c:lblAlgn val="ctr"/>
        <c:lblOffset val="100"/>
        <c:noMultiLvlLbl val="0"/>
      </c:catAx>
      <c:valAx>
        <c:axId val="175376476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957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[Dio_dashboard.xlsx]Controller!Tabela Saidas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A-4257-B448-E9C9831D0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44045983"/>
        <c:axId val="1604298495"/>
      </c:barChart>
      <c:catAx>
        <c:axId val="17440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98495"/>
        <c:crosses val="autoZero"/>
        <c:auto val="1"/>
        <c:lblAlgn val="ctr"/>
        <c:lblOffset val="100"/>
        <c:noMultiLvlLbl val="0"/>
      </c:catAx>
      <c:valAx>
        <c:axId val="16042984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440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0-4733-AB16-402DF1DCF953}"/>
              </c:ext>
            </c:extLst>
          </c:dPt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0-4733-AB16-402DF1DC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3547776"/>
        <c:axId val="1013546112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B0-4733-AB16-402DF1DCF9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0-4733-AB16-402DF1DC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2668768"/>
        <c:axId val="1002661696"/>
      </c:barChart>
      <c:catAx>
        <c:axId val="1013547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3546112"/>
        <c:crosses val="autoZero"/>
        <c:auto val="1"/>
        <c:lblAlgn val="ctr"/>
        <c:lblOffset val="100"/>
        <c:noMultiLvlLbl val="0"/>
      </c:catAx>
      <c:valAx>
        <c:axId val="10135461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13547776"/>
        <c:crosses val="autoZero"/>
        <c:crossBetween val="between"/>
      </c:valAx>
      <c:valAx>
        <c:axId val="100266169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02668768"/>
        <c:crosses val="max"/>
        <c:crossBetween val="between"/>
      </c:valAx>
      <c:catAx>
        <c:axId val="10026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0266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8</xdr:row>
      <xdr:rowOff>171450</xdr:rowOff>
    </xdr:from>
    <xdr:to>
      <xdr:col>0</xdr:col>
      <xdr:colOff>1352550</xdr:colOff>
      <xdr:row>15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EF974B44-6D16-4152-9368-425A11CBD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695450"/>
              <a:ext cx="1247775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28575</xdr:colOff>
      <xdr:row>13</xdr:row>
      <xdr:rowOff>180974</xdr:rowOff>
    </xdr:from>
    <xdr:to>
      <xdr:col>11</xdr:col>
      <xdr:colOff>161925</xdr:colOff>
      <xdr:row>29</xdr:row>
      <xdr:rowOff>123824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BA535ED6-4A26-4863-884D-830DCDA8C7FD}"/>
            </a:ext>
          </a:extLst>
        </xdr:cNvPr>
        <xdr:cNvGrpSpPr/>
      </xdr:nvGrpSpPr>
      <xdr:grpSpPr>
        <a:xfrm>
          <a:off x="2143125" y="2657474"/>
          <a:ext cx="5619750" cy="2990850"/>
          <a:chOff x="1884945" y="571499"/>
          <a:chExt cx="6039855" cy="2990850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072533E0-F76C-4358-8EB9-A4B0055E93D9}"/>
              </a:ext>
            </a:extLst>
          </xdr:cNvPr>
          <xdr:cNvGrpSpPr/>
        </xdr:nvGrpSpPr>
        <xdr:grpSpPr>
          <a:xfrm>
            <a:off x="1943100" y="571499"/>
            <a:ext cx="5981700" cy="2990850"/>
            <a:chOff x="1943100" y="571499"/>
            <a:chExt cx="5981700" cy="299085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7C2449D-CE1D-43B8-8EFE-ADC9404E0628}"/>
                </a:ext>
              </a:extLst>
            </xdr:cNvPr>
            <xdr:cNvSpPr/>
          </xdr:nvSpPr>
          <xdr:spPr>
            <a:xfrm>
              <a:off x="1943100" y="619124"/>
              <a:ext cx="5981700" cy="29432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CC5AD297-23BB-4766-8157-3996FC01F452}"/>
                </a:ext>
              </a:extLst>
            </xdr:cNvPr>
            <xdr:cNvSpPr/>
          </xdr:nvSpPr>
          <xdr:spPr>
            <a:xfrm>
              <a:off x="1943101" y="609600"/>
              <a:ext cx="5981699" cy="4953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15" name="Gráfico 14" descr="Banco com preenchimento sólido">
              <a:extLst>
                <a:ext uri="{FF2B5EF4-FFF2-40B4-BE49-F238E27FC236}">
                  <a16:creationId xmlns:a16="http://schemas.microsoft.com/office/drawing/2014/main" id="{CE8692EE-4C15-4A74-85B7-0E3FC43948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rcRect/>
            <a:stretch/>
          </xdr:blipFill>
          <xdr:spPr>
            <a:xfrm>
              <a:off x="2085975" y="572325"/>
              <a:ext cx="571500" cy="531749"/>
            </a:xfrm>
            <a:prstGeom prst="rect">
              <a:avLst/>
            </a:prstGeom>
          </xdr:spPr>
        </xdr:pic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71EC12FD-1404-4319-B5F8-076B6B899E50}"/>
                </a:ext>
              </a:extLst>
            </xdr:cNvPr>
            <xdr:cNvSpPr txBox="1"/>
          </xdr:nvSpPr>
          <xdr:spPr>
            <a:xfrm>
              <a:off x="2638424" y="571499"/>
              <a:ext cx="2038351" cy="508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ENTRADAS</a:t>
              </a:r>
            </a:p>
          </xdr:txBody>
        </xdr:sp>
      </xdr:grp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BC52961-3CBF-4213-8C99-00DD8CCF6B24}"/>
              </a:ext>
            </a:extLst>
          </xdr:cNvPr>
          <xdr:cNvGraphicFramePr>
            <a:graphicFrameLocks/>
          </xdr:cNvGraphicFramePr>
        </xdr:nvGraphicFramePr>
        <xdr:xfrm>
          <a:off x="1884945" y="1095376"/>
          <a:ext cx="5991225" cy="24574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2</xdr:col>
      <xdr:colOff>76200</xdr:colOff>
      <xdr:row>32</xdr:row>
      <xdr:rowOff>104775</xdr:rowOff>
    </xdr:from>
    <xdr:to>
      <xdr:col>20</xdr:col>
      <xdr:colOff>285750</xdr:colOff>
      <xdr:row>48</xdr:row>
      <xdr:rowOff>57150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4772842-03A8-422F-8BBA-109FB8889123}"/>
            </a:ext>
          </a:extLst>
        </xdr:cNvPr>
        <xdr:cNvGrpSpPr/>
      </xdr:nvGrpSpPr>
      <xdr:grpSpPr>
        <a:xfrm>
          <a:off x="2190750" y="6200775"/>
          <a:ext cx="11182350" cy="3000375"/>
          <a:chOff x="1971675" y="4086225"/>
          <a:chExt cx="10153650" cy="300037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54C1F5F-8233-4124-AD3B-B0A4A8B969E5}"/>
              </a:ext>
            </a:extLst>
          </xdr:cNvPr>
          <xdr:cNvGrpSpPr/>
        </xdr:nvGrpSpPr>
        <xdr:grpSpPr>
          <a:xfrm>
            <a:off x="1971675" y="4124325"/>
            <a:ext cx="10153650" cy="2952749"/>
            <a:chOff x="1971675" y="4124325"/>
            <a:chExt cx="10153650" cy="2952749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BC25ED20-1805-41AF-B916-8814A6E05A04}"/>
                </a:ext>
              </a:extLst>
            </xdr:cNvPr>
            <xdr:cNvSpPr/>
          </xdr:nvSpPr>
          <xdr:spPr>
            <a:xfrm>
              <a:off x="1971675" y="4133849"/>
              <a:ext cx="10153650" cy="29432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u="sng"/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63F90516-2841-4C42-A667-F3FF346FD0DF}"/>
                </a:ext>
              </a:extLst>
            </xdr:cNvPr>
            <xdr:cNvSpPr/>
          </xdr:nvSpPr>
          <xdr:spPr>
            <a:xfrm>
              <a:off x="1971676" y="4124325"/>
              <a:ext cx="10153648" cy="4953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u="sng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0CB0978-A670-40DD-B6F0-ED406805C7D4}"/>
              </a:ext>
            </a:extLst>
          </xdr:cNvPr>
          <xdr:cNvGraphicFramePr>
            <a:graphicFrameLocks/>
          </xdr:cNvGraphicFramePr>
        </xdr:nvGraphicFramePr>
        <xdr:xfrm>
          <a:off x="1981201" y="4610100"/>
          <a:ext cx="10134600" cy="2476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17" name="Gráfico 16" descr="Moedas com preenchimento sólido">
            <a:extLst>
              <a:ext uri="{FF2B5EF4-FFF2-40B4-BE49-F238E27FC236}">
                <a16:creationId xmlns:a16="http://schemas.microsoft.com/office/drawing/2014/main" id="{28FB6C30-39AD-429E-98C7-DA301F49A3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131200" y="4112400"/>
            <a:ext cx="507225" cy="507225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27886CAA-4124-4390-8F77-E104C8C84EDA}"/>
              </a:ext>
            </a:extLst>
          </xdr:cNvPr>
          <xdr:cNvSpPr txBox="1"/>
        </xdr:nvSpPr>
        <xdr:spPr>
          <a:xfrm>
            <a:off x="2638425" y="4086225"/>
            <a:ext cx="2038351" cy="5080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2400" u="sng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GASTOS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19050</xdr:rowOff>
    </xdr:from>
    <xdr:to>
      <xdr:col>0</xdr:col>
      <xdr:colOff>1495425</xdr:colOff>
      <xdr:row>5</xdr:row>
      <xdr:rowOff>142875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EB82B868-98AB-4189-8BF8-6F6959591275}"/>
            </a:ext>
          </a:extLst>
        </xdr:cNvPr>
        <xdr:cNvSpPr/>
      </xdr:nvSpPr>
      <xdr:spPr>
        <a:xfrm>
          <a:off x="0" y="400050"/>
          <a:ext cx="1495425" cy="695325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</xdr:colOff>
      <xdr:row>2</xdr:row>
      <xdr:rowOff>123825</xdr:rowOff>
    </xdr:from>
    <xdr:to>
      <xdr:col>0</xdr:col>
      <xdr:colOff>1466851</xdr:colOff>
      <xdr:row>5</xdr:row>
      <xdr:rowOff>114300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6184A385-516A-4428-92A7-81D0D3AF50F5}"/>
            </a:ext>
          </a:extLst>
        </xdr:cNvPr>
        <xdr:cNvSpPr txBox="1"/>
      </xdr:nvSpPr>
      <xdr:spPr>
        <a:xfrm>
          <a:off x="1" y="504825"/>
          <a:ext cx="1466850" cy="5619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Money</a:t>
          </a:r>
        </a:p>
      </xdr:txBody>
    </xdr:sp>
    <xdr:clientData/>
  </xdr:twoCellAnchor>
  <xdr:twoCellAnchor editAs="oneCell">
    <xdr:from>
      <xdr:col>0</xdr:col>
      <xdr:colOff>971549</xdr:colOff>
      <xdr:row>2</xdr:row>
      <xdr:rowOff>95250</xdr:rowOff>
    </xdr:from>
    <xdr:to>
      <xdr:col>0</xdr:col>
      <xdr:colOff>1476374</xdr:colOff>
      <xdr:row>5</xdr:row>
      <xdr:rowOff>28575</xdr:rowOff>
    </xdr:to>
    <xdr:pic>
      <xdr:nvPicPr>
        <xdr:cNvPr id="28" name="Gráfico 27" descr="Dinheiro com preenchimento sólido">
          <a:extLst>
            <a:ext uri="{FF2B5EF4-FFF2-40B4-BE49-F238E27FC236}">
              <a16:creationId xmlns:a16="http://schemas.microsoft.com/office/drawing/2014/main" id="{D8FA4778-5913-4BD8-A571-F69AB59E6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1549" y="476250"/>
          <a:ext cx="504825" cy="504825"/>
        </a:xfrm>
        <a:prstGeom prst="rect">
          <a:avLst/>
        </a:prstGeom>
      </xdr:spPr>
    </xdr:pic>
    <xdr:clientData/>
  </xdr:twoCellAnchor>
  <xdr:twoCellAnchor>
    <xdr:from>
      <xdr:col>0</xdr:col>
      <xdr:colOff>1295399</xdr:colOff>
      <xdr:row>0</xdr:row>
      <xdr:rowOff>9525</xdr:rowOff>
    </xdr:from>
    <xdr:to>
      <xdr:col>20</xdr:col>
      <xdr:colOff>285750</xdr:colOff>
      <xdr:row>10</xdr:row>
      <xdr:rowOff>31187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B0857B9-F47D-4323-B458-FF5B77FE5400}"/>
            </a:ext>
          </a:extLst>
        </xdr:cNvPr>
        <xdr:cNvGrpSpPr/>
      </xdr:nvGrpSpPr>
      <xdr:grpSpPr>
        <a:xfrm>
          <a:off x="1295399" y="9525"/>
          <a:ext cx="12077701" cy="1926662"/>
          <a:chOff x="1295399" y="9525"/>
          <a:chExt cx="12077701" cy="1926662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BB134240-5F24-444E-84B3-4A63E126D486}"/>
              </a:ext>
            </a:extLst>
          </xdr:cNvPr>
          <xdr:cNvGrpSpPr/>
        </xdr:nvGrpSpPr>
        <xdr:grpSpPr>
          <a:xfrm>
            <a:off x="1295399" y="9525"/>
            <a:ext cx="12077701" cy="1926662"/>
            <a:chOff x="1295399" y="9525"/>
            <a:chExt cx="12077701" cy="1926662"/>
          </a:xfrm>
        </xdr:grpSpPr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756A37AD-1E6A-4B39-B4FC-80B64C0A04BC}"/>
                </a:ext>
              </a:extLst>
            </xdr:cNvPr>
            <xdr:cNvGrpSpPr/>
          </xdr:nvGrpSpPr>
          <xdr:grpSpPr>
            <a:xfrm>
              <a:off x="2190750" y="552449"/>
              <a:ext cx="11182350" cy="1381125"/>
              <a:chOff x="2190750" y="552449"/>
              <a:chExt cx="11182350" cy="1381125"/>
            </a:xfrm>
          </xdr:grpSpPr>
          <xdr:sp macro="" textlink="">
            <xdr:nvSpPr>
              <xdr:cNvPr id="6" name="Retângulo 5">
                <a:extLst>
                  <a:ext uri="{FF2B5EF4-FFF2-40B4-BE49-F238E27FC236}">
                    <a16:creationId xmlns:a16="http://schemas.microsoft.com/office/drawing/2014/main" id="{3BDB0320-9DC9-40B7-8803-46558724ECEA}"/>
                  </a:ext>
                </a:extLst>
              </xdr:cNvPr>
              <xdr:cNvSpPr/>
            </xdr:nvSpPr>
            <xdr:spPr>
              <a:xfrm>
                <a:off x="2190750" y="561973"/>
                <a:ext cx="1543050" cy="1371600"/>
              </a:xfrm>
              <a:prstGeom prst="rect">
                <a:avLst/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6">
                  <a:shade val="50000"/>
                </a:schemeClr>
              </a:lnRef>
              <a:fillRef idx="1">
                <a:schemeClr val="accent6"/>
              </a:fillRef>
              <a:effectRef idx="0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1" name="Retângulo 20">
                <a:extLst>
                  <a:ext uri="{FF2B5EF4-FFF2-40B4-BE49-F238E27FC236}">
                    <a16:creationId xmlns:a16="http://schemas.microsoft.com/office/drawing/2014/main" id="{6F6984CE-B031-4153-9B5D-FDBA96D8AD5D}"/>
                  </a:ext>
                </a:extLst>
              </xdr:cNvPr>
              <xdr:cNvSpPr/>
            </xdr:nvSpPr>
            <xdr:spPr>
              <a:xfrm>
                <a:off x="3741347" y="561974"/>
                <a:ext cx="9631753" cy="1371600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6">
                  <a:shade val="50000"/>
                </a:schemeClr>
              </a:lnRef>
              <a:fillRef idx="1">
                <a:schemeClr val="accent6"/>
              </a:fillRef>
              <a:effectRef idx="0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26" name="CaixaDeTexto 25">
                <a:extLst>
                  <a:ext uri="{FF2B5EF4-FFF2-40B4-BE49-F238E27FC236}">
                    <a16:creationId xmlns:a16="http://schemas.microsoft.com/office/drawing/2014/main" id="{49562B9B-A2E2-4E02-B480-23882D05429A}"/>
                  </a:ext>
                </a:extLst>
              </xdr:cNvPr>
              <xdr:cNvSpPr txBox="1"/>
            </xdr:nvSpPr>
            <xdr:spPr>
              <a:xfrm>
                <a:off x="3952874" y="552449"/>
                <a:ext cx="5867401" cy="7143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sz="3600">
                    <a:solidFill>
                      <a:srgbClr val="00B050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SEJA</a:t>
                </a:r>
                <a:r>
                  <a:rPr lang="en-US" sz="3600" baseline="0">
                    <a:solidFill>
                      <a:srgbClr val="00B050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 </a:t>
                </a:r>
                <a:r>
                  <a:rPr lang="en-US" sz="3600">
                    <a:solidFill>
                      <a:srgbClr val="00B050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BEM</a:t>
                </a:r>
                <a:r>
                  <a:rPr lang="en-US" sz="3600" baseline="0">
                    <a:solidFill>
                      <a:srgbClr val="00B050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 VINDO!</a:t>
                </a:r>
                <a:endParaRPr lang="en-US" sz="3600">
                  <a:solidFill>
                    <a:srgbClr val="00B050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endParaRPr>
              </a:p>
            </xdr:txBody>
          </xdr:sp>
          <xdr:sp macro="" textlink="">
            <xdr:nvSpPr>
              <xdr:cNvPr id="27" name="CaixaDeTexto 26">
                <a:extLst>
                  <a:ext uri="{FF2B5EF4-FFF2-40B4-BE49-F238E27FC236}">
                    <a16:creationId xmlns:a16="http://schemas.microsoft.com/office/drawing/2014/main" id="{93C2A1A1-8C7D-4723-9EC1-8F7CCDD90477}"/>
                  </a:ext>
                </a:extLst>
              </xdr:cNvPr>
              <xdr:cNvSpPr txBox="1"/>
            </xdr:nvSpPr>
            <xdr:spPr>
              <a:xfrm>
                <a:off x="4019549" y="1209674"/>
                <a:ext cx="4343401" cy="56197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rtlCol="0" anchor="t">
                <a:noAutofit/>
              </a:bodyPr>
              <a:lstStyle/>
              <a:p>
                <a:r>
                  <a:rPr lang="en-US" sz="2400">
                    <a:solidFill>
                      <a:srgbClr val="00B050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Controle</a:t>
                </a:r>
                <a:r>
                  <a:rPr lang="en-US" sz="2400" baseline="0">
                    <a:solidFill>
                      <a:srgbClr val="00B050"/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</a:rPr>
                  <a:t> Financeiro</a:t>
                </a:r>
                <a:endParaRPr lang="en-US" sz="2400">
                  <a:solidFill>
                    <a:srgbClr val="00B050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endParaRPr>
              </a:p>
            </xdr:txBody>
          </xdr:sp>
        </xdr:grp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B1FCD2FD-4AE7-43B2-B4E6-06803F8CE1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295399" y="9525"/>
              <a:ext cx="3352801" cy="1926662"/>
            </a:xfrm>
            <a:prstGeom prst="rect">
              <a:avLst/>
            </a:prstGeom>
          </xdr:spPr>
        </xdr:pic>
      </xdr:grpSp>
      <xdr:pic>
        <xdr:nvPicPr>
          <xdr:cNvPr id="41" name="Gráfico 40" descr="Gráfico de barras com tendência ascendente com preenchimento sólido">
            <a:extLst>
              <a:ext uri="{FF2B5EF4-FFF2-40B4-BE49-F238E27FC236}">
                <a16:creationId xmlns:a16="http://schemas.microsoft.com/office/drawing/2014/main" id="{289AD753-5010-4D64-A7A4-2E81CA3FB8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934825" y="600075"/>
            <a:ext cx="1314450" cy="131445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262376</xdr:colOff>
      <xdr:row>13</xdr:row>
      <xdr:rowOff>171449</xdr:rowOff>
    </xdr:from>
    <xdr:to>
      <xdr:col>20</xdr:col>
      <xdr:colOff>209550</xdr:colOff>
      <xdr:row>29</xdr:row>
      <xdr:rowOff>114299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6BFF3D9C-90C1-4775-8FBA-1E181A7D67A2}"/>
            </a:ext>
          </a:extLst>
        </xdr:cNvPr>
        <xdr:cNvGrpSpPr/>
      </xdr:nvGrpSpPr>
      <xdr:grpSpPr>
        <a:xfrm>
          <a:off x="7863326" y="2647949"/>
          <a:ext cx="5433574" cy="2990850"/>
          <a:chOff x="1943100" y="571499"/>
          <a:chExt cx="5981700" cy="2990850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A5FDF2DB-0B93-4BAA-81EA-5D828AB53F4A}"/>
              </a:ext>
            </a:extLst>
          </xdr:cNvPr>
          <xdr:cNvSpPr/>
        </xdr:nvSpPr>
        <xdr:spPr>
          <a:xfrm>
            <a:off x="1943100" y="619124"/>
            <a:ext cx="5981700" cy="29432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Retângulo: Cantos Superiores Arredondados 46">
            <a:extLst>
              <a:ext uri="{FF2B5EF4-FFF2-40B4-BE49-F238E27FC236}">
                <a16:creationId xmlns:a16="http://schemas.microsoft.com/office/drawing/2014/main" id="{7D3502BC-3D00-4EFB-9214-CDA7B0984D67}"/>
              </a:ext>
            </a:extLst>
          </xdr:cNvPr>
          <xdr:cNvSpPr/>
        </xdr:nvSpPr>
        <xdr:spPr>
          <a:xfrm>
            <a:off x="1943101" y="609600"/>
            <a:ext cx="5981699" cy="49530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8" name="Gráfico 47" descr="Cofrinho com preenchimento sólido">
            <a:extLst>
              <a:ext uri="{FF2B5EF4-FFF2-40B4-BE49-F238E27FC236}">
                <a16:creationId xmlns:a16="http://schemas.microsoft.com/office/drawing/2014/main" id="{EFC766E3-83D8-4749-8897-DFDC6109A1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085975" y="578634"/>
            <a:ext cx="571500" cy="519131"/>
          </a:xfrm>
          <a:prstGeom prst="rect">
            <a:avLst/>
          </a:prstGeom>
        </xdr:spPr>
      </xdr:pic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79431B40-BB92-40E5-8090-3ECD23AE9AA5}"/>
              </a:ext>
            </a:extLst>
          </xdr:cNvPr>
          <xdr:cNvSpPr txBox="1"/>
        </xdr:nvSpPr>
        <xdr:spPr>
          <a:xfrm>
            <a:off x="2638424" y="571499"/>
            <a:ext cx="2350335" cy="5080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240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12</xdr:col>
      <xdr:colOff>409575</xdr:colOff>
      <xdr:row>15</xdr:row>
      <xdr:rowOff>85724</xdr:rowOff>
    </xdr:from>
    <xdr:to>
      <xdr:col>18</xdr:col>
      <xdr:colOff>485775</xdr:colOff>
      <xdr:row>29</xdr:row>
      <xdr:rowOff>161924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F42D43B5-EFA5-45FF-B78B-4B615568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" refreshedDate="45667.810786226852" createdVersion="7" refreshedVersion="7" minRefreshableVersion="3" recordCount="44" xr:uid="{211BE5D6-79E0-406B-9751-091B61EE1734}">
  <cacheSource type="worksheet">
    <worksheetSource name="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tring="0" containsBlank="1" containsNumber="1" containsInteger="1" minValue="8" maxValue="10" count="4">
        <n v="8"/>
        <n v="9"/>
        <n v="10"/>
        <m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Operação banca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164330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x v="0"/>
    <s v="Transferência"/>
    <x v="0"/>
  </r>
  <r>
    <d v="2024-08-01T00:00:00"/>
    <x v="0"/>
    <x v="1"/>
    <x v="1"/>
    <s v="Compras no supermercado"/>
    <x v="1"/>
    <s v="Débito Automático"/>
    <x v="1"/>
  </r>
  <r>
    <d v="2024-08-03T00:00:00"/>
    <x v="0"/>
    <x v="1"/>
    <x v="2"/>
    <s v="Gasolina"/>
    <x v="2"/>
    <s v="Cartão de Crédito"/>
    <x v="2"/>
  </r>
  <r>
    <d v="2024-08-05T00:00:00"/>
    <x v="0"/>
    <x v="1"/>
    <x v="3"/>
    <s v="Cinema"/>
    <x v="3"/>
    <s v="Cartão de Crédito"/>
    <x v="2"/>
  </r>
  <r>
    <d v="2024-08-07T00:00:00"/>
    <x v="0"/>
    <x v="1"/>
    <x v="4"/>
    <s v="Consulta odontológica"/>
    <x v="4"/>
    <s v="Transferência"/>
    <x v="2"/>
  </r>
  <r>
    <d v="2024-08-10T00:00:00"/>
    <x v="0"/>
    <x v="1"/>
    <x v="5"/>
    <s v="Material escolar"/>
    <x v="5"/>
    <s v="Débito Automático"/>
    <x v="1"/>
  </r>
  <r>
    <d v="2024-08-12T00:00:00"/>
    <x v="0"/>
    <x v="1"/>
    <x v="6"/>
    <s v="Compra de roupas de inverno"/>
    <x v="6"/>
    <s v="Cartão de Crédito"/>
    <x v="1"/>
  </r>
  <r>
    <d v="2024-08-15T00:00:00"/>
    <x v="0"/>
    <x v="0"/>
    <x v="7"/>
    <s v="Dividendos de ações"/>
    <x v="7"/>
    <s v="Transferência"/>
    <x v="0"/>
  </r>
  <r>
    <d v="2024-08-15T00:00:00"/>
    <x v="0"/>
    <x v="1"/>
    <x v="8"/>
    <s v="Limpeza do apartamento"/>
    <x v="8"/>
    <s v="Transferência"/>
    <x v="2"/>
  </r>
  <r>
    <d v="2024-08-18T00:00:00"/>
    <x v="0"/>
    <x v="1"/>
    <x v="9"/>
    <s v="Compra de novo celular"/>
    <x v="9"/>
    <s v="Cartão de Crédito"/>
    <x v="1"/>
  </r>
  <r>
    <d v="2024-08-20T00:00:00"/>
    <x v="0"/>
    <x v="1"/>
    <x v="10"/>
    <s v="Reparos domésticos"/>
    <x v="10"/>
    <s v="Débito Automático"/>
    <x v="2"/>
  </r>
  <r>
    <d v="2024-08-22T00:00:00"/>
    <x v="0"/>
    <x v="1"/>
    <x v="11"/>
    <s v="Presente de aniversário"/>
    <x v="11"/>
    <s v="Transferência"/>
    <x v="1"/>
  </r>
  <r>
    <d v="2024-08-24T00:00:00"/>
    <x v="0"/>
    <x v="1"/>
    <x v="12"/>
    <s v="Corte de cabelo e barba"/>
    <x v="12"/>
    <s v="Débito Automático"/>
    <x v="2"/>
  </r>
  <r>
    <d v="2024-08-28T00:00:00"/>
    <x v="0"/>
    <x v="1"/>
    <x v="13"/>
    <s v="Ração e petiscos para o cachorro"/>
    <x v="13"/>
    <s v="Débito Automático"/>
    <x v="2"/>
  </r>
  <r>
    <d v="2024-08-30T00:00:00"/>
    <x v="0"/>
    <x v="1"/>
    <x v="14"/>
    <s v="Reserva de pousada"/>
    <x v="14"/>
    <s v="Transferência"/>
    <x v="1"/>
  </r>
  <r>
    <d v="2024-08-31T00:00:00"/>
    <x v="0"/>
    <x v="1"/>
    <x v="15"/>
    <s v="Jantar em restaurante francês"/>
    <x v="15"/>
    <s v="Cartão de Crédito"/>
    <x v="2"/>
  </r>
  <r>
    <d v="2024-09-01T00:00:00"/>
    <x v="1"/>
    <x v="0"/>
    <x v="0"/>
    <s v="Salário mensal"/>
    <x v="0"/>
    <s v="Transferência"/>
    <x v="0"/>
  </r>
  <r>
    <d v="2024-09-02T00:00:00"/>
    <x v="1"/>
    <x v="1"/>
    <x v="1"/>
    <s v="Compras no supermercado"/>
    <x v="10"/>
    <s v="Débito Automático"/>
    <x v="1"/>
  </r>
  <r>
    <d v="2024-09-05T00:00:00"/>
    <x v="1"/>
    <x v="1"/>
    <x v="2"/>
    <s v="Gasolina"/>
    <x v="2"/>
    <s v="Débito Automático"/>
    <x v="2"/>
  </r>
  <r>
    <d v="2024-09-08T00:00:00"/>
    <x v="1"/>
    <x v="1"/>
    <x v="3"/>
    <s v="Cinema e jantar"/>
    <x v="13"/>
    <s v="Transferência"/>
    <x v="2"/>
  </r>
  <r>
    <d v="2024-09-11T00:00:00"/>
    <x v="1"/>
    <x v="1"/>
    <x v="4"/>
    <s v="Plano de saúde"/>
    <x v="6"/>
    <s v="Débito Automático"/>
    <x v="1"/>
  </r>
  <r>
    <d v="2024-09-14T00:00:00"/>
    <x v="1"/>
    <x v="1"/>
    <x v="5"/>
    <s v="Material escolar"/>
    <x v="15"/>
    <s v="Transferência"/>
    <x v="2"/>
  </r>
  <r>
    <d v="2024-09-17T00:00:00"/>
    <x v="1"/>
    <x v="1"/>
    <x v="6"/>
    <s v="Compra de roupas"/>
    <x v="16"/>
    <s v="Cartão de Crédito"/>
    <x v="1"/>
  </r>
  <r>
    <d v="2024-09-20T00:00:00"/>
    <x v="1"/>
    <x v="0"/>
    <x v="16"/>
    <s v="Pagamento por projeto freelancer"/>
    <x v="9"/>
    <s v="Transferência"/>
    <x v="0"/>
  </r>
  <r>
    <d v="2024-09-20T00:00:00"/>
    <x v="1"/>
    <x v="1"/>
    <x v="8"/>
    <s v="Manutenção do veículo"/>
    <x v="7"/>
    <s v="Transferência"/>
    <x v="2"/>
  </r>
  <r>
    <d v="2024-09-23T00:00:00"/>
    <x v="1"/>
    <x v="1"/>
    <x v="9"/>
    <s v="Compra de novo smartphone"/>
    <x v="17"/>
    <s v="Cartão de Crédito"/>
    <x v="1"/>
  </r>
  <r>
    <d v="2024-09-26T00:00:00"/>
    <x v="1"/>
    <x v="1"/>
    <x v="17"/>
    <s v="Conta de energia elétrica"/>
    <x v="4"/>
    <s v="Débito Automático"/>
    <x v="2"/>
  </r>
  <r>
    <d v="2024-09-29T00:00:00"/>
    <x v="1"/>
    <x v="1"/>
    <x v="11"/>
    <s v="Aniversário da mãe"/>
    <x v="5"/>
    <s v="Cartão de Crédito"/>
    <x v="1"/>
  </r>
  <r>
    <d v="2024-10-01T00:00:00"/>
    <x v="2"/>
    <x v="0"/>
    <x v="0"/>
    <s v="Salário mensal"/>
    <x v="0"/>
    <s v="Transferência"/>
    <x v="0"/>
  </r>
  <r>
    <d v="2024-10-01T00:00:00"/>
    <x v="2"/>
    <x v="1"/>
    <x v="1"/>
    <s v="Compras no supermercado"/>
    <x v="6"/>
    <s v="Débito Automático"/>
    <x v="1"/>
  </r>
  <r>
    <d v="2024-10-03T00:00:00"/>
    <x v="2"/>
    <x v="1"/>
    <x v="2"/>
    <s v="Recarga de cartão de transporte"/>
    <x v="13"/>
    <s v="Cartão de Crédito"/>
    <x v="2"/>
  </r>
  <r>
    <d v="2024-10-05T00:00:00"/>
    <x v="2"/>
    <x v="1"/>
    <x v="3"/>
    <s v="Ingressos para teatro"/>
    <x v="11"/>
    <s v="Transferência"/>
    <x v="2"/>
  </r>
  <r>
    <d v="2024-10-08T00:00:00"/>
    <x v="2"/>
    <x v="1"/>
    <x v="4"/>
    <s v="Remédios de farmácia"/>
    <x v="3"/>
    <s v="Débito Automático"/>
    <x v="1"/>
  </r>
  <r>
    <d v="2024-10-10T00:00:00"/>
    <x v="2"/>
    <x v="1"/>
    <x v="5"/>
    <s v="Cursos online"/>
    <x v="15"/>
    <s v="Cartão de Crédito"/>
    <x v="1"/>
  </r>
  <r>
    <d v="2024-10-13T00:00:00"/>
    <x v="2"/>
    <x v="1"/>
    <x v="6"/>
    <s v="Roupas de primavera"/>
    <x v="5"/>
    <s v="Transferência"/>
    <x v="2"/>
  </r>
  <r>
    <d v="2024-10-15T00:00:00"/>
    <x v="2"/>
    <x v="1"/>
    <x v="8"/>
    <s v="Manutenção da casa"/>
    <x v="10"/>
    <s v="Débito Automático"/>
    <x v="2"/>
  </r>
  <r>
    <d v="2024-10-18T00:00:00"/>
    <x v="2"/>
    <x v="0"/>
    <x v="18"/>
    <s v="Venda de equipamentos eletrônicos"/>
    <x v="17"/>
    <s v="Transferência"/>
    <x v="0"/>
  </r>
  <r>
    <d v="2024-10-18T00:00:00"/>
    <x v="2"/>
    <x v="1"/>
    <x v="9"/>
    <s v="Manutenção do computador"/>
    <x v="2"/>
    <s v="Cartão de Crédito"/>
    <x v="1"/>
  </r>
  <r>
    <d v="2024-10-20T00:00:00"/>
    <x v="2"/>
    <x v="1"/>
    <x v="10"/>
    <s v="Troca de móveis da cozinha"/>
    <x v="7"/>
    <s v="Transferência"/>
    <x v="2"/>
  </r>
  <r>
    <d v="2024-10-22T00:00:00"/>
    <x v="2"/>
    <x v="1"/>
    <x v="11"/>
    <s v="Presentes para casamento"/>
    <x v="4"/>
    <s v="Cartão de Crédito"/>
    <x v="1"/>
  </r>
  <r>
    <d v="2024-10-24T00:00:00"/>
    <x v="2"/>
    <x v="1"/>
    <x v="13"/>
    <s v="Veterinário para o pet"/>
    <x v="8"/>
    <s v="Débito Automático"/>
    <x v="2"/>
  </r>
  <r>
    <d v="2024-10-26T00:00:00"/>
    <x v="2"/>
    <x v="1"/>
    <x v="12"/>
    <s v="Salão de beleza"/>
    <x v="4"/>
    <s v="Transferência"/>
    <x v="1"/>
  </r>
  <r>
    <d v="2024-10-30T00:00:00"/>
    <x v="2"/>
    <x v="1"/>
    <x v="15"/>
    <s v="Jantar em restaurante italiano"/>
    <x v="18"/>
    <s v="Transferência"/>
    <x v="1"/>
  </r>
  <r>
    <d v="2024-10-31T00:00:00"/>
    <x v="2"/>
    <x v="1"/>
    <x v="14"/>
    <s v="Reserva de hotel para fim de semana"/>
    <x v="16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EC555-075B-47D2-BDAE-043DD746EA06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I13:K30" firstHeaderRow="1" firstDataRow="1" firstDataCol="0"/>
  <pivotFields count="8">
    <pivotField numFmtId="14" showAll="0"/>
    <pivotField showAll="0"/>
    <pivotField showAll="0"/>
    <pivotField showAll="0"/>
    <pivotField showAll="0"/>
    <pivotField numFmtId="8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3D665-6E25-47B3-82D0-C1B8993BB173}" name="Tabela Entrad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F4:G9" firstHeaderRow="1" firstDataRow="1" firstDataCol="1" rowPageCount="1" colPageCount="1"/>
  <pivotFields count="8">
    <pivotField numFmtId="14" showAll="0"/>
    <pivotField showAll="0">
      <items count="5">
        <item x="0"/>
        <item x="1"/>
        <item x="2"/>
        <item m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4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2A89D-D94F-44F6-A065-8C3AC5FD4578}" name="Tabela Saida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C4:D20" firstHeaderRow="1" firstDataRow="1" firstDataCol="1" rowPageCount="1" colPageCount="1"/>
  <pivotFields count="8">
    <pivotField numFmtId="14" showAll="0"/>
    <pivotField showAll="0">
      <items count="5">
        <item x="0"/>
        <item x="1"/>
        <item x="2"/>
        <item m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0BA207A-C54D-467A-B10D-5C2672394E0B}" sourceName="Mês">
  <pivotTables>
    <pivotTable tabId="2" name="Tabela Saidas"/>
    <pivotTable tabId="2" name="Tabela Entradas"/>
  </pivotTables>
  <data>
    <tabular pivotCacheId="116433000">
      <items count="4">
        <i x="0" s="1"/>
        <i x="1" s="1"/>
        <i x="2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832BCE4-13CB-4D3A-857B-3CBCD3FD83B8}" cache="SegmentaçãodeDados_Mês" caption="Mês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8A1DD-63BF-4ED9-BAE7-987E3B9C54AB}" name="Operations" displayName="Operations" ref="A1:H45" totalsRowShown="0">
  <autoFilter ref="A1:H45" xr:uid="{AEE8A1DD-63BF-4ED9-BAE7-987E3B9C54AB}"/>
  <tableColumns count="8">
    <tableColumn id="1" xr3:uid="{B0E91589-F41B-43C3-966C-4D55CEAE4BA4}" name="Data"/>
    <tableColumn id="2" xr3:uid="{183CD023-3C0B-4396-B054-0AD7CCBAA685}" name="Mês" dataDxfId="8">
      <calculatedColumnFormula>MONTH(Operations[[#This Row],[Data]])</calculatedColumnFormula>
    </tableColumn>
    <tableColumn id="3" xr3:uid="{031373C7-907F-458A-B8E0-9A2091039774}" name="Tipo" dataDxfId="7"/>
    <tableColumn id="4" xr3:uid="{0E7EA563-CFC6-4C03-BF7A-231478C0BE7E}" name="Categoria" dataDxfId="6"/>
    <tableColumn id="5" xr3:uid="{FFB1EF6E-ACCE-4914-BC8D-B41E5CC1E14D}" name="Descrição" dataDxfId="5"/>
    <tableColumn id="6" xr3:uid="{2DCBF014-ADF6-447A-B285-AD6A06219DDE}" name="Valor" dataDxfId="4"/>
    <tableColumn id="7" xr3:uid="{B75B0B9F-F399-40C8-922E-ECD62FBA3AB2}" name="Operação bancaria" dataDxfId="3"/>
    <tableColumn id="8" xr3:uid="{D0172D77-CEAB-4510-BB51-A42948188287}" name="Statu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7A896-2E9E-406B-9C9F-C314B9B9B5A3}" name="Tabela2" displayName="Tabela2" ref="C7:D29" totalsRowShown="0">
  <autoFilter ref="C7:D29" xr:uid="{D277A896-2E9E-406B-9C9F-C314B9B9B5A3}"/>
  <tableColumns count="2">
    <tableColumn id="1" xr3:uid="{7F9E8D0F-349F-449D-AEA6-ED5515263939}" name="Data de lançamento" dataDxfId="1"/>
    <tableColumn id="2" xr3:uid="{6A176626-E774-49A1-9D5B-96F5F7B65517}" name="Deposito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AA31-D2BF-476F-A10E-48784572691E}">
  <sheetPr>
    <tabColor theme="4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8.5703125" bestFit="1" customWidth="1"/>
    <col min="3" max="3" width="8.140625" bestFit="1" customWidth="1"/>
    <col min="4" max="5" width="11.7109375" bestFit="1" customWidth="1"/>
    <col min="6" max="6" width="10.7109375" bestFit="1" customWidth="1"/>
    <col min="7" max="7" width="19.85546875" bestFit="1" customWidth="1"/>
    <col min="8" max="8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customHeight="1" x14ac:dyDescent="0.25">
      <c r="A2" s="1">
        <v>45505</v>
      </c>
      <c r="B2" s="16">
        <f>MONTH(Operations[[#This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 ht="15.75" customHeight="1" x14ac:dyDescent="0.25">
      <c r="A3" s="1">
        <v>45505</v>
      </c>
      <c r="B3" s="16">
        <f>MONTH(Operations[[#This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 ht="15.75" customHeight="1" x14ac:dyDescent="0.25">
      <c r="A4" s="1">
        <v>45507</v>
      </c>
      <c r="B4" s="16">
        <f>MONTH(Operations[[#This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 ht="15.75" customHeight="1" x14ac:dyDescent="0.25">
      <c r="A5" s="1">
        <v>45509</v>
      </c>
      <c r="B5" s="16">
        <f>MONTH(Operations[[#This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 ht="15.75" customHeight="1" x14ac:dyDescent="0.25">
      <c r="A6" s="1">
        <v>45511</v>
      </c>
      <c r="B6" s="16">
        <f>MONTH(Operations[[#This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 ht="15.75" customHeight="1" x14ac:dyDescent="0.25">
      <c r="A7" s="1">
        <v>45514</v>
      </c>
      <c r="B7" s="16">
        <f>MONTH(Operations[[#This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ht="15.75" customHeight="1" x14ac:dyDescent="0.25">
      <c r="A8" s="1">
        <v>45516</v>
      </c>
      <c r="B8" s="16">
        <f>MONTH(Operations[[#This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 ht="15.75" customHeight="1" x14ac:dyDescent="0.25">
      <c r="A9" s="1">
        <v>45519</v>
      </c>
      <c r="B9" s="16">
        <f>MONTH(Operations[[#This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 ht="15.75" customHeight="1" x14ac:dyDescent="0.25">
      <c r="A10" s="1">
        <v>45519</v>
      </c>
      <c r="B10" s="16">
        <f>MONTH(Operations[[#This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 ht="15.75" customHeight="1" x14ac:dyDescent="0.25">
      <c r="A11" s="1">
        <v>45522</v>
      </c>
      <c r="B11" s="16">
        <f>MONTH(Operations[[#This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 ht="15.75" customHeight="1" x14ac:dyDescent="0.25">
      <c r="A12" s="1">
        <v>45524</v>
      </c>
      <c r="B12" s="16">
        <f>MONTH(Operations[[#This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 ht="15.75" customHeight="1" x14ac:dyDescent="0.25">
      <c r="A13" s="1">
        <v>45526</v>
      </c>
      <c r="B13" s="16">
        <f>MONTH(Operations[[#This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 ht="15.75" customHeight="1" x14ac:dyDescent="0.25">
      <c r="A14" s="1">
        <v>45528</v>
      </c>
      <c r="B14" s="16">
        <f>MONTH(Operations[[#This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ht="15.75" customHeight="1" x14ac:dyDescent="0.25">
      <c r="A15" s="1">
        <v>45532</v>
      </c>
      <c r="B15" s="16">
        <f>MONTH(Operations[[#This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 ht="15.75" customHeight="1" x14ac:dyDescent="0.25">
      <c r="A16" s="1">
        <v>45534</v>
      </c>
      <c r="B16" s="16">
        <f>MONTH(Operations[[#This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ht="15.75" customHeight="1" x14ac:dyDescent="0.25">
      <c r="A17" s="1">
        <v>45535</v>
      </c>
      <c r="B17" s="16">
        <f>MONTH(Operations[[#This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 ht="15.75" customHeight="1" x14ac:dyDescent="0.25">
      <c r="A18" s="1">
        <v>45536</v>
      </c>
      <c r="B18" s="16">
        <f>MONTH(Operations[[#This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ht="15.75" customHeight="1" x14ac:dyDescent="0.25">
      <c r="A19" s="1">
        <v>45537</v>
      </c>
      <c r="B19" s="16">
        <f>MONTH(Operations[[#This Row],[Data]])</f>
        <v>9</v>
      </c>
      <c r="C19" s="2" t="s">
        <v>13</v>
      </c>
      <c r="D19" s="2" t="s">
        <v>14</v>
      </c>
      <c r="E19" s="2" t="s">
        <v>15</v>
      </c>
      <c r="F19" s="3">
        <v>450</v>
      </c>
      <c r="G19" s="2" t="s">
        <v>16</v>
      </c>
      <c r="H19" s="2" t="s">
        <v>17</v>
      </c>
    </row>
    <row r="20" spans="1:8" ht="15.75" customHeight="1" x14ac:dyDescent="0.25">
      <c r="A20" s="1">
        <v>45540</v>
      </c>
      <c r="B20" s="16">
        <f>MONTH(Operations[[#This Row],[Data]])</f>
        <v>9</v>
      </c>
      <c r="C20" s="2" t="s">
        <v>13</v>
      </c>
      <c r="D20" s="2" t="s">
        <v>18</v>
      </c>
      <c r="E20" s="2" t="s">
        <v>19</v>
      </c>
      <c r="F20" s="3">
        <v>300</v>
      </c>
      <c r="G20" s="2" t="s">
        <v>16</v>
      </c>
      <c r="H20" s="2" t="s">
        <v>21</v>
      </c>
    </row>
    <row r="21" spans="1:8" ht="15.75" customHeight="1" x14ac:dyDescent="0.25">
      <c r="A21" s="1">
        <v>45543</v>
      </c>
      <c r="B21" s="16">
        <f>MONTH(Operations[[#This Row],[Data]])</f>
        <v>9</v>
      </c>
      <c r="C21" s="2" t="s">
        <v>13</v>
      </c>
      <c r="D21" s="2" t="s">
        <v>22</v>
      </c>
      <c r="E21" s="2" t="s">
        <v>48</v>
      </c>
      <c r="F21" s="3">
        <v>200</v>
      </c>
      <c r="G21" s="2" t="s">
        <v>11</v>
      </c>
      <c r="H21" s="2" t="s">
        <v>21</v>
      </c>
    </row>
    <row r="22" spans="1:8" ht="15.75" customHeight="1" x14ac:dyDescent="0.25">
      <c r="A22" s="1">
        <v>45546</v>
      </c>
      <c r="B22" s="16">
        <f>MONTH(Operations[[#This Row],[Data]])</f>
        <v>9</v>
      </c>
      <c r="C22" s="2" t="s">
        <v>13</v>
      </c>
      <c r="D22" s="2" t="s">
        <v>24</v>
      </c>
      <c r="E22" s="2" t="s">
        <v>49</v>
      </c>
      <c r="F22" s="3">
        <v>600</v>
      </c>
      <c r="G22" s="2" t="s">
        <v>16</v>
      </c>
      <c r="H22" s="2" t="s">
        <v>17</v>
      </c>
    </row>
    <row r="23" spans="1:8" ht="15.75" customHeight="1" x14ac:dyDescent="0.25">
      <c r="A23" s="1">
        <v>45549</v>
      </c>
      <c r="B23" s="16">
        <f>MONTH(Operations[[#This Row],[Data]])</f>
        <v>9</v>
      </c>
      <c r="C23" s="2" t="s">
        <v>13</v>
      </c>
      <c r="D23" s="2" t="s">
        <v>26</v>
      </c>
      <c r="E23" s="2" t="s">
        <v>27</v>
      </c>
      <c r="F23" s="3">
        <v>350</v>
      </c>
      <c r="G23" s="2" t="s">
        <v>11</v>
      </c>
      <c r="H23" s="2" t="s">
        <v>21</v>
      </c>
    </row>
    <row r="24" spans="1:8" ht="15.75" customHeight="1" x14ac:dyDescent="0.25">
      <c r="A24" s="1">
        <v>45552</v>
      </c>
      <c r="B24" s="16">
        <f>MONTH(Operations[[#This Row],[Data]])</f>
        <v>9</v>
      </c>
      <c r="C24" s="2" t="s">
        <v>13</v>
      </c>
      <c r="D24" s="2" t="s">
        <v>28</v>
      </c>
      <c r="E24" s="2" t="s">
        <v>50</v>
      </c>
      <c r="F24" s="3">
        <v>500</v>
      </c>
      <c r="G24" s="2" t="s">
        <v>20</v>
      </c>
      <c r="H24" s="2" t="s">
        <v>17</v>
      </c>
    </row>
    <row r="25" spans="1:8" ht="15.75" customHeight="1" x14ac:dyDescent="0.25">
      <c r="A25" s="1">
        <v>45555</v>
      </c>
      <c r="B25" s="16">
        <f>MONTH(Operations[[#This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 ht="15.75" customHeight="1" x14ac:dyDescent="0.25">
      <c r="A26" s="1">
        <v>45555</v>
      </c>
      <c r="B26" s="16">
        <f>MONTH(Operations[[#This Row],[Data]])</f>
        <v>9</v>
      </c>
      <c r="C26" s="2" t="s">
        <v>13</v>
      </c>
      <c r="D26" s="2" t="s">
        <v>32</v>
      </c>
      <c r="E26" s="2" t="s">
        <v>53</v>
      </c>
      <c r="F26" s="3">
        <v>800</v>
      </c>
      <c r="G26" s="2" t="s">
        <v>11</v>
      </c>
      <c r="H26" s="2" t="s">
        <v>21</v>
      </c>
    </row>
    <row r="27" spans="1:8" ht="15.75" customHeight="1" x14ac:dyDescent="0.25">
      <c r="A27" s="1">
        <v>45558</v>
      </c>
      <c r="B27" s="16">
        <f>MONTH(Operations[[#This Row],[Data]])</f>
        <v>9</v>
      </c>
      <c r="C27" s="2" t="s">
        <v>13</v>
      </c>
      <c r="D27" s="2" t="s">
        <v>34</v>
      </c>
      <c r="E27" s="2" t="s">
        <v>54</v>
      </c>
      <c r="F27" s="3">
        <v>1500</v>
      </c>
      <c r="G27" s="2" t="s">
        <v>20</v>
      </c>
      <c r="H27" s="2" t="s">
        <v>17</v>
      </c>
    </row>
    <row r="28" spans="1:8" ht="15.75" customHeight="1" x14ac:dyDescent="0.25">
      <c r="A28" s="1">
        <v>45561</v>
      </c>
      <c r="B28" s="16">
        <f>MONTH(Operations[[#This Row],[Data]])</f>
        <v>9</v>
      </c>
      <c r="C28" s="2" t="s">
        <v>13</v>
      </c>
      <c r="D28" s="2" t="s">
        <v>55</v>
      </c>
      <c r="E28" s="2" t="s">
        <v>56</v>
      </c>
      <c r="F28" s="3">
        <v>250</v>
      </c>
      <c r="G28" s="2" t="s">
        <v>16</v>
      </c>
      <c r="H28" s="2" t="s">
        <v>21</v>
      </c>
    </row>
    <row r="29" spans="1:8" ht="15.75" customHeight="1" x14ac:dyDescent="0.25">
      <c r="A29" s="1">
        <v>45564</v>
      </c>
      <c r="B29" s="16">
        <f>MONTH(Operations[[#This Row],[Data]])</f>
        <v>9</v>
      </c>
      <c r="C29" s="2" t="s">
        <v>13</v>
      </c>
      <c r="D29" s="2" t="s">
        <v>38</v>
      </c>
      <c r="E29" s="2" t="s">
        <v>57</v>
      </c>
      <c r="F29" s="3">
        <v>400</v>
      </c>
      <c r="G29" s="2" t="s">
        <v>20</v>
      </c>
      <c r="H29" s="2" t="s">
        <v>17</v>
      </c>
    </row>
    <row r="30" spans="1:8" ht="15.75" customHeight="1" x14ac:dyDescent="0.25">
      <c r="A30" s="1">
        <v>45566</v>
      </c>
      <c r="B30" s="16">
        <f>MONTH(Operations[[#This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ht="15.75" customHeight="1" x14ac:dyDescent="0.25">
      <c r="A31" s="1">
        <v>45566</v>
      </c>
      <c r="B31" s="16">
        <f>MONTH(Operations[[#This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ht="15.75" customHeight="1" x14ac:dyDescent="0.25">
      <c r="A32" s="1">
        <v>45568</v>
      </c>
      <c r="B32" s="16">
        <f>MONTH(Operations[[#This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 ht="15.75" customHeight="1" x14ac:dyDescent="0.25">
      <c r="A33" s="1">
        <v>45570</v>
      </c>
      <c r="B33" s="16">
        <f>MONTH(Operations[[#This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 ht="15.75" customHeight="1" x14ac:dyDescent="0.25">
      <c r="A34" s="1">
        <v>45573</v>
      </c>
      <c r="B34" s="16">
        <f>MONTH(Operations[[#This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 ht="15.75" customHeight="1" x14ac:dyDescent="0.25">
      <c r="A35" s="1">
        <v>45575</v>
      </c>
      <c r="B35" s="16">
        <f>MONTH(Operations[[#This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 ht="15.75" customHeight="1" x14ac:dyDescent="0.25">
      <c r="A36" s="1">
        <v>45578</v>
      </c>
      <c r="B36" s="16">
        <f>MONTH(Operations[[#This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 ht="15.75" customHeight="1" x14ac:dyDescent="0.25">
      <c r="A37" s="1">
        <v>45580</v>
      </c>
      <c r="B37" s="16">
        <f>MONTH(Operations[[#This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ht="15.75" customHeight="1" x14ac:dyDescent="0.25">
      <c r="A38" s="1">
        <v>45583</v>
      </c>
      <c r="B38" s="16">
        <f>MONTH(Operations[[#This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ht="15.75" customHeight="1" x14ac:dyDescent="0.25">
      <c r="A39" s="1">
        <v>45583</v>
      </c>
      <c r="B39" s="16">
        <f>MONTH(Operations[[#This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 ht="15.75" customHeight="1" x14ac:dyDescent="0.25">
      <c r="A40" s="1">
        <v>45585</v>
      </c>
      <c r="B40" s="16">
        <f>MONTH(Operations[[#This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 ht="15.75" customHeight="1" x14ac:dyDescent="0.25">
      <c r="A41" s="1">
        <v>45587</v>
      </c>
      <c r="B41" s="16">
        <f>MONTH(Operations[[#This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 ht="15.75" customHeight="1" x14ac:dyDescent="0.25">
      <c r="A42" s="1">
        <v>45589</v>
      </c>
      <c r="B42" s="16">
        <f>MONTH(Operations[[#This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 ht="15.75" customHeight="1" x14ac:dyDescent="0.25">
      <c r="A43" s="1">
        <v>45591</v>
      </c>
      <c r="B43" s="16">
        <f>MONTH(Operations[[#This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ht="15.75" customHeight="1" x14ac:dyDescent="0.25">
      <c r="A44" s="1">
        <v>45595</v>
      </c>
      <c r="B44" s="16">
        <f>MONTH(Operations[[#This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ht="15.75" customHeight="1" x14ac:dyDescent="0.25">
      <c r="A45" s="1">
        <v>45596</v>
      </c>
      <c r="B45" s="16">
        <f>MONTH(Operations[[#This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E5E6-4DCB-402A-9BDF-1A3E14644851}">
  <sheetPr>
    <tabColor theme="4"/>
  </sheetPr>
  <dimension ref="C2:K30"/>
  <sheetViews>
    <sheetView workbookViewId="0"/>
  </sheetViews>
  <sheetFormatPr defaultRowHeight="15" x14ac:dyDescent="0.25"/>
  <cols>
    <col min="3" max="3" width="20.85546875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2" spans="3:11" x14ac:dyDescent="0.25">
      <c r="C2" s="13" t="s">
        <v>2</v>
      </c>
      <c r="D2" t="s">
        <v>13</v>
      </c>
      <c r="F2" s="13" t="s">
        <v>2</v>
      </c>
      <c r="G2" t="s">
        <v>8</v>
      </c>
    </row>
    <row r="4" spans="3:11" x14ac:dyDescent="0.25">
      <c r="C4" s="13" t="s">
        <v>73</v>
      </c>
      <c r="D4" t="s">
        <v>75</v>
      </c>
      <c r="F4" s="13" t="s">
        <v>73</v>
      </c>
      <c r="G4" t="s">
        <v>75</v>
      </c>
    </row>
    <row r="5" spans="3:11" x14ac:dyDescent="0.25">
      <c r="C5" s="14" t="s">
        <v>14</v>
      </c>
      <c r="D5" s="15">
        <v>1600</v>
      </c>
      <c r="F5" s="14" t="s">
        <v>51</v>
      </c>
      <c r="G5" s="15">
        <v>1200</v>
      </c>
    </row>
    <row r="6" spans="3:11" x14ac:dyDescent="0.25">
      <c r="C6" s="14" t="s">
        <v>40</v>
      </c>
      <c r="D6" s="15">
        <v>330</v>
      </c>
      <c r="F6" s="14" t="s">
        <v>30</v>
      </c>
      <c r="G6" s="15">
        <v>800</v>
      </c>
    </row>
    <row r="7" spans="3:11" x14ac:dyDescent="0.25">
      <c r="C7" s="14" t="s">
        <v>26</v>
      </c>
      <c r="D7" s="15">
        <v>1100</v>
      </c>
      <c r="F7" s="14" t="s">
        <v>9</v>
      </c>
      <c r="G7" s="15">
        <v>15000</v>
      </c>
    </row>
    <row r="8" spans="3:11" x14ac:dyDescent="0.25">
      <c r="C8" s="14" t="s">
        <v>34</v>
      </c>
      <c r="D8" s="15">
        <v>3000</v>
      </c>
      <c r="F8" s="14" t="s">
        <v>64</v>
      </c>
      <c r="G8" s="15">
        <v>1500</v>
      </c>
    </row>
    <row r="9" spans="3:11" x14ac:dyDescent="0.25">
      <c r="C9" s="14" t="s">
        <v>46</v>
      </c>
      <c r="D9" s="15">
        <v>570</v>
      </c>
      <c r="F9" s="14" t="s">
        <v>74</v>
      </c>
      <c r="G9" s="15">
        <v>18500</v>
      </c>
    </row>
    <row r="10" spans="3:11" x14ac:dyDescent="0.25">
      <c r="C10" s="14" t="s">
        <v>22</v>
      </c>
      <c r="D10" s="15">
        <v>500</v>
      </c>
    </row>
    <row r="11" spans="3:11" x14ac:dyDescent="0.25">
      <c r="C11" s="14" t="s">
        <v>42</v>
      </c>
      <c r="D11" s="15">
        <v>350</v>
      </c>
    </row>
    <row r="12" spans="3:11" x14ac:dyDescent="0.25">
      <c r="C12" s="14" t="s">
        <v>38</v>
      </c>
      <c r="D12" s="15">
        <v>830</v>
      </c>
    </row>
    <row r="13" spans="3:11" x14ac:dyDescent="0.25">
      <c r="C13" s="14" t="s">
        <v>24</v>
      </c>
      <c r="D13" s="15">
        <v>970</v>
      </c>
      <c r="I13" s="4"/>
      <c r="J13" s="5"/>
      <c r="K13" s="6"/>
    </row>
    <row r="14" spans="3:11" x14ac:dyDescent="0.25">
      <c r="C14" s="14" t="s">
        <v>32</v>
      </c>
      <c r="D14" s="15">
        <v>1400</v>
      </c>
      <c r="I14" s="7"/>
      <c r="J14" s="8"/>
      <c r="K14" s="9"/>
    </row>
    <row r="15" spans="3:11" x14ac:dyDescent="0.25">
      <c r="C15" s="14" t="s">
        <v>18</v>
      </c>
      <c r="D15" s="15">
        <v>800</v>
      </c>
      <c r="I15" s="7"/>
      <c r="J15" s="8"/>
      <c r="K15" s="9"/>
    </row>
    <row r="16" spans="3:11" x14ac:dyDescent="0.25">
      <c r="C16" s="14" t="s">
        <v>55</v>
      </c>
      <c r="D16" s="15">
        <v>250</v>
      </c>
      <c r="I16" s="7"/>
      <c r="J16" s="8"/>
      <c r="K16" s="9"/>
    </row>
    <row r="17" spans="3:11" x14ac:dyDescent="0.25">
      <c r="C17" s="14" t="s">
        <v>36</v>
      </c>
      <c r="D17" s="15">
        <v>1250</v>
      </c>
      <c r="I17" s="7"/>
      <c r="J17" s="8"/>
      <c r="K17" s="9"/>
    </row>
    <row r="18" spans="3:11" x14ac:dyDescent="0.25">
      <c r="C18" s="14" t="s">
        <v>28</v>
      </c>
      <c r="D18" s="15">
        <v>1500</v>
      </c>
      <c r="I18" s="7"/>
      <c r="J18" s="8"/>
      <c r="K18" s="9"/>
    </row>
    <row r="19" spans="3:11" x14ac:dyDescent="0.25">
      <c r="C19" s="14" t="s">
        <v>44</v>
      </c>
      <c r="D19" s="15">
        <v>1250</v>
      </c>
      <c r="I19" s="7"/>
      <c r="J19" s="8"/>
      <c r="K19" s="9"/>
    </row>
    <row r="20" spans="3:11" x14ac:dyDescent="0.25">
      <c r="C20" s="14" t="s">
        <v>74</v>
      </c>
      <c r="D20" s="15">
        <v>15700</v>
      </c>
      <c r="I20" s="7"/>
      <c r="J20" s="8"/>
      <c r="K20" s="9"/>
    </row>
    <row r="21" spans="3:11" x14ac:dyDescent="0.25">
      <c r="I21" s="7"/>
      <c r="J21" s="8"/>
      <c r="K21" s="9"/>
    </row>
    <row r="22" spans="3:11" x14ac:dyDescent="0.25">
      <c r="I22" s="7"/>
      <c r="J22" s="8"/>
      <c r="K22" s="9"/>
    </row>
    <row r="23" spans="3:11" x14ac:dyDescent="0.25">
      <c r="I23" s="7"/>
      <c r="J23" s="8"/>
      <c r="K23" s="9"/>
    </row>
    <row r="24" spans="3:11" x14ac:dyDescent="0.25">
      <c r="I24" s="7"/>
      <c r="J24" s="8"/>
      <c r="K24" s="9"/>
    </row>
    <row r="25" spans="3:11" x14ac:dyDescent="0.25">
      <c r="I25" s="7"/>
      <c r="J25" s="8"/>
      <c r="K25" s="9"/>
    </row>
    <row r="26" spans="3:11" x14ac:dyDescent="0.25">
      <c r="I26" s="7"/>
      <c r="J26" s="8"/>
      <c r="K26" s="9"/>
    </row>
    <row r="27" spans="3:11" x14ac:dyDescent="0.25">
      <c r="I27" s="7"/>
      <c r="J27" s="8"/>
      <c r="K27" s="9"/>
    </row>
    <row r="28" spans="3:11" x14ac:dyDescent="0.25">
      <c r="I28" s="7"/>
      <c r="J28" s="8"/>
      <c r="K28" s="9"/>
    </row>
    <row r="29" spans="3:11" x14ac:dyDescent="0.25">
      <c r="I29" s="7"/>
      <c r="J29" s="8"/>
      <c r="K29" s="9"/>
    </row>
    <row r="30" spans="3:11" x14ac:dyDescent="0.25">
      <c r="I30" s="10"/>
      <c r="J30" s="11"/>
      <c r="K30" s="12"/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D53B-97AC-4D02-A25F-5B2E4A490995}">
  <sheetPr>
    <tabColor theme="4"/>
  </sheetPr>
  <dimension ref="C1:D29"/>
  <sheetViews>
    <sheetView workbookViewId="0"/>
  </sheetViews>
  <sheetFormatPr defaultRowHeight="15" x14ac:dyDescent="0.25"/>
  <cols>
    <col min="3" max="3" width="20.7109375" style="14" customWidth="1"/>
    <col min="4" max="4" width="20.42578125" style="14" customWidth="1"/>
  </cols>
  <sheetData>
    <row r="1" spans="3:4" s="20" customFormat="1" ht="30" customHeight="1" x14ac:dyDescent="0.25">
      <c r="C1" s="22"/>
      <c r="D1" s="22"/>
    </row>
    <row r="3" spans="3:4" x14ac:dyDescent="0.25">
      <c r="C3" s="22" t="s">
        <v>78</v>
      </c>
      <c r="D3" s="24">
        <f>SUM(Tabela2[Deposito reservado])</f>
        <v>10543</v>
      </c>
    </row>
    <row r="4" spans="3:4" x14ac:dyDescent="0.25">
      <c r="C4" s="22" t="s">
        <v>79</v>
      </c>
      <c r="D4" s="23">
        <v>40000</v>
      </c>
    </row>
    <row r="7" spans="3:4" x14ac:dyDescent="0.25">
      <c r="C7" s="14" t="s">
        <v>76</v>
      </c>
      <c r="D7" s="14" t="s">
        <v>77</v>
      </c>
    </row>
    <row r="8" spans="3:4" x14ac:dyDescent="0.25">
      <c r="C8" s="21">
        <v>45668</v>
      </c>
      <c r="D8" s="23">
        <v>333</v>
      </c>
    </row>
    <row r="9" spans="3:4" x14ac:dyDescent="0.25">
      <c r="C9" s="21">
        <v>45669</v>
      </c>
      <c r="D9" s="23">
        <v>314</v>
      </c>
    </row>
    <row r="10" spans="3:4" x14ac:dyDescent="0.25">
      <c r="C10" s="21">
        <v>45670</v>
      </c>
      <c r="D10" s="25">
        <v>327</v>
      </c>
    </row>
    <row r="11" spans="3:4" x14ac:dyDescent="0.25">
      <c r="C11" s="21">
        <v>45671</v>
      </c>
      <c r="D11" s="23">
        <v>837</v>
      </c>
    </row>
    <row r="12" spans="3:4" x14ac:dyDescent="0.25">
      <c r="C12" s="21">
        <v>45672</v>
      </c>
      <c r="D12" s="23">
        <v>217</v>
      </c>
    </row>
    <row r="13" spans="3:4" x14ac:dyDescent="0.25">
      <c r="C13" s="21">
        <v>45673</v>
      </c>
      <c r="D13" s="23">
        <v>122</v>
      </c>
    </row>
    <row r="14" spans="3:4" x14ac:dyDescent="0.25">
      <c r="C14" s="21">
        <v>45674</v>
      </c>
      <c r="D14" s="23">
        <v>291</v>
      </c>
    </row>
    <row r="15" spans="3:4" x14ac:dyDescent="0.25">
      <c r="C15" s="21">
        <v>45675</v>
      </c>
      <c r="D15" s="23">
        <v>610</v>
      </c>
    </row>
    <row r="16" spans="3:4" x14ac:dyDescent="0.25">
      <c r="C16" s="21">
        <v>45676</v>
      </c>
      <c r="D16" s="23">
        <v>828</v>
      </c>
    </row>
    <row r="17" spans="3:4" x14ac:dyDescent="0.25">
      <c r="C17" s="21">
        <v>45677</v>
      </c>
      <c r="D17" s="23">
        <v>853</v>
      </c>
    </row>
    <row r="18" spans="3:4" x14ac:dyDescent="0.25">
      <c r="C18" s="21">
        <v>45678</v>
      </c>
      <c r="D18" s="23">
        <v>240</v>
      </c>
    </row>
    <row r="19" spans="3:4" x14ac:dyDescent="0.25">
      <c r="C19" s="21">
        <v>45679</v>
      </c>
      <c r="D19" s="23">
        <v>617</v>
      </c>
    </row>
    <row r="20" spans="3:4" x14ac:dyDescent="0.25">
      <c r="C20" s="21">
        <v>45680</v>
      </c>
      <c r="D20" s="23">
        <v>981</v>
      </c>
    </row>
    <row r="21" spans="3:4" x14ac:dyDescent="0.25">
      <c r="C21" s="21">
        <v>45681</v>
      </c>
      <c r="D21" s="23">
        <v>124</v>
      </c>
    </row>
    <row r="22" spans="3:4" x14ac:dyDescent="0.25">
      <c r="C22" s="21">
        <v>45682</v>
      </c>
      <c r="D22" s="23">
        <v>848</v>
      </c>
    </row>
    <row r="23" spans="3:4" x14ac:dyDescent="0.25">
      <c r="C23" s="21">
        <v>45683</v>
      </c>
      <c r="D23" s="23">
        <v>274</v>
      </c>
    </row>
    <row r="24" spans="3:4" x14ac:dyDescent="0.25">
      <c r="C24" s="21">
        <v>45684</v>
      </c>
      <c r="D24" s="23">
        <v>280</v>
      </c>
    </row>
    <row r="25" spans="3:4" x14ac:dyDescent="0.25">
      <c r="C25" s="21">
        <v>45685</v>
      </c>
      <c r="D25" s="23">
        <v>266</v>
      </c>
    </row>
    <row r="26" spans="3:4" x14ac:dyDescent="0.25">
      <c r="C26" s="21">
        <v>45686</v>
      </c>
      <c r="D26" s="23">
        <v>709</v>
      </c>
    </row>
    <row r="27" spans="3:4" x14ac:dyDescent="0.25">
      <c r="C27" s="21">
        <v>45687</v>
      </c>
      <c r="D27" s="23">
        <v>461</v>
      </c>
    </row>
    <row r="28" spans="3:4" x14ac:dyDescent="0.25">
      <c r="C28" s="21">
        <v>45688</v>
      </c>
      <c r="D28" s="23">
        <v>319</v>
      </c>
    </row>
    <row r="29" spans="3:4" x14ac:dyDescent="0.25">
      <c r="C29" s="21">
        <v>45689</v>
      </c>
      <c r="D29" s="23">
        <v>692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BB6A-AB0D-4D9B-87E0-854BAFC44915}">
  <sheetPr>
    <tabColor rgb="FFFF0000"/>
  </sheetPr>
  <dimension ref="A9:U11"/>
  <sheetViews>
    <sheetView tabSelected="1" workbookViewId="0">
      <selection activeCell="J2" sqref="J2"/>
    </sheetView>
  </sheetViews>
  <sheetFormatPr defaultColWidth="0" defaultRowHeight="15" x14ac:dyDescent="0.25"/>
  <cols>
    <col min="1" max="1" width="22.5703125" style="17" customWidth="1"/>
    <col min="2" max="21" width="9.140625" style="18" customWidth="1"/>
    <col min="22" max="16384" width="9.140625" hidden="1"/>
  </cols>
  <sheetData>
    <row r="9" spans="20:20" x14ac:dyDescent="0.25">
      <c r="T9" s="19"/>
    </row>
    <row r="11" spans="20:20" x14ac:dyDescent="0.25">
      <c r="T11" s="1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SANTOS</dc:creator>
  <cp:lastModifiedBy>ERICK SANTOS</cp:lastModifiedBy>
  <dcterms:created xsi:type="dcterms:W3CDTF">2025-01-10T12:48:41Z</dcterms:created>
  <dcterms:modified xsi:type="dcterms:W3CDTF">2025-01-11T11:53:37Z</dcterms:modified>
</cp:coreProperties>
</file>