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MS interex\"/>
    </mc:Choice>
  </mc:AlternateContent>
  <bookViews>
    <workbookView xWindow="0" yWindow="0" windowWidth="20490" windowHeight="7950" activeTab="1"/>
  </bookViews>
  <sheets>
    <sheet name="Feuil1" sheetId="1" r:id="rId1"/>
    <sheet name="Feuil2" sheetId="2" r:id="rId2"/>
  </sheets>
  <definedNames>
    <definedName name="_xlnm._FilterDatabase" localSheetId="0" hidden="1">Feuil1!$A$1:$F$40</definedName>
    <definedName name="_xlnm._FilterDatabase" localSheetId="1" hidden="1">Feuil2!$A$1:$F$105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F65" i="1" s="1"/>
  <c r="D46" i="1"/>
  <c r="F46" i="1" s="1"/>
  <c r="F7" i="2"/>
  <c r="D7" i="2"/>
  <c r="F26" i="2"/>
  <c r="D26" i="2"/>
  <c r="F19" i="1"/>
  <c r="E19" i="1"/>
  <c r="E3" i="1"/>
  <c r="F3" i="1" s="1"/>
</calcChain>
</file>

<file path=xl/sharedStrings.xml><?xml version="1.0" encoding="utf-8"?>
<sst xmlns="http://schemas.openxmlformats.org/spreadsheetml/2006/main" count="753" uniqueCount="286">
  <si>
    <t>401ADEMA</t>
  </si>
  <si>
    <t>ADEMA</t>
  </si>
  <si>
    <t>401AGENTCOMPTABLE</t>
  </si>
  <si>
    <t>AGENT COMPTABLE</t>
  </si>
  <si>
    <t>401AIF</t>
  </si>
  <si>
    <t>AIR FRANCE</t>
  </si>
  <si>
    <t>401AIRCARGO</t>
  </si>
  <si>
    <t>AIR CARGO SERVICE</t>
  </si>
  <si>
    <t>401AIRMAD</t>
  </si>
  <si>
    <t>AIR MADAGASCAR</t>
  </si>
  <si>
    <t>401ALLIANZ</t>
  </si>
  <si>
    <t>ALLIANZ</t>
  </si>
  <si>
    <t>401AMCHAM</t>
  </si>
  <si>
    <t xml:space="preserve">AMCHAM (AMERICAN CHAMBER OF CCE IN </t>
  </si>
  <si>
    <t>401ARIOMAR</t>
  </si>
  <si>
    <t>ARIO MADAGASCAR</t>
  </si>
  <si>
    <t>401AUXIMA</t>
  </si>
  <si>
    <t>AUXIMAD</t>
  </si>
  <si>
    <t>401BATIPLUS</t>
  </si>
  <si>
    <t>BATI PLUS</t>
  </si>
  <si>
    <t>401BLUELINE</t>
  </si>
  <si>
    <t>BLUELINE</t>
  </si>
  <si>
    <t>401BRUGASSUR</t>
  </si>
  <si>
    <t>BRUGASSUR</t>
  </si>
  <si>
    <t>401BSM</t>
  </si>
  <si>
    <t>BUREAU SERVICE MADAGASCAR</t>
  </si>
  <si>
    <t>401COLIS</t>
  </si>
  <si>
    <t>COLIS EXPRESS</t>
  </si>
  <si>
    <t>401EMBOSS</t>
  </si>
  <si>
    <t>EMBOSS MADAGASCAR</t>
  </si>
  <si>
    <t>401FEDEX</t>
  </si>
  <si>
    <t>FEDEX DUBAI</t>
  </si>
  <si>
    <t>401FTL</t>
  </si>
  <si>
    <t>FTL MADAGASCAR</t>
  </si>
  <si>
    <t>401FTLMUR</t>
  </si>
  <si>
    <t>FTL MAURICE</t>
  </si>
  <si>
    <t>401IBT</t>
  </si>
  <si>
    <t>IBT</t>
  </si>
  <si>
    <t>401IMPRIMERIENAT</t>
  </si>
  <si>
    <t>IMPRIMERIE NATIONALE</t>
  </si>
  <si>
    <t>401JET</t>
  </si>
  <si>
    <t>JET TRANSIT</t>
  </si>
  <si>
    <t>401MPUB</t>
  </si>
  <si>
    <t>M.PUB</t>
  </si>
  <si>
    <t>401NEXLI</t>
  </si>
  <si>
    <t>NEXLI</t>
  </si>
  <si>
    <t>401NYHAVANA</t>
  </si>
  <si>
    <t>NY HAVANA</t>
  </si>
  <si>
    <t>401ORANGE</t>
  </si>
  <si>
    <t>ORANGE</t>
  </si>
  <si>
    <t>401OSHWAL</t>
  </si>
  <si>
    <t>OSHWAL INDUSTRIES</t>
  </si>
  <si>
    <t>401PREMIERELIGNE</t>
  </si>
  <si>
    <t>PREMIERE LIGNE</t>
  </si>
  <si>
    <t>401RASAMIMAKA</t>
  </si>
  <si>
    <t>RASAMIMAKA MAHEFALAHY</t>
  </si>
  <si>
    <t>401RENNELLTD</t>
  </si>
  <si>
    <t>RENNEL LIMITED</t>
  </si>
  <si>
    <t>401SIDEF</t>
  </si>
  <si>
    <t>SIDEF</t>
  </si>
  <si>
    <t>401SIMCOM</t>
  </si>
  <si>
    <t>SIMCOM</t>
  </si>
  <si>
    <t>401SODIREX</t>
  </si>
  <si>
    <t>SODIREX</t>
  </si>
  <si>
    <t>401SPEM</t>
  </si>
  <si>
    <t>SPEM</t>
  </si>
  <si>
    <t>401SUPASWIFT</t>
  </si>
  <si>
    <t>SUPASWIFT</t>
  </si>
  <si>
    <t>401TAHIANA</t>
  </si>
  <si>
    <t>TRANOMBAROTRA TAHIANA</t>
  </si>
  <si>
    <t>401TED</t>
  </si>
  <si>
    <t>TED (TELECOM-EQUIPEMT DISTRIBUTION)</t>
  </si>
  <si>
    <t>401TELMA</t>
  </si>
  <si>
    <t xml:space="preserve">TELMA </t>
  </si>
  <si>
    <t>401TOTAL</t>
  </si>
  <si>
    <t>TOTAL</t>
  </si>
  <si>
    <t>401VF</t>
  </si>
  <si>
    <t>VF IMAGEWEAR</t>
  </si>
  <si>
    <t>401100</t>
  </si>
  <si>
    <t>401200</t>
  </si>
  <si>
    <t>x</t>
  </si>
  <si>
    <t>411ABT</t>
  </si>
  <si>
    <t>ABT ASSOCIATES INC. AIR M/CAR</t>
  </si>
  <si>
    <t>411AGENCECAPSULE</t>
  </si>
  <si>
    <t>AGENCE CAPSULE</t>
  </si>
  <si>
    <t>411AIRMAD</t>
  </si>
  <si>
    <t>411AMBATOVY</t>
  </si>
  <si>
    <t>AMBATOVY MINERALS</t>
  </si>
  <si>
    <t>411AMRESH</t>
  </si>
  <si>
    <t>AMRESH NUNKOUMAR</t>
  </si>
  <si>
    <t>411ANDRIAMANA</t>
  </si>
  <si>
    <t>ANDRIAMANANJARA JOSEPH MAMISOA</t>
  </si>
  <si>
    <t>411ANDRIANASOLO</t>
  </si>
  <si>
    <t>MR LIVA ANDRIANASOLO</t>
  </si>
  <si>
    <t>411ASL</t>
  </si>
  <si>
    <t>ASL</t>
  </si>
  <si>
    <t>411ATMAH</t>
  </si>
  <si>
    <t>ATMAH RAGOO C/O ECOPRIM</t>
  </si>
  <si>
    <t>411AXELLE</t>
  </si>
  <si>
    <t>SOCIETE AXELLE</t>
  </si>
  <si>
    <t>411BGFI</t>
  </si>
  <si>
    <t>BGFI BANK MADAGASCAR</t>
  </si>
  <si>
    <t>411BOIS</t>
  </si>
  <si>
    <t>BOIS DE ROSE</t>
  </si>
  <si>
    <t>411BOLLOREAFRICA</t>
  </si>
  <si>
    <t>BOLLORE AFRICA</t>
  </si>
  <si>
    <t>411BRUGASSUR</t>
  </si>
  <si>
    <t>411CAS</t>
  </si>
  <si>
    <t>CALIFORNIA ACADEMY OF SCIENCES</t>
  </si>
  <si>
    <t>411COATS</t>
  </si>
  <si>
    <t>COATS</t>
  </si>
  <si>
    <t>411COMETRA</t>
  </si>
  <si>
    <t>COMETRA-GROUP BOVIS</t>
  </si>
  <si>
    <t>411COTONA</t>
  </si>
  <si>
    <t>COTONA</t>
  </si>
  <si>
    <t>411DYNATEC</t>
  </si>
  <si>
    <t>DYNATEC MADAGASCAR</t>
  </si>
  <si>
    <t>411ENERGIZER</t>
  </si>
  <si>
    <t>ENERGIZER RESSOURCES</t>
  </si>
  <si>
    <t>411EQUATION</t>
  </si>
  <si>
    <t>EQUATION SARL</t>
  </si>
  <si>
    <t>411ESPOMA</t>
  </si>
  <si>
    <t>ESPOMA EXPORT</t>
  </si>
  <si>
    <t>411ETSMENA</t>
  </si>
  <si>
    <t>ETABLISSEMENT MENA</t>
  </si>
  <si>
    <t>411FASC</t>
  </si>
  <si>
    <t>FASC - COLIS EXPRESS</t>
  </si>
  <si>
    <t>411FEDEXDUB</t>
  </si>
  <si>
    <t>411FESTIVAL</t>
  </si>
  <si>
    <t>FESTIVAL</t>
  </si>
  <si>
    <t>411FTHM</t>
  </si>
  <si>
    <t>FTHM</t>
  </si>
  <si>
    <t>411FTL</t>
  </si>
  <si>
    <t>411GALANA</t>
  </si>
  <si>
    <t>GALANA</t>
  </si>
  <si>
    <t>411GCONFECTION</t>
  </si>
  <si>
    <t>G CONFECTION</t>
  </si>
  <si>
    <t>411GID</t>
  </si>
  <si>
    <t>GID MADA SARL</t>
  </si>
  <si>
    <t>411HAREL</t>
  </si>
  <si>
    <t>HAREL MALLAC</t>
  </si>
  <si>
    <t>411IBIS</t>
  </si>
  <si>
    <t>IBIS</t>
  </si>
  <si>
    <t>411IBT</t>
  </si>
  <si>
    <t>411INSTITUT</t>
  </si>
  <si>
    <t>INSTITUT PASTEUR</t>
  </si>
  <si>
    <t>411ITRACS</t>
  </si>
  <si>
    <t>ITRACS</t>
  </si>
  <si>
    <t>411IVAHONA</t>
  </si>
  <si>
    <t>IVAHONA</t>
  </si>
  <si>
    <t>411IVS</t>
  </si>
  <si>
    <t>IVS</t>
  </si>
  <si>
    <t>411JSI</t>
  </si>
  <si>
    <t>JSI</t>
  </si>
  <si>
    <t>411JULIE</t>
  </si>
  <si>
    <t>JULIE LAMBERT</t>
  </si>
  <si>
    <t>411KALIANA</t>
  </si>
  <si>
    <t>KALIANA</t>
  </si>
  <si>
    <t>411KALOES</t>
  </si>
  <si>
    <t>KALOES</t>
  </si>
  <si>
    <t>411KAPILA</t>
  </si>
  <si>
    <t>KAPILA SA-U</t>
  </si>
  <si>
    <t>411LAMAISON</t>
  </si>
  <si>
    <t>LA MAISON BRODEE</t>
  </si>
  <si>
    <t>411LAMBA</t>
  </si>
  <si>
    <t>LAMBA SARL</t>
  </si>
  <si>
    <t>411LEXPRESS</t>
  </si>
  <si>
    <t>EXPRESS DE MADAGASCAR</t>
  </si>
  <si>
    <t>411LOI</t>
  </si>
  <si>
    <t>LOI CONFECTION</t>
  </si>
  <si>
    <t>411LP</t>
  </si>
  <si>
    <t>LOGISTIQUE PETROLIER</t>
  </si>
  <si>
    <t>411MACAUTO</t>
  </si>
  <si>
    <t>MACAUTO</t>
  </si>
  <si>
    <t>411MADA</t>
  </si>
  <si>
    <t>MADA PLUS HOLDING</t>
  </si>
  <si>
    <t>411MANANTENASOA</t>
  </si>
  <si>
    <t>MANANTENASOA SUZY ELENA</t>
  </si>
  <si>
    <t>411MCARCONSULTING</t>
  </si>
  <si>
    <t>MADAGASCAR CONSULTING</t>
  </si>
  <si>
    <t>411MCI</t>
  </si>
  <si>
    <t>MCI</t>
  </si>
  <si>
    <t>411MERVYN</t>
  </si>
  <si>
    <t>MERVYN MOBEEBOCCUS</t>
  </si>
  <si>
    <t>411MGP</t>
  </si>
  <si>
    <t>MADA GREEN PRODUCT</t>
  </si>
  <si>
    <t>411MICHAEL</t>
  </si>
  <si>
    <t>MICHAEL DAHLSGAARD</t>
  </si>
  <si>
    <t>411MIG</t>
  </si>
  <si>
    <t>MIG</t>
  </si>
  <si>
    <t>411MINERAL</t>
  </si>
  <si>
    <t>MINERAL TREASURE</t>
  </si>
  <si>
    <t>411MPUB</t>
  </si>
  <si>
    <t>MPUB</t>
  </si>
  <si>
    <t>411MUST</t>
  </si>
  <si>
    <t>SOCIETE MUST</t>
  </si>
  <si>
    <t>411NAZIR</t>
  </si>
  <si>
    <t>NAZIR HOUSSEN MOUFADAL</t>
  </si>
  <si>
    <t>411NOROSOA</t>
  </si>
  <si>
    <t>NOROSOA C/O IVAHONA</t>
  </si>
  <si>
    <t>411OMV</t>
  </si>
  <si>
    <t>OMV OFFSHORE MORONDAVA GMBH</t>
  </si>
  <si>
    <t>411PEACECORP</t>
  </si>
  <si>
    <t>PEACE CORPS</t>
  </si>
  <si>
    <t>411PLASPAK</t>
  </si>
  <si>
    <t>PLASPAK MADA</t>
  </si>
  <si>
    <t>411POWERSTAND</t>
  </si>
  <si>
    <t>POWER STAND DEVELOPMENT LTD</t>
  </si>
  <si>
    <t>411PRESCOI</t>
  </si>
  <si>
    <t>PRESCOI</t>
  </si>
  <si>
    <t>411PROSAFE</t>
  </si>
  <si>
    <t>PRO SAFE MARKETING LTD</t>
  </si>
  <si>
    <t>411QENERGY</t>
  </si>
  <si>
    <t>Q.ENERGY INTERNATIONAL SARL</t>
  </si>
  <si>
    <t>411RAFALIMANANA</t>
  </si>
  <si>
    <t>RAFALIMANANA HARISOA</t>
  </si>
  <si>
    <t>411RAKOTO</t>
  </si>
  <si>
    <t>RAKOTO HARIMINO ALIARILANTO</t>
  </si>
  <si>
    <t>411RAKOTOMANGA</t>
  </si>
  <si>
    <t>RAKOTOMANGA SOLOFONIAINA</t>
  </si>
  <si>
    <t>411RANDRIANARIVEL</t>
  </si>
  <si>
    <t>MICHEL RANDRIANARIVELO</t>
  </si>
  <si>
    <t>411RATSIMBAZAFY</t>
  </si>
  <si>
    <t>RATSIMBAZAFY TOLOTRA</t>
  </si>
  <si>
    <t>411RENNEL</t>
  </si>
  <si>
    <t>RENNEL LTD</t>
  </si>
  <si>
    <t>411RICHEFIELD</t>
  </si>
  <si>
    <t>RICHEFIELD INVESTOR SERVICES</t>
  </si>
  <si>
    <t>411ROTARY</t>
  </si>
  <si>
    <t>ROTARY CLUB</t>
  </si>
  <si>
    <t>411SBMCPT</t>
  </si>
  <si>
    <t>SBM</t>
  </si>
  <si>
    <t>411SERTEX</t>
  </si>
  <si>
    <t>SERTEX SARL</t>
  </si>
  <si>
    <t>411SIPROMAD</t>
  </si>
  <si>
    <t>SIPROMAD</t>
  </si>
  <si>
    <t>411SKY</t>
  </si>
  <si>
    <t>SKY SERVICES</t>
  </si>
  <si>
    <t>411SOBATRA</t>
  </si>
  <si>
    <t>SOBATRA</t>
  </si>
  <si>
    <t>411SOMAPHAR</t>
  </si>
  <si>
    <t>SOMAPHAR</t>
  </si>
  <si>
    <t>411SOYUZ</t>
  </si>
  <si>
    <t>SOYUZ</t>
  </si>
  <si>
    <t>411STARKEY</t>
  </si>
  <si>
    <t>STARKEY INDIA PVT LTD</t>
  </si>
  <si>
    <t>411STEMTECH</t>
  </si>
  <si>
    <t>STEMTECH INTERNATIONAL</t>
  </si>
  <si>
    <t>411STEPHAINA</t>
  </si>
  <si>
    <t>STEPHAINA FASHION SPIRIT</t>
  </si>
  <si>
    <t>411SURPHAM</t>
  </si>
  <si>
    <t>SURPHAM</t>
  </si>
  <si>
    <t>411SYNNEX</t>
  </si>
  <si>
    <t>SYNNEX CORP ATTN JAMES HANCOCK</t>
  </si>
  <si>
    <t>411TAHIANAC</t>
  </si>
  <si>
    <t>TAHIANA CREATION</t>
  </si>
  <si>
    <t>411TEKNET</t>
  </si>
  <si>
    <t>TEKNET</t>
  </si>
  <si>
    <t>411TELEPERFORMANC</t>
  </si>
  <si>
    <t>TELEPERFORMANCE</t>
  </si>
  <si>
    <t>411THECHURCH</t>
  </si>
  <si>
    <t>THE CHURCH OF JESUS CHRIST OF LDS</t>
  </si>
  <si>
    <t>411THOMAS</t>
  </si>
  <si>
    <t>THOMAS BRUCE</t>
  </si>
  <si>
    <t>411TRIANGLE</t>
  </si>
  <si>
    <t>TRIANGLE SARL</t>
  </si>
  <si>
    <t>411UDITEC</t>
  </si>
  <si>
    <t>UDITEC</t>
  </si>
  <si>
    <t>411ULTRAM</t>
  </si>
  <si>
    <t>ULTRAMAILLE</t>
  </si>
  <si>
    <t>411UNICEF</t>
  </si>
  <si>
    <t>UNICEF</t>
  </si>
  <si>
    <t>411USAID</t>
  </si>
  <si>
    <t>USAID</t>
  </si>
  <si>
    <t>411VARUN</t>
  </si>
  <si>
    <t>VARUN INTERNATIONAL</t>
  </si>
  <si>
    <t>411VIDZAR</t>
  </si>
  <si>
    <t>VIDZAR</t>
  </si>
  <si>
    <t>411VITOGAZ</t>
  </si>
  <si>
    <t>VITOGAZ</t>
  </si>
  <si>
    <t>411WORLDWIDE</t>
  </si>
  <si>
    <t>WORLDWIDE</t>
  </si>
  <si>
    <t>411YKA</t>
  </si>
  <si>
    <t>YKA SA</t>
  </si>
  <si>
    <t>411100</t>
  </si>
  <si>
    <t>411200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</si>
</sst>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3" fontId="1" fillId="0" borderId="0" xfId="1" applyFont="1"/>
    <xf numFmtId="4" fontId="1" fillId="0" borderId="0" xfId="1" applyNumberFormat="1" applyFont="1"/>
    <xf numFmtId="4" fontId="0" fillId="0" borderId="0" xfId="0" applyNumberFormat="1"/>
    <xf numFmtId="49" fontId="0" fillId="0" borderId="0" xfId="0" applyNumberFormat="1" applyFill="1"/>
    <xf numFmtId="0" fontId="0" fillId="0" borderId="0" xfId="0" applyFill="1" applyBorder="1"/>
    <xf numFmtId="43" fontId="1" fillId="0" borderId="0" xfId="1" applyFont="1" applyFill="1"/>
    <xf numFmtId="4" fontId="0" fillId="0" borderId="0" xfId="0" applyNumberFormat="1" applyFill="1"/>
    <xf numFmtId="43" fontId="0" fillId="0" borderId="0" xfId="0" applyNumberFormat="1" applyFill="1"/>
    <xf numFmtId="0" fontId="0" fillId="0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36" workbookViewId="0">
      <selection activeCell="A41" sqref="A41:F144"/>
    </sheetView>
  </sheetViews>
  <sheetFormatPr baseColWidth="10" defaultRowHeight="15" x14ac:dyDescent="0.25"/>
  <cols>
    <col min="2" max="2" width="20.85546875" bestFit="1" customWidth="1"/>
    <col min="3" max="3" width="39.42578125" bestFit="1" customWidth="1"/>
    <col min="5" max="5" width="15.28515625" bestFit="1" customWidth="1"/>
    <col min="6" max="6" width="15.28515625" style="4" bestFit="1" customWidth="1"/>
  </cols>
  <sheetData>
    <row r="1" spans="1:6" x14ac:dyDescent="0.25">
      <c r="A1" t="s">
        <v>80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</row>
    <row r="2" spans="1:6" x14ac:dyDescent="0.25">
      <c r="A2" s="6" t="s">
        <v>78</v>
      </c>
      <c r="B2" s="1" t="s">
        <v>0</v>
      </c>
      <c r="C2" s="1" t="s">
        <v>1</v>
      </c>
      <c r="D2" s="2"/>
      <c r="E2" s="2">
        <v>673994.57</v>
      </c>
      <c r="F2" s="3">
        <v>-673994.57</v>
      </c>
    </row>
    <row r="3" spans="1:6" x14ac:dyDescent="0.25">
      <c r="A3" s="6" t="s">
        <v>78</v>
      </c>
      <c r="B3" s="1" t="s">
        <v>2</v>
      </c>
      <c r="C3" s="1" t="s">
        <v>3</v>
      </c>
      <c r="D3" s="2"/>
      <c r="E3" s="2">
        <f>16900818.36-3387615.46</f>
        <v>13513202.899999999</v>
      </c>
      <c r="F3" s="3">
        <f>-E3</f>
        <v>-13513202.899999999</v>
      </c>
    </row>
    <row r="4" spans="1:6" x14ac:dyDescent="0.25">
      <c r="A4" s="6" t="s">
        <v>78</v>
      </c>
      <c r="B4" s="1" t="s">
        <v>4</v>
      </c>
      <c r="C4" s="1" t="s">
        <v>5</v>
      </c>
      <c r="D4" s="2"/>
      <c r="E4" s="2">
        <v>3691900.82</v>
      </c>
      <c r="F4" s="3">
        <v>-3691900.82</v>
      </c>
    </row>
    <row r="5" spans="1:6" x14ac:dyDescent="0.25">
      <c r="A5" s="6" t="s">
        <v>78</v>
      </c>
      <c r="B5" s="1" t="s">
        <v>6</v>
      </c>
      <c r="C5" s="1" t="s">
        <v>7</v>
      </c>
      <c r="D5" s="2"/>
      <c r="E5" s="2">
        <v>3248364.19</v>
      </c>
      <c r="F5" s="3">
        <v>-3248364.19</v>
      </c>
    </row>
    <row r="6" spans="1:6" x14ac:dyDescent="0.25">
      <c r="A6" s="6" t="s">
        <v>78</v>
      </c>
      <c r="B6" s="1" t="s">
        <v>8</v>
      </c>
      <c r="C6" s="1" t="s">
        <v>9</v>
      </c>
      <c r="D6" s="2"/>
      <c r="E6" s="2">
        <v>6932751</v>
      </c>
      <c r="F6" s="3">
        <v>-6932751</v>
      </c>
    </row>
    <row r="7" spans="1:6" x14ac:dyDescent="0.25">
      <c r="A7" s="6" t="s">
        <v>78</v>
      </c>
      <c r="B7" s="1" t="s">
        <v>10</v>
      </c>
      <c r="C7" s="1" t="s">
        <v>11</v>
      </c>
      <c r="D7" s="2"/>
      <c r="E7" s="2">
        <v>245528</v>
      </c>
      <c r="F7" s="3">
        <v>-245528</v>
      </c>
    </row>
    <row r="8" spans="1:6" x14ac:dyDescent="0.25">
      <c r="A8" s="6" t="s">
        <v>78</v>
      </c>
      <c r="B8" s="1" t="s">
        <v>12</v>
      </c>
      <c r="C8" s="1" t="s">
        <v>13</v>
      </c>
      <c r="D8" s="2"/>
      <c r="E8" s="2">
        <v>300000</v>
      </c>
      <c r="F8" s="3">
        <v>-300000</v>
      </c>
    </row>
    <row r="9" spans="1:6" x14ac:dyDescent="0.25">
      <c r="A9" s="6" t="s">
        <v>78</v>
      </c>
      <c r="B9" s="1" t="s">
        <v>14</v>
      </c>
      <c r="C9" s="1" t="s">
        <v>15</v>
      </c>
      <c r="D9" s="2"/>
      <c r="E9" s="2">
        <v>19090864</v>
      </c>
      <c r="F9" s="3">
        <v>-19090864</v>
      </c>
    </row>
    <row r="10" spans="1:6" x14ac:dyDescent="0.25">
      <c r="A10" s="6" t="s">
        <v>78</v>
      </c>
      <c r="B10" s="1" t="s">
        <v>16</v>
      </c>
      <c r="C10" s="1" t="s">
        <v>17</v>
      </c>
      <c r="D10" s="2"/>
      <c r="E10" s="2">
        <v>136000</v>
      </c>
      <c r="F10" s="3">
        <v>-136000</v>
      </c>
    </row>
    <row r="11" spans="1:6" x14ac:dyDescent="0.25">
      <c r="A11" s="6" t="s">
        <v>78</v>
      </c>
      <c r="B11" s="1" t="s">
        <v>18</v>
      </c>
      <c r="C11" s="1" t="s">
        <v>19</v>
      </c>
      <c r="D11" s="2"/>
      <c r="E11" s="2">
        <v>150912</v>
      </c>
      <c r="F11" s="3">
        <v>-150912</v>
      </c>
    </row>
    <row r="12" spans="1:6" x14ac:dyDescent="0.25">
      <c r="A12" s="6" t="s">
        <v>78</v>
      </c>
      <c r="B12" s="1" t="s">
        <v>20</v>
      </c>
      <c r="C12" s="1" t="s">
        <v>21</v>
      </c>
      <c r="D12" s="2"/>
      <c r="E12" s="2">
        <v>480000</v>
      </c>
      <c r="F12" s="3">
        <v>-480000</v>
      </c>
    </row>
    <row r="13" spans="1:6" x14ac:dyDescent="0.25">
      <c r="A13" s="6" t="s">
        <v>78</v>
      </c>
      <c r="B13" s="1" t="s">
        <v>22</v>
      </c>
      <c r="C13" s="1" t="s">
        <v>23</v>
      </c>
      <c r="D13" s="2"/>
      <c r="E13" s="2">
        <v>1158366.17</v>
      </c>
      <c r="F13" s="3">
        <v>-1158366.17</v>
      </c>
    </row>
    <row r="14" spans="1:6" x14ac:dyDescent="0.25">
      <c r="A14" s="6" t="s">
        <v>78</v>
      </c>
      <c r="B14" s="1" t="s">
        <v>24</v>
      </c>
      <c r="C14" s="1" t="s">
        <v>25</v>
      </c>
      <c r="D14" s="2"/>
      <c r="E14" s="2">
        <v>396000</v>
      </c>
      <c r="F14" s="3">
        <v>-396000</v>
      </c>
    </row>
    <row r="15" spans="1:6" x14ac:dyDescent="0.25">
      <c r="A15" s="6" t="s">
        <v>78</v>
      </c>
      <c r="B15" s="1" t="s">
        <v>26</v>
      </c>
      <c r="C15" s="1" t="s">
        <v>27</v>
      </c>
      <c r="D15" s="2"/>
      <c r="E15" s="2">
        <v>575506.80000000005</v>
      </c>
      <c r="F15" s="3">
        <v>-575506.80000000005</v>
      </c>
    </row>
    <row r="16" spans="1:6" x14ac:dyDescent="0.25">
      <c r="A16" s="6" t="s">
        <v>78</v>
      </c>
      <c r="B16" s="1" t="s">
        <v>28</v>
      </c>
      <c r="C16" s="1" t="s">
        <v>29</v>
      </c>
      <c r="D16" s="2"/>
      <c r="E16" s="2">
        <v>4242000</v>
      </c>
      <c r="F16" s="3">
        <v>-4242000</v>
      </c>
    </row>
    <row r="17" spans="1:6" x14ac:dyDescent="0.25">
      <c r="A17" s="6" t="s">
        <v>79</v>
      </c>
      <c r="B17" s="1" t="s">
        <v>30</v>
      </c>
      <c r="C17" s="5" t="s">
        <v>31</v>
      </c>
      <c r="D17" s="2"/>
      <c r="E17" s="2">
        <v>91726021.239999995</v>
      </c>
      <c r="F17" s="3">
        <v>-91726021.239999995</v>
      </c>
    </row>
    <row r="18" spans="1:6" x14ac:dyDescent="0.25">
      <c r="A18" s="6" t="s">
        <v>78</v>
      </c>
      <c r="B18" s="1" t="s">
        <v>32</v>
      </c>
      <c r="C18" s="5" t="s">
        <v>33</v>
      </c>
      <c r="D18" s="2"/>
      <c r="E18" s="2">
        <v>22371527.059999999</v>
      </c>
      <c r="F18" s="3">
        <v>-22371527.059999999</v>
      </c>
    </row>
    <row r="19" spans="1:6" x14ac:dyDescent="0.25">
      <c r="A19" s="6" t="s">
        <v>79</v>
      </c>
      <c r="B19" s="1" t="s">
        <v>34</v>
      </c>
      <c r="C19" s="5" t="s">
        <v>35</v>
      </c>
      <c r="D19" s="2"/>
      <c r="E19" s="2">
        <f>658788+3387615.46</f>
        <v>4046403.46</v>
      </c>
      <c r="F19" s="3">
        <f>D19-E19</f>
        <v>-4046403.46</v>
      </c>
    </row>
    <row r="20" spans="1:6" x14ac:dyDescent="0.25">
      <c r="A20" s="6" t="s">
        <v>78</v>
      </c>
      <c r="B20" s="1" t="s">
        <v>36</v>
      </c>
      <c r="C20" s="1" t="s">
        <v>37</v>
      </c>
      <c r="D20" s="2"/>
      <c r="E20" s="2">
        <v>2889420</v>
      </c>
      <c r="F20" s="3">
        <v>-2889420</v>
      </c>
    </row>
    <row r="21" spans="1:6" x14ac:dyDescent="0.25">
      <c r="A21" s="6" t="s">
        <v>78</v>
      </c>
      <c r="B21" s="1" t="s">
        <v>38</v>
      </c>
      <c r="C21" s="1" t="s">
        <v>39</v>
      </c>
      <c r="D21" s="2"/>
      <c r="E21" s="2">
        <v>87500</v>
      </c>
      <c r="F21" s="3">
        <v>-87500</v>
      </c>
    </row>
    <row r="22" spans="1:6" x14ac:dyDescent="0.25">
      <c r="A22" s="6" t="s">
        <v>78</v>
      </c>
      <c r="B22" s="1" t="s">
        <v>40</v>
      </c>
      <c r="C22" s="1" t="s">
        <v>41</v>
      </c>
      <c r="D22" s="2"/>
      <c r="E22" s="2">
        <v>76515</v>
      </c>
      <c r="F22" s="3">
        <v>-76515</v>
      </c>
    </row>
    <row r="23" spans="1:6" x14ac:dyDescent="0.25">
      <c r="A23" s="6" t="s">
        <v>78</v>
      </c>
      <c r="B23" s="1" t="s">
        <v>42</v>
      </c>
      <c r="C23" s="1" t="s">
        <v>43</v>
      </c>
      <c r="D23" s="2"/>
      <c r="E23" s="2">
        <v>156000</v>
      </c>
      <c r="F23" s="3">
        <v>-156000</v>
      </c>
    </row>
    <row r="24" spans="1:6" x14ac:dyDescent="0.25">
      <c r="A24" s="6" t="s">
        <v>78</v>
      </c>
      <c r="B24" s="1" t="s">
        <v>44</v>
      </c>
      <c r="C24" s="1" t="s">
        <v>45</v>
      </c>
      <c r="D24" s="2"/>
      <c r="E24" s="2">
        <v>560000</v>
      </c>
      <c r="F24" s="3">
        <v>-560000</v>
      </c>
    </row>
    <row r="25" spans="1:6" x14ac:dyDescent="0.25">
      <c r="A25" s="6" t="s">
        <v>78</v>
      </c>
      <c r="B25" s="1" t="s">
        <v>46</v>
      </c>
      <c r="C25" s="1" t="s">
        <v>47</v>
      </c>
      <c r="D25" s="2"/>
      <c r="E25" s="2">
        <v>4390000</v>
      </c>
      <c r="F25" s="3">
        <v>-4390000</v>
      </c>
    </row>
    <row r="26" spans="1:6" x14ac:dyDescent="0.25">
      <c r="A26" s="6" t="s">
        <v>78</v>
      </c>
      <c r="B26" s="1" t="s">
        <v>48</v>
      </c>
      <c r="C26" s="1" t="s">
        <v>49</v>
      </c>
      <c r="D26" s="2"/>
      <c r="E26" s="2">
        <v>797734.11</v>
      </c>
      <c r="F26" s="3">
        <v>-797734.11</v>
      </c>
    </row>
    <row r="27" spans="1:6" x14ac:dyDescent="0.25">
      <c r="A27" s="6" t="s">
        <v>79</v>
      </c>
      <c r="B27" s="1" t="s">
        <v>50</v>
      </c>
      <c r="C27" s="5" t="s">
        <v>51</v>
      </c>
      <c r="D27" s="2"/>
      <c r="E27" s="2">
        <v>915000</v>
      </c>
      <c r="F27" s="3">
        <v>-915000</v>
      </c>
    </row>
    <row r="28" spans="1:6" x14ac:dyDescent="0.25">
      <c r="A28" s="6" t="s">
        <v>78</v>
      </c>
      <c r="B28" s="1" t="s">
        <v>52</v>
      </c>
      <c r="C28" s="1" t="s">
        <v>53</v>
      </c>
      <c r="D28" s="2"/>
      <c r="E28" s="2">
        <v>1500000</v>
      </c>
      <c r="F28" s="3">
        <v>-1500000</v>
      </c>
    </row>
    <row r="29" spans="1:6" x14ac:dyDescent="0.25">
      <c r="A29" s="6" t="s">
        <v>78</v>
      </c>
      <c r="B29" s="1" t="s">
        <v>54</v>
      </c>
      <c r="C29" s="1" t="s">
        <v>55</v>
      </c>
      <c r="D29" s="2"/>
      <c r="E29" s="2">
        <v>125510</v>
      </c>
      <c r="F29" s="3">
        <v>-125510</v>
      </c>
    </row>
    <row r="30" spans="1:6" x14ac:dyDescent="0.25">
      <c r="A30" s="6" t="s">
        <v>78</v>
      </c>
      <c r="B30" s="1" t="s">
        <v>56</v>
      </c>
      <c r="C30" s="1" t="s">
        <v>57</v>
      </c>
      <c r="D30" s="2"/>
      <c r="E30" s="2">
        <v>4485015.46</v>
      </c>
      <c r="F30" s="3">
        <v>-4485015.46</v>
      </c>
    </row>
    <row r="31" spans="1:6" x14ac:dyDescent="0.25">
      <c r="A31" s="6" t="s">
        <v>78</v>
      </c>
      <c r="B31" s="1" t="s">
        <v>58</v>
      </c>
      <c r="C31" s="1" t="s">
        <v>59</v>
      </c>
      <c r="D31" s="2"/>
      <c r="E31" s="2">
        <v>1890900</v>
      </c>
      <c r="F31" s="3">
        <v>-1890900</v>
      </c>
    </row>
    <row r="32" spans="1:6" x14ac:dyDescent="0.25">
      <c r="A32" s="6" t="s">
        <v>78</v>
      </c>
      <c r="B32" s="1" t="s">
        <v>60</v>
      </c>
      <c r="C32" s="1" t="s">
        <v>61</v>
      </c>
      <c r="D32" s="2"/>
      <c r="E32" s="2">
        <v>76525.440000000002</v>
      </c>
      <c r="F32" s="3">
        <v>-76525.440000000002</v>
      </c>
    </row>
    <row r="33" spans="1:6" x14ac:dyDescent="0.25">
      <c r="A33" s="6" t="s">
        <v>78</v>
      </c>
      <c r="B33" s="1" t="s">
        <v>62</v>
      </c>
      <c r="C33" s="1" t="s">
        <v>63</v>
      </c>
      <c r="D33" s="2"/>
      <c r="E33" s="2">
        <v>1783670.57</v>
      </c>
      <c r="F33" s="3">
        <v>-1783670.57</v>
      </c>
    </row>
    <row r="34" spans="1:6" x14ac:dyDescent="0.25">
      <c r="A34" s="6" t="s">
        <v>78</v>
      </c>
      <c r="B34" s="1" t="s">
        <v>64</v>
      </c>
      <c r="C34" s="1" t="s">
        <v>65</v>
      </c>
      <c r="D34" s="2"/>
      <c r="E34" s="2">
        <v>128160</v>
      </c>
      <c r="F34" s="3">
        <v>-128160</v>
      </c>
    </row>
    <row r="35" spans="1:6" x14ac:dyDescent="0.25">
      <c r="A35" s="6" t="s">
        <v>79</v>
      </c>
      <c r="B35" s="1" t="s">
        <v>66</v>
      </c>
      <c r="C35" s="1" t="s">
        <v>67</v>
      </c>
      <c r="D35" s="2"/>
      <c r="E35" s="2">
        <v>719666.89</v>
      </c>
      <c r="F35" s="3">
        <v>-719666.89</v>
      </c>
    </row>
    <row r="36" spans="1:6" x14ac:dyDescent="0.25">
      <c r="A36" s="6" t="s">
        <v>78</v>
      </c>
      <c r="B36" s="1" t="s">
        <v>68</v>
      </c>
      <c r="C36" s="1" t="s">
        <v>69</v>
      </c>
      <c r="D36" s="2"/>
      <c r="E36" s="2">
        <v>249600</v>
      </c>
      <c r="F36" s="3">
        <v>-249600</v>
      </c>
    </row>
    <row r="37" spans="1:6" x14ac:dyDescent="0.25">
      <c r="A37" s="6" t="s">
        <v>79</v>
      </c>
      <c r="B37" s="1" t="s">
        <v>70</v>
      </c>
      <c r="C37" s="1" t="s">
        <v>71</v>
      </c>
      <c r="D37" s="2"/>
      <c r="E37" s="2">
        <v>182400</v>
      </c>
      <c r="F37" s="3">
        <v>-182400</v>
      </c>
    </row>
    <row r="38" spans="1:6" x14ac:dyDescent="0.25">
      <c r="A38" s="6" t="s">
        <v>78</v>
      </c>
      <c r="B38" s="1" t="s">
        <v>72</v>
      </c>
      <c r="C38" s="1" t="s">
        <v>73</v>
      </c>
      <c r="D38" s="2"/>
      <c r="E38" s="2">
        <v>510045.6</v>
      </c>
      <c r="F38" s="3">
        <v>-510045.6</v>
      </c>
    </row>
    <row r="39" spans="1:6" x14ac:dyDescent="0.25">
      <c r="A39" s="6" t="s">
        <v>78</v>
      </c>
      <c r="B39" s="1" t="s">
        <v>74</v>
      </c>
      <c r="C39" s="1" t="s">
        <v>75</v>
      </c>
      <c r="D39" s="2"/>
      <c r="E39" s="2">
        <v>3590930.1</v>
      </c>
      <c r="F39" s="3">
        <v>-3590930.1</v>
      </c>
    </row>
    <row r="40" spans="1:6" x14ac:dyDescent="0.25">
      <c r="A40" s="6" t="s">
        <v>79</v>
      </c>
      <c r="B40" s="1" t="s">
        <v>76</v>
      </c>
      <c r="C40" s="1" t="s">
        <v>77</v>
      </c>
      <c r="D40" s="2"/>
      <c r="E40" s="2">
        <v>1643759.74</v>
      </c>
      <c r="F40" s="3">
        <v>-1643759.74</v>
      </c>
    </row>
    <row r="41" spans="1:6" x14ac:dyDescent="0.25">
      <c r="A41" s="6" t="s">
        <v>284</v>
      </c>
      <c r="B41" s="5" t="s">
        <v>81</v>
      </c>
      <c r="C41" s="5" t="s">
        <v>82</v>
      </c>
      <c r="D41" s="7">
        <v>605700</v>
      </c>
      <c r="E41" s="7"/>
      <c r="F41" s="8">
        <v>605700</v>
      </c>
    </row>
    <row r="42" spans="1:6" x14ac:dyDescent="0.25">
      <c r="A42" s="6" t="s">
        <v>284</v>
      </c>
      <c r="B42" s="5" t="s">
        <v>83</v>
      </c>
      <c r="C42" s="5" t="s">
        <v>84</v>
      </c>
      <c r="D42" s="7"/>
      <c r="E42" s="7">
        <v>806399</v>
      </c>
      <c r="F42" s="8">
        <v>-806399</v>
      </c>
    </row>
    <row r="43" spans="1:6" x14ac:dyDescent="0.25">
      <c r="A43" s="6" t="s">
        <v>284</v>
      </c>
      <c r="B43" s="5" t="s">
        <v>85</v>
      </c>
      <c r="C43" s="5" t="s">
        <v>9</v>
      </c>
      <c r="D43" s="7">
        <v>23700</v>
      </c>
      <c r="E43" s="7"/>
      <c r="F43" s="8">
        <v>23700</v>
      </c>
    </row>
    <row r="44" spans="1:6" x14ac:dyDescent="0.25">
      <c r="A44" s="6" t="s">
        <v>284</v>
      </c>
      <c r="B44" s="5" t="s">
        <v>86</v>
      </c>
      <c r="C44" s="5" t="s">
        <v>87</v>
      </c>
      <c r="D44" s="7">
        <v>1719514</v>
      </c>
      <c r="E44" s="7"/>
      <c r="F44" s="8">
        <v>1719514</v>
      </c>
    </row>
    <row r="45" spans="1:6" x14ac:dyDescent="0.25">
      <c r="A45" s="6" t="s">
        <v>284</v>
      </c>
      <c r="B45" s="5" t="s">
        <v>88</v>
      </c>
      <c r="C45" s="5" t="s">
        <v>89</v>
      </c>
      <c r="D45" s="7">
        <v>3561</v>
      </c>
      <c r="E45" s="7"/>
      <c r="F45" s="8">
        <v>3561</v>
      </c>
    </row>
    <row r="46" spans="1:6" x14ac:dyDescent="0.25">
      <c r="A46" s="6" t="s">
        <v>284</v>
      </c>
      <c r="B46" s="5" t="s">
        <v>90</v>
      </c>
      <c r="C46" s="5" t="s">
        <v>91</v>
      </c>
      <c r="D46" s="7">
        <f>606820+27435439.32</f>
        <v>28042259.32</v>
      </c>
      <c r="E46" s="7"/>
      <c r="F46" s="8">
        <f>D46</f>
        <v>28042259.32</v>
      </c>
    </row>
    <row r="47" spans="1:6" x14ac:dyDescent="0.25">
      <c r="A47" s="6" t="s">
        <v>284</v>
      </c>
      <c r="B47" s="5" t="s">
        <v>92</v>
      </c>
      <c r="C47" s="5" t="s">
        <v>93</v>
      </c>
      <c r="D47" s="7">
        <v>1163</v>
      </c>
      <c r="E47" s="7"/>
      <c r="F47" s="8">
        <v>1163</v>
      </c>
    </row>
    <row r="48" spans="1:6" x14ac:dyDescent="0.25">
      <c r="A48" s="6" t="s">
        <v>284</v>
      </c>
      <c r="B48" s="5" t="s">
        <v>94</v>
      </c>
      <c r="C48" s="5" t="s">
        <v>95</v>
      </c>
      <c r="D48" s="7">
        <v>7200</v>
      </c>
      <c r="E48" s="7"/>
      <c r="F48" s="8">
        <v>7200</v>
      </c>
    </row>
    <row r="49" spans="1:6" x14ac:dyDescent="0.25">
      <c r="A49" s="6" t="s">
        <v>284</v>
      </c>
      <c r="B49" s="5" t="s">
        <v>96</v>
      </c>
      <c r="C49" s="5" t="s">
        <v>97</v>
      </c>
      <c r="D49" s="7">
        <v>580986</v>
      </c>
      <c r="E49" s="7"/>
      <c r="F49" s="8">
        <v>580986</v>
      </c>
    </row>
    <row r="50" spans="1:6" x14ac:dyDescent="0.25">
      <c r="A50" s="6" t="s">
        <v>284</v>
      </c>
      <c r="B50" s="5" t="s">
        <v>98</v>
      </c>
      <c r="C50" s="5" t="s">
        <v>99</v>
      </c>
      <c r="D50" s="7">
        <v>300</v>
      </c>
      <c r="E50" s="7"/>
      <c r="F50" s="8">
        <v>300</v>
      </c>
    </row>
    <row r="51" spans="1:6" x14ac:dyDescent="0.25">
      <c r="A51" s="6" t="s">
        <v>284</v>
      </c>
      <c r="B51" s="5" t="s">
        <v>100</v>
      </c>
      <c r="C51" s="5" t="s">
        <v>101</v>
      </c>
      <c r="D51" s="7">
        <v>630660</v>
      </c>
      <c r="E51" s="7"/>
      <c r="F51" s="8">
        <v>630660</v>
      </c>
    </row>
    <row r="52" spans="1:6" x14ac:dyDescent="0.25">
      <c r="A52" s="6" t="s">
        <v>284</v>
      </c>
      <c r="B52" s="5" t="s">
        <v>102</v>
      </c>
      <c r="C52" s="5" t="s">
        <v>103</v>
      </c>
      <c r="D52" s="7">
        <v>8737783.0800000001</v>
      </c>
      <c r="E52" s="7"/>
      <c r="F52" s="8">
        <v>8737783.0800000001</v>
      </c>
    </row>
    <row r="53" spans="1:6" x14ac:dyDescent="0.25">
      <c r="A53" s="6" t="s">
        <v>284</v>
      </c>
      <c r="B53" s="5" t="s">
        <v>104</v>
      </c>
      <c r="C53" s="5" t="s">
        <v>105</v>
      </c>
      <c r="D53" s="7">
        <v>78520</v>
      </c>
      <c r="E53" s="7"/>
      <c r="F53" s="8">
        <v>78520</v>
      </c>
    </row>
    <row r="54" spans="1:6" x14ac:dyDescent="0.25">
      <c r="A54" s="6" t="s">
        <v>284</v>
      </c>
      <c r="B54" s="5" t="s">
        <v>106</v>
      </c>
      <c r="C54" s="5" t="s">
        <v>23</v>
      </c>
      <c r="D54" s="7">
        <v>117300</v>
      </c>
      <c r="E54" s="7"/>
      <c r="F54" s="8">
        <v>117300</v>
      </c>
    </row>
    <row r="55" spans="1:6" x14ac:dyDescent="0.25">
      <c r="A55" s="6" t="s">
        <v>284</v>
      </c>
      <c r="B55" s="5" t="s">
        <v>107</v>
      </c>
      <c r="C55" s="5" t="s">
        <v>108</v>
      </c>
      <c r="D55" s="7">
        <v>6603861.4199999999</v>
      </c>
      <c r="E55" s="7"/>
      <c r="F55" s="8">
        <v>6603861.4199999999</v>
      </c>
    </row>
    <row r="56" spans="1:6" x14ac:dyDescent="0.25">
      <c r="A56" s="6" t="s">
        <v>284</v>
      </c>
      <c r="B56" s="5" t="s">
        <v>109</v>
      </c>
      <c r="C56" s="5" t="s">
        <v>110</v>
      </c>
      <c r="D56" s="7">
        <v>547063</v>
      </c>
      <c r="E56" s="7"/>
      <c r="F56" s="8">
        <v>547063</v>
      </c>
    </row>
    <row r="57" spans="1:6" x14ac:dyDescent="0.25">
      <c r="A57" s="6" t="s">
        <v>284</v>
      </c>
      <c r="B57" s="5" t="s">
        <v>111</v>
      </c>
      <c r="C57" s="5" t="s">
        <v>112</v>
      </c>
      <c r="D57" s="7">
        <v>721250.92</v>
      </c>
      <c r="E57" s="7"/>
      <c r="F57" s="8">
        <v>721250.92</v>
      </c>
    </row>
    <row r="58" spans="1:6" x14ac:dyDescent="0.25">
      <c r="A58" s="6" t="s">
        <v>284</v>
      </c>
      <c r="B58" s="5" t="s">
        <v>113</v>
      </c>
      <c r="C58" s="5" t="s">
        <v>114</v>
      </c>
      <c r="D58" s="7">
        <v>1200</v>
      </c>
      <c r="E58" s="7"/>
      <c r="F58" s="8">
        <v>1200</v>
      </c>
    </row>
    <row r="59" spans="1:6" x14ac:dyDescent="0.25">
      <c r="A59" s="6" t="s">
        <v>284</v>
      </c>
      <c r="B59" s="5" t="s">
        <v>115</v>
      </c>
      <c r="C59" s="5" t="s">
        <v>116</v>
      </c>
      <c r="D59" s="7">
        <v>2535924.7000000002</v>
      </c>
      <c r="E59" s="7"/>
      <c r="F59" s="8">
        <v>2535924.7000000002</v>
      </c>
    </row>
    <row r="60" spans="1:6" x14ac:dyDescent="0.25">
      <c r="A60" s="6" t="s">
        <v>284</v>
      </c>
      <c r="B60" s="5" t="s">
        <v>117</v>
      </c>
      <c r="C60" s="5" t="s">
        <v>118</v>
      </c>
      <c r="D60" s="7">
        <v>1068176.58</v>
      </c>
      <c r="E60" s="7"/>
      <c r="F60" s="8">
        <v>1068176.58</v>
      </c>
    </row>
    <row r="61" spans="1:6" x14ac:dyDescent="0.25">
      <c r="A61" s="6" t="s">
        <v>284</v>
      </c>
      <c r="B61" s="5" t="s">
        <v>119</v>
      </c>
      <c r="C61" s="5" t="s">
        <v>120</v>
      </c>
      <c r="D61" s="7">
        <v>152400</v>
      </c>
      <c r="E61" s="7"/>
      <c r="F61" s="8">
        <v>152400</v>
      </c>
    </row>
    <row r="62" spans="1:6" x14ac:dyDescent="0.25">
      <c r="A62" s="6" t="s">
        <v>284</v>
      </c>
      <c r="B62" s="5" t="s">
        <v>121</v>
      </c>
      <c r="C62" s="5" t="s">
        <v>122</v>
      </c>
      <c r="D62" s="7">
        <v>24343946.739999998</v>
      </c>
      <c r="E62" s="7"/>
      <c r="F62" s="8">
        <v>24343946.739999998</v>
      </c>
    </row>
    <row r="63" spans="1:6" x14ac:dyDescent="0.25">
      <c r="A63" s="6" t="s">
        <v>284</v>
      </c>
      <c r="B63" s="5" t="s">
        <v>123</v>
      </c>
      <c r="C63" s="5" t="s">
        <v>124</v>
      </c>
      <c r="D63" s="7">
        <v>18858.599999999999</v>
      </c>
      <c r="E63" s="7"/>
      <c r="F63" s="8">
        <v>18858.599999999999</v>
      </c>
    </row>
    <row r="64" spans="1:6" x14ac:dyDescent="0.25">
      <c r="A64" s="6" t="s">
        <v>284</v>
      </c>
      <c r="B64" s="5" t="s">
        <v>125</v>
      </c>
      <c r="C64" s="5" t="s">
        <v>126</v>
      </c>
      <c r="D64" s="7">
        <v>6809150.4000000004</v>
      </c>
      <c r="E64" s="7"/>
      <c r="F64" s="8">
        <v>6809150.4000000004</v>
      </c>
    </row>
    <row r="65" spans="1:6" x14ac:dyDescent="0.25">
      <c r="A65" s="6" t="s">
        <v>285</v>
      </c>
      <c r="B65" s="5" t="s">
        <v>127</v>
      </c>
      <c r="C65" s="5" t="s">
        <v>31</v>
      </c>
      <c r="D65" s="7">
        <f>69522736.57-27435439.32</f>
        <v>42087297.249999993</v>
      </c>
      <c r="E65" s="7"/>
      <c r="F65" s="9">
        <f>D65</f>
        <v>42087297.249999993</v>
      </c>
    </row>
    <row r="66" spans="1:6" x14ac:dyDescent="0.25">
      <c r="A66" s="6" t="s">
        <v>284</v>
      </c>
      <c r="B66" s="5" t="s">
        <v>128</v>
      </c>
      <c r="C66" s="5" t="s">
        <v>129</v>
      </c>
      <c r="D66" s="7">
        <v>12534367.77</v>
      </c>
      <c r="E66" s="7"/>
      <c r="F66" s="9">
        <v>12534367.77</v>
      </c>
    </row>
    <row r="67" spans="1:6" x14ac:dyDescent="0.25">
      <c r="A67" s="6" t="s">
        <v>284</v>
      </c>
      <c r="B67" s="5" t="s">
        <v>130</v>
      </c>
      <c r="C67" s="5" t="s">
        <v>131</v>
      </c>
      <c r="D67" s="7">
        <v>178140</v>
      </c>
      <c r="E67" s="7"/>
      <c r="F67" s="9">
        <v>178140</v>
      </c>
    </row>
    <row r="68" spans="1:6" x14ac:dyDescent="0.25">
      <c r="A68" s="6" t="s">
        <v>284</v>
      </c>
      <c r="B68" s="5" t="s">
        <v>132</v>
      </c>
      <c r="C68" s="5" t="s">
        <v>33</v>
      </c>
      <c r="D68" s="7">
        <v>2587852</v>
      </c>
      <c r="E68" s="7"/>
      <c r="F68" s="9">
        <v>2587852</v>
      </c>
    </row>
    <row r="69" spans="1:6" x14ac:dyDescent="0.25">
      <c r="A69" s="6" t="s">
        <v>284</v>
      </c>
      <c r="B69" s="5" t="s">
        <v>133</v>
      </c>
      <c r="C69" s="5" t="s">
        <v>134</v>
      </c>
      <c r="D69" s="7">
        <v>70500</v>
      </c>
      <c r="E69" s="7"/>
      <c r="F69" s="9">
        <v>70500</v>
      </c>
    </row>
    <row r="70" spans="1:6" x14ac:dyDescent="0.25">
      <c r="A70" s="6" t="s">
        <v>284</v>
      </c>
      <c r="B70" s="5" t="s">
        <v>135</v>
      </c>
      <c r="C70" s="5" t="s">
        <v>136</v>
      </c>
      <c r="D70" s="7">
        <v>180272</v>
      </c>
      <c r="E70" s="7"/>
      <c r="F70" s="9">
        <v>180272</v>
      </c>
    </row>
    <row r="71" spans="1:6" x14ac:dyDescent="0.25">
      <c r="A71" s="6" t="s">
        <v>284</v>
      </c>
      <c r="B71" s="5" t="s">
        <v>137</v>
      </c>
      <c r="C71" s="5" t="s">
        <v>138</v>
      </c>
      <c r="D71" s="7">
        <v>276369</v>
      </c>
      <c r="E71" s="7"/>
      <c r="F71" s="9">
        <v>276369</v>
      </c>
    </row>
    <row r="72" spans="1:6" x14ac:dyDescent="0.25">
      <c r="A72" s="6" t="s">
        <v>284</v>
      </c>
      <c r="B72" s="5" t="s">
        <v>139</v>
      </c>
      <c r="C72" s="5" t="s">
        <v>140</v>
      </c>
      <c r="D72" s="7">
        <v>979059</v>
      </c>
      <c r="E72" s="7"/>
      <c r="F72" s="9">
        <v>979059</v>
      </c>
    </row>
    <row r="73" spans="1:6" x14ac:dyDescent="0.25">
      <c r="A73" s="6" t="s">
        <v>284</v>
      </c>
      <c r="B73" s="5" t="s">
        <v>141</v>
      </c>
      <c r="C73" s="5" t="s">
        <v>142</v>
      </c>
      <c r="D73" s="7">
        <v>8400</v>
      </c>
      <c r="E73" s="7"/>
      <c r="F73" s="9">
        <v>8400</v>
      </c>
    </row>
    <row r="74" spans="1:6" x14ac:dyDescent="0.25">
      <c r="A74" s="6" t="s">
        <v>284</v>
      </c>
      <c r="B74" s="5" t="s">
        <v>143</v>
      </c>
      <c r="C74" s="5" t="s">
        <v>37</v>
      </c>
      <c r="D74" s="7">
        <v>8701455.5</v>
      </c>
      <c r="E74" s="7"/>
      <c r="F74" s="9">
        <v>8701455.5</v>
      </c>
    </row>
    <row r="75" spans="1:6" x14ac:dyDescent="0.25">
      <c r="A75" s="10" t="s">
        <v>284</v>
      </c>
      <c r="B75" s="5" t="s">
        <v>144</v>
      </c>
      <c r="C75" s="5" t="s">
        <v>145</v>
      </c>
      <c r="D75" s="7">
        <v>238131</v>
      </c>
      <c r="E75" s="7"/>
      <c r="F75" s="8">
        <v>238131</v>
      </c>
    </row>
    <row r="76" spans="1:6" x14ac:dyDescent="0.25">
      <c r="A76" s="10" t="s">
        <v>284</v>
      </c>
      <c r="B76" s="5" t="s">
        <v>146</v>
      </c>
      <c r="C76" s="5" t="s">
        <v>147</v>
      </c>
      <c r="D76" s="7">
        <v>154811.4</v>
      </c>
      <c r="E76" s="7"/>
      <c r="F76" s="8">
        <v>154811.4</v>
      </c>
    </row>
    <row r="77" spans="1:6" x14ac:dyDescent="0.25">
      <c r="A77" s="10" t="s">
        <v>284</v>
      </c>
      <c r="B77" s="5" t="s">
        <v>148</v>
      </c>
      <c r="C77" s="5" t="s">
        <v>149</v>
      </c>
      <c r="D77" s="7">
        <v>35000</v>
      </c>
      <c r="E77" s="7"/>
      <c r="F77" s="8">
        <v>35000</v>
      </c>
    </row>
    <row r="78" spans="1:6" x14ac:dyDescent="0.25">
      <c r="A78" s="10" t="s">
        <v>284</v>
      </c>
      <c r="B78" s="5" t="s">
        <v>150</v>
      </c>
      <c r="C78" s="5" t="s">
        <v>151</v>
      </c>
      <c r="D78" s="7"/>
      <c r="E78" s="7">
        <v>587271</v>
      </c>
      <c r="F78" s="8">
        <v>-587271</v>
      </c>
    </row>
    <row r="79" spans="1:6" x14ac:dyDescent="0.25">
      <c r="A79" s="10" t="s">
        <v>284</v>
      </c>
      <c r="B79" s="5" t="s">
        <v>152</v>
      </c>
      <c r="C79" s="5" t="s">
        <v>153</v>
      </c>
      <c r="D79" s="7">
        <v>5863482</v>
      </c>
      <c r="E79" s="7"/>
      <c r="F79" s="8">
        <v>5863482</v>
      </c>
    </row>
    <row r="80" spans="1:6" x14ac:dyDescent="0.25">
      <c r="A80" s="10" t="s">
        <v>284</v>
      </c>
      <c r="B80" s="5" t="s">
        <v>154</v>
      </c>
      <c r="C80" s="5" t="s">
        <v>155</v>
      </c>
      <c r="D80" s="7">
        <v>971901.67</v>
      </c>
      <c r="E80" s="7"/>
      <c r="F80" s="8">
        <v>971901.67</v>
      </c>
    </row>
    <row r="81" spans="1:6" x14ac:dyDescent="0.25">
      <c r="A81" s="10" t="s">
        <v>284</v>
      </c>
      <c r="B81" s="5" t="s">
        <v>156</v>
      </c>
      <c r="C81" s="5" t="s">
        <v>157</v>
      </c>
      <c r="D81" s="7">
        <v>455801</v>
      </c>
      <c r="E81" s="7"/>
      <c r="F81" s="8">
        <v>455801</v>
      </c>
    </row>
    <row r="82" spans="1:6" x14ac:dyDescent="0.25">
      <c r="A82" s="10" t="s">
        <v>284</v>
      </c>
      <c r="B82" s="5" t="s">
        <v>158</v>
      </c>
      <c r="C82" s="5" t="s">
        <v>159</v>
      </c>
      <c r="D82" s="7">
        <v>2400</v>
      </c>
      <c r="E82" s="7"/>
      <c r="F82" s="8">
        <v>2400</v>
      </c>
    </row>
    <row r="83" spans="1:6" x14ac:dyDescent="0.25">
      <c r="A83" s="10" t="s">
        <v>284</v>
      </c>
      <c r="B83" s="5" t="s">
        <v>160</v>
      </c>
      <c r="C83" s="5" t="s">
        <v>161</v>
      </c>
      <c r="D83" s="7"/>
      <c r="E83" s="7">
        <v>30500</v>
      </c>
      <c r="F83" s="8">
        <v>-30500</v>
      </c>
    </row>
    <row r="84" spans="1:6" x14ac:dyDescent="0.25">
      <c r="A84" s="10" t="s">
        <v>284</v>
      </c>
      <c r="B84" s="5" t="s">
        <v>162</v>
      </c>
      <c r="C84" s="5" t="s">
        <v>163</v>
      </c>
      <c r="D84" s="7">
        <v>130500</v>
      </c>
      <c r="E84" s="7"/>
      <c r="F84" s="8">
        <v>130500</v>
      </c>
    </row>
    <row r="85" spans="1:6" x14ac:dyDescent="0.25">
      <c r="A85" s="10" t="s">
        <v>284</v>
      </c>
      <c r="B85" s="5" t="s">
        <v>164</v>
      </c>
      <c r="C85" s="5" t="s">
        <v>165</v>
      </c>
      <c r="D85" s="7">
        <v>187200</v>
      </c>
      <c r="E85" s="7"/>
      <c r="F85" s="8">
        <v>187200</v>
      </c>
    </row>
    <row r="86" spans="1:6" x14ac:dyDescent="0.25">
      <c r="A86" s="10" t="s">
        <v>284</v>
      </c>
      <c r="B86" s="5" t="s">
        <v>166</v>
      </c>
      <c r="C86" s="5" t="s">
        <v>167</v>
      </c>
      <c r="D86" s="7">
        <v>175000</v>
      </c>
      <c r="E86" s="7"/>
      <c r="F86" s="8">
        <v>175000</v>
      </c>
    </row>
    <row r="87" spans="1:6" x14ac:dyDescent="0.25">
      <c r="A87" s="10" t="s">
        <v>284</v>
      </c>
      <c r="B87" s="5" t="s">
        <v>168</v>
      </c>
      <c r="C87" s="5" t="s">
        <v>169</v>
      </c>
      <c r="D87" s="7">
        <v>18900</v>
      </c>
      <c r="E87" s="7"/>
      <c r="F87" s="8">
        <v>18900</v>
      </c>
    </row>
    <row r="88" spans="1:6" x14ac:dyDescent="0.25">
      <c r="A88" s="10" t="s">
        <v>284</v>
      </c>
      <c r="B88" s="5" t="s">
        <v>170</v>
      </c>
      <c r="C88" s="5" t="s">
        <v>171</v>
      </c>
      <c r="D88" s="7">
        <v>70500</v>
      </c>
      <c r="E88" s="7"/>
      <c r="F88" s="8">
        <v>70500</v>
      </c>
    </row>
    <row r="89" spans="1:6" x14ac:dyDescent="0.25">
      <c r="A89" s="10" t="s">
        <v>284</v>
      </c>
      <c r="B89" s="5" t="s">
        <v>172</v>
      </c>
      <c r="C89" s="5" t="s">
        <v>173</v>
      </c>
      <c r="D89" s="7">
        <v>1920353</v>
      </c>
      <c r="E89" s="7"/>
      <c r="F89" s="8">
        <v>1920353</v>
      </c>
    </row>
    <row r="90" spans="1:6" x14ac:dyDescent="0.25">
      <c r="A90" s="10" t="s">
        <v>284</v>
      </c>
      <c r="B90" s="5" t="s">
        <v>174</v>
      </c>
      <c r="C90" s="5" t="s">
        <v>175</v>
      </c>
      <c r="D90" s="7">
        <v>2292998.61</v>
      </c>
      <c r="E90" s="7"/>
      <c r="F90" s="8">
        <v>2292998.61</v>
      </c>
    </row>
    <row r="91" spans="1:6" x14ac:dyDescent="0.25">
      <c r="A91" s="10" t="s">
        <v>284</v>
      </c>
      <c r="B91" s="5" t="s">
        <v>176</v>
      </c>
      <c r="C91" s="5" t="s">
        <v>177</v>
      </c>
      <c r="D91" s="7">
        <v>281643</v>
      </c>
      <c r="E91" s="7"/>
      <c r="F91" s="8">
        <v>281643</v>
      </c>
    </row>
    <row r="92" spans="1:6" x14ac:dyDescent="0.25">
      <c r="A92" s="10" t="s">
        <v>284</v>
      </c>
      <c r="B92" s="5" t="s">
        <v>178</v>
      </c>
      <c r="C92" s="5" t="s">
        <v>179</v>
      </c>
      <c r="D92" s="7">
        <v>353019</v>
      </c>
      <c r="E92" s="7"/>
      <c r="F92" s="8">
        <v>353019</v>
      </c>
    </row>
    <row r="93" spans="1:6" x14ac:dyDescent="0.25">
      <c r="A93" s="10" t="s">
        <v>284</v>
      </c>
      <c r="B93" s="5" t="s">
        <v>180</v>
      </c>
      <c r="C93" s="5" t="s">
        <v>181</v>
      </c>
      <c r="D93" s="7">
        <v>93900</v>
      </c>
      <c r="E93" s="7"/>
      <c r="F93" s="8">
        <v>93900</v>
      </c>
    </row>
    <row r="94" spans="1:6" x14ac:dyDescent="0.25">
      <c r="A94" s="10" t="s">
        <v>284</v>
      </c>
      <c r="B94" s="5" t="s">
        <v>182</v>
      </c>
      <c r="C94" s="5" t="s">
        <v>183</v>
      </c>
      <c r="D94" s="7">
        <v>255360</v>
      </c>
      <c r="E94" s="7"/>
      <c r="F94" s="8">
        <v>255360</v>
      </c>
    </row>
    <row r="95" spans="1:6" x14ac:dyDescent="0.25">
      <c r="A95" s="10" t="s">
        <v>284</v>
      </c>
      <c r="B95" s="5" t="s">
        <v>184</v>
      </c>
      <c r="C95" s="5" t="s">
        <v>185</v>
      </c>
      <c r="D95" s="7">
        <v>224560</v>
      </c>
      <c r="E95" s="7"/>
      <c r="F95" s="8">
        <v>224560</v>
      </c>
    </row>
    <row r="96" spans="1:6" x14ac:dyDescent="0.25">
      <c r="A96" s="10" t="s">
        <v>284</v>
      </c>
      <c r="B96" s="5" t="s">
        <v>186</v>
      </c>
      <c r="C96" s="5" t="s">
        <v>187</v>
      </c>
      <c r="D96" s="7">
        <v>8748439.8800000008</v>
      </c>
      <c r="E96" s="7"/>
      <c r="F96" s="8">
        <v>8748439.8800000008</v>
      </c>
    </row>
    <row r="97" spans="1:6" x14ac:dyDescent="0.25">
      <c r="A97" s="10" t="s">
        <v>284</v>
      </c>
      <c r="B97" s="5" t="s">
        <v>188</v>
      </c>
      <c r="C97" s="5" t="s">
        <v>189</v>
      </c>
      <c r="D97" s="7">
        <v>618350</v>
      </c>
      <c r="E97" s="7"/>
      <c r="F97" s="8">
        <v>618350</v>
      </c>
    </row>
    <row r="98" spans="1:6" x14ac:dyDescent="0.25">
      <c r="A98" s="10" t="s">
        <v>284</v>
      </c>
      <c r="B98" s="5" t="s">
        <v>190</v>
      </c>
      <c r="C98" s="5" t="s">
        <v>191</v>
      </c>
      <c r="D98" s="7">
        <v>28790.2</v>
      </c>
      <c r="E98" s="7"/>
      <c r="F98" s="8">
        <v>28790.2</v>
      </c>
    </row>
    <row r="99" spans="1:6" x14ac:dyDescent="0.25">
      <c r="A99" s="10" t="s">
        <v>284</v>
      </c>
      <c r="B99" s="5" t="s">
        <v>192</v>
      </c>
      <c r="C99" s="5" t="s">
        <v>193</v>
      </c>
      <c r="D99" s="7">
        <v>316641</v>
      </c>
      <c r="E99" s="7"/>
      <c r="F99" s="8">
        <v>316641</v>
      </c>
    </row>
    <row r="100" spans="1:6" x14ac:dyDescent="0.25">
      <c r="A100" s="10" t="s">
        <v>284</v>
      </c>
      <c r="B100" s="5" t="s">
        <v>194</v>
      </c>
      <c r="C100" s="5" t="s">
        <v>195</v>
      </c>
      <c r="D100" s="7">
        <v>140700</v>
      </c>
      <c r="E100" s="7"/>
      <c r="F100" s="8">
        <v>140700</v>
      </c>
    </row>
    <row r="101" spans="1:6" x14ac:dyDescent="0.25">
      <c r="A101" s="10" t="s">
        <v>284</v>
      </c>
      <c r="B101" s="5" t="s">
        <v>196</v>
      </c>
      <c r="C101" s="5" t="s">
        <v>197</v>
      </c>
      <c r="D101" s="7">
        <v>141785</v>
      </c>
      <c r="E101" s="7"/>
      <c r="F101" s="8">
        <v>141785</v>
      </c>
    </row>
    <row r="102" spans="1:6" x14ac:dyDescent="0.25">
      <c r="A102" s="10" t="s">
        <v>284</v>
      </c>
      <c r="B102" s="5" t="s">
        <v>198</v>
      </c>
      <c r="C102" s="5" t="s">
        <v>199</v>
      </c>
      <c r="D102" s="7">
        <v>7200</v>
      </c>
      <c r="E102" s="7"/>
      <c r="F102" s="8">
        <v>7200</v>
      </c>
    </row>
    <row r="103" spans="1:6" x14ac:dyDescent="0.25">
      <c r="A103" s="6" t="s">
        <v>284</v>
      </c>
      <c r="B103" s="5" t="s">
        <v>200</v>
      </c>
      <c r="C103" s="5" t="s">
        <v>201</v>
      </c>
      <c r="D103" s="7">
        <v>140700</v>
      </c>
      <c r="E103" s="7"/>
      <c r="F103" s="9">
        <v>140700</v>
      </c>
    </row>
    <row r="104" spans="1:6" x14ac:dyDescent="0.25">
      <c r="A104" s="6" t="s">
        <v>285</v>
      </c>
      <c r="B104" s="5" t="s">
        <v>202</v>
      </c>
      <c r="C104" s="5" t="s">
        <v>203</v>
      </c>
      <c r="D104" s="7">
        <v>354854</v>
      </c>
      <c r="E104" s="7"/>
      <c r="F104" s="9">
        <v>354854</v>
      </c>
    </row>
    <row r="105" spans="1:6" x14ac:dyDescent="0.25">
      <c r="A105" s="6" t="s">
        <v>285</v>
      </c>
      <c r="B105" s="5" t="s">
        <v>204</v>
      </c>
      <c r="C105" s="5" t="s">
        <v>205</v>
      </c>
      <c r="D105" s="7">
        <v>352500</v>
      </c>
      <c r="E105" s="7"/>
      <c r="F105" s="9">
        <v>352500</v>
      </c>
    </row>
    <row r="106" spans="1:6" x14ac:dyDescent="0.25">
      <c r="A106" s="6" t="s">
        <v>285</v>
      </c>
      <c r="B106" s="5" t="s">
        <v>206</v>
      </c>
      <c r="C106" s="5" t="s">
        <v>207</v>
      </c>
      <c r="D106" s="7">
        <v>1794603</v>
      </c>
      <c r="E106" s="7"/>
      <c r="F106" s="9">
        <v>1794603</v>
      </c>
    </row>
    <row r="107" spans="1:6" x14ac:dyDescent="0.25">
      <c r="A107" s="6" t="s">
        <v>285</v>
      </c>
      <c r="B107" s="5" t="s">
        <v>208</v>
      </c>
      <c r="C107" s="5" t="s">
        <v>209</v>
      </c>
      <c r="D107" s="7">
        <v>6642442</v>
      </c>
      <c r="E107" s="7"/>
      <c r="F107" s="9">
        <v>6642442</v>
      </c>
    </row>
    <row r="108" spans="1:6" x14ac:dyDescent="0.25">
      <c r="A108" s="6" t="s">
        <v>285</v>
      </c>
      <c r="B108" s="5" t="s">
        <v>210</v>
      </c>
      <c r="C108" s="5" t="s">
        <v>211</v>
      </c>
      <c r="D108" s="7">
        <v>201603.5</v>
      </c>
      <c r="E108" s="7"/>
      <c r="F108" s="9">
        <v>201603.5</v>
      </c>
    </row>
    <row r="109" spans="1:6" x14ac:dyDescent="0.25">
      <c r="A109" s="6" t="s">
        <v>285</v>
      </c>
      <c r="B109" s="5" t="s">
        <v>212</v>
      </c>
      <c r="C109" s="5" t="s">
        <v>213</v>
      </c>
      <c r="D109" s="7">
        <v>187500</v>
      </c>
      <c r="E109" s="7"/>
      <c r="F109" s="9">
        <v>187500</v>
      </c>
    </row>
    <row r="110" spans="1:6" x14ac:dyDescent="0.25">
      <c r="A110" s="6" t="s">
        <v>285</v>
      </c>
      <c r="B110" s="5" t="s">
        <v>214</v>
      </c>
      <c r="C110" s="5" t="s">
        <v>215</v>
      </c>
      <c r="D110" s="7">
        <v>70500</v>
      </c>
      <c r="E110" s="7"/>
      <c r="F110" s="9">
        <v>70500</v>
      </c>
    </row>
    <row r="111" spans="1:6" x14ac:dyDescent="0.25">
      <c r="A111" s="6" t="s">
        <v>285</v>
      </c>
      <c r="B111" s="5" t="s">
        <v>216</v>
      </c>
      <c r="C111" s="5" t="s">
        <v>217</v>
      </c>
      <c r="D111" s="7">
        <v>31560</v>
      </c>
      <c r="E111" s="7"/>
      <c r="F111" s="9">
        <v>31560</v>
      </c>
    </row>
    <row r="112" spans="1:6" x14ac:dyDescent="0.25">
      <c r="A112" s="6" t="s">
        <v>285</v>
      </c>
      <c r="B112" s="5" t="s">
        <v>218</v>
      </c>
      <c r="C112" s="5" t="s">
        <v>219</v>
      </c>
      <c r="D112" s="7">
        <v>15647</v>
      </c>
      <c r="E112" s="7"/>
      <c r="F112" s="9">
        <v>15647</v>
      </c>
    </row>
    <row r="113" spans="1:6" x14ac:dyDescent="0.25">
      <c r="A113" s="6" t="s">
        <v>285</v>
      </c>
      <c r="B113" s="5" t="s">
        <v>220</v>
      </c>
      <c r="C113" s="5" t="s">
        <v>221</v>
      </c>
      <c r="D113" s="7">
        <v>39458.550000000003</v>
      </c>
      <c r="E113" s="7"/>
      <c r="F113" s="9">
        <v>39458.550000000003</v>
      </c>
    </row>
    <row r="114" spans="1:6" x14ac:dyDescent="0.25">
      <c r="A114" s="6" t="s">
        <v>285</v>
      </c>
      <c r="B114" s="5" t="s">
        <v>222</v>
      </c>
      <c r="C114" s="5" t="s">
        <v>223</v>
      </c>
      <c r="D114" s="7">
        <v>97961.18</v>
      </c>
      <c r="E114" s="7"/>
      <c r="F114" s="9">
        <v>97961.18</v>
      </c>
    </row>
    <row r="115" spans="1:6" x14ac:dyDescent="0.25">
      <c r="A115" s="6" t="s">
        <v>285</v>
      </c>
      <c r="B115" s="5" t="s">
        <v>224</v>
      </c>
      <c r="C115" s="5" t="s">
        <v>225</v>
      </c>
      <c r="D115" s="7">
        <v>898345.2</v>
      </c>
      <c r="E115" s="7"/>
      <c r="F115" s="9">
        <v>898345.2</v>
      </c>
    </row>
    <row r="116" spans="1:6" x14ac:dyDescent="0.25">
      <c r="A116" s="6" t="s">
        <v>285</v>
      </c>
      <c r="B116" s="5" t="s">
        <v>226</v>
      </c>
      <c r="C116" s="5" t="s">
        <v>227</v>
      </c>
      <c r="D116" s="7">
        <v>169950</v>
      </c>
      <c r="E116" s="7"/>
      <c r="F116" s="9">
        <v>169950</v>
      </c>
    </row>
    <row r="117" spans="1:6" x14ac:dyDescent="0.25">
      <c r="A117" s="6" t="s">
        <v>285</v>
      </c>
      <c r="B117" s="5" t="s">
        <v>228</v>
      </c>
      <c r="C117" s="5" t="s">
        <v>229</v>
      </c>
      <c r="D117" s="7">
        <v>1921289</v>
      </c>
      <c r="E117" s="7"/>
      <c r="F117" s="9">
        <v>1921289</v>
      </c>
    </row>
    <row r="118" spans="1:6" x14ac:dyDescent="0.25">
      <c r="A118" s="6" t="s">
        <v>285</v>
      </c>
      <c r="B118" s="5" t="s">
        <v>230</v>
      </c>
      <c r="C118" s="5" t="s">
        <v>231</v>
      </c>
      <c r="D118" s="7">
        <v>258300</v>
      </c>
      <c r="E118" s="7"/>
      <c r="F118" s="9">
        <v>258300</v>
      </c>
    </row>
    <row r="119" spans="1:6" x14ac:dyDescent="0.25">
      <c r="A119" s="6" t="s">
        <v>285</v>
      </c>
      <c r="B119" s="5" t="s">
        <v>232</v>
      </c>
      <c r="C119" s="5" t="s">
        <v>233</v>
      </c>
      <c r="D119" s="7">
        <v>7131557.8899999997</v>
      </c>
      <c r="E119" s="7"/>
      <c r="F119" s="9">
        <v>7131557.8899999997</v>
      </c>
    </row>
    <row r="120" spans="1:6" x14ac:dyDescent="0.25">
      <c r="A120" s="6" t="s">
        <v>285</v>
      </c>
      <c r="B120" s="5" t="s">
        <v>234</v>
      </c>
      <c r="C120" s="5" t="s">
        <v>235</v>
      </c>
      <c r="D120" s="7">
        <v>152400</v>
      </c>
      <c r="E120" s="7"/>
      <c r="F120" s="9">
        <v>152400</v>
      </c>
    </row>
    <row r="121" spans="1:6" x14ac:dyDescent="0.25">
      <c r="A121" s="6" t="s">
        <v>285</v>
      </c>
      <c r="B121" s="5" t="s">
        <v>236</v>
      </c>
      <c r="C121" s="5" t="s">
        <v>237</v>
      </c>
      <c r="D121" s="7">
        <v>17719146.739999998</v>
      </c>
      <c r="E121" s="7"/>
      <c r="F121" s="9">
        <v>17719146.739999998</v>
      </c>
    </row>
    <row r="122" spans="1:6" x14ac:dyDescent="0.25">
      <c r="A122" s="6" t="s">
        <v>285</v>
      </c>
      <c r="B122" s="5" t="s">
        <v>238</v>
      </c>
      <c r="C122" s="5" t="s">
        <v>239</v>
      </c>
      <c r="D122" s="7">
        <v>951560</v>
      </c>
      <c r="E122" s="7"/>
      <c r="F122" s="9">
        <v>951560</v>
      </c>
    </row>
    <row r="123" spans="1:6" x14ac:dyDescent="0.25">
      <c r="A123" s="6" t="s">
        <v>285</v>
      </c>
      <c r="B123" s="5" t="s">
        <v>240</v>
      </c>
      <c r="C123" s="5" t="s">
        <v>241</v>
      </c>
      <c r="D123" s="7">
        <v>1098273</v>
      </c>
      <c r="E123" s="7"/>
      <c r="F123" s="9">
        <v>1098273</v>
      </c>
    </row>
    <row r="124" spans="1:6" x14ac:dyDescent="0.25">
      <c r="A124" s="6" t="s">
        <v>285</v>
      </c>
      <c r="B124" s="5" t="s">
        <v>242</v>
      </c>
      <c r="C124" s="5" t="s">
        <v>243</v>
      </c>
      <c r="D124" s="7">
        <v>2791777.94</v>
      </c>
      <c r="E124" s="7"/>
      <c r="F124" s="9">
        <v>2791777.94</v>
      </c>
    </row>
    <row r="125" spans="1:6" x14ac:dyDescent="0.25">
      <c r="A125" s="6" t="s">
        <v>285</v>
      </c>
      <c r="B125" s="5" t="s">
        <v>244</v>
      </c>
      <c r="C125" s="5" t="s">
        <v>245</v>
      </c>
      <c r="D125" s="7">
        <v>528000</v>
      </c>
      <c r="E125" s="7"/>
      <c r="F125" s="9">
        <v>528000</v>
      </c>
    </row>
    <row r="126" spans="1:6" x14ac:dyDescent="0.25">
      <c r="A126" s="6" t="s">
        <v>284</v>
      </c>
      <c r="B126" s="5" t="s">
        <v>246</v>
      </c>
      <c r="C126" s="5" t="s">
        <v>247</v>
      </c>
      <c r="D126" s="7">
        <v>7457169.46</v>
      </c>
      <c r="E126" s="7"/>
      <c r="F126" s="9">
        <v>7457169.46</v>
      </c>
    </row>
    <row r="127" spans="1:6" x14ac:dyDescent="0.25">
      <c r="A127" s="6" t="s">
        <v>284</v>
      </c>
      <c r="B127" s="5" t="s">
        <v>248</v>
      </c>
      <c r="C127" s="5" t="s">
        <v>249</v>
      </c>
      <c r="D127" s="7">
        <v>1827148.97</v>
      </c>
      <c r="E127" s="7"/>
      <c r="F127" s="9">
        <v>1827148.97</v>
      </c>
    </row>
    <row r="128" spans="1:6" x14ac:dyDescent="0.25">
      <c r="A128" s="6" t="s">
        <v>284</v>
      </c>
      <c r="B128" s="5" t="s">
        <v>250</v>
      </c>
      <c r="C128" s="5" t="s">
        <v>251</v>
      </c>
      <c r="D128" s="7">
        <v>3000</v>
      </c>
      <c r="E128" s="7"/>
      <c r="F128" s="9">
        <v>3000</v>
      </c>
    </row>
    <row r="129" spans="1:6" x14ac:dyDescent="0.25">
      <c r="A129" s="6" t="s">
        <v>284</v>
      </c>
      <c r="B129" s="5" t="s">
        <v>252</v>
      </c>
      <c r="C129" s="5" t="s">
        <v>253</v>
      </c>
      <c r="D129" s="7">
        <v>2027151.99</v>
      </c>
      <c r="E129" s="7"/>
      <c r="F129" s="9">
        <v>2027151.99</v>
      </c>
    </row>
    <row r="130" spans="1:6" x14ac:dyDescent="0.25">
      <c r="A130" s="6" t="s">
        <v>284</v>
      </c>
      <c r="B130" s="5" t="s">
        <v>254</v>
      </c>
      <c r="C130" s="5" t="s">
        <v>255</v>
      </c>
      <c r="D130" s="7">
        <v>7907946</v>
      </c>
      <c r="E130" s="7"/>
      <c r="F130" s="9">
        <v>7907946</v>
      </c>
    </row>
    <row r="131" spans="1:6" x14ac:dyDescent="0.25">
      <c r="A131" s="6" t="s">
        <v>284</v>
      </c>
      <c r="B131" s="5" t="s">
        <v>256</v>
      </c>
      <c r="C131" s="5" t="s">
        <v>257</v>
      </c>
      <c r="D131" s="7">
        <v>12059</v>
      </c>
      <c r="E131" s="7"/>
      <c r="F131" s="9">
        <v>12059</v>
      </c>
    </row>
    <row r="132" spans="1:6" x14ac:dyDescent="0.25">
      <c r="A132" s="6" t="s">
        <v>284</v>
      </c>
      <c r="B132" s="5" t="s">
        <v>258</v>
      </c>
      <c r="C132" s="5" t="s">
        <v>259</v>
      </c>
      <c r="D132" s="7">
        <v>50375</v>
      </c>
      <c r="E132" s="7"/>
      <c r="F132" s="9">
        <v>50375</v>
      </c>
    </row>
    <row r="133" spans="1:6" x14ac:dyDescent="0.25">
      <c r="A133" s="6" t="s">
        <v>284</v>
      </c>
      <c r="B133" s="5" t="s">
        <v>260</v>
      </c>
      <c r="C133" s="5" t="s">
        <v>261</v>
      </c>
      <c r="D133" s="7">
        <v>140700</v>
      </c>
      <c r="E133" s="7"/>
      <c r="F133" s="9">
        <v>140700</v>
      </c>
    </row>
    <row r="134" spans="1:6" x14ac:dyDescent="0.25">
      <c r="A134" s="6" t="s">
        <v>284</v>
      </c>
      <c r="B134" s="5" t="s">
        <v>262</v>
      </c>
      <c r="C134" s="5" t="s">
        <v>263</v>
      </c>
      <c r="D134" s="7">
        <v>65653</v>
      </c>
      <c r="E134" s="7"/>
      <c r="F134" s="9">
        <v>65653</v>
      </c>
    </row>
    <row r="135" spans="1:6" x14ac:dyDescent="0.25">
      <c r="A135" s="6" t="s">
        <v>284</v>
      </c>
      <c r="B135" s="5" t="s">
        <v>264</v>
      </c>
      <c r="C135" s="5" t="s">
        <v>265</v>
      </c>
      <c r="D135" s="7">
        <v>300</v>
      </c>
      <c r="E135" s="7"/>
      <c r="F135" s="9">
        <v>300</v>
      </c>
    </row>
    <row r="136" spans="1:6" x14ac:dyDescent="0.25">
      <c r="A136" s="6" t="s">
        <v>285</v>
      </c>
      <c r="B136" s="5" t="s">
        <v>266</v>
      </c>
      <c r="C136" s="5" t="s">
        <v>267</v>
      </c>
      <c r="D136" s="7">
        <v>407200</v>
      </c>
      <c r="E136" s="7"/>
      <c r="F136" s="9">
        <v>407200</v>
      </c>
    </row>
    <row r="137" spans="1:6" x14ac:dyDescent="0.25">
      <c r="A137" s="6" t="s">
        <v>285</v>
      </c>
      <c r="B137" s="5" t="s">
        <v>268</v>
      </c>
      <c r="C137" s="5" t="s">
        <v>269</v>
      </c>
      <c r="D137" s="7"/>
      <c r="E137" s="7">
        <v>49000</v>
      </c>
      <c r="F137" s="9">
        <v>-49000</v>
      </c>
    </row>
    <row r="138" spans="1:6" x14ac:dyDescent="0.25">
      <c r="A138" s="6" t="s">
        <v>285</v>
      </c>
      <c r="B138" s="5" t="s">
        <v>270</v>
      </c>
      <c r="C138" s="5" t="s">
        <v>271</v>
      </c>
      <c r="D138" s="7">
        <v>1303290</v>
      </c>
      <c r="E138" s="7"/>
      <c r="F138" s="9">
        <v>1303290</v>
      </c>
    </row>
    <row r="139" spans="1:6" x14ac:dyDescent="0.25">
      <c r="A139" s="6" t="s">
        <v>285</v>
      </c>
      <c r="B139" s="5" t="s">
        <v>272</v>
      </c>
      <c r="C139" s="5" t="s">
        <v>273</v>
      </c>
      <c r="D139" s="7">
        <v>2093045.94</v>
      </c>
      <c r="E139" s="7"/>
      <c r="F139" s="9">
        <v>2093045.94</v>
      </c>
    </row>
    <row r="140" spans="1:6" x14ac:dyDescent="0.25">
      <c r="A140" s="6" t="s">
        <v>285</v>
      </c>
      <c r="B140" s="5" t="s">
        <v>274</v>
      </c>
      <c r="C140" s="5" t="s">
        <v>275</v>
      </c>
      <c r="D140" s="7">
        <v>14000</v>
      </c>
      <c r="E140" s="7"/>
      <c r="F140" s="9">
        <v>14000</v>
      </c>
    </row>
    <row r="141" spans="1:6" x14ac:dyDescent="0.25">
      <c r="A141" s="6" t="s">
        <v>285</v>
      </c>
      <c r="B141" s="5" t="s">
        <v>276</v>
      </c>
      <c r="C141" s="5" t="s">
        <v>277</v>
      </c>
      <c r="D141" s="7">
        <v>297756</v>
      </c>
      <c r="E141" s="7"/>
      <c r="F141" s="9">
        <v>297756</v>
      </c>
    </row>
    <row r="142" spans="1:6" x14ac:dyDescent="0.25">
      <c r="A142" s="6" t="s">
        <v>285</v>
      </c>
      <c r="B142" s="5" t="s">
        <v>278</v>
      </c>
      <c r="C142" s="5" t="s">
        <v>279</v>
      </c>
      <c r="D142" s="7">
        <v>381200</v>
      </c>
      <c r="E142" s="7"/>
      <c r="F142" s="9">
        <v>381200</v>
      </c>
    </row>
    <row r="143" spans="1:6" x14ac:dyDescent="0.25">
      <c r="A143" s="6" t="s">
        <v>285</v>
      </c>
      <c r="B143" s="5" t="s">
        <v>280</v>
      </c>
      <c r="C143" s="5" t="s">
        <v>281</v>
      </c>
      <c r="D143" s="7">
        <v>15210</v>
      </c>
      <c r="E143" s="7"/>
      <c r="F143" s="9">
        <v>15210</v>
      </c>
    </row>
    <row r="144" spans="1:6" x14ac:dyDescent="0.25">
      <c r="A144" s="6" t="s">
        <v>285</v>
      </c>
      <c r="B144" s="5" t="s">
        <v>282</v>
      </c>
      <c r="C144" s="5" t="s">
        <v>283</v>
      </c>
      <c r="D144" s="7">
        <v>2100</v>
      </c>
      <c r="E144" s="7"/>
      <c r="F144" s="9">
        <v>2100</v>
      </c>
    </row>
  </sheetData>
  <autoFilter ref="A1:F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A2" sqref="A2:F105"/>
    </sheetView>
  </sheetViews>
  <sheetFormatPr baseColWidth="10" defaultRowHeight="15" x14ac:dyDescent="0.25"/>
  <cols>
    <col min="2" max="2" width="20.85546875" bestFit="1" customWidth="1"/>
    <col min="3" max="3" width="36.7109375" bestFit="1" customWidth="1"/>
    <col min="4" max="4" width="15.28515625" bestFit="1" customWidth="1"/>
    <col min="5" max="5" width="12.85546875" bestFit="1" customWidth="1"/>
    <col min="6" max="6" width="15.28515625" style="4" bestFit="1" customWidth="1"/>
  </cols>
  <sheetData>
    <row r="1" spans="1:6" x14ac:dyDescent="0.25">
      <c r="A1" t="s">
        <v>80</v>
      </c>
      <c r="B1" t="s">
        <v>80</v>
      </c>
      <c r="C1" t="s">
        <v>80</v>
      </c>
      <c r="D1" t="s">
        <v>80</v>
      </c>
      <c r="E1" t="s">
        <v>80</v>
      </c>
      <c r="F1" s="4" t="s">
        <v>80</v>
      </c>
    </row>
    <row r="2" spans="1:6" x14ac:dyDescent="0.25">
      <c r="A2" s="6" t="s">
        <v>284</v>
      </c>
      <c r="B2" s="5" t="s">
        <v>81</v>
      </c>
      <c r="C2" s="5" t="s">
        <v>82</v>
      </c>
      <c r="D2" s="7">
        <v>605700</v>
      </c>
      <c r="E2" s="7"/>
      <c r="F2" s="8">
        <v>605700</v>
      </c>
    </row>
    <row r="3" spans="1:6" x14ac:dyDescent="0.25">
      <c r="A3" s="6" t="s">
        <v>284</v>
      </c>
      <c r="B3" s="5" t="s">
        <v>83</v>
      </c>
      <c r="C3" s="5" t="s">
        <v>84</v>
      </c>
      <c r="D3" s="7"/>
      <c r="E3" s="7">
        <v>806399</v>
      </c>
      <c r="F3" s="8">
        <v>-806399</v>
      </c>
    </row>
    <row r="4" spans="1:6" x14ac:dyDescent="0.25">
      <c r="A4" s="6" t="s">
        <v>284</v>
      </c>
      <c r="B4" s="5" t="s">
        <v>85</v>
      </c>
      <c r="C4" s="5" t="s">
        <v>9</v>
      </c>
      <c r="D4" s="7">
        <v>23700</v>
      </c>
      <c r="E4" s="7"/>
      <c r="F4" s="8">
        <v>23700</v>
      </c>
    </row>
    <row r="5" spans="1:6" x14ac:dyDescent="0.25">
      <c r="A5" s="6" t="s">
        <v>284</v>
      </c>
      <c r="B5" s="5" t="s">
        <v>86</v>
      </c>
      <c r="C5" s="5" t="s">
        <v>87</v>
      </c>
      <c r="D5" s="7">
        <v>1719514</v>
      </c>
      <c r="E5" s="7"/>
      <c r="F5" s="8">
        <v>1719514</v>
      </c>
    </row>
    <row r="6" spans="1:6" x14ac:dyDescent="0.25">
      <c r="A6" s="6" t="s">
        <v>284</v>
      </c>
      <c r="B6" s="5" t="s">
        <v>88</v>
      </c>
      <c r="C6" s="5" t="s">
        <v>89</v>
      </c>
      <c r="D6" s="7">
        <v>3561</v>
      </c>
      <c r="E6" s="7"/>
      <c r="F6" s="8">
        <v>3561</v>
      </c>
    </row>
    <row r="7" spans="1:6" x14ac:dyDescent="0.25">
      <c r="A7" s="6" t="s">
        <v>284</v>
      </c>
      <c r="B7" s="5" t="s">
        <v>90</v>
      </c>
      <c r="C7" s="5" t="s">
        <v>91</v>
      </c>
      <c r="D7" s="7">
        <f>606820+27435439.32</f>
        <v>28042259.32</v>
      </c>
      <c r="E7" s="7"/>
      <c r="F7" s="8">
        <f>D7</f>
        <v>28042259.32</v>
      </c>
    </row>
    <row r="8" spans="1:6" x14ac:dyDescent="0.25">
      <c r="A8" s="6" t="s">
        <v>284</v>
      </c>
      <c r="B8" s="5" t="s">
        <v>92</v>
      </c>
      <c r="C8" s="5" t="s">
        <v>93</v>
      </c>
      <c r="D8" s="7">
        <v>1163</v>
      </c>
      <c r="E8" s="7"/>
      <c r="F8" s="8">
        <v>1163</v>
      </c>
    </row>
    <row r="9" spans="1:6" x14ac:dyDescent="0.25">
      <c r="A9" s="6" t="s">
        <v>284</v>
      </c>
      <c r="B9" s="5" t="s">
        <v>94</v>
      </c>
      <c r="C9" s="5" t="s">
        <v>95</v>
      </c>
      <c r="D9" s="7">
        <v>7200</v>
      </c>
      <c r="E9" s="7"/>
      <c r="F9" s="8">
        <v>7200</v>
      </c>
    </row>
    <row r="10" spans="1:6" x14ac:dyDescent="0.25">
      <c r="A10" s="6" t="s">
        <v>284</v>
      </c>
      <c r="B10" s="5" t="s">
        <v>96</v>
      </c>
      <c r="C10" s="5" t="s">
        <v>97</v>
      </c>
      <c r="D10" s="7">
        <v>580986</v>
      </c>
      <c r="E10" s="7"/>
      <c r="F10" s="8">
        <v>580986</v>
      </c>
    </row>
    <row r="11" spans="1:6" x14ac:dyDescent="0.25">
      <c r="A11" s="6" t="s">
        <v>284</v>
      </c>
      <c r="B11" s="5" t="s">
        <v>98</v>
      </c>
      <c r="C11" s="5" t="s">
        <v>99</v>
      </c>
      <c r="D11" s="7">
        <v>300</v>
      </c>
      <c r="E11" s="7"/>
      <c r="F11" s="8">
        <v>300</v>
      </c>
    </row>
    <row r="12" spans="1:6" x14ac:dyDescent="0.25">
      <c r="A12" s="6" t="s">
        <v>284</v>
      </c>
      <c r="B12" s="5" t="s">
        <v>100</v>
      </c>
      <c r="C12" s="5" t="s">
        <v>101</v>
      </c>
      <c r="D12" s="7">
        <v>630660</v>
      </c>
      <c r="E12" s="7"/>
      <c r="F12" s="8">
        <v>630660</v>
      </c>
    </row>
    <row r="13" spans="1:6" x14ac:dyDescent="0.25">
      <c r="A13" s="6" t="s">
        <v>284</v>
      </c>
      <c r="B13" s="5" t="s">
        <v>102</v>
      </c>
      <c r="C13" s="5" t="s">
        <v>103</v>
      </c>
      <c r="D13" s="7">
        <v>8737783.0800000001</v>
      </c>
      <c r="E13" s="7"/>
      <c r="F13" s="8">
        <v>8737783.0800000001</v>
      </c>
    </row>
    <row r="14" spans="1:6" x14ac:dyDescent="0.25">
      <c r="A14" s="6" t="s">
        <v>284</v>
      </c>
      <c r="B14" s="5" t="s">
        <v>104</v>
      </c>
      <c r="C14" s="5" t="s">
        <v>105</v>
      </c>
      <c r="D14" s="7">
        <v>78520</v>
      </c>
      <c r="E14" s="7"/>
      <c r="F14" s="8">
        <v>78520</v>
      </c>
    </row>
    <row r="15" spans="1:6" x14ac:dyDescent="0.25">
      <c r="A15" s="6" t="s">
        <v>284</v>
      </c>
      <c r="B15" s="5" t="s">
        <v>106</v>
      </c>
      <c r="C15" s="5" t="s">
        <v>23</v>
      </c>
      <c r="D15" s="7">
        <v>117300</v>
      </c>
      <c r="E15" s="7"/>
      <c r="F15" s="8">
        <v>117300</v>
      </c>
    </row>
    <row r="16" spans="1:6" x14ac:dyDescent="0.25">
      <c r="A16" s="6" t="s">
        <v>284</v>
      </c>
      <c r="B16" s="5" t="s">
        <v>107</v>
      </c>
      <c r="C16" s="5" t="s">
        <v>108</v>
      </c>
      <c r="D16" s="7">
        <v>6603861.4199999999</v>
      </c>
      <c r="E16" s="7"/>
      <c r="F16" s="8">
        <v>6603861.4199999999</v>
      </c>
    </row>
    <row r="17" spans="1:6" x14ac:dyDescent="0.25">
      <c r="A17" s="6" t="s">
        <v>284</v>
      </c>
      <c r="B17" s="5" t="s">
        <v>109</v>
      </c>
      <c r="C17" s="5" t="s">
        <v>110</v>
      </c>
      <c r="D17" s="7">
        <v>547063</v>
      </c>
      <c r="E17" s="7"/>
      <c r="F17" s="8">
        <v>547063</v>
      </c>
    </row>
    <row r="18" spans="1:6" x14ac:dyDescent="0.25">
      <c r="A18" s="6" t="s">
        <v>284</v>
      </c>
      <c r="B18" s="5" t="s">
        <v>111</v>
      </c>
      <c r="C18" s="5" t="s">
        <v>112</v>
      </c>
      <c r="D18" s="7">
        <v>721250.92</v>
      </c>
      <c r="E18" s="7"/>
      <c r="F18" s="8">
        <v>721250.92</v>
      </c>
    </row>
    <row r="19" spans="1:6" x14ac:dyDescent="0.25">
      <c r="A19" s="6" t="s">
        <v>284</v>
      </c>
      <c r="B19" s="5" t="s">
        <v>113</v>
      </c>
      <c r="C19" s="5" t="s">
        <v>114</v>
      </c>
      <c r="D19" s="7">
        <v>1200</v>
      </c>
      <c r="E19" s="7"/>
      <c r="F19" s="8">
        <v>1200</v>
      </c>
    </row>
    <row r="20" spans="1:6" x14ac:dyDescent="0.25">
      <c r="A20" s="6" t="s">
        <v>284</v>
      </c>
      <c r="B20" s="5" t="s">
        <v>115</v>
      </c>
      <c r="C20" s="5" t="s">
        <v>116</v>
      </c>
      <c r="D20" s="7">
        <v>2535924.7000000002</v>
      </c>
      <c r="E20" s="7"/>
      <c r="F20" s="8">
        <v>2535924.7000000002</v>
      </c>
    </row>
    <row r="21" spans="1:6" x14ac:dyDescent="0.25">
      <c r="A21" s="6" t="s">
        <v>284</v>
      </c>
      <c r="B21" s="5" t="s">
        <v>117</v>
      </c>
      <c r="C21" s="5" t="s">
        <v>118</v>
      </c>
      <c r="D21" s="7">
        <v>1068176.58</v>
      </c>
      <c r="E21" s="7"/>
      <c r="F21" s="8">
        <v>1068176.58</v>
      </c>
    </row>
    <row r="22" spans="1:6" x14ac:dyDescent="0.25">
      <c r="A22" s="6" t="s">
        <v>284</v>
      </c>
      <c r="B22" s="5" t="s">
        <v>119</v>
      </c>
      <c r="C22" s="5" t="s">
        <v>120</v>
      </c>
      <c r="D22" s="7">
        <v>152400</v>
      </c>
      <c r="E22" s="7"/>
      <c r="F22" s="8">
        <v>152400</v>
      </c>
    </row>
    <row r="23" spans="1:6" x14ac:dyDescent="0.25">
      <c r="A23" s="6" t="s">
        <v>284</v>
      </c>
      <c r="B23" s="5" t="s">
        <v>121</v>
      </c>
      <c r="C23" s="5" t="s">
        <v>122</v>
      </c>
      <c r="D23" s="7">
        <v>24343946.739999998</v>
      </c>
      <c r="E23" s="7"/>
      <c r="F23" s="8">
        <v>24343946.739999998</v>
      </c>
    </row>
    <row r="24" spans="1:6" x14ac:dyDescent="0.25">
      <c r="A24" s="6" t="s">
        <v>284</v>
      </c>
      <c r="B24" s="5" t="s">
        <v>123</v>
      </c>
      <c r="C24" s="5" t="s">
        <v>124</v>
      </c>
      <c r="D24" s="7">
        <v>18858.599999999999</v>
      </c>
      <c r="E24" s="7"/>
      <c r="F24" s="8">
        <v>18858.599999999999</v>
      </c>
    </row>
    <row r="25" spans="1:6" x14ac:dyDescent="0.25">
      <c r="A25" s="6" t="s">
        <v>284</v>
      </c>
      <c r="B25" s="5" t="s">
        <v>125</v>
      </c>
      <c r="C25" s="5" t="s">
        <v>126</v>
      </c>
      <c r="D25" s="7">
        <v>6809150.4000000004</v>
      </c>
      <c r="E25" s="7"/>
      <c r="F25" s="8">
        <v>6809150.4000000004</v>
      </c>
    </row>
    <row r="26" spans="1:6" x14ac:dyDescent="0.25">
      <c r="A26" s="6" t="s">
        <v>285</v>
      </c>
      <c r="B26" s="5" t="s">
        <v>127</v>
      </c>
      <c r="C26" s="5" t="s">
        <v>31</v>
      </c>
      <c r="D26" s="7">
        <f>69522736.57-27435439.32</f>
        <v>42087297.249999993</v>
      </c>
      <c r="E26" s="7"/>
      <c r="F26" s="9">
        <f>D26</f>
        <v>42087297.249999993</v>
      </c>
    </row>
    <row r="27" spans="1:6" x14ac:dyDescent="0.25">
      <c r="A27" s="6" t="s">
        <v>284</v>
      </c>
      <c r="B27" s="5" t="s">
        <v>128</v>
      </c>
      <c r="C27" s="5" t="s">
        <v>129</v>
      </c>
      <c r="D27" s="7">
        <v>12534367.77</v>
      </c>
      <c r="E27" s="7"/>
      <c r="F27" s="9">
        <v>12534367.77</v>
      </c>
    </row>
    <row r="28" spans="1:6" x14ac:dyDescent="0.25">
      <c r="A28" s="6" t="s">
        <v>284</v>
      </c>
      <c r="B28" s="5" t="s">
        <v>130</v>
      </c>
      <c r="C28" s="5" t="s">
        <v>131</v>
      </c>
      <c r="D28" s="7">
        <v>178140</v>
      </c>
      <c r="E28" s="7"/>
      <c r="F28" s="9">
        <v>178140</v>
      </c>
    </row>
    <row r="29" spans="1:6" x14ac:dyDescent="0.25">
      <c r="A29" s="6" t="s">
        <v>284</v>
      </c>
      <c r="B29" s="5" t="s">
        <v>132</v>
      </c>
      <c r="C29" s="5" t="s">
        <v>33</v>
      </c>
      <c r="D29" s="7">
        <v>2587852</v>
      </c>
      <c r="E29" s="7"/>
      <c r="F29" s="9">
        <v>2587852</v>
      </c>
    </row>
    <row r="30" spans="1:6" x14ac:dyDescent="0.25">
      <c r="A30" s="6" t="s">
        <v>284</v>
      </c>
      <c r="B30" s="5" t="s">
        <v>133</v>
      </c>
      <c r="C30" s="5" t="s">
        <v>134</v>
      </c>
      <c r="D30" s="7">
        <v>70500</v>
      </c>
      <c r="E30" s="7"/>
      <c r="F30" s="9">
        <v>70500</v>
      </c>
    </row>
    <row r="31" spans="1:6" x14ac:dyDescent="0.25">
      <c r="A31" s="6" t="s">
        <v>284</v>
      </c>
      <c r="B31" s="5" t="s">
        <v>135</v>
      </c>
      <c r="C31" s="5" t="s">
        <v>136</v>
      </c>
      <c r="D31" s="7">
        <v>180272</v>
      </c>
      <c r="E31" s="7"/>
      <c r="F31" s="9">
        <v>180272</v>
      </c>
    </row>
    <row r="32" spans="1:6" x14ac:dyDescent="0.25">
      <c r="A32" s="6" t="s">
        <v>284</v>
      </c>
      <c r="B32" s="5" t="s">
        <v>137</v>
      </c>
      <c r="C32" s="5" t="s">
        <v>138</v>
      </c>
      <c r="D32" s="7">
        <v>276369</v>
      </c>
      <c r="E32" s="7"/>
      <c r="F32" s="9">
        <v>276369</v>
      </c>
    </row>
    <row r="33" spans="1:6" x14ac:dyDescent="0.25">
      <c r="A33" s="6" t="s">
        <v>284</v>
      </c>
      <c r="B33" s="5" t="s">
        <v>139</v>
      </c>
      <c r="C33" s="5" t="s">
        <v>140</v>
      </c>
      <c r="D33" s="7">
        <v>979059</v>
      </c>
      <c r="E33" s="7"/>
      <c r="F33" s="9">
        <v>979059</v>
      </c>
    </row>
    <row r="34" spans="1:6" x14ac:dyDescent="0.25">
      <c r="A34" s="6" t="s">
        <v>284</v>
      </c>
      <c r="B34" s="5" t="s">
        <v>141</v>
      </c>
      <c r="C34" s="5" t="s">
        <v>142</v>
      </c>
      <c r="D34" s="7">
        <v>8400</v>
      </c>
      <c r="E34" s="7"/>
      <c r="F34" s="9">
        <v>8400</v>
      </c>
    </row>
    <row r="35" spans="1:6" x14ac:dyDescent="0.25">
      <c r="A35" s="6" t="s">
        <v>284</v>
      </c>
      <c r="B35" s="5" t="s">
        <v>143</v>
      </c>
      <c r="C35" s="5" t="s">
        <v>37</v>
      </c>
      <c r="D35" s="7">
        <v>8701455.5</v>
      </c>
      <c r="E35" s="7"/>
      <c r="F35" s="9">
        <v>8701455.5</v>
      </c>
    </row>
    <row r="36" spans="1:6" x14ac:dyDescent="0.25">
      <c r="A36" s="10" t="s">
        <v>284</v>
      </c>
      <c r="B36" s="5" t="s">
        <v>144</v>
      </c>
      <c r="C36" s="5" t="s">
        <v>145</v>
      </c>
      <c r="D36" s="7">
        <v>238131</v>
      </c>
      <c r="E36" s="7"/>
      <c r="F36" s="8">
        <v>238131</v>
      </c>
    </row>
    <row r="37" spans="1:6" x14ac:dyDescent="0.25">
      <c r="A37" s="10" t="s">
        <v>284</v>
      </c>
      <c r="B37" s="5" t="s">
        <v>146</v>
      </c>
      <c r="C37" s="5" t="s">
        <v>147</v>
      </c>
      <c r="D37" s="7">
        <v>154811.4</v>
      </c>
      <c r="E37" s="7"/>
      <c r="F37" s="8">
        <v>154811.4</v>
      </c>
    </row>
    <row r="38" spans="1:6" x14ac:dyDescent="0.25">
      <c r="A38" s="10" t="s">
        <v>284</v>
      </c>
      <c r="B38" s="5" t="s">
        <v>148</v>
      </c>
      <c r="C38" s="5" t="s">
        <v>149</v>
      </c>
      <c r="D38" s="7">
        <v>35000</v>
      </c>
      <c r="E38" s="7"/>
      <c r="F38" s="8">
        <v>35000</v>
      </c>
    </row>
    <row r="39" spans="1:6" x14ac:dyDescent="0.25">
      <c r="A39" s="10" t="s">
        <v>284</v>
      </c>
      <c r="B39" s="5" t="s">
        <v>150</v>
      </c>
      <c r="C39" s="5" t="s">
        <v>151</v>
      </c>
      <c r="D39" s="7"/>
      <c r="E39" s="7">
        <v>587271</v>
      </c>
      <c r="F39" s="8">
        <v>-587271</v>
      </c>
    </row>
    <row r="40" spans="1:6" x14ac:dyDescent="0.25">
      <c r="A40" s="10" t="s">
        <v>284</v>
      </c>
      <c r="B40" s="5" t="s">
        <v>152</v>
      </c>
      <c r="C40" s="5" t="s">
        <v>153</v>
      </c>
      <c r="D40" s="7">
        <v>5863482</v>
      </c>
      <c r="E40" s="7"/>
      <c r="F40" s="8">
        <v>5863482</v>
      </c>
    </row>
    <row r="41" spans="1:6" x14ac:dyDescent="0.25">
      <c r="A41" s="10" t="s">
        <v>284</v>
      </c>
      <c r="B41" s="5" t="s">
        <v>154</v>
      </c>
      <c r="C41" s="5" t="s">
        <v>155</v>
      </c>
      <c r="D41" s="7">
        <v>971901.67</v>
      </c>
      <c r="E41" s="7"/>
      <c r="F41" s="8">
        <v>971901.67</v>
      </c>
    </row>
    <row r="42" spans="1:6" x14ac:dyDescent="0.25">
      <c r="A42" s="10" t="s">
        <v>284</v>
      </c>
      <c r="B42" s="5" t="s">
        <v>156</v>
      </c>
      <c r="C42" s="5" t="s">
        <v>157</v>
      </c>
      <c r="D42" s="7">
        <v>455801</v>
      </c>
      <c r="E42" s="7"/>
      <c r="F42" s="8">
        <v>455801</v>
      </c>
    </row>
    <row r="43" spans="1:6" x14ac:dyDescent="0.25">
      <c r="A43" s="10" t="s">
        <v>284</v>
      </c>
      <c r="B43" s="5" t="s">
        <v>158</v>
      </c>
      <c r="C43" s="5" t="s">
        <v>159</v>
      </c>
      <c r="D43" s="7">
        <v>2400</v>
      </c>
      <c r="E43" s="7"/>
      <c r="F43" s="8">
        <v>2400</v>
      </c>
    </row>
    <row r="44" spans="1:6" x14ac:dyDescent="0.25">
      <c r="A44" s="10" t="s">
        <v>284</v>
      </c>
      <c r="B44" s="5" t="s">
        <v>160</v>
      </c>
      <c r="C44" s="5" t="s">
        <v>161</v>
      </c>
      <c r="D44" s="7"/>
      <c r="E44" s="7">
        <v>30500</v>
      </c>
      <c r="F44" s="8">
        <v>-30500</v>
      </c>
    </row>
    <row r="45" spans="1:6" x14ac:dyDescent="0.25">
      <c r="A45" s="10" t="s">
        <v>284</v>
      </c>
      <c r="B45" s="5" t="s">
        <v>162</v>
      </c>
      <c r="C45" s="5" t="s">
        <v>163</v>
      </c>
      <c r="D45" s="7">
        <v>130500</v>
      </c>
      <c r="E45" s="7"/>
      <c r="F45" s="8">
        <v>130500</v>
      </c>
    </row>
    <row r="46" spans="1:6" x14ac:dyDescent="0.25">
      <c r="A46" s="10" t="s">
        <v>284</v>
      </c>
      <c r="B46" s="5" t="s">
        <v>164</v>
      </c>
      <c r="C46" s="5" t="s">
        <v>165</v>
      </c>
      <c r="D46" s="7">
        <v>187200</v>
      </c>
      <c r="E46" s="7"/>
      <c r="F46" s="8">
        <v>187200</v>
      </c>
    </row>
    <row r="47" spans="1:6" x14ac:dyDescent="0.25">
      <c r="A47" s="10" t="s">
        <v>284</v>
      </c>
      <c r="B47" s="5" t="s">
        <v>166</v>
      </c>
      <c r="C47" s="5" t="s">
        <v>167</v>
      </c>
      <c r="D47" s="7">
        <v>175000</v>
      </c>
      <c r="E47" s="7"/>
      <c r="F47" s="8">
        <v>175000</v>
      </c>
    </row>
    <row r="48" spans="1:6" x14ac:dyDescent="0.25">
      <c r="A48" s="10" t="s">
        <v>284</v>
      </c>
      <c r="B48" s="5" t="s">
        <v>168</v>
      </c>
      <c r="C48" s="5" t="s">
        <v>169</v>
      </c>
      <c r="D48" s="7">
        <v>18900</v>
      </c>
      <c r="E48" s="7"/>
      <c r="F48" s="8">
        <v>18900</v>
      </c>
    </row>
    <row r="49" spans="1:6" x14ac:dyDescent="0.25">
      <c r="A49" s="10" t="s">
        <v>284</v>
      </c>
      <c r="B49" s="5" t="s">
        <v>170</v>
      </c>
      <c r="C49" s="5" t="s">
        <v>171</v>
      </c>
      <c r="D49" s="7">
        <v>70500</v>
      </c>
      <c r="E49" s="7"/>
      <c r="F49" s="8">
        <v>70500</v>
      </c>
    </row>
    <row r="50" spans="1:6" x14ac:dyDescent="0.25">
      <c r="A50" s="10" t="s">
        <v>284</v>
      </c>
      <c r="B50" s="5" t="s">
        <v>172</v>
      </c>
      <c r="C50" s="5" t="s">
        <v>173</v>
      </c>
      <c r="D50" s="7">
        <v>1920353</v>
      </c>
      <c r="E50" s="7"/>
      <c r="F50" s="8">
        <v>1920353</v>
      </c>
    </row>
    <row r="51" spans="1:6" x14ac:dyDescent="0.25">
      <c r="A51" s="10" t="s">
        <v>284</v>
      </c>
      <c r="B51" s="5" t="s">
        <v>174</v>
      </c>
      <c r="C51" s="5" t="s">
        <v>175</v>
      </c>
      <c r="D51" s="7">
        <v>2292998.61</v>
      </c>
      <c r="E51" s="7"/>
      <c r="F51" s="8">
        <v>2292998.61</v>
      </c>
    </row>
    <row r="52" spans="1:6" x14ac:dyDescent="0.25">
      <c r="A52" s="10" t="s">
        <v>284</v>
      </c>
      <c r="B52" s="5" t="s">
        <v>176</v>
      </c>
      <c r="C52" s="5" t="s">
        <v>177</v>
      </c>
      <c r="D52" s="7">
        <v>281643</v>
      </c>
      <c r="E52" s="7"/>
      <c r="F52" s="8">
        <v>281643</v>
      </c>
    </row>
    <row r="53" spans="1:6" x14ac:dyDescent="0.25">
      <c r="A53" s="10" t="s">
        <v>284</v>
      </c>
      <c r="B53" s="5" t="s">
        <v>178</v>
      </c>
      <c r="C53" s="5" t="s">
        <v>179</v>
      </c>
      <c r="D53" s="7">
        <v>353019</v>
      </c>
      <c r="E53" s="7"/>
      <c r="F53" s="8">
        <v>353019</v>
      </c>
    </row>
    <row r="54" spans="1:6" x14ac:dyDescent="0.25">
      <c r="A54" s="10" t="s">
        <v>284</v>
      </c>
      <c r="B54" s="5" t="s">
        <v>180</v>
      </c>
      <c r="C54" s="5" t="s">
        <v>181</v>
      </c>
      <c r="D54" s="7">
        <v>93900</v>
      </c>
      <c r="E54" s="7"/>
      <c r="F54" s="8">
        <v>93900</v>
      </c>
    </row>
    <row r="55" spans="1:6" x14ac:dyDescent="0.25">
      <c r="A55" s="10" t="s">
        <v>284</v>
      </c>
      <c r="B55" s="5" t="s">
        <v>182</v>
      </c>
      <c r="C55" s="5" t="s">
        <v>183</v>
      </c>
      <c r="D55" s="7">
        <v>255360</v>
      </c>
      <c r="E55" s="7"/>
      <c r="F55" s="8">
        <v>255360</v>
      </c>
    </row>
    <row r="56" spans="1:6" x14ac:dyDescent="0.25">
      <c r="A56" s="10" t="s">
        <v>284</v>
      </c>
      <c r="B56" s="5" t="s">
        <v>184</v>
      </c>
      <c r="C56" s="5" t="s">
        <v>185</v>
      </c>
      <c r="D56" s="7">
        <v>224560</v>
      </c>
      <c r="E56" s="7"/>
      <c r="F56" s="8">
        <v>224560</v>
      </c>
    </row>
    <row r="57" spans="1:6" x14ac:dyDescent="0.25">
      <c r="A57" s="10" t="s">
        <v>284</v>
      </c>
      <c r="B57" s="5" t="s">
        <v>186</v>
      </c>
      <c r="C57" s="5" t="s">
        <v>187</v>
      </c>
      <c r="D57" s="7">
        <v>8748439.8800000008</v>
      </c>
      <c r="E57" s="7"/>
      <c r="F57" s="8">
        <v>8748439.8800000008</v>
      </c>
    </row>
    <row r="58" spans="1:6" x14ac:dyDescent="0.25">
      <c r="A58" s="10" t="s">
        <v>284</v>
      </c>
      <c r="B58" s="5" t="s">
        <v>188</v>
      </c>
      <c r="C58" s="5" t="s">
        <v>189</v>
      </c>
      <c r="D58" s="7">
        <v>618350</v>
      </c>
      <c r="E58" s="7"/>
      <c r="F58" s="8">
        <v>618350</v>
      </c>
    </row>
    <row r="59" spans="1:6" x14ac:dyDescent="0.25">
      <c r="A59" s="10" t="s">
        <v>284</v>
      </c>
      <c r="B59" s="5" t="s">
        <v>190</v>
      </c>
      <c r="C59" s="5" t="s">
        <v>191</v>
      </c>
      <c r="D59" s="7">
        <v>28790.2</v>
      </c>
      <c r="E59" s="7"/>
      <c r="F59" s="8">
        <v>28790.2</v>
      </c>
    </row>
    <row r="60" spans="1:6" x14ac:dyDescent="0.25">
      <c r="A60" s="10" t="s">
        <v>284</v>
      </c>
      <c r="B60" s="5" t="s">
        <v>192</v>
      </c>
      <c r="C60" s="5" t="s">
        <v>193</v>
      </c>
      <c r="D60" s="7">
        <v>316641</v>
      </c>
      <c r="E60" s="7"/>
      <c r="F60" s="8">
        <v>316641</v>
      </c>
    </row>
    <row r="61" spans="1:6" x14ac:dyDescent="0.25">
      <c r="A61" s="10" t="s">
        <v>284</v>
      </c>
      <c r="B61" s="5" t="s">
        <v>194</v>
      </c>
      <c r="C61" s="5" t="s">
        <v>195</v>
      </c>
      <c r="D61" s="7">
        <v>140700</v>
      </c>
      <c r="E61" s="7"/>
      <c r="F61" s="8">
        <v>140700</v>
      </c>
    </row>
    <row r="62" spans="1:6" x14ac:dyDescent="0.25">
      <c r="A62" s="10" t="s">
        <v>284</v>
      </c>
      <c r="B62" s="5" t="s">
        <v>196</v>
      </c>
      <c r="C62" s="5" t="s">
        <v>197</v>
      </c>
      <c r="D62" s="7">
        <v>141785</v>
      </c>
      <c r="E62" s="7"/>
      <c r="F62" s="8">
        <v>141785</v>
      </c>
    </row>
    <row r="63" spans="1:6" x14ac:dyDescent="0.25">
      <c r="A63" s="10" t="s">
        <v>284</v>
      </c>
      <c r="B63" s="5" t="s">
        <v>198</v>
      </c>
      <c r="C63" s="5" t="s">
        <v>199</v>
      </c>
      <c r="D63" s="7">
        <v>7200</v>
      </c>
      <c r="E63" s="7"/>
      <c r="F63" s="8">
        <v>7200</v>
      </c>
    </row>
    <row r="64" spans="1:6" x14ac:dyDescent="0.25">
      <c r="A64" s="6" t="s">
        <v>284</v>
      </c>
      <c r="B64" s="5" t="s">
        <v>200</v>
      </c>
      <c r="C64" s="5" t="s">
        <v>201</v>
      </c>
      <c r="D64" s="7">
        <v>140700</v>
      </c>
      <c r="E64" s="7"/>
      <c r="F64" s="9">
        <v>140700</v>
      </c>
    </row>
    <row r="65" spans="1:6" x14ac:dyDescent="0.25">
      <c r="A65" s="6" t="s">
        <v>285</v>
      </c>
      <c r="B65" s="5" t="s">
        <v>202</v>
      </c>
      <c r="C65" s="5" t="s">
        <v>203</v>
      </c>
      <c r="D65" s="7">
        <v>354854</v>
      </c>
      <c r="E65" s="7"/>
      <c r="F65" s="9">
        <v>354854</v>
      </c>
    </row>
    <row r="66" spans="1:6" x14ac:dyDescent="0.25">
      <c r="A66" s="6" t="s">
        <v>285</v>
      </c>
      <c r="B66" s="5" t="s">
        <v>204</v>
      </c>
      <c r="C66" s="5" t="s">
        <v>205</v>
      </c>
      <c r="D66" s="7">
        <v>352500</v>
      </c>
      <c r="E66" s="7"/>
      <c r="F66" s="9">
        <v>352500</v>
      </c>
    </row>
    <row r="67" spans="1:6" x14ac:dyDescent="0.25">
      <c r="A67" s="6" t="s">
        <v>285</v>
      </c>
      <c r="B67" s="5" t="s">
        <v>206</v>
      </c>
      <c r="C67" s="5" t="s">
        <v>207</v>
      </c>
      <c r="D67" s="7">
        <v>1794603</v>
      </c>
      <c r="E67" s="7"/>
      <c r="F67" s="9">
        <v>1794603</v>
      </c>
    </row>
    <row r="68" spans="1:6" x14ac:dyDescent="0.25">
      <c r="A68" s="6" t="s">
        <v>285</v>
      </c>
      <c r="B68" s="5" t="s">
        <v>208</v>
      </c>
      <c r="C68" s="5" t="s">
        <v>209</v>
      </c>
      <c r="D68" s="7">
        <v>6642442</v>
      </c>
      <c r="E68" s="7"/>
      <c r="F68" s="9">
        <v>6642442</v>
      </c>
    </row>
    <row r="69" spans="1:6" x14ac:dyDescent="0.25">
      <c r="A69" s="6" t="s">
        <v>285</v>
      </c>
      <c r="B69" s="5" t="s">
        <v>210</v>
      </c>
      <c r="C69" s="5" t="s">
        <v>211</v>
      </c>
      <c r="D69" s="7">
        <v>201603.5</v>
      </c>
      <c r="E69" s="7"/>
      <c r="F69" s="9">
        <v>201603.5</v>
      </c>
    </row>
    <row r="70" spans="1:6" x14ac:dyDescent="0.25">
      <c r="A70" s="6" t="s">
        <v>285</v>
      </c>
      <c r="B70" s="5" t="s">
        <v>212</v>
      </c>
      <c r="C70" s="5" t="s">
        <v>213</v>
      </c>
      <c r="D70" s="7">
        <v>187500</v>
      </c>
      <c r="E70" s="7"/>
      <c r="F70" s="9">
        <v>187500</v>
      </c>
    </row>
    <row r="71" spans="1:6" x14ac:dyDescent="0.25">
      <c r="A71" s="6" t="s">
        <v>285</v>
      </c>
      <c r="B71" s="5" t="s">
        <v>214</v>
      </c>
      <c r="C71" s="5" t="s">
        <v>215</v>
      </c>
      <c r="D71" s="7">
        <v>70500</v>
      </c>
      <c r="E71" s="7"/>
      <c r="F71" s="9">
        <v>70500</v>
      </c>
    </row>
    <row r="72" spans="1:6" x14ac:dyDescent="0.25">
      <c r="A72" s="6" t="s">
        <v>285</v>
      </c>
      <c r="B72" s="5" t="s">
        <v>216</v>
      </c>
      <c r="C72" s="5" t="s">
        <v>217</v>
      </c>
      <c r="D72" s="7">
        <v>31560</v>
      </c>
      <c r="E72" s="7"/>
      <c r="F72" s="9">
        <v>31560</v>
      </c>
    </row>
    <row r="73" spans="1:6" x14ac:dyDescent="0.25">
      <c r="A73" s="6" t="s">
        <v>285</v>
      </c>
      <c r="B73" s="5" t="s">
        <v>218</v>
      </c>
      <c r="C73" s="5" t="s">
        <v>219</v>
      </c>
      <c r="D73" s="7">
        <v>15647</v>
      </c>
      <c r="E73" s="7"/>
      <c r="F73" s="9">
        <v>15647</v>
      </c>
    </row>
    <row r="74" spans="1:6" x14ac:dyDescent="0.25">
      <c r="A74" s="6" t="s">
        <v>285</v>
      </c>
      <c r="B74" s="5" t="s">
        <v>220</v>
      </c>
      <c r="C74" s="5" t="s">
        <v>221</v>
      </c>
      <c r="D74" s="7">
        <v>39458.550000000003</v>
      </c>
      <c r="E74" s="7"/>
      <c r="F74" s="9">
        <v>39458.550000000003</v>
      </c>
    </row>
    <row r="75" spans="1:6" x14ac:dyDescent="0.25">
      <c r="A75" s="6" t="s">
        <v>285</v>
      </c>
      <c r="B75" s="5" t="s">
        <v>222</v>
      </c>
      <c r="C75" s="5" t="s">
        <v>223</v>
      </c>
      <c r="D75" s="7">
        <v>97961.18</v>
      </c>
      <c r="E75" s="7"/>
      <c r="F75" s="9">
        <v>97961.18</v>
      </c>
    </row>
    <row r="76" spans="1:6" x14ac:dyDescent="0.25">
      <c r="A76" s="6" t="s">
        <v>285</v>
      </c>
      <c r="B76" s="5" t="s">
        <v>224</v>
      </c>
      <c r="C76" s="5" t="s">
        <v>225</v>
      </c>
      <c r="D76" s="7">
        <v>898345.2</v>
      </c>
      <c r="E76" s="7"/>
      <c r="F76" s="9">
        <v>898345.2</v>
      </c>
    </row>
    <row r="77" spans="1:6" x14ac:dyDescent="0.25">
      <c r="A77" s="6" t="s">
        <v>285</v>
      </c>
      <c r="B77" s="5" t="s">
        <v>226</v>
      </c>
      <c r="C77" s="5" t="s">
        <v>227</v>
      </c>
      <c r="D77" s="7">
        <v>169950</v>
      </c>
      <c r="E77" s="7"/>
      <c r="F77" s="9">
        <v>169950</v>
      </c>
    </row>
    <row r="78" spans="1:6" x14ac:dyDescent="0.25">
      <c r="A78" s="6" t="s">
        <v>285</v>
      </c>
      <c r="B78" s="5" t="s">
        <v>228</v>
      </c>
      <c r="C78" s="5" t="s">
        <v>229</v>
      </c>
      <c r="D78" s="7">
        <v>1921289</v>
      </c>
      <c r="E78" s="7"/>
      <c r="F78" s="9">
        <v>1921289</v>
      </c>
    </row>
    <row r="79" spans="1:6" x14ac:dyDescent="0.25">
      <c r="A79" s="6" t="s">
        <v>285</v>
      </c>
      <c r="B79" s="5" t="s">
        <v>230</v>
      </c>
      <c r="C79" s="5" t="s">
        <v>231</v>
      </c>
      <c r="D79" s="7">
        <v>258300</v>
      </c>
      <c r="E79" s="7"/>
      <c r="F79" s="9">
        <v>258300</v>
      </c>
    </row>
    <row r="80" spans="1:6" x14ac:dyDescent="0.25">
      <c r="A80" s="6" t="s">
        <v>285</v>
      </c>
      <c r="B80" s="5" t="s">
        <v>232</v>
      </c>
      <c r="C80" s="5" t="s">
        <v>233</v>
      </c>
      <c r="D80" s="7">
        <v>7131557.8899999997</v>
      </c>
      <c r="E80" s="7"/>
      <c r="F80" s="9">
        <v>7131557.8899999997</v>
      </c>
    </row>
    <row r="81" spans="1:6" x14ac:dyDescent="0.25">
      <c r="A81" s="6" t="s">
        <v>285</v>
      </c>
      <c r="B81" s="5" t="s">
        <v>234</v>
      </c>
      <c r="C81" s="5" t="s">
        <v>235</v>
      </c>
      <c r="D81" s="7">
        <v>152400</v>
      </c>
      <c r="E81" s="7"/>
      <c r="F81" s="9">
        <v>152400</v>
      </c>
    </row>
    <row r="82" spans="1:6" x14ac:dyDescent="0.25">
      <c r="A82" s="6" t="s">
        <v>285</v>
      </c>
      <c r="B82" s="5" t="s">
        <v>236</v>
      </c>
      <c r="C82" s="5" t="s">
        <v>237</v>
      </c>
      <c r="D82" s="7">
        <v>17719146.739999998</v>
      </c>
      <c r="E82" s="7"/>
      <c r="F82" s="9">
        <v>17719146.739999998</v>
      </c>
    </row>
    <row r="83" spans="1:6" x14ac:dyDescent="0.25">
      <c r="A83" s="6" t="s">
        <v>285</v>
      </c>
      <c r="B83" s="5" t="s">
        <v>238</v>
      </c>
      <c r="C83" s="5" t="s">
        <v>239</v>
      </c>
      <c r="D83" s="7">
        <v>951560</v>
      </c>
      <c r="E83" s="7"/>
      <c r="F83" s="9">
        <v>951560</v>
      </c>
    </row>
    <row r="84" spans="1:6" x14ac:dyDescent="0.25">
      <c r="A84" s="6" t="s">
        <v>285</v>
      </c>
      <c r="B84" s="5" t="s">
        <v>240</v>
      </c>
      <c r="C84" s="5" t="s">
        <v>241</v>
      </c>
      <c r="D84" s="7">
        <v>1098273</v>
      </c>
      <c r="E84" s="7"/>
      <c r="F84" s="9">
        <v>1098273</v>
      </c>
    </row>
    <row r="85" spans="1:6" x14ac:dyDescent="0.25">
      <c r="A85" s="6" t="s">
        <v>285</v>
      </c>
      <c r="B85" s="5" t="s">
        <v>242</v>
      </c>
      <c r="C85" s="5" t="s">
        <v>243</v>
      </c>
      <c r="D85" s="7">
        <v>2791777.94</v>
      </c>
      <c r="E85" s="7"/>
      <c r="F85" s="9">
        <v>2791777.94</v>
      </c>
    </row>
    <row r="86" spans="1:6" x14ac:dyDescent="0.25">
      <c r="A86" s="6" t="s">
        <v>285</v>
      </c>
      <c r="B86" s="5" t="s">
        <v>244</v>
      </c>
      <c r="C86" s="5" t="s">
        <v>245</v>
      </c>
      <c r="D86" s="7">
        <v>528000</v>
      </c>
      <c r="E86" s="7"/>
      <c r="F86" s="9">
        <v>528000</v>
      </c>
    </row>
    <row r="87" spans="1:6" x14ac:dyDescent="0.25">
      <c r="A87" s="6" t="s">
        <v>284</v>
      </c>
      <c r="B87" s="5" t="s">
        <v>246</v>
      </c>
      <c r="C87" s="5" t="s">
        <v>247</v>
      </c>
      <c r="D87" s="7">
        <v>7457169.46</v>
      </c>
      <c r="E87" s="7"/>
      <c r="F87" s="9">
        <v>7457169.46</v>
      </c>
    </row>
    <row r="88" spans="1:6" x14ac:dyDescent="0.25">
      <c r="A88" s="6" t="s">
        <v>284</v>
      </c>
      <c r="B88" s="5" t="s">
        <v>248</v>
      </c>
      <c r="C88" s="5" t="s">
        <v>249</v>
      </c>
      <c r="D88" s="7">
        <v>1827148.97</v>
      </c>
      <c r="E88" s="7"/>
      <c r="F88" s="9">
        <v>1827148.97</v>
      </c>
    </row>
    <row r="89" spans="1:6" x14ac:dyDescent="0.25">
      <c r="A89" s="6" t="s">
        <v>284</v>
      </c>
      <c r="B89" s="5" t="s">
        <v>250</v>
      </c>
      <c r="C89" s="5" t="s">
        <v>251</v>
      </c>
      <c r="D89" s="7">
        <v>3000</v>
      </c>
      <c r="E89" s="7"/>
      <c r="F89" s="9">
        <v>3000</v>
      </c>
    </row>
    <row r="90" spans="1:6" x14ac:dyDescent="0.25">
      <c r="A90" s="6" t="s">
        <v>284</v>
      </c>
      <c r="B90" s="5" t="s">
        <v>252</v>
      </c>
      <c r="C90" s="5" t="s">
        <v>253</v>
      </c>
      <c r="D90" s="7">
        <v>2027151.99</v>
      </c>
      <c r="E90" s="7"/>
      <c r="F90" s="9">
        <v>2027151.99</v>
      </c>
    </row>
    <row r="91" spans="1:6" x14ac:dyDescent="0.25">
      <c r="A91" s="6" t="s">
        <v>284</v>
      </c>
      <c r="B91" s="5" t="s">
        <v>254</v>
      </c>
      <c r="C91" s="5" t="s">
        <v>255</v>
      </c>
      <c r="D91" s="7">
        <v>7907946</v>
      </c>
      <c r="E91" s="7"/>
      <c r="F91" s="9">
        <v>7907946</v>
      </c>
    </row>
    <row r="92" spans="1:6" x14ac:dyDescent="0.25">
      <c r="A92" s="6" t="s">
        <v>284</v>
      </c>
      <c r="B92" s="5" t="s">
        <v>256</v>
      </c>
      <c r="C92" s="5" t="s">
        <v>257</v>
      </c>
      <c r="D92" s="7">
        <v>12059</v>
      </c>
      <c r="E92" s="7"/>
      <c r="F92" s="9">
        <v>12059</v>
      </c>
    </row>
    <row r="93" spans="1:6" x14ac:dyDescent="0.25">
      <c r="A93" s="6" t="s">
        <v>284</v>
      </c>
      <c r="B93" s="5" t="s">
        <v>258</v>
      </c>
      <c r="C93" s="5" t="s">
        <v>259</v>
      </c>
      <c r="D93" s="7">
        <v>50375</v>
      </c>
      <c r="E93" s="7"/>
      <c r="F93" s="9">
        <v>50375</v>
      </c>
    </row>
    <row r="94" spans="1:6" x14ac:dyDescent="0.25">
      <c r="A94" s="6" t="s">
        <v>284</v>
      </c>
      <c r="B94" s="5" t="s">
        <v>260</v>
      </c>
      <c r="C94" s="5" t="s">
        <v>261</v>
      </c>
      <c r="D94" s="7">
        <v>140700</v>
      </c>
      <c r="E94" s="7"/>
      <c r="F94" s="9">
        <v>140700</v>
      </c>
    </row>
    <row r="95" spans="1:6" x14ac:dyDescent="0.25">
      <c r="A95" s="6" t="s">
        <v>284</v>
      </c>
      <c r="B95" s="5" t="s">
        <v>262</v>
      </c>
      <c r="C95" s="5" t="s">
        <v>263</v>
      </c>
      <c r="D95" s="7">
        <v>65653</v>
      </c>
      <c r="E95" s="7"/>
      <c r="F95" s="9">
        <v>65653</v>
      </c>
    </row>
    <row r="96" spans="1:6" x14ac:dyDescent="0.25">
      <c r="A96" s="6" t="s">
        <v>284</v>
      </c>
      <c r="B96" s="5" t="s">
        <v>264</v>
      </c>
      <c r="C96" s="5" t="s">
        <v>265</v>
      </c>
      <c r="D96" s="7">
        <v>300</v>
      </c>
      <c r="E96" s="7"/>
      <c r="F96" s="9">
        <v>300</v>
      </c>
    </row>
    <row r="97" spans="1:6" x14ac:dyDescent="0.25">
      <c r="A97" s="6" t="s">
        <v>285</v>
      </c>
      <c r="B97" s="5" t="s">
        <v>266</v>
      </c>
      <c r="C97" s="5" t="s">
        <v>267</v>
      </c>
      <c r="D97" s="7">
        <v>407200</v>
      </c>
      <c r="E97" s="7"/>
      <c r="F97" s="9">
        <v>407200</v>
      </c>
    </row>
    <row r="98" spans="1:6" x14ac:dyDescent="0.25">
      <c r="A98" s="6" t="s">
        <v>285</v>
      </c>
      <c r="B98" s="5" t="s">
        <v>268</v>
      </c>
      <c r="C98" s="5" t="s">
        <v>269</v>
      </c>
      <c r="D98" s="7"/>
      <c r="E98" s="7">
        <v>49000</v>
      </c>
      <c r="F98" s="9">
        <v>-49000</v>
      </c>
    </row>
    <row r="99" spans="1:6" x14ac:dyDescent="0.25">
      <c r="A99" s="6" t="s">
        <v>285</v>
      </c>
      <c r="B99" s="5" t="s">
        <v>270</v>
      </c>
      <c r="C99" s="5" t="s">
        <v>271</v>
      </c>
      <c r="D99" s="7">
        <v>1303290</v>
      </c>
      <c r="E99" s="7"/>
      <c r="F99" s="9">
        <v>1303290</v>
      </c>
    </row>
    <row r="100" spans="1:6" x14ac:dyDescent="0.25">
      <c r="A100" s="6" t="s">
        <v>285</v>
      </c>
      <c r="B100" s="5" t="s">
        <v>272</v>
      </c>
      <c r="C100" s="5" t="s">
        <v>273</v>
      </c>
      <c r="D100" s="7">
        <v>2093045.94</v>
      </c>
      <c r="E100" s="7"/>
      <c r="F100" s="9">
        <v>2093045.94</v>
      </c>
    </row>
    <row r="101" spans="1:6" x14ac:dyDescent="0.25">
      <c r="A101" s="6" t="s">
        <v>285</v>
      </c>
      <c r="B101" s="5" t="s">
        <v>274</v>
      </c>
      <c r="C101" s="5" t="s">
        <v>275</v>
      </c>
      <c r="D101" s="7">
        <v>14000</v>
      </c>
      <c r="E101" s="7"/>
      <c r="F101" s="9">
        <v>14000</v>
      </c>
    </row>
    <row r="102" spans="1:6" x14ac:dyDescent="0.25">
      <c r="A102" s="6" t="s">
        <v>285</v>
      </c>
      <c r="B102" s="5" t="s">
        <v>276</v>
      </c>
      <c r="C102" s="5" t="s">
        <v>277</v>
      </c>
      <c r="D102" s="7">
        <v>297756</v>
      </c>
      <c r="E102" s="7"/>
      <c r="F102" s="9">
        <v>297756</v>
      </c>
    </row>
    <row r="103" spans="1:6" x14ac:dyDescent="0.25">
      <c r="A103" s="6" t="s">
        <v>285</v>
      </c>
      <c r="B103" s="5" t="s">
        <v>278</v>
      </c>
      <c r="C103" s="5" t="s">
        <v>279</v>
      </c>
      <c r="D103" s="7">
        <v>381200</v>
      </c>
      <c r="E103" s="7"/>
      <c r="F103" s="9">
        <v>381200</v>
      </c>
    </row>
    <row r="104" spans="1:6" x14ac:dyDescent="0.25">
      <c r="A104" s="6" t="s">
        <v>285</v>
      </c>
      <c r="B104" s="5" t="s">
        <v>280</v>
      </c>
      <c r="C104" s="5" t="s">
        <v>281</v>
      </c>
      <c r="D104" s="7">
        <v>15210</v>
      </c>
      <c r="E104" s="7"/>
      <c r="F104" s="9">
        <v>15210</v>
      </c>
    </row>
    <row r="105" spans="1:6" x14ac:dyDescent="0.25">
      <c r="A105" s="6" t="s">
        <v>285</v>
      </c>
      <c r="B105" s="5" t="s">
        <v>282</v>
      </c>
      <c r="C105" s="5" t="s">
        <v>283</v>
      </c>
      <c r="D105" s="7">
        <v>2100</v>
      </c>
      <c r="E105" s="7"/>
      <c r="F105" s="9">
        <v>2100</v>
      </c>
    </row>
  </sheetData>
  <autoFilter ref="A1:F1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OG-LENOVO</dc:creator>
  <cp:lastModifiedBy>OG-LENOVO</cp:lastModifiedBy>
  <dcterms:created xsi:type="dcterms:W3CDTF">2016-08-04T08:40:48Z</dcterms:created>
  <dcterms:modified xsi:type="dcterms:W3CDTF">2016-08-04T08:57:39Z</dcterms:modified>
</cp:coreProperties>
</file>