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eri 88" sheetId="1" state="visible" r:id="rId2"/>
    <sheet name="Theri 60" sheetId="2" state="visible" r:id="rId3"/>
    <sheet name="Feuil3" sheetId="3" state="visible" r:id="rId4"/>
    <sheet name="Mutatio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<sst xmlns="http://schemas.openxmlformats.org/spreadsheetml/2006/main" count="60" uniqueCount="43">
  <si>
    <t xml:space="preserve">Mêlée</t>
  </si>
  <si>
    <t xml:space="preserve">PV</t>
  </si>
  <si>
    <t xml:space="preserve">Mêlée%</t>
  </si>
  <si>
    <t xml:space="preserve">HP</t>
  </si>
  <si>
    <t xml:space="preserve">DPS</t>
  </si>
  <si>
    <t xml:space="preserve">Death Time</t>
  </si>
  <si>
    <t xml:space="preserve">Total Dmg</t>
  </si>
  <si>
    <t xml:space="preserve">Mêlée/PV</t>
  </si>
  <si>
    <t xml:space="preserve">USER INPUTS</t>
  </si>
  <si>
    <t xml:space="preserve">Légende</t>
  </si>
  <si>
    <t xml:space="preserve">%M/lvl tamed</t>
  </si>
  <si>
    <t xml:space="preserve">M = Melee</t>
  </si>
  <si>
    <t xml:space="preserve">H = Health</t>
  </si>
  <si>
    <t xml:space="preserve">%H/lvl tamed</t>
  </si>
  <si>
    <t xml:space="preserve">Test Melee = M% du dino qui frappe le manequin</t>
  </si>
  <si>
    <t xml:space="preserve">Post tame H</t>
  </si>
  <si>
    <t xml:space="preserve">Dps par 100% de mêlée</t>
  </si>
  <si>
    <t xml:space="preserve">Test Dps =  Dps affiché par le manequin par ledit dino</t>
  </si>
  <si>
    <t xml:space="preserve">Post tame M</t>
  </si>
  <si>
    <t xml:space="preserve">Dps reçu</t>
  </si>
  <si>
    <t xml:space="preserve">Test Melee</t>
  </si>
  <si>
    <t xml:space="preserve">RATIO M/H Opti</t>
  </si>
  <si>
    <t xml:space="preserve">Test Dps</t>
  </si>
  <si>
    <t xml:space="preserve">melee %</t>
  </si>
  <si>
    <t xml:space="preserve">dps</t>
  </si>
  <si>
    <t xml:space="preserve">Base melee</t>
  </si>
  <si>
    <t xml:space="preserve">%melee/lvl wild</t>
  </si>
  <si>
    <t xml:space="preserve">%Melee/lvl tamed</t>
  </si>
  <si>
    <t xml:space="preserve">Base Health</t>
  </si>
  <si>
    <t xml:space="preserve">Wild/lvl</t>
  </si>
  <si>
    <t xml:space="preserve">%Per lvl tamed</t>
  </si>
  <si>
    <t xml:space="preserve">dps reçu</t>
  </si>
  <si>
    <t xml:space="preserve">THERIZO DPS RATIO :</t>
  </si>
  <si>
    <t xml:space="preserve">à 60points :</t>
  </si>
  <si>
    <t xml:space="preserve">à 88 points :</t>
  </si>
  <si>
    <t xml:space="preserve">10 MELEE 50 PV</t>
  </si>
  <si>
    <t xml:space="preserve">16% en mêlée</t>
  </si>
  <si>
    <t xml:space="preserve">27% en mêlée</t>
  </si>
  <si>
    <t xml:space="preserve">Melee</t>
  </si>
  <si>
    <t xml:space="preserve">Mutations si</t>
  </si>
  <si>
    <t xml:space="preserve">Full wild</t>
  </si>
  <si>
    <t xml:space="preserve">Full tamed</t>
  </si>
  <si>
    <t xml:space="preserve">wild lvl ups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</si>
</sst>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 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cked"/>
        <c:varyColors val="0"/>
        <c:ser>
          <c:idx val="0"/>
          <c:order val="0"/>
          <c:tx>
            <c:strRef>
              <c:f>'Theri 88'!$G$1</c:f>
              <c:strCache>
                <c:ptCount val="1"/>
                <c:pt idx="0">
                  <c:v>Total Dmg</c:v>
                </c:pt>
              </c:strCache>
            </c:strRef>
          </c:tx>
          <c:spPr>
            <a:solidFill>
              <a:srgbClr val="4472c4"/>
            </a:solidFill>
            <a:ln cap="rnd"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'Theri 88'!$H$2:$H$90</c:f>
              <c:strCache>
                <c:ptCount val="89"/>
                <c:pt idx="0">
                  <c:v>0,00 %</c:v>
                </c:pt>
                <c:pt idx="1">
                  <c:v>1,14 %</c:v>
                </c:pt>
                <c:pt idx="2">
                  <c:v>2,27 %</c:v>
                </c:pt>
                <c:pt idx="3">
                  <c:v>3,41 %</c:v>
                </c:pt>
                <c:pt idx="4">
                  <c:v>4,55 %</c:v>
                </c:pt>
                <c:pt idx="5">
                  <c:v>5,68 %</c:v>
                </c:pt>
                <c:pt idx="6">
                  <c:v>6,82 %</c:v>
                </c:pt>
                <c:pt idx="7">
                  <c:v>7,95 %</c:v>
                </c:pt>
                <c:pt idx="8">
                  <c:v>9,09 %</c:v>
                </c:pt>
                <c:pt idx="9">
                  <c:v>10,23 %</c:v>
                </c:pt>
                <c:pt idx="10">
                  <c:v>11,36 %</c:v>
                </c:pt>
                <c:pt idx="11">
                  <c:v>12,50 %</c:v>
                </c:pt>
                <c:pt idx="12">
                  <c:v>13,64 %</c:v>
                </c:pt>
                <c:pt idx="13">
                  <c:v>14,77 %</c:v>
                </c:pt>
                <c:pt idx="14">
                  <c:v>15,91 %</c:v>
                </c:pt>
                <c:pt idx="15">
                  <c:v>17,05 %</c:v>
                </c:pt>
                <c:pt idx="16">
                  <c:v>18,18 %</c:v>
                </c:pt>
                <c:pt idx="17">
                  <c:v>19,32 %</c:v>
                </c:pt>
                <c:pt idx="18">
                  <c:v>20,45 %</c:v>
                </c:pt>
                <c:pt idx="19">
                  <c:v>21,59 %</c:v>
                </c:pt>
                <c:pt idx="20">
                  <c:v>22,73 %</c:v>
                </c:pt>
                <c:pt idx="21">
                  <c:v>23,86 %</c:v>
                </c:pt>
                <c:pt idx="22">
                  <c:v>25,00 %</c:v>
                </c:pt>
                <c:pt idx="23">
                  <c:v>26,14 %</c:v>
                </c:pt>
                <c:pt idx="24">
                  <c:v>27,27 %</c:v>
                </c:pt>
                <c:pt idx="25">
                  <c:v>28,41 %</c:v>
                </c:pt>
                <c:pt idx="26">
                  <c:v>29,55 %</c:v>
                </c:pt>
                <c:pt idx="27">
                  <c:v>30,68 %</c:v>
                </c:pt>
                <c:pt idx="28">
                  <c:v>31,82 %</c:v>
                </c:pt>
                <c:pt idx="29">
                  <c:v>32,95 %</c:v>
                </c:pt>
                <c:pt idx="30">
                  <c:v>34,09 %</c:v>
                </c:pt>
                <c:pt idx="31">
                  <c:v>35,23 %</c:v>
                </c:pt>
                <c:pt idx="32">
                  <c:v>36,36 %</c:v>
                </c:pt>
                <c:pt idx="33">
                  <c:v>37,50 %</c:v>
                </c:pt>
                <c:pt idx="34">
                  <c:v>38,64 %</c:v>
                </c:pt>
                <c:pt idx="35">
                  <c:v>39,77 %</c:v>
                </c:pt>
                <c:pt idx="36">
                  <c:v>40,91 %</c:v>
                </c:pt>
                <c:pt idx="37">
                  <c:v>42,05 %</c:v>
                </c:pt>
                <c:pt idx="38">
                  <c:v>43,18 %</c:v>
                </c:pt>
                <c:pt idx="39">
                  <c:v>44,32 %</c:v>
                </c:pt>
                <c:pt idx="40">
                  <c:v>45,45 %</c:v>
                </c:pt>
                <c:pt idx="41">
                  <c:v>46,59 %</c:v>
                </c:pt>
                <c:pt idx="42">
                  <c:v>47,73 %</c:v>
                </c:pt>
                <c:pt idx="43">
                  <c:v>48,86 %</c:v>
                </c:pt>
                <c:pt idx="44">
                  <c:v>50,00 %</c:v>
                </c:pt>
                <c:pt idx="45">
                  <c:v>51,14 %</c:v>
                </c:pt>
                <c:pt idx="46">
                  <c:v>52,27 %</c:v>
                </c:pt>
                <c:pt idx="47">
                  <c:v>53,41 %</c:v>
                </c:pt>
                <c:pt idx="48">
                  <c:v>54,55 %</c:v>
                </c:pt>
                <c:pt idx="49">
                  <c:v>55,68 %</c:v>
                </c:pt>
                <c:pt idx="50">
                  <c:v>56,82 %</c:v>
                </c:pt>
                <c:pt idx="51">
                  <c:v>57,95 %</c:v>
                </c:pt>
                <c:pt idx="52">
                  <c:v>59,09 %</c:v>
                </c:pt>
                <c:pt idx="53">
                  <c:v>60,23 %</c:v>
                </c:pt>
                <c:pt idx="54">
                  <c:v>61,36 %</c:v>
                </c:pt>
                <c:pt idx="55">
                  <c:v>62,50 %</c:v>
                </c:pt>
                <c:pt idx="56">
                  <c:v>63,64 %</c:v>
                </c:pt>
                <c:pt idx="57">
                  <c:v>64,77 %</c:v>
                </c:pt>
                <c:pt idx="58">
                  <c:v>65,91 %</c:v>
                </c:pt>
                <c:pt idx="59">
                  <c:v>67,05 %</c:v>
                </c:pt>
                <c:pt idx="60">
                  <c:v>68,18 %</c:v>
                </c:pt>
                <c:pt idx="61">
                  <c:v>69,32 %</c:v>
                </c:pt>
                <c:pt idx="62">
                  <c:v>70,45 %</c:v>
                </c:pt>
                <c:pt idx="63">
                  <c:v>71,59 %</c:v>
                </c:pt>
                <c:pt idx="64">
                  <c:v>72,73 %</c:v>
                </c:pt>
                <c:pt idx="65">
                  <c:v>73,86 %</c:v>
                </c:pt>
                <c:pt idx="66">
                  <c:v>75,00 %</c:v>
                </c:pt>
                <c:pt idx="67">
                  <c:v>76,14 %</c:v>
                </c:pt>
                <c:pt idx="68">
                  <c:v>77,27 %</c:v>
                </c:pt>
                <c:pt idx="69">
                  <c:v>78,41 %</c:v>
                </c:pt>
                <c:pt idx="70">
                  <c:v>79,55 %</c:v>
                </c:pt>
                <c:pt idx="71">
                  <c:v>80,68 %</c:v>
                </c:pt>
                <c:pt idx="72">
                  <c:v>81,82 %</c:v>
                </c:pt>
                <c:pt idx="73">
                  <c:v>82,95 %</c:v>
                </c:pt>
                <c:pt idx="74">
                  <c:v>84,09 %</c:v>
                </c:pt>
                <c:pt idx="75">
                  <c:v>85,23 %</c:v>
                </c:pt>
                <c:pt idx="76">
                  <c:v>86,36 %</c:v>
                </c:pt>
                <c:pt idx="77">
                  <c:v>87,50 %</c:v>
                </c:pt>
                <c:pt idx="78">
                  <c:v>88,64 %</c:v>
                </c:pt>
                <c:pt idx="79">
                  <c:v>89,77 %</c:v>
                </c:pt>
                <c:pt idx="80">
                  <c:v>90,91 %</c:v>
                </c:pt>
                <c:pt idx="81">
                  <c:v>92,05 %</c:v>
                </c:pt>
                <c:pt idx="82">
                  <c:v>93,18 %</c:v>
                </c:pt>
                <c:pt idx="83">
                  <c:v>94,32 %</c:v>
                </c:pt>
                <c:pt idx="84">
                  <c:v>95,45 %</c:v>
                </c:pt>
                <c:pt idx="85">
                  <c:v>96,59 %</c:v>
                </c:pt>
                <c:pt idx="86">
                  <c:v>97,73 %</c:v>
                </c:pt>
                <c:pt idx="87">
                  <c:v>98,86 %</c:v>
                </c:pt>
                <c:pt idx="88">
                  <c:v>100,00 %</c:v>
                </c:pt>
              </c:strCache>
            </c:strRef>
          </c:cat>
          <c:val>
            <c:numRef>
              <c:f>'Theri 88'!$G$2:$G$90</c:f>
              <c:numCache>
                <c:formatCode>General</c:formatCode>
                <c:ptCount val="89"/>
                <c:pt idx="0">
                  <c:v>92930.79187456</c:v>
                </c:pt>
                <c:pt idx="1">
                  <c:v>93899.5210610688</c:v>
                </c:pt>
                <c:pt idx="2">
                  <c:v>94833.3527318528</c:v>
                </c:pt>
                <c:pt idx="3">
                  <c:v>95732.286886912</c:v>
                </c:pt>
                <c:pt idx="4">
                  <c:v>96596.3235262464</c:v>
                </c:pt>
                <c:pt idx="5">
                  <c:v>97425.462649856</c:v>
                </c:pt>
                <c:pt idx="6">
                  <c:v>98219.7042577408</c:v>
                </c:pt>
                <c:pt idx="7">
                  <c:v>98979.0483499008</c:v>
                </c:pt>
                <c:pt idx="8">
                  <c:v>99703.494926336</c:v>
                </c:pt>
                <c:pt idx="9">
                  <c:v>100393.043987046</c:v>
                </c:pt>
                <c:pt idx="10">
                  <c:v>101047.695532032</c:v>
                </c:pt>
                <c:pt idx="11">
                  <c:v>101667.449561293</c:v>
                </c:pt>
                <c:pt idx="12">
                  <c:v>102252.306074829</c:v>
                </c:pt>
                <c:pt idx="13">
                  <c:v>102802.26507264</c:v>
                </c:pt>
                <c:pt idx="14">
                  <c:v>103317.326554726</c:v>
                </c:pt>
                <c:pt idx="15">
                  <c:v>103797.490521088</c:v>
                </c:pt>
                <c:pt idx="16">
                  <c:v>104242.756971725</c:v>
                </c:pt>
                <c:pt idx="17">
                  <c:v>104653.125906637</c:v>
                </c:pt>
                <c:pt idx="18">
                  <c:v>105028.597325824</c:v>
                </c:pt>
                <c:pt idx="19">
                  <c:v>105369.171229286</c:v>
                </c:pt>
                <c:pt idx="20">
                  <c:v>105674.847617024</c:v>
                </c:pt>
                <c:pt idx="21">
                  <c:v>105945.626489037</c:v>
                </c:pt>
                <c:pt idx="22">
                  <c:v>106181.507845325</c:v>
                </c:pt>
                <c:pt idx="23">
                  <c:v>106382.491685888</c:v>
                </c:pt>
                <c:pt idx="24">
                  <c:v>106548.578010726</c:v>
                </c:pt>
                <c:pt idx="25">
                  <c:v>106679.76681984</c:v>
                </c:pt>
                <c:pt idx="26">
                  <c:v>106776.058113229</c:v>
                </c:pt>
                <c:pt idx="27">
                  <c:v>106837.451890893</c:v>
                </c:pt>
                <c:pt idx="28">
                  <c:v>106863.948152832</c:v>
                </c:pt>
                <c:pt idx="29">
                  <c:v>106855.546899046</c:v>
                </c:pt>
                <c:pt idx="30">
                  <c:v>106812.248129536</c:v>
                </c:pt>
                <c:pt idx="31">
                  <c:v>106734.051844301</c:v>
                </c:pt>
                <c:pt idx="32">
                  <c:v>106620.958043341</c:v>
                </c:pt>
                <c:pt idx="33">
                  <c:v>106472.966726656</c:v>
                </c:pt>
                <c:pt idx="34">
                  <c:v>106290.077894246</c:v>
                </c:pt>
                <c:pt idx="35">
                  <c:v>106072.291546112</c:v>
                </c:pt>
                <c:pt idx="36">
                  <c:v>105819.607682253</c:v>
                </c:pt>
                <c:pt idx="37">
                  <c:v>105532.026302669</c:v>
                </c:pt>
                <c:pt idx="38">
                  <c:v>105209.54740736</c:v>
                </c:pt>
                <c:pt idx="39">
                  <c:v>104852.170996326</c:v>
                </c:pt>
                <c:pt idx="40">
                  <c:v>104459.897069568</c:v>
                </c:pt>
                <c:pt idx="41">
                  <c:v>104032.725627085</c:v>
                </c:pt>
                <c:pt idx="42">
                  <c:v>103570.656668877</c:v>
                </c:pt>
                <c:pt idx="43">
                  <c:v>103073.690194944</c:v>
                </c:pt>
                <c:pt idx="44">
                  <c:v>102541.826205286</c:v>
                </c:pt>
                <c:pt idx="45">
                  <c:v>101975.064699904</c:v>
                </c:pt>
                <c:pt idx="46">
                  <c:v>101373.405678797</c:v>
                </c:pt>
                <c:pt idx="47">
                  <c:v>100736.849141965</c:v>
                </c:pt>
                <c:pt idx="48">
                  <c:v>100065.395089408</c:v>
                </c:pt>
                <c:pt idx="49">
                  <c:v>99359.0435211264</c:v>
                </c:pt>
                <c:pt idx="50">
                  <c:v>98617.79443712</c:v>
                </c:pt>
                <c:pt idx="51">
                  <c:v>97841.6478373888</c:v>
                </c:pt>
                <c:pt idx="52">
                  <c:v>97030.6037219328</c:v>
                </c:pt>
                <c:pt idx="53">
                  <c:v>96184.662090752</c:v>
                </c:pt>
                <c:pt idx="54">
                  <c:v>95303.8229438464</c:v>
                </c:pt>
                <c:pt idx="55">
                  <c:v>94388.086281216</c:v>
                </c:pt>
                <c:pt idx="56">
                  <c:v>93437.4521028608</c:v>
                </c:pt>
                <c:pt idx="57">
                  <c:v>92451.9204087808</c:v>
                </c:pt>
                <c:pt idx="58">
                  <c:v>91431.491198976</c:v>
                </c:pt>
                <c:pt idx="59">
                  <c:v>90376.1644734464</c:v>
                </c:pt>
                <c:pt idx="60">
                  <c:v>89285.940232192</c:v>
                </c:pt>
                <c:pt idx="61">
                  <c:v>88160.8184752128</c:v>
                </c:pt>
                <c:pt idx="62">
                  <c:v>87000.7992025088</c:v>
                </c:pt>
                <c:pt idx="63">
                  <c:v>85805.88241408</c:v>
                </c:pt>
                <c:pt idx="64">
                  <c:v>84576.0681099264</c:v>
                </c:pt>
                <c:pt idx="65">
                  <c:v>83311.356290048</c:v>
                </c:pt>
                <c:pt idx="66">
                  <c:v>82011.7469544448</c:v>
                </c:pt>
                <c:pt idx="67">
                  <c:v>80677.2401031168</c:v>
                </c:pt>
                <c:pt idx="68">
                  <c:v>79307.835736064</c:v>
                </c:pt>
                <c:pt idx="69">
                  <c:v>77903.5338532864</c:v>
                </c:pt>
                <c:pt idx="70">
                  <c:v>76464.334454784</c:v>
                </c:pt>
                <c:pt idx="71">
                  <c:v>74990.2375405568</c:v>
                </c:pt>
                <c:pt idx="72">
                  <c:v>73481.2431106048</c:v>
                </c:pt>
                <c:pt idx="73">
                  <c:v>71937.351164928</c:v>
                </c:pt>
                <c:pt idx="74">
                  <c:v>70358.5617035264</c:v>
                </c:pt>
                <c:pt idx="75">
                  <c:v>68744.8747264</c:v>
                </c:pt>
                <c:pt idx="76">
                  <c:v>67096.2902335488</c:v>
                </c:pt>
                <c:pt idx="77">
                  <c:v>65412.8082249728</c:v>
                </c:pt>
                <c:pt idx="78">
                  <c:v>63694.428700672</c:v>
                </c:pt>
                <c:pt idx="79">
                  <c:v>61941.1516606464</c:v>
                </c:pt>
                <c:pt idx="80">
                  <c:v>60152.977104896</c:v>
                </c:pt>
                <c:pt idx="81">
                  <c:v>58329.9050334208</c:v>
                </c:pt>
                <c:pt idx="82">
                  <c:v>56471.9354462208</c:v>
                </c:pt>
                <c:pt idx="83">
                  <c:v>54579.068343296</c:v>
                </c:pt>
                <c:pt idx="84">
                  <c:v>52651.3037246464</c:v>
                </c:pt>
                <c:pt idx="85">
                  <c:v>50688.641590272</c:v>
                </c:pt>
                <c:pt idx="86">
                  <c:v>48691.0819401728</c:v>
                </c:pt>
                <c:pt idx="87">
                  <c:v>46658.6247743488</c:v>
                </c:pt>
                <c:pt idx="88">
                  <c:v>44591.2700928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'Theri 88'!$H$1</c:f>
              <c:strCache>
                <c:ptCount val="1"/>
                <c:pt idx="0">
                  <c:v>Mêlée/PV</c:v>
                </c:pt>
              </c:strCache>
            </c:strRef>
          </c:tx>
          <c:spPr>
            <a:solidFill>
              <a:srgbClr val="ed7d31"/>
            </a:solidFill>
            <a:ln cap="rnd"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'Theri 88'!$H$2:$H$90</c:f>
              <c:strCache>
                <c:ptCount val="89"/>
                <c:pt idx="0">
                  <c:v>0,00 %</c:v>
                </c:pt>
                <c:pt idx="1">
                  <c:v>1,14 %</c:v>
                </c:pt>
                <c:pt idx="2">
                  <c:v>2,27 %</c:v>
                </c:pt>
                <c:pt idx="3">
                  <c:v>3,41 %</c:v>
                </c:pt>
                <c:pt idx="4">
                  <c:v>4,55 %</c:v>
                </c:pt>
                <c:pt idx="5">
                  <c:v>5,68 %</c:v>
                </c:pt>
                <c:pt idx="6">
                  <c:v>6,82 %</c:v>
                </c:pt>
                <c:pt idx="7">
                  <c:v>7,95 %</c:v>
                </c:pt>
                <c:pt idx="8">
                  <c:v>9,09 %</c:v>
                </c:pt>
                <c:pt idx="9">
                  <c:v>10,23 %</c:v>
                </c:pt>
                <c:pt idx="10">
                  <c:v>11,36 %</c:v>
                </c:pt>
                <c:pt idx="11">
                  <c:v>12,50 %</c:v>
                </c:pt>
                <c:pt idx="12">
                  <c:v>13,64 %</c:v>
                </c:pt>
                <c:pt idx="13">
                  <c:v>14,77 %</c:v>
                </c:pt>
                <c:pt idx="14">
                  <c:v>15,91 %</c:v>
                </c:pt>
                <c:pt idx="15">
                  <c:v>17,05 %</c:v>
                </c:pt>
                <c:pt idx="16">
                  <c:v>18,18 %</c:v>
                </c:pt>
                <c:pt idx="17">
                  <c:v>19,32 %</c:v>
                </c:pt>
                <c:pt idx="18">
                  <c:v>20,45 %</c:v>
                </c:pt>
                <c:pt idx="19">
                  <c:v>21,59 %</c:v>
                </c:pt>
                <c:pt idx="20">
                  <c:v>22,73 %</c:v>
                </c:pt>
                <c:pt idx="21">
                  <c:v>23,86 %</c:v>
                </c:pt>
                <c:pt idx="22">
                  <c:v>25,00 %</c:v>
                </c:pt>
                <c:pt idx="23">
                  <c:v>26,14 %</c:v>
                </c:pt>
                <c:pt idx="24">
                  <c:v>27,27 %</c:v>
                </c:pt>
                <c:pt idx="25">
                  <c:v>28,41 %</c:v>
                </c:pt>
                <c:pt idx="26">
                  <c:v>29,55 %</c:v>
                </c:pt>
                <c:pt idx="27">
                  <c:v>30,68 %</c:v>
                </c:pt>
                <c:pt idx="28">
                  <c:v>31,82 %</c:v>
                </c:pt>
                <c:pt idx="29">
                  <c:v>32,95 %</c:v>
                </c:pt>
                <c:pt idx="30">
                  <c:v>34,09 %</c:v>
                </c:pt>
                <c:pt idx="31">
                  <c:v>35,23 %</c:v>
                </c:pt>
                <c:pt idx="32">
                  <c:v>36,36 %</c:v>
                </c:pt>
                <c:pt idx="33">
                  <c:v>37,50 %</c:v>
                </c:pt>
                <c:pt idx="34">
                  <c:v>38,64 %</c:v>
                </c:pt>
                <c:pt idx="35">
                  <c:v>39,77 %</c:v>
                </c:pt>
                <c:pt idx="36">
                  <c:v>40,91 %</c:v>
                </c:pt>
                <c:pt idx="37">
                  <c:v>42,05 %</c:v>
                </c:pt>
                <c:pt idx="38">
                  <c:v>43,18 %</c:v>
                </c:pt>
                <c:pt idx="39">
                  <c:v>44,32 %</c:v>
                </c:pt>
                <c:pt idx="40">
                  <c:v>45,45 %</c:v>
                </c:pt>
                <c:pt idx="41">
                  <c:v>46,59 %</c:v>
                </c:pt>
                <c:pt idx="42">
                  <c:v>47,73 %</c:v>
                </c:pt>
                <c:pt idx="43">
                  <c:v>48,86 %</c:v>
                </c:pt>
                <c:pt idx="44">
                  <c:v>50,00 %</c:v>
                </c:pt>
                <c:pt idx="45">
                  <c:v>51,14 %</c:v>
                </c:pt>
                <c:pt idx="46">
                  <c:v>52,27 %</c:v>
                </c:pt>
                <c:pt idx="47">
                  <c:v>53,41 %</c:v>
                </c:pt>
                <c:pt idx="48">
                  <c:v>54,55 %</c:v>
                </c:pt>
                <c:pt idx="49">
                  <c:v>55,68 %</c:v>
                </c:pt>
                <c:pt idx="50">
                  <c:v>56,82 %</c:v>
                </c:pt>
                <c:pt idx="51">
                  <c:v>57,95 %</c:v>
                </c:pt>
                <c:pt idx="52">
                  <c:v>59,09 %</c:v>
                </c:pt>
                <c:pt idx="53">
                  <c:v>60,23 %</c:v>
                </c:pt>
                <c:pt idx="54">
                  <c:v>61,36 %</c:v>
                </c:pt>
                <c:pt idx="55">
                  <c:v>62,50 %</c:v>
                </c:pt>
                <c:pt idx="56">
                  <c:v>63,64 %</c:v>
                </c:pt>
                <c:pt idx="57">
                  <c:v>64,77 %</c:v>
                </c:pt>
                <c:pt idx="58">
                  <c:v>65,91 %</c:v>
                </c:pt>
                <c:pt idx="59">
                  <c:v>67,05 %</c:v>
                </c:pt>
                <c:pt idx="60">
                  <c:v>68,18 %</c:v>
                </c:pt>
                <c:pt idx="61">
                  <c:v>69,32 %</c:v>
                </c:pt>
                <c:pt idx="62">
                  <c:v>70,45 %</c:v>
                </c:pt>
                <c:pt idx="63">
                  <c:v>71,59 %</c:v>
                </c:pt>
                <c:pt idx="64">
                  <c:v>72,73 %</c:v>
                </c:pt>
                <c:pt idx="65">
                  <c:v>73,86 %</c:v>
                </c:pt>
                <c:pt idx="66">
                  <c:v>75,00 %</c:v>
                </c:pt>
                <c:pt idx="67">
                  <c:v>76,14 %</c:v>
                </c:pt>
                <c:pt idx="68">
                  <c:v>77,27 %</c:v>
                </c:pt>
                <c:pt idx="69">
                  <c:v>78,41 %</c:v>
                </c:pt>
                <c:pt idx="70">
                  <c:v>79,55 %</c:v>
                </c:pt>
                <c:pt idx="71">
                  <c:v>80,68 %</c:v>
                </c:pt>
                <c:pt idx="72">
                  <c:v>81,82 %</c:v>
                </c:pt>
                <c:pt idx="73">
                  <c:v>82,95 %</c:v>
                </c:pt>
                <c:pt idx="74">
                  <c:v>84,09 %</c:v>
                </c:pt>
                <c:pt idx="75">
                  <c:v>85,23 %</c:v>
                </c:pt>
                <c:pt idx="76">
                  <c:v>86,36 %</c:v>
                </c:pt>
                <c:pt idx="77">
                  <c:v>87,50 %</c:v>
                </c:pt>
                <c:pt idx="78">
                  <c:v>88,64 %</c:v>
                </c:pt>
                <c:pt idx="79">
                  <c:v>89,77 %</c:v>
                </c:pt>
                <c:pt idx="80">
                  <c:v>90,91 %</c:v>
                </c:pt>
                <c:pt idx="81">
                  <c:v>92,05 %</c:v>
                </c:pt>
                <c:pt idx="82">
                  <c:v>93,18 %</c:v>
                </c:pt>
                <c:pt idx="83">
                  <c:v>94,32 %</c:v>
                </c:pt>
                <c:pt idx="84">
                  <c:v>95,45 %</c:v>
                </c:pt>
                <c:pt idx="85">
                  <c:v>96,59 %</c:v>
                </c:pt>
                <c:pt idx="86">
                  <c:v>97,73 %</c:v>
                </c:pt>
                <c:pt idx="87">
                  <c:v>98,86 %</c:v>
                </c:pt>
                <c:pt idx="88">
                  <c:v>100,00 %</c:v>
                </c:pt>
              </c:strCache>
            </c:strRef>
          </c:cat>
          <c:val>
            <c:numRef>
              <c:f>'Theri 88'!$H$2:$H$90</c:f>
              <c:numCache>
                <c:formatCode>General</c:formatCode>
                <c:ptCount val="89"/>
                <c:pt idx="0">
                  <c:v>0</c:v>
                </c:pt>
                <c:pt idx="1">
                  <c:v>0.0113636363636364</c:v>
                </c:pt>
                <c:pt idx="2">
                  <c:v>0.0227272727272727</c:v>
                </c:pt>
                <c:pt idx="3">
                  <c:v>0.0340909090909091</c:v>
                </c:pt>
                <c:pt idx="4">
                  <c:v>0.0454545454545455</c:v>
                </c:pt>
                <c:pt idx="5">
                  <c:v>0.0568181818181818</c:v>
                </c:pt>
                <c:pt idx="6">
                  <c:v>0.0681818181818182</c:v>
                </c:pt>
                <c:pt idx="7">
                  <c:v>0.0795454545454545</c:v>
                </c:pt>
                <c:pt idx="8">
                  <c:v>0.0909090909090909</c:v>
                </c:pt>
                <c:pt idx="9">
                  <c:v>0.102272727272727</c:v>
                </c:pt>
                <c:pt idx="10">
                  <c:v>0.113636363636364</c:v>
                </c:pt>
                <c:pt idx="11">
                  <c:v>0.125</c:v>
                </c:pt>
                <c:pt idx="12">
                  <c:v>0.136363636363636</c:v>
                </c:pt>
                <c:pt idx="13">
                  <c:v>0.147727272727273</c:v>
                </c:pt>
                <c:pt idx="14">
                  <c:v>0.159090909090909</c:v>
                </c:pt>
                <c:pt idx="15">
                  <c:v>0.170454545454545</c:v>
                </c:pt>
                <c:pt idx="16">
                  <c:v>0.181818181818182</c:v>
                </c:pt>
                <c:pt idx="17">
                  <c:v>0.193181818181818</c:v>
                </c:pt>
                <c:pt idx="18">
                  <c:v>0.204545454545455</c:v>
                </c:pt>
                <c:pt idx="19">
                  <c:v>0.215909090909091</c:v>
                </c:pt>
                <c:pt idx="20">
                  <c:v>0.227272727272727</c:v>
                </c:pt>
                <c:pt idx="21">
                  <c:v>0.238636363636364</c:v>
                </c:pt>
                <c:pt idx="22">
                  <c:v>0.25</c:v>
                </c:pt>
                <c:pt idx="23">
                  <c:v>0.261363636363636</c:v>
                </c:pt>
                <c:pt idx="24">
                  <c:v>0.272727272727273</c:v>
                </c:pt>
                <c:pt idx="25">
                  <c:v>0.284090909090909</c:v>
                </c:pt>
                <c:pt idx="26">
                  <c:v>0.295454545454545</c:v>
                </c:pt>
                <c:pt idx="27">
                  <c:v>0.306818181818182</c:v>
                </c:pt>
                <c:pt idx="28">
                  <c:v>0.318181818181818</c:v>
                </c:pt>
                <c:pt idx="29">
                  <c:v>0.329545454545454</c:v>
                </c:pt>
                <c:pt idx="30">
                  <c:v>0.340909090909091</c:v>
                </c:pt>
                <c:pt idx="31">
                  <c:v>0.352272727272727</c:v>
                </c:pt>
                <c:pt idx="32">
                  <c:v>0.363636363636364</c:v>
                </c:pt>
                <c:pt idx="33">
                  <c:v>0.375</c:v>
                </c:pt>
                <c:pt idx="34">
                  <c:v>0.386363636363636</c:v>
                </c:pt>
                <c:pt idx="35">
                  <c:v>0.397727272727273</c:v>
                </c:pt>
                <c:pt idx="36">
                  <c:v>0.409090909090909</c:v>
                </c:pt>
                <c:pt idx="37">
                  <c:v>0.420454545454545</c:v>
                </c:pt>
                <c:pt idx="38">
                  <c:v>0.431818181818182</c:v>
                </c:pt>
                <c:pt idx="39">
                  <c:v>0.443181818181818</c:v>
                </c:pt>
                <c:pt idx="40">
                  <c:v>0.454545454545455</c:v>
                </c:pt>
                <c:pt idx="41">
                  <c:v>0.465909090909091</c:v>
                </c:pt>
                <c:pt idx="42">
                  <c:v>0.477272727272727</c:v>
                </c:pt>
                <c:pt idx="43">
                  <c:v>0.488636363636364</c:v>
                </c:pt>
                <c:pt idx="44">
                  <c:v>0.5</c:v>
                </c:pt>
                <c:pt idx="45">
                  <c:v>0.511363636363636</c:v>
                </c:pt>
                <c:pt idx="46">
                  <c:v>0.522727272727273</c:v>
                </c:pt>
                <c:pt idx="47">
                  <c:v>0.534090909090909</c:v>
                </c:pt>
                <c:pt idx="48">
                  <c:v>0.545454545454545</c:v>
                </c:pt>
                <c:pt idx="49">
                  <c:v>0.556818181818182</c:v>
                </c:pt>
                <c:pt idx="50">
                  <c:v>0.568181818181818</c:v>
                </c:pt>
                <c:pt idx="51">
                  <c:v>0.579545454545455</c:v>
                </c:pt>
                <c:pt idx="52">
                  <c:v>0.590909090909091</c:v>
                </c:pt>
                <c:pt idx="53">
                  <c:v>0.602272727272727</c:v>
                </c:pt>
                <c:pt idx="54">
                  <c:v>0.613636363636364</c:v>
                </c:pt>
                <c:pt idx="55">
                  <c:v>0.625</c:v>
                </c:pt>
                <c:pt idx="56">
                  <c:v>0.636363636363636</c:v>
                </c:pt>
                <c:pt idx="57">
                  <c:v>0.647727272727273</c:v>
                </c:pt>
                <c:pt idx="58">
                  <c:v>0.659090909090909</c:v>
                </c:pt>
                <c:pt idx="59">
                  <c:v>0.670454545454545</c:v>
                </c:pt>
                <c:pt idx="60">
                  <c:v>0.681818181818182</c:v>
                </c:pt>
                <c:pt idx="61">
                  <c:v>0.693181818181818</c:v>
                </c:pt>
                <c:pt idx="62">
                  <c:v>0.704545454545455</c:v>
                </c:pt>
                <c:pt idx="63">
                  <c:v>0.715909090909091</c:v>
                </c:pt>
                <c:pt idx="64">
                  <c:v>0.727272727272727</c:v>
                </c:pt>
                <c:pt idx="65">
                  <c:v>0.738636363636364</c:v>
                </c:pt>
                <c:pt idx="66">
                  <c:v>0.75</c:v>
                </c:pt>
                <c:pt idx="67">
                  <c:v>0.761363636363636</c:v>
                </c:pt>
                <c:pt idx="68">
                  <c:v>0.772727272727273</c:v>
                </c:pt>
                <c:pt idx="69">
                  <c:v>0.784090909090909</c:v>
                </c:pt>
                <c:pt idx="70">
                  <c:v>0.795454545454545</c:v>
                </c:pt>
                <c:pt idx="71">
                  <c:v>0.806818181818182</c:v>
                </c:pt>
                <c:pt idx="72">
                  <c:v>0.818181818181818</c:v>
                </c:pt>
                <c:pt idx="73">
                  <c:v>0.829545454545455</c:v>
                </c:pt>
                <c:pt idx="74">
                  <c:v>0.840909090909091</c:v>
                </c:pt>
                <c:pt idx="75">
                  <c:v>0.852272727272727</c:v>
                </c:pt>
                <c:pt idx="76">
                  <c:v>0.863636363636364</c:v>
                </c:pt>
                <c:pt idx="77">
                  <c:v>0.875</c:v>
                </c:pt>
                <c:pt idx="78">
                  <c:v>0.886363636363636</c:v>
                </c:pt>
                <c:pt idx="79">
                  <c:v>0.897727272727273</c:v>
                </c:pt>
                <c:pt idx="80">
                  <c:v>0.909090909090909</c:v>
                </c:pt>
                <c:pt idx="81">
                  <c:v>0.920454545454545</c:v>
                </c:pt>
                <c:pt idx="82">
                  <c:v>0.931818181818182</c:v>
                </c:pt>
                <c:pt idx="83">
                  <c:v>0.943181818181818</c:v>
                </c:pt>
                <c:pt idx="84">
                  <c:v>0.954545454545455</c:v>
                </c:pt>
                <c:pt idx="85">
                  <c:v>0.965909090909091</c:v>
                </c:pt>
                <c:pt idx="86">
                  <c:v>0.977272727272727</c:v>
                </c:pt>
                <c:pt idx="87">
                  <c:v>0.988636363636364</c:v>
                </c:pt>
                <c:pt idx="88">
                  <c:v>1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18995403"/>
        <c:axId val="23064405"/>
      </c:lineChart>
      <c:catAx>
        <c:axId val="18995403"/>
        <c:scaling>
          <c:orientation val="minMax"/>
        </c:scaling>
        <c:delete val="0"/>
        <c:axPos val="b"/>
        <c:numFmt formatCode="0.00%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3064405"/>
        <c:crosses val="autoZero"/>
        <c:auto val="1"/>
        <c:lblAlgn val="ctr"/>
        <c:lblOffset val="100"/>
        <c:noMultiLvlLbl val="0"/>
      </c:catAx>
      <c:valAx>
        <c:axId val="2306440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8995403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cked"/>
        <c:varyColors val="0"/>
        <c:ser>
          <c:idx val="0"/>
          <c:order val="0"/>
          <c:tx>
            <c:strRef>
              <c:f>'Theri 60'!$G$1:$G$1</c:f>
              <c:strCache>
                <c:ptCount val="1"/>
                <c:pt idx="0">
                  <c:v>Total Dmg</c:v>
                </c:pt>
              </c:strCache>
            </c:strRef>
          </c:tx>
          <c:spPr>
            <a:solidFill>
              <a:srgbClr val="4472c4"/>
            </a:solidFill>
            <a:ln cap="rnd"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'Theri 60'!$H$2:$H$62</c:f>
              <c:strCache>
                <c:ptCount val="61"/>
                <c:pt idx="0">
                  <c:v>0,00 %</c:v>
                </c:pt>
                <c:pt idx="1">
                  <c:v>1,67 %</c:v>
                </c:pt>
                <c:pt idx="2">
                  <c:v>3,33 %</c:v>
                </c:pt>
                <c:pt idx="3">
                  <c:v>5,00 %</c:v>
                </c:pt>
                <c:pt idx="4">
                  <c:v>6,67 %</c:v>
                </c:pt>
                <c:pt idx="5">
                  <c:v>8,33 %</c:v>
                </c:pt>
                <c:pt idx="6">
                  <c:v>10,00 %</c:v>
                </c:pt>
                <c:pt idx="7">
                  <c:v>11,67 %</c:v>
                </c:pt>
                <c:pt idx="8">
                  <c:v>13,33 %</c:v>
                </c:pt>
                <c:pt idx="9">
                  <c:v>15,00 %</c:v>
                </c:pt>
                <c:pt idx="10">
                  <c:v>16,67 %</c:v>
                </c:pt>
                <c:pt idx="11">
                  <c:v>18,33 %</c:v>
                </c:pt>
                <c:pt idx="12">
                  <c:v>20,00 %</c:v>
                </c:pt>
                <c:pt idx="13">
                  <c:v>21,67 %</c:v>
                </c:pt>
                <c:pt idx="14">
                  <c:v>23,33 %</c:v>
                </c:pt>
                <c:pt idx="15">
                  <c:v>25,00 %</c:v>
                </c:pt>
                <c:pt idx="16">
                  <c:v>26,67 %</c:v>
                </c:pt>
                <c:pt idx="17">
                  <c:v>28,33 %</c:v>
                </c:pt>
                <c:pt idx="18">
                  <c:v>30,00 %</c:v>
                </c:pt>
                <c:pt idx="19">
                  <c:v>31,67 %</c:v>
                </c:pt>
                <c:pt idx="20">
                  <c:v>33,33 %</c:v>
                </c:pt>
                <c:pt idx="21">
                  <c:v>35,00 %</c:v>
                </c:pt>
                <c:pt idx="22">
                  <c:v>36,67 %</c:v>
                </c:pt>
                <c:pt idx="23">
                  <c:v>38,33 %</c:v>
                </c:pt>
                <c:pt idx="24">
                  <c:v>40,00 %</c:v>
                </c:pt>
                <c:pt idx="25">
                  <c:v>41,67 %</c:v>
                </c:pt>
                <c:pt idx="26">
                  <c:v>43,33 %</c:v>
                </c:pt>
                <c:pt idx="27">
                  <c:v>45,00 %</c:v>
                </c:pt>
                <c:pt idx="28">
                  <c:v>46,67 %</c:v>
                </c:pt>
                <c:pt idx="29">
                  <c:v>48,33 %</c:v>
                </c:pt>
                <c:pt idx="30">
                  <c:v>50,00 %</c:v>
                </c:pt>
                <c:pt idx="31">
                  <c:v>51,67 %</c:v>
                </c:pt>
                <c:pt idx="32">
                  <c:v>53,33 %</c:v>
                </c:pt>
                <c:pt idx="33">
                  <c:v>55,00 %</c:v>
                </c:pt>
                <c:pt idx="34">
                  <c:v>56,67 %</c:v>
                </c:pt>
                <c:pt idx="35">
                  <c:v>58,33 %</c:v>
                </c:pt>
                <c:pt idx="36">
                  <c:v>60,00 %</c:v>
                </c:pt>
                <c:pt idx="37">
                  <c:v>61,67 %</c:v>
                </c:pt>
                <c:pt idx="38">
                  <c:v>63,33 %</c:v>
                </c:pt>
                <c:pt idx="39">
                  <c:v>65,00 %</c:v>
                </c:pt>
                <c:pt idx="40">
                  <c:v>66,67 %</c:v>
                </c:pt>
                <c:pt idx="41">
                  <c:v>68,33 %</c:v>
                </c:pt>
                <c:pt idx="42">
                  <c:v>70,00 %</c:v>
                </c:pt>
                <c:pt idx="43">
                  <c:v>71,67 %</c:v>
                </c:pt>
                <c:pt idx="44">
                  <c:v>73,33 %</c:v>
                </c:pt>
                <c:pt idx="45">
                  <c:v>75,00 %</c:v>
                </c:pt>
                <c:pt idx="46">
                  <c:v>76,67 %</c:v>
                </c:pt>
                <c:pt idx="47">
                  <c:v>78,33 %</c:v>
                </c:pt>
                <c:pt idx="48">
                  <c:v>80,00 %</c:v>
                </c:pt>
                <c:pt idx="49">
                  <c:v>81,67 %</c:v>
                </c:pt>
                <c:pt idx="50">
                  <c:v>83,33 %</c:v>
                </c:pt>
                <c:pt idx="51">
                  <c:v>85,00 %</c:v>
                </c:pt>
                <c:pt idx="52">
                  <c:v>86,67 %</c:v>
                </c:pt>
                <c:pt idx="53">
                  <c:v>88,33 %</c:v>
                </c:pt>
                <c:pt idx="54">
                  <c:v>90,00 %</c:v>
                </c:pt>
                <c:pt idx="55">
                  <c:v>91,67 %</c:v>
                </c:pt>
                <c:pt idx="56">
                  <c:v>93,33 %</c:v>
                </c:pt>
                <c:pt idx="57">
                  <c:v>95,00 %</c:v>
                </c:pt>
                <c:pt idx="58">
                  <c:v>96,67 %</c:v>
                </c:pt>
                <c:pt idx="59">
                  <c:v>98,33 %</c:v>
                </c:pt>
                <c:pt idx="60">
                  <c:v>100,00 %</c:v>
                </c:pt>
              </c:strCache>
            </c:strRef>
          </c:cat>
          <c:val>
            <c:numRef>
              <c:f>'Theri 60'!$G$2:$G$62</c:f>
              <c:numCache>
                <c:formatCode>General</c:formatCode>
                <c:ptCount val="61"/>
                <c:pt idx="0">
                  <c:v>68502.5308672</c:v>
                </c:pt>
                <c:pt idx="1">
                  <c:v>68779.8045546394</c:v>
                </c:pt>
                <c:pt idx="2">
                  <c:v>69027.4153537126</c:v>
                </c:pt>
                <c:pt idx="3">
                  <c:v>69245.3632644198</c:v>
                </c:pt>
                <c:pt idx="4">
                  <c:v>69433.648286761</c:v>
                </c:pt>
                <c:pt idx="5">
                  <c:v>69592.270420736</c:v>
                </c:pt>
                <c:pt idx="6">
                  <c:v>69721.229666345</c:v>
                </c:pt>
                <c:pt idx="7">
                  <c:v>69820.5260235878</c:v>
                </c:pt>
                <c:pt idx="8">
                  <c:v>69890.1594924646</c:v>
                </c:pt>
                <c:pt idx="9">
                  <c:v>69930.1300729754</c:v>
                </c:pt>
                <c:pt idx="10">
                  <c:v>69940.43776512</c:v>
                </c:pt>
                <c:pt idx="11">
                  <c:v>69921.0825688985</c:v>
                </c:pt>
                <c:pt idx="12">
                  <c:v>69872.064484311</c:v>
                </c:pt>
                <c:pt idx="13">
                  <c:v>69793.3835113574</c:v>
                </c:pt>
                <c:pt idx="14">
                  <c:v>69685.0396500378</c:v>
                </c:pt>
                <c:pt idx="15">
                  <c:v>69547.032900352</c:v>
                </c:pt>
                <c:pt idx="16">
                  <c:v>69379.3632623002</c:v>
                </c:pt>
                <c:pt idx="17">
                  <c:v>69182.0307358822</c:v>
                </c:pt>
                <c:pt idx="18">
                  <c:v>68955.0353210982</c:v>
                </c:pt>
                <c:pt idx="19">
                  <c:v>68698.3770179482</c:v>
                </c:pt>
                <c:pt idx="20">
                  <c:v>68412.055826432</c:v>
                </c:pt>
                <c:pt idx="21">
                  <c:v>68096.0717465497</c:v>
                </c:pt>
                <c:pt idx="22">
                  <c:v>67750.4247783014</c:v>
                </c:pt>
                <c:pt idx="23">
                  <c:v>67375.114921687</c:v>
                </c:pt>
                <c:pt idx="24">
                  <c:v>66970.1421767066</c:v>
                </c:pt>
                <c:pt idx="25">
                  <c:v>66535.50654336</c:v>
                </c:pt>
                <c:pt idx="26">
                  <c:v>66071.2080216474</c:v>
                </c:pt>
                <c:pt idx="27">
                  <c:v>65577.2466115686</c:v>
                </c:pt>
                <c:pt idx="28">
                  <c:v>65053.6223131238</c:v>
                </c:pt>
                <c:pt idx="29">
                  <c:v>64500.335126313</c:v>
                </c:pt>
                <c:pt idx="30">
                  <c:v>63917.385051136</c:v>
                </c:pt>
                <c:pt idx="31">
                  <c:v>63304.772087593</c:v>
                </c:pt>
                <c:pt idx="32">
                  <c:v>62662.4962356838</c:v>
                </c:pt>
                <c:pt idx="33">
                  <c:v>61990.5574954086</c:v>
                </c:pt>
                <c:pt idx="34">
                  <c:v>61288.9558667674</c:v>
                </c:pt>
                <c:pt idx="35">
                  <c:v>60557.69134976</c:v>
                </c:pt>
                <c:pt idx="36">
                  <c:v>59796.7639443866</c:v>
                </c:pt>
                <c:pt idx="37">
                  <c:v>59006.1736506471</c:v>
                </c:pt>
                <c:pt idx="38">
                  <c:v>58185.9204685414</c:v>
                </c:pt>
                <c:pt idx="39">
                  <c:v>57336.0043980698</c:v>
                </c:pt>
                <c:pt idx="40">
                  <c:v>56456.425439232</c:v>
                </c:pt>
                <c:pt idx="41">
                  <c:v>55547.1835920282</c:v>
                </c:pt>
                <c:pt idx="42">
                  <c:v>54608.2788564582</c:v>
                </c:pt>
                <c:pt idx="43">
                  <c:v>53639.7112325222</c:v>
                </c:pt>
                <c:pt idx="44">
                  <c:v>52641.4807202202</c:v>
                </c:pt>
                <c:pt idx="45">
                  <c:v>51613.587319552</c:v>
                </c:pt>
                <c:pt idx="46">
                  <c:v>50556.0310305178</c:v>
                </c:pt>
                <c:pt idx="47">
                  <c:v>49468.8118531174</c:v>
                </c:pt>
                <c:pt idx="48">
                  <c:v>48351.9297873511</c:v>
                </c:pt>
                <c:pt idx="49">
                  <c:v>47205.3848332186</c:v>
                </c:pt>
                <c:pt idx="50">
                  <c:v>46029.17699072</c:v>
                </c:pt>
                <c:pt idx="51">
                  <c:v>44823.3062598554</c:v>
                </c:pt>
                <c:pt idx="52">
                  <c:v>43587.7726406246</c:v>
                </c:pt>
                <c:pt idx="53">
                  <c:v>42322.5761330278</c:v>
                </c:pt>
                <c:pt idx="54">
                  <c:v>41027.716737065</c:v>
                </c:pt>
                <c:pt idx="55">
                  <c:v>39703.194452736</c:v>
                </c:pt>
                <c:pt idx="56">
                  <c:v>38349.009280041</c:v>
                </c:pt>
                <c:pt idx="57">
                  <c:v>36965.1612189798</c:v>
                </c:pt>
                <c:pt idx="58">
                  <c:v>35551.6502695526</c:v>
                </c:pt>
                <c:pt idx="59">
                  <c:v>34108.4764317594</c:v>
                </c:pt>
                <c:pt idx="60">
                  <c:v>32635.6397056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'Theri 60'!$H$1:$H$1</c:f>
              <c:strCache>
                <c:ptCount val="1"/>
                <c:pt idx="0">
                  <c:v>Mêlée/PV</c:v>
                </c:pt>
              </c:strCache>
            </c:strRef>
          </c:tx>
          <c:spPr>
            <a:solidFill>
              <a:srgbClr val="ed7d31"/>
            </a:solidFill>
            <a:ln cap="rnd"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'Theri 60'!$H$2:$H$62</c:f>
              <c:strCache>
                <c:ptCount val="61"/>
                <c:pt idx="0">
                  <c:v>0,00 %</c:v>
                </c:pt>
                <c:pt idx="1">
                  <c:v>1,67 %</c:v>
                </c:pt>
                <c:pt idx="2">
                  <c:v>3,33 %</c:v>
                </c:pt>
                <c:pt idx="3">
                  <c:v>5,00 %</c:v>
                </c:pt>
                <c:pt idx="4">
                  <c:v>6,67 %</c:v>
                </c:pt>
                <c:pt idx="5">
                  <c:v>8,33 %</c:v>
                </c:pt>
                <c:pt idx="6">
                  <c:v>10,00 %</c:v>
                </c:pt>
                <c:pt idx="7">
                  <c:v>11,67 %</c:v>
                </c:pt>
                <c:pt idx="8">
                  <c:v>13,33 %</c:v>
                </c:pt>
                <c:pt idx="9">
                  <c:v>15,00 %</c:v>
                </c:pt>
                <c:pt idx="10">
                  <c:v>16,67 %</c:v>
                </c:pt>
                <c:pt idx="11">
                  <c:v>18,33 %</c:v>
                </c:pt>
                <c:pt idx="12">
                  <c:v>20,00 %</c:v>
                </c:pt>
                <c:pt idx="13">
                  <c:v>21,67 %</c:v>
                </c:pt>
                <c:pt idx="14">
                  <c:v>23,33 %</c:v>
                </c:pt>
                <c:pt idx="15">
                  <c:v>25,00 %</c:v>
                </c:pt>
                <c:pt idx="16">
                  <c:v>26,67 %</c:v>
                </c:pt>
                <c:pt idx="17">
                  <c:v>28,33 %</c:v>
                </c:pt>
                <c:pt idx="18">
                  <c:v>30,00 %</c:v>
                </c:pt>
                <c:pt idx="19">
                  <c:v>31,67 %</c:v>
                </c:pt>
                <c:pt idx="20">
                  <c:v>33,33 %</c:v>
                </c:pt>
                <c:pt idx="21">
                  <c:v>35,00 %</c:v>
                </c:pt>
                <c:pt idx="22">
                  <c:v>36,67 %</c:v>
                </c:pt>
                <c:pt idx="23">
                  <c:v>38,33 %</c:v>
                </c:pt>
                <c:pt idx="24">
                  <c:v>40,00 %</c:v>
                </c:pt>
                <c:pt idx="25">
                  <c:v>41,67 %</c:v>
                </c:pt>
                <c:pt idx="26">
                  <c:v>43,33 %</c:v>
                </c:pt>
                <c:pt idx="27">
                  <c:v>45,00 %</c:v>
                </c:pt>
                <c:pt idx="28">
                  <c:v>46,67 %</c:v>
                </c:pt>
                <c:pt idx="29">
                  <c:v>48,33 %</c:v>
                </c:pt>
                <c:pt idx="30">
                  <c:v>50,00 %</c:v>
                </c:pt>
                <c:pt idx="31">
                  <c:v>51,67 %</c:v>
                </c:pt>
                <c:pt idx="32">
                  <c:v>53,33 %</c:v>
                </c:pt>
                <c:pt idx="33">
                  <c:v>55,00 %</c:v>
                </c:pt>
                <c:pt idx="34">
                  <c:v>56,67 %</c:v>
                </c:pt>
                <c:pt idx="35">
                  <c:v>58,33 %</c:v>
                </c:pt>
                <c:pt idx="36">
                  <c:v>60,00 %</c:v>
                </c:pt>
                <c:pt idx="37">
                  <c:v>61,67 %</c:v>
                </c:pt>
                <c:pt idx="38">
                  <c:v>63,33 %</c:v>
                </c:pt>
                <c:pt idx="39">
                  <c:v>65,00 %</c:v>
                </c:pt>
                <c:pt idx="40">
                  <c:v>66,67 %</c:v>
                </c:pt>
                <c:pt idx="41">
                  <c:v>68,33 %</c:v>
                </c:pt>
                <c:pt idx="42">
                  <c:v>70,00 %</c:v>
                </c:pt>
                <c:pt idx="43">
                  <c:v>71,67 %</c:v>
                </c:pt>
                <c:pt idx="44">
                  <c:v>73,33 %</c:v>
                </c:pt>
                <c:pt idx="45">
                  <c:v>75,00 %</c:v>
                </c:pt>
                <c:pt idx="46">
                  <c:v>76,67 %</c:v>
                </c:pt>
                <c:pt idx="47">
                  <c:v>78,33 %</c:v>
                </c:pt>
                <c:pt idx="48">
                  <c:v>80,00 %</c:v>
                </c:pt>
                <c:pt idx="49">
                  <c:v>81,67 %</c:v>
                </c:pt>
                <c:pt idx="50">
                  <c:v>83,33 %</c:v>
                </c:pt>
                <c:pt idx="51">
                  <c:v>85,00 %</c:v>
                </c:pt>
                <c:pt idx="52">
                  <c:v>86,67 %</c:v>
                </c:pt>
                <c:pt idx="53">
                  <c:v>88,33 %</c:v>
                </c:pt>
                <c:pt idx="54">
                  <c:v>90,00 %</c:v>
                </c:pt>
                <c:pt idx="55">
                  <c:v>91,67 %</c:v>
                </c:pt>
                <c:pt idx="56">
                  <c:v>93,33 %</c:v>
                </c:pt>
                <c:pt idx="57">
                  <c:v>95,00 %</c:v>
                </c:pt>
                <c:pt idx="58">
                  <c:v>96,67 %</c:v>
                </c:pt>
                <c:pt idx="59">
                  <c:v>98,33 %</c:v>
                </c:pt>
                <c:pt idx="60">
                  <c:v>100,00 %</c:v>
                </c:pt>
              </c:strCache>
            </c:strRef>
          </c:cat>
          <c:val>
            <c:numRef>
              <c:f>'Theri 60'!$H$2:$H$62</c:f>
              <c:numCache>
                <c:formatCode>General</c:formatCode>
                <c:ptCount val="61"/>
                <c:pt idx="0">
                  <c:v>0</c:v>
                </c:pt>
                <c:pt idx="1">
                  <c:v>0.0166666666666667</c:v>
                </c:pt>
                <c:pt idx="2">
                  <c:v>0.0333333333333333</c:v>
                </c:pt>
                <c:pt idx="3">
                  <c:v>0.05</c:v>
                </c:pt>
                <c:pt idx="4">
                  <c:v>0.0666666666666667</c:v>
                </c:pt>
                <c:pt idx="5">
                  <c:v>0.0833333333333333</c:v>
                </c:pt>
                <c:pt idx="6">
                  <c:v>0.1</c:v>
                </c:pt>
                <c:pt idx="7">
                  <c:v>0.116666666666667</c:v>
                </c:pt>
                <c:pt idx="8">
                  <c:v>0.133333333333333</c:v>
                </c:pt>
                <c:pt idx="9">
                  <c:v>0.15</c:v>
                </c:pt>
                <c:pt idx="10">
                  <c:v>0.166666666666667</c:v>
                </c:pt>
                <c:pt idx="11">
                  <c:v>0.183333333333333</c:v>
                </c:pt>
                <c:pt idx="12">
                  <c:v>0.2</c:v>
                </c:pt>
                <c:pt idx="13">
                  <c:v>0.216666666666667</c:v>
                </c:pt>
                <c:pt idx="14">
                  <c:v>0.233333333333333</c:v>
                </c:pt>
                <c:pt idx="15">
                  <c:v>0.25</c:v>
                </c:pt>
                <c:pt idx="16">
                  <c:v>0.266666666666667</c:v>
                </c:pt>
                <c:pt idx="17">
                  <c:v>0.283333333333333</c:v>
                </c:pt>
                <c:pt idx="18">
                  <c:v>0.3</c:v>
                </c:pt>
                <c:pt idx="19">
                  <c:v>0.316666666666667</c:v>
                </c:pt>
                <c:pt idx="20">
                  <c:v>0.333333333333333</c:v>
                </c:pt>
                <c:pt idx="21">
                  <c:v>0.35</c:v>
                </c:pt>
                <c:pt idx="22">
                  <c:v>0.366666666666667</c:v>
                </c:pt>
                <c:pt idx="23">
                  <c:v>0.383333333333333</c:v>
                </c:pt>
                <c:pt idx="24">
                  <c:v>0.4</c:v>
                </c:pt>
                <c:pt idx="25">
                  <c:v>0.416666666666667</c:v>
                </c:pt>
                <c:pt idx="26">
                  <c:v>0.433333333333333</c:v>
                </c:pt>
                <c:pt idx="27">
                  <c:v>0.45</c:v>
                </c:pt>
                <c:pt idx="28">
                  <c:v>0.466666666666667</c:v>
                </c:pt>
                <c:pt idx="29">
                  <c:v>0.483333333333333</c:v>
                </c:pt>
                <c:pt idx="30">
                  <c:v>0.5</c:v>
                </c:pt>
                <c:pt idx="31">
                  <c:v>0.516666666666667</c:v>
                </c:pt>
                <c:pt idx="32">
                  <c:v>0.533333333333333</c:v>
                </c:pt>
                <c:pt idx="33">
                  <c:v>0.55</c:v>
                </c:pt>
                <c:pt idx="34">
                  <c:v>0.566666666666667</c:v>
                </c:pt>
                <c:pt idx="35">
                  <c:v>0.583333333333333</c:v>
                </c:pt>
                <c:pt idx="36">
                  <c:v>0.6</c:v>
                </c:pt>
                <c:pt idx="37">
                  <c:v>0.616666666666667</c:v>
                </c:pt>
                <c:pt idx="38">
                  <c:v>0.633333333333333</c:v>
                </c:pt>
                <c:pt idx="39">
                  <c:v>0.65</c:v>
                </c:pt>
                <c:pt idx="40">
                  <c:v>0.666666666666667</c:v>
                </c:pt>
                <c:pt idx="41">
                  <c:v>0.683333333333333</c:v>
                </c:pt>
                <c:pt idx="42">
                  <c:v>0.7</c:v>
                </c:pt>
                <c:pt idx="43">
                  <c:v>0.716666666666667</c:v>
                </c:pt>
                <c:pt idx="44">
                  <c:v>0.733333333333333</c:v>
                </c:pt>
                <c:pt idx="45">
                  <c:v>0.75</c:v>
                </c:pt>
                <c:pt idx="46">
                  <c:v>0.766666666666667</c:v>
                </c:pt>
                <c:pt idx="47">
                  <c:v>0.783333333333333</c:v>
                </c:pt>
                <c:pt idx="48">
                  <c:v>0.8</c:v>
                </c:pt>
                <c:pt idx="49">
                  <c:v>0.816666666666667</c:v>
                </c:pt>
                <c:pt idx="50">
                  <c:v>0.833333333333333</c:v>
                </c:pt>
                <c:pt idx="51">
                  <c:v>0.85</c:v>
                </c:pt>
                <c:pt idx="52">
                  <c:v>0.866666666666667</c:v>
                </c:pt>
                <c:pt idx="53">
                  <c:v>0.883333333333333</c:v>
                </c:pt>
                <c:pt idx="54">
                  <c:v>0.9</c:v>
                </c:pt>
                <c:pt idx="55">
                  <c:v>0.916666666666667</c:v>
                </c:pt>
                <c:pt idx="56">
                  <c:v>0.933333333333333</c:v>
                </c:pt>
                <c:pt idx="57">
                  <c:v>0.95</c:v>
                </c:pt>
                <c:pt idx="58">
                  <c:v>0.966666666666667</c:v>
                </c:pt>
                <c:pt idx="59">
                  <c:v>0.983333333333333</c:v>
                </c:pt>
                <c:pt idx="60">
                  <c:v>1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12835835"/>
        <c:axId val="73029173"/>
      </c:lineChart>
      <c:catAx>
        <c:axId val="12835835"/>
        <c:scaling>
          <c:orientation val="minMax"/>
        </c:scaling>
        <c:delete val="0"/>
        <c:axPos val="b"/>
        <c:numFmt formatCode="0.00%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3029173"/>
        <c:crosses val="autoZero"/>
        <c:auto val="1"/>
        <c:lblAlgn val="ctr"/>
        <c:lblOffset val="100"/>
        <c:noMultiLvlLbl val="0"/>
      </c:catAx>
      <c:valAx>
        <c:axId val="7302917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2835835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304200</xdr:colOff>
      <xdr:row>12</xdr:row>
      <xdr:rowOff>156240</xdr:rowOff>
    </xdr:from>
    <xdr:to>
      <xdr:col>20</xdr:col>
      <xdr:colOff>123840</xdr:colOff>
      <xdr:row>40</xdr:row>
      <xdr:rowOff>133200</xdr:rowOff>
    </xdr:to>
    <xdr:graphicFrame>
      <xdr:nvGraphicFramePr>
        <xdr:cNvPr id="0" name="Graphique 1"/>
        <xdr:cNvGraphicFramePr/>
      </xdr:nvGraphicFramePr>
      <xdr:xfrm>
        <a:off x="6339240" y="2274480"/>
        <a:ext cx="9044640" cy="4884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194040</xdr:colOff>
      <xdr:row>6</xdr:row>
      <xdr:rowOff>53640</xdr:rowOff>
    </xdr:from>
    <xdr:to>
      <xdr:col>19</xdr:col>
      <xdr:colOff>468000</xdr:colOff>
      <xdr:row>31</xdr:row>
      <xdr:rowOff>175320</xdr:rowOff>
    </xdr:to>
    <xdr:graphicFrame>
      <xdr:nvGraphicFramePr>
        <xdr:cNvPr id="1" name="Graphique 2"/>
        <xdr:cNvGraphicFramePr/>
      </xdr:nvGraphicFramePr>
      <xdr:xfrm>
        <a:off x="6229080" y="1196640"/>
        <a:ext cx="8571960" cy="4884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90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H19" activeCellId="0" sqref="H19"/>
    </sheetView>
  </sheetViews>
  <sheetFormatPr defaultColWidth="10.70703125" defaultRowHeight="15" zeroHeight="false" outlineLevelRow="0" outlineLevelCol="0"/>
  <cols>
    <col collapsed="false" customWidth="true" hidden="false" outlineLevel="0" max="10" min="10" style="0" width="13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1" t="s">
        <v>8</v>
      </c>
      <c r="K1" s="1"/>
      <c r="L1" s="2"/>
      <c r="R1" s="1" t="s">
        <v>9</v>
      </c>
      <c r="S1" s="1"/>
      <c r="T1" s="1"/>
    </row>
    <row r="2" customFormat="false" ht="13.8" hidden="false" customHeight="false" outlineLevel="0" collapsed="false">
      <c r="A2" s="0" t="n">
        <v>0</v>
      </c>
      <c r="B2" s="0" t="n">
        <v>88</v>
      </c>
      <c r="C2" s="0" t="n">
        <f aca="false">$K$5+($K$2/100*$K$5*A2)</f>
        <v>372.8</v>
      </c>
      <c r="D2" s="0" t="n">
        <f aca="false">$K$4+(B2*$K$3/100*$K$4)</f>
        <v>54045.792</v>
      </c>
      <c r="E2" s="0" t="n">
        <f aca="false">$P$4*C2/100</f>
        <v>515.844740740741</v>
      </c>
      <c r="F2" s="0" t="n">
        <f aca="false">D2/$K$6</f>
        <v>180.15264</v>
      </c>
      <c r="G2" s="0" t="n">
        <f aca="false">E2*F2</f>
        <v>92930.79187456</v>
      </c>
      <c r="H2" s="3" t="n">
        <f aca="false">A2/$B$2</f>
        <v>0</v>
      </c>
      <c r="J2" s="0" t="s">
        <v>10</v>
      </c>
      <c r="K2" s="0" t="n">
        <v>2</v>
      </c>
      <c r="R2" s="0" t="s">
        <v>11</v>
      </c>
      <c r="S2" s="0" t="s">
        <v>12</v>
      </c>
    </row>
    <row r="3" customFormat="false" ht="13.8" hidden="false" customHeight="false" outlineLevel="0" collapsed="false">
      <c r="A3" s="0" t="n">
        <v>1</v>
      </c>
      <c r="B3" s="0" t="n">
        <v>87</v>
      </c>
      <c r="C3" s="0" t="n">
        <f aca="false">$K$5+($K$2/100*$K$5*A3)</f>
        <v>380.256</v>
      </c>
      <c r="D3" s="0" t="n">
        <f aca="false">$K$4+(B3*$K$3/100*$K$4)</f>
        <v>53538.408</v>
      </c>
      <c r="E3" s="0" t="n">
        <f aca="false">$P$4*C3/100</f>
        <v>526.161635555556</v>
      </c>
      <c r="F3" s="0" t="n">
        <f aca="false">D3/$K$6</f>
        <v>178.46136</v>
      </c>
      <c r="G3" s="0" t="n">
        <f aca="false">E3*F3</f>
        <v>93899.5210610688</v>
      </c>
      <c r="H3" s="3" t="n">
        <f aca="false">A3/$B$2</f>
        <v>0.0113636363636364</v>
      </c>
      <c r="J3" s="0" t="s">
        <v>13</v>
      </c>
      <c r="K3" s="0" t="n">
        <v>5.4</v>
      </c>
      <c r="R3" s="0" t="s">
        <v>14</v>
      </c>
    </row>
    <row r="4" customFormat="false" ht="13.8" hidden="false" customHeight="false" outlineLevel="0" collapsed="false">
      <c r="A4" s="0" t="n">
        <v>2</v>
      </c>
      <c r="B4" s="0" t="n">
        <v>86</v>
      </c>
      <c r="C4" s="0" t="n">
        <f aca="false">$K$5+($K$2/100*$K$5*A4)</f>
        <v>387.712</v>
      </c>
      <c r="D4" s="0" t="n">
        <f aca="false">$K$4+(B4*$K$3/100*$K$4)</f>
        <v>53031.024</v>
      </c>
      <c r="E4" s="0" t="n">
        <f aca="false">$P$4*C4/100</f>
        <v>536.47853037037</v>
      </c>
      <c r="F4" s="0" t="n">
        <f aca="false">D4/$K$6</f>
        <v>176.77008</v>
      </c>
      <c r="G4" s="0" t="n">
        <f aca="false">E4*F4</f>
        <v>94833.3527318528</v>
      </c>
      <c r="H4" s="3" t="n">
        <f aca="false">A4/$B$2</f>
        <v>0.0227272727272727</v>
      </c>
      <c r="J4" s="0" t="s">
        <v>15</v>
      </c>
      <c r="K4" s="0" t="n">
        <v>9396</v>
      </c>
      <c r="N4" s="0" t="s">
        <v>16</v>
      </c>
      <c r="P4" s="0" t="n">
        <f aca="false">K8/K7*100</f>
        <v>138.37037037037</v>
      </c>
      <c r="R4" s="0" t="s">
        <v>17</v>
      </c>
    </row>
    <row r="5" customFormat="false" ht="13.8" hidden="false" customHeight="false" outlineLevel="0" collapsed="false">
      <c r="A5" s="0" t="n">
        <v>3</v>
      </c>
      <c r="B5" s="0" t="n">
        <v>85</v>
      </c>
      <c r="C5" s="0" t="n">
        <f aca="false">$K$5+($K$2/100*$K$5*A5)</f>
        <v>395.168</v>
      </c>
      <c r="D5" s="0" t="n">
        <f aca="false">$K$4+(B5*$K$3/100*$K$4)</f>
        <v>52523.64</v>
      </c>
      <c r="E5" s="0" t="n">
        <f aca="false">$P$4*C5/100</f>
        <v>546.795425185185</v>
      </c>
      <c r="F5" s="0" t="n">
        <f aca="false">D5/$K$6</f>
        <v>175.0788</v>
      </c>
      <c r="G5" s="0" t="n">
        <f aca="false">E5*F5</f>
        <v>95732.286886912</v>
      </c>
      <c r="H5" s="3" t="n">
        <f aca="false">A5/$B$2</f>
        <v>0.0340909090909091</v>
      </c>
      <c r="J5" s="0" t="s">
        <v>18</v>
      </c>
      <c r="K5" s="0" t="n">
        <v>372.8</v>
      </c>
    </row>
    <row r="6" customFormat="false" ht="13.8" hidden="false" customHeight="false" outlineLevel="0" collapsed="false">
      <c r="A6" s="0" t="n">
        <v>4</v>
      </c>
      <c r="B6" s="0" t="n">
        <v>84</v>
      </c>
      <c r="C6" s="0" t="n">
        <f aca="false">$K$5+($K$2/100*$K$5*A6)</f>
        <v>402.624</v>
      </c>
      <c r="D6" s="0" t="n">
        <f aca="false">$K$4+(B6*$K$3/100*$K$4)</f>
        <v>52016.256</v>
      </c>
      <c r="E6" s="0" t="n">
        <f aca="false">$P$4*C6/100</f>
        <v>557.11232</v>
      </c>
      <c r="F6" s="0" t="n">
        <f aca="false">D6/$K$6</f>
        <v>173.38752</v>
      </c>
      <c r="G6" s="0" t="n">
        <f aca="false">E6*F6</f>
        <v>96596.3235262464</v>
      </c>
      <c r="H6" s="3" t="n">
        <f aca="false">A6/$B$2</f>
        <v>0.0454545454545455</v>
      </c>
      <c r="J6" s="0" t="s">
        <v>19</v>
      </c>
      <c r="K6" s="0" t="n">
        <v>300</v>
      </c>
    </row>
    <row r="7" customFormat="false" ht="13.8" hidden="false" customHeight="false" outlineLevel="0" collapsed="false">
      <c r="A7" s="0" t="n">
        <v>5</v>
      </c>
      <c r="B7" s="0" t="n">
        <v>83</v>
      </c>
      <c r="C7" s="0" t="n">
        <f aca="false">$K$5+($K$2/100*$K$5*A7)</f>
        <v>410.08</v>
      </c>
      <c r="D7" s="0" t="n">
        <f aca="false">$K$4+(B7*$K$3/100*$K$4)</f>
        <v>51508.872</v>
      </c>
      <c r="E7" s="0" t="n">
        <f aca="false">$P$4*C7/100</f>
        <v>567.429214814815</v>
      </c>
      <c r="F7" s="0" t="n">
        <f aca="false">D7/$K$6</f>
        <v>171.69624</v>
      </c>
      <c r="G7" s="0" t="n">
        <f aca="false">E7*F7</f>
        <v>97425.462649856</v>
      </c>
      <c r="H7" s="3" t="n">
        <f aca="false">A7/$B$2</f>
        <v>0.0568181818181818</v>
      </c>
      <c r="J7" s="0" t="s">
        <v>20</v>
      </c>
      <c r="K7" s="0" t="n">
        <v>337.5</v>
      </c>
      <c r="N7" s="0" t="s">
        <v>21</v>
      </c>
      <c r="P7" s="3" t="n">
        <f aca="true" t="array" ref="P7:P7">INDIRECT(ADDRESS(1+MATCH(MAX(G2:G62),G2:G62,0),8))</f>
        <v>0.318181818181818</v>
      </c>
    </row>
    <row r="8" customFormat="false" ht="13.8" hidden="false" customHeight="false" outlineLevel="0" collapsed="false">
      <c r="A8" s="0" t="n">
        <v>6</v>
      </c>
      <c r="B8" s="0" t="n">
        <v>82</v>
      </c>
      <c r="C8" s="0" t="n">
        <f aca="false">$K$5+($K$2/100*$K$5*A8)</f>
        <v>417.536</v>
      </c>
      <c r="D8" s="0" t="n">
        <f aca="false">$K$4+(B8*$K$3/100*$K$4)</f>
        <v>51001.488</v>
      </c>
      <c r="E8" s="0" t="n">
        <f aca="false">$P$4*C8/100</f>
        <v>577.74610962963</v>
      </c>
      <c r="F8" s="0" t="n">
        <f aca="false">D8/$K$6</f>
        <v>170.00496</v>
      </c>
      <c r="G8" s="0" t="n">
        <f aca="false">E8*F8</f>
        <v>98219.7042577408</v>
      </c>
      <c r="H8" s="3" t="n">
        <f aca="false">A8/$B$2</f>
        <v>0.0681818181818182</v>
      </c>
      <c r="J8" s="0" t="s">
        <v>22</v>
      </c>
      <c r="K8" s="0" t="n">
        <v>467</v>
      </c>
    </row>
    <row r="9" customFormat="false" ht="13.8" hidden="false" customHeight="false" outlineLevel="0" collapsed="false">
      <c r="A9" s="0" t="n">
        <v>7</v>
      </c>
      <c r="B9" s="0" t="n">
        <v>81</v>
      </c>
      <c r="C9" s="0" t="n">
        <f aca="false">$K$5+($K$2/100*$K$5*A9)</f>
        <v>424.992</v>
      </c>
      <c r="D9" s="0" t="n">
        <f aca="false">$K$4+(B9*$K$3/100*$K$4)</f>
        <v>50494.104</v>
      </c>
      <c r="E9" s="0" t="n">
        <f aca="false">$P$4*C9/100</f>
        <v>588.063004444444</v>
      </c>
      <c r="F9" s="0" t="n">
        <f aca="false">D9/$K$6</f>
        <v>168.31368</v>
      </c>
      <c r="G9" s="0" t="n">
        <f aca="false">E9*F9</f>
        <v>98979.0483499008</v>
      </c>
      <c r="H9" s="3" t="n">
        <f aca="false">A9/$B$2</f>
        <v>0.0795454545454545</v>
      </c>
    </row>
    <row r="10" customFormat="false" ht="13.8" hidden="false" customHeight="false" outlineLevel="0" collapsed="false">
      <c r="A10" s="0" t="n">
        <v>8</v>
      </c>
      <c r="B10" s="0" t="n">
        <v>80</v>
      </c>
      <c r="C10" s="0" t="n">
        <f aca="false">$K$5+($K$2/100*$K$5*A10)</f>
        <v>432.448</v>
      </c>
      <c r="D10" s="0" t="n">
        <f aca="false">$K$4+(B10*$K$3/100*$K$4)</f>
        <v>49986.72</v>
      </c>
      <c r="E10" s="0" t="n">
        <f aca="false">$P$4*C10/100</f>
        <v>598.379899259259</v>
      </c>
      <c r="F10" s="0" t="n">
        <f aca="false">D10/$K$6</f>
        <v>166.6224</v>
      </c>
      <c r="G10" s="0" t="n">
        <f aca="false">E10*F10</f>
        <v>99703.494926336</v>
      </c>
      <c r="H10" s="3" t="n">
        <f aca="false">A10/$B$2</f>
        <v>0.0909090909090909</v>
      </c>
    </row>
    <row r="11" customFormat="false" ht="13.8" hidden="false" customHeight="false" outlineLevel="0" collapsed="false">
      <c r="A11" s="0" t="n">
        <v>9</v>
      </c>
      <c r="B11" s="0" t="n">
        <v>79</v>
      </c>
      <c r="C11" s="0" t="n">
        <f aca="false">$K$5+($K$2/100*$K$5*A11)</f>
        <v>439.904</v>
      </c>
      <c r="D11" s="0" t="n">
        <f aca="false">$K$4+(B11*$K$3/100*$K$4)</f>
        <v>49479.336</v>
      </c>
      <c r="E11" s="0" t="n">
        <f aca="false">$P$4*C11/100</f>
        <v>608.696794074074</v>
      </c>
      <c r="F11" s="0" t="n">
        <f aca="false">D11/$K$6</f>
        <v>164.93112</v>
      </c>
      <c r="G11" s="0" t="n">
        <f aca="false">E11*F11</f>
        <v>100393.043987046</v>
      </c>
      <c r="H11" s="3" t="n">
        <f aca="false">A11/$B$2</f>
        <v>0.102272727272727</v>
      </c>
    </row>
    <row r="12" customFormat="false" ht="13.8" hidden="false" customHeight="false" outlineLevel="0" collapsed="false">
      <c r="A12" s="0" t="n">
        <v>10</v>
      </c>
      <c r="B12" s="0" t="n">
        <v>78</v>
      </c>
      <c r="C12" s="0" t="n">
        <f aca="false">$K$5+($K$2/100*$K$5*A12)</f>
        <v>447.36</v>
      </c>
      <c r="D12" s="0" t="n">
        <f aca="false">$K$4+(B12*$K$3/100*$K$4)</f>
        <v>48971.952</v>
      </c>
      <c r="E12" s="0" t="n">
        <f aca="false">$P$4*C12/100</f>
        <v>619.013688888889</v>
      </c>
      <c r="F12" s="0" t="n">
        <f aca="false">D12/$K$6</f>
        <v>163.23984</v>
      </c>
      <c r="G12" s="0" t="n">
        <f aca="false">E12*F12</f>
        <v>101047.695532032</v>
      </c>
      <c r="H12" s="3" t="n">
        <f aca="false">A12/$B$2</f>
        <v>0.113636363636364</v>
      </c>
    </row>
    <row r="13" customFormat="false" ht="13.8" hidden="false" customHeight="false" outlineLevel="0" collapsed="false">
      <c r="A13" s="0" t="n">
        <v>11</v>
      </c>
      <c r="B13" s="0" t="n">
        <v>77</v>
      </c>
      <c r="C13" s="0" t="n">
        <f aca="false">$K$5+($K$2/100*$K$5*A13)</f>
        <v>454.816</v>
      </c>
      <c r="D13" s="0" t="n">
        <f aca="false">$K$4+(B13*$K$3/100*$K$4)</f>
        <v>48464.568</v>
      </c>
      <c r="E13" s="0" t="n">
        <f aca="false">$P$4*C13/100</f>
        <v>629.330583703704</v>
      </c>
      <c r="F13" s="0" t="n">
        <f aca="false">D13/$K$6</f>
        <v>161.54856</v>
      </c>
      <c r="G13" s="0" t="n">
        <f aca="false">E13*F13</f>
        <v>101667.449561293</v>
      </c>
      <c r="H13" s="3" t="n">
        <f aca="false">A13/$B$2</f>
        <v>0.125</v>
      </c>
    </row>
    <row r="14" customFormat="false" ht="13.8" hidden="false" customHeight="false" outlineLevel="0" collapsed="false">
      <c r="A14" s="0" t="n">
        <v>12</v>
      </c>
      <c r="B14" s="0" t="n">
        <v>76</v>
      </c>
      <c r="C14" s="0" t="n">
        <f aca="false">$K$5+($K$2/100*$K$5*A14)</f>
        <v>462.272</v>
      </c>
      <c r="D14" s="0" t="n">
        <f aca="false">$K$4+(B14*$K$3/100*$K$4)</f>
        <v>47957.184</v>
      </c>
      <c r="E14" s="0" t="n">
        <f aca="false">$P$4*C14/100</f>
        <v>639.647478518519</v>
      </c>
      <c r="F14" s="0" t="n">
        <f aca="false">D14/$K$6</f>
        <v>159.85728</v>
      </c>
      <c r="G14" s="0" t="n">
        <f aca="false">E14*F14</f>
        <v>102252.306074829</v>
      </c>
      <c r="H14" s="3" t="n">
        <f aca="false">A14/$B$2</f>
        <v>0.136363636363636</v>
      </c>
    </row>
    <row r="15" customFormat="false" ht="13.8" hidden="false" customHeight="false" outlineLevel="0" collapsed="false">
      <c r="A15" s="0" t="n">
        <v>13</v>
      </c>
      <c r="B15" s="0" t="n">
        <v>75</v>
      </c>
      <c r="C15" s="0" t="n">
        <f aca="false">$K$5+($K$2/100*$K$5*A15)</f>
        <v>469.728</v>
      </c>
      <c r="D15" s="0" t="n">
        <f aca="false">$K$4+(B15*$K$3/100*$K$4)</f>
        <v>47449.8</v>
      </c>
      <c r="E15" s="0" t="n">
        <f aca="false">$P$4*C15/100</f>
        <v>649.964373333333</v>
      </c>
      <c r="F15" s="0" t="n">
        <f aca="false">D15/$K$6</f>
        <v>158.166</v>
      </c>
      <c r="G15" s="0" t="n">
        <f aca="false">E15*F15</f>
        <v>102802.26507264</v>
      </c>
      <c r="H15" s="3" t="n">
        <f aca="false">A15/$B$2</f>
        <v>0.147727272727273</v>
      </c>
    </row>
    <row r="16" customFormat="false" ht="13.8" hidden="false" customHeight="false" outlineLevel="0" collapsed="false">
      <c r="A16" s="0" t="n">
        <v>14</v>
      </c>
      <c r="B16" s="0" t="n">
        <v>74</v>
      </c>
      <c r="C16" s="0" t="n">
        <f aca="false">$K$5+($K$2/100*$K$5*A16)</f>
        <v>477.184</v>
      </c>
      <c r="D16" s="0" t="n">
        <f aca="false">$K$4+(B16*$K$3/100*$K$4)</f>
        <v>46942.416</v>
      </c>
      <c r="E16" s="0" t="n">
        <f aca="false">$P$4*C16/100</f>
        <v>660.281268148148</v>
      </c>
      <c r="F16" s="0" t="n">
        <f aca="false">D16/$K$6</f>
        <v>156.47472</v>
      </c>
      <c r="G16" s="0" t="n">
        <f aca="false">E16*F16</f>
        <v>103317.326554726</v>
      </c>
      <c r="H16" s="3" t="n">
        <f aca="false">A16/$B$2</f>
        <v>0.159090909090909</v>
      </c>
    </row>
    <row r="17" customFormat="false" ht="13.8" hidden="false" customHeight="false" outlineLevel="0" collapsed="false">
      <c r="A17" s="0" t="n">
        <v>15</v>
      </c>
      <c r="B17" s="0" t="n">
        <v>73</v>
      </c>
      <c r="C17" s="0" t="n">
        <f aca="false">$K$5+($K$2/100*$K$5*A17)</f>
        <v>484.64</v>
      </c>
      <c r="D17" s="0" t="n">
        <f aca="false">$K$4+(B17*$K$3/100*$K$4)</f>
        <v>46435.032</v>
      </c>
      <c r="E17" s="0" t="n">
        <f aca="false">$P$4*C17/100</f>
        <v>670.598162962963</v>
      </c>
      <c r="F17" s="0" t="n">
        <f aca="false">D17/$K$6</f>
        <v>154.78344</v>
      </c>
      <c r="G17" s="0" t="n">
        <f aca="false">E17*F17</f>
        <v>103797.490521088</v>
      </c>
      <c r="H17" s="3" t="n">
        <f aca="false">A17/$B$2</f>
        <v>0.170454545454545</v>
      </c>
    </row>
    <row r="18" customFormat="false" ht="13.8" hidden="false" customHeight="false" outlineLevel="0" collapsed="false">
      <c r="A18" s="0" t="n">
        <v>16</v>
      </c>
      <c r="B18" s="0" t="n">
        <v>72</v>
      </c>
      <c r="C18" s="0" t="n">
        <f aca="false">$K$5+($K$2/100*$K$5*A18)</f>
        <v>492.096</v>
      </c>
      <c r="D18" s="0" t="n">
        <f aca="false">$K$4+(B18*$K$3/100*$K$4)</f>
        <v>45927.648</v>
      </c>
      <c r="E18" s="0" t="n">
        <f aca="false">$P$4*C18/100</f>
        <v>680.915057777778</v>
      </c>
      <c r="F18" s="0" t="n">
        <f aca="false">D18/$K$6</f>
        <v>153.09216</v>
      </c>
      <c r="G18" s="0" t="n">
        <f aca="false">E18*F18</f>
        <v>104242.756971725</v>
      </c>
      <c r="H18" s="3" t="n">
        <f aca="false">A18/$B$2</f>
        <v>0.181818181818182</v>
      </c>
    </row>
    <row r="19" customFormat="false" ht="13.8" hidden="false" customHeight="false" outlineLevel="0" collapsed="false">
      <c r="A19" s="0" t="n">
        <v>17</v>
      </c>
      <c r="B19" s="0" t="n">
        <v>71</v>
      </c>
      <c r="C19" s="0" t="n">
        <f aca="false">$K$5+($K$2/100*$K$5*A19)</f>
        <v>499.552</v>
      </c>
      <c r="D19" s="0" t="n">
        <f aca="false">$K$4+(B19*$K$3/100*$K$4)</f>
        <v>45420.264</v>
      </c>
      <c r="E19" s="0" t="n">
        <f aca="false">$P$4*C19/100</f>
        <v>691.231952592593</v>
      </c>
      <c r="F19" s="0" t="n">
        <f aca="false">D19/$K$6</f>
        <v>151.40088</v>
      </c>
      <c r="G19" s="0" t="n">
        <f aca="false">E19*F19</f>
        <v>104653.125906637</v>
      </c>
      <c r="H19" s="3" t="n">
        <f aca="false">A19/$B$2</f>
        <v>0.193181818181818</v>
      </c>
    </row>
    <row r="20" customFormat="false" ht="13.8" hidden="false" customHeight="false" outlineLevel="0" collapsed="false">
      <c r="A20" s="0" t="n">
        <v>18</v>
      </c>
      <c r="B20" s="0" t="n">
        <v>70</v>
      </c>
      <c r="C20" s="0" t="n">
        <f aca="false">$K$5+($K$2/100*$K$5*A20)</f>
        <v>507.008</v>
      </c>
      <c r="D20" s="0" t="n">
        <f aca="false">$K$4+(B20*$K$3/100*$K$4)</f>
        <v>44912.88</v>
      </c>
      <c r="E20" s="0" t="n">
        <f aca="false">$P$4*C20/100</f>
        <v>701.548847407407</v>
      </c>
      <c r="F20" s="0" t="n">
        <f aca="false">D20/$K$6</f>
        <v>149.7096</v>
      </c>
      <c r="G20" s="0" t="n">
        <f aca="false">E20*F20</f>
        <v>105028.597325824</v>
      </c>
      <c r="H20" s="3" t="n">
        <f aca="false">A20/$B$2</f>
        <v>0.204545454545455</v>
      </c>
    </row>
    <row r="21" customFormat="false" ht="13.8" hidden="false" customHeight="false" outlineLevel="0" collapsed="false">
      <c r="A21" s="0" t="n">
        <v>19</v>
      </c>
      <c r="B21" s="0" t="n">
        <v>69</v>
      </c>
      <c r="C21" s="0" t="n">
        <f aca="false">$K$5+($K$2/100*$K$5*A21)</f>
        <v>514.464</v>
      </c>
      <c r="D21" s="0" t="n">
        <f aca="false">$K$4+(B21*$K$3/100*$K$4)</f>
        <v>44405.496</v>
      </c>
      <c r="E21" s="0" t="n">
        <f aca="false">$P$4*C21/100</f>
        <v>711.865742222222</v>
      </c>
      <c r="F21" s="0" t="n">
        <f aca="false">D21/$K$6</f>
        <v>148.01832</v>
      </c>
      <c r="G21" s="0" t="n">
        <f aca="false">E21*F21</f>
        <v>105369.171229286</v>
      </c>
      <c r="H21" s="3" t="n">
        <f aca="false">A21/$B$2</f>
        <v>0.215909090909091</v>
      </c>
    </row>
    <row r="22" customFormat="false" ht="13.8" hidden="false" customHeight="false" outlineLevel="0" collapsed="false">
      <c r="A22" s="0" t="n">
        <v>20</v>
      </c>
      <c r="B22" s="0" t="n">
        <v>68</v>
      </c>
      <c r="C22" s="0" t="n">
        <f aca="false">$K$5+($K$2/100*$K$5*A22)</f>
        <v>521.92</v>
      </c>
      <c r="D22" s="0" t="n">
        <f aca="false">$K$4+(B22*$K$3/100*$K$4)</f>
        <v>43898.112</v>
      </c>
      <c r="E22" s="0" t="n">
        <f aca="false">$P$4*C22/100</f>
        <v>722.182637037037</v>
      </c>
      <c r="F22" s="0" t="n">
        <f aca="false">D22/$K$6</f>
        <v>146.32704</v>
      </c>
      <c r="G22" s="0" t="n">
        <f aca="false">E22*F22</f>
        <v>105674.847617024</v>
      </c>
      <c r="H22" s="3" t="n">
        <f aca="false">A22/$B$2</f>
        <v>0.227272727272727</v>
      </c>
    </row>
    <row r="23" customFormat="false" ht="13.8" hidden="false" customHeight="false" outlineLevel="0" collapsed="false">
      <c r="A23" s="0" t="n">
        <v>21</v>
      </c>
      <c r="B23" s="0" t="n">
        <v>67</v>
      </c>
      <c r="C23" s="0" t="n">
        <f aca="false">$K$5+($K$2/100*$K$5*A23)</f>
        <v>529.376</v>
      </c>
      <c r="D23" s="0" t="n">
        <f aca="false">$K$4+(B23*$K$3/100*$K$4)</f>
        <v>43390.728</v>
      </c>
      <c r="E23" s="0" t="n">
        <f aca="false">$P$4*C23/100</f>
        <v>732.499531851852</v>
      </c>
      <c r="F23" s="0" t="n">
        <f aca="false">D23/$K$6</f>
        <v>144.63576</v>
      </c>
      <c r="G23" s="0" t="n">
        <f aca="false">E23*F23</f>
        <v>105945.626489037</v>
      </c>
      <c r="H23" s="3" t="n">
        <f aca="false">A23/$B$2</f>
        <v>0.238636363636364</v>
      </c>
    </row>
    <row r="24" customFormat="false" ht="13.8" hidden="false" customHeight="false" outlineLevel="0" collapsed="false">
      <c r="A24" s="0" t="n">
        <v>22</v>
      </c>
      <c r="B24" s="0" t="n">
        <v>66</v>
      </c>
      <c r="C24" s="0" t="n">
        <f aca="false">$K$5+($K$2/100*$K$5*A24)</f>
        <v>536.832</v>
      </c>
      <c r="D24" s="0" t="n">
        <f aca="false">$K$4+(B24*$K$3/100*$K$4)</f>
        <v>42883.344</v>
      </c>
      <c r="E24" s="0" t="n">
        <f aca="false">$P$4*C24/100</f>
        <v>742.816426666667</v>
      </c>
      <c r="F24" s="0" t="n">
        <f aca="false">D24/$K$6</f>
        <v>142.94448</v>
      </c>
      <c r="G24" s="0" t="n">
        <f aca="false">E24*F24</f>
        <v>106181.507845325</v>
      </c>
      <c r="H24" s="3" t="n">
        <f aca="false">A24/$B$2</f>
        <v>0.25</v>
      </c>
    </row>
    <row r="25" customFormat="false" ht="13.8" hidden="false" customHeight="false" outlineLevel="0" collapsed="false">
      <c r="A25" s="0" t="n">
        <v>23</v>
      </c>
      <c r="B25" s="0" t="n">
        <v>65</v>
      </c>
      <c r="C25" s="0" t="n">
        <f aca="false">$K$5+($K$2/100*$K$5*A25)</f>
        <v>544.288</v>
      </c>
      <c r="D25" s="0" t="n">
        <f aca="false">$K$4+(B25*$K$3/100*$K$4)</f>
        <v>42375.96</v>
      </c>
      <c r="E25" s="0" t="n">
        <f aca="false">$P$4*C25/100</f>
        <v>753.133321481481</v>
      </c>
      <c r="F25" s="0" t="n">
        <f aca="false">D25/$K$6</f>
        <v>141.2532</v>
      </c>
      <c r="G25" s="0" t="n">
        <f aca="false">E25*F25</f>
        <v>106382.491685888</v>
      </c>
      <c r="H25" s="3" t="n">
        <f aca="false">A25/$B$2</f>
        <v>0.261363636363636</v>
      </c>
    </row>
    <row r="26" customFormat="false" ht="13.8" hidden="false" customHeight="false" outlineLevel="0" collapsed="false">
      <c r="A26" s="0" t="n">
        <v>24</v>
      </c>
      <c r="B26" s="0" t="n">
        <v>64</v>
      </c>
      <c r="C26" s="0" t="n">
        <f aca="false">$K$5+($K$2/100*$K$5*A26)</f>
        <v>551.744</v>
      </c>
      <c r="D26" s="0" t="n">
        <f aca="false">$K$4+(B26*$K$3/100*$K$4)</f>
        <v>41868.576</v>
      </c>
      <c r="E26" s="0" t="n">
        <f aca="false">$P$4*C26/100</f>
        <v>763.450216296296</v>
      </c>
      <c r="F26" s="0" t="n">
        <f aca="false">D26/$K$6</f>
        <v>139.56192</v>
      </c>
      <c r="G26" s="0" t="n">
        <f aca="false">E26*F26</f>
        <v>106548.578010726</v>
      </c>
      <c r="H26" s="3" t="n">
        <f aca="false">A26/$B$2</f>
        <v>0.272727272727273</v>
      </c>
    </row>
    <row r="27" customFormat="false" ht="13.8" hidden="false" customHeight="false" outlineLevel="0" collapsed="false">
      <c r="A27" s="0" t="n">
        <v>25</v>
      </c>
      <c r="B27" s="0" t="n">
        <v>63</v>
      </c>
      <c r="C27" s="0" t="n">
        <f aca="false">$K$5+($K$2/100*$K$5*A27)</f>
        <v>559.2</v>
      </c>
      <c r="D27" s="0" t="n">
        <f aca="false">$K$4+(B27*$K$3/100*$K$4)</f>
        <v>41361.192</v>
      </c>
      <c r="E27" s="0" t="n">
        <f aca="false">$P$4*C27/100</f>
        <v>773.767111111111</v>
      </c>
      <c r="F27" s="0" t="n">
        <f aca="false">D27/$K$6</f>
        <v>137.87064</v>
      </c>
      <c r="G27" s="0" t="n">
        <f aca="false">E27*F27</f>
        <v>106679.76681984</v>
      </c>
      <c r="H27" s="3" t="n">
        <f aca="false">A27/$B$2</f>
        <v>0.284090909090909</v>
      </c>
    </row>
    <row r="28" customFormat="false" ht="13.8" hidden="false" customHeight="false" outlineLevel="0" collapsed="false">
      <c r="A28" s="0" t="n">
        <v>26</v>
      </c>
      <c r="B28" s="0" t="n">
        <v>62</v>
      </c>
      <c r="C28" s="0" t="n">
        <f aca="false">$K$5+($K$2/100*$K$5*A28)</f>
        <v>566.656</v>
      </c>
      <c r="D28" s="0" t="n">
        <f aca="false">$K$4+(B28*$K$3/100*$K$4)</f>
        <v>40853.808</v>
      </c>
      <c r="E28" s="0" t="n">
        <f aca="false">$P$4*C28/100</f>
        <v>784.084005925926</v>
      </c>
      <c r="F28" s="0" t="n">
        <f aca="false">D28/$K$6</f>
        <v>136.17936</v>
      </c>
      <c r="G28" s="0" t="n">
        <f aca="false">E28*F28</f>
        <v>106776.058113229</v>
      </c>
      <c r="H28" s="3" t="n">
        <f aca="false">A28/$B$2</f>
        <v>0.295454545454545</v>
      </c>
    </row>
    <row r="29" customFormat="false" ht="13.8" hidden="false" customHeight="false" outlineLevel="0" collapsed="false">
      <c r="A29" s="0" t="n">
        <v>27</v>
      </c>
      <c r="B29" s="0" t="n">
        <v>61</v>
      </c>
      <c r="C29" s="0" t="n">
        <f aca="false">$K$5+($K$2/100*$K$5*A29)</f>
        <v>574.112</v>
      </c>
      <c r="D29" s="0" t="n">
        <f aca="false">$K$4+(B29*$K$3/100*$K$4)</f>
        <v>40346.424</v>
      </c>
      <c r="E29" s="0" t="n">
        <f aca="false">$P$4*C29/100</f>
        <v>794.400900740741</v>
      </c>
      <c r="F29" s="0" t="n">
        <f aca="false">D29/$K$6</f>
        <v>134.48808</v>
      </c>
      <c r="G29" s="0" t="n">
        <f aca="false">E29*F29</f>
        <v>106837.451890893</v>
      </c>
      <c r="H29" s="3" t="n">
        <f aca="false">A29/$B$2</f>
        <v>0.306818181818182</v>
      </c>
    </row>
    <row r="30" customFormat="false" ht="13.8" hidden="false" customHeight="false" outlineLevel="0" collapsed="false">
      <c r="A30" s="0" t="n">
        <v>28</v>
      </c>
      <c r="B30" s="0" t="n">
        <v>60</v>
      </c>
      <c r="C30" s="0" t="n">
        <f aca="false">$K$5+($K$2/100*$K$5*A30)</f>
        <v>581.568</v>
      </c>
      <c r="D30" s="0" t="n">
        <f aca="false">$K$4+(B30*$K$3/100*$K$4)</f>
        <v>39839.04</v>
      </c>
      <c r="E30" s="0" t="n">
        <f aca="false">$P$4*C30/100</f>
        <v>804.717795555556</v>
      </c>
      <c r="F30" s="0" t="n">
        <f aca="false">D30/$K$6</f>
        <v>132.7968</v>
      </c>
      <c r="G30" s="0" t="n">
        <f aca="false">E30*F30</f>
        <v>106863.948152832</v>
      </c>
      <c r="H30" s="3" t="n">
        <f aca="false">A30/$B$2</f>
        <v>0.318181818181818</v>
      </c>
    </row>
    <row r="31" customFormat="false" ht="13.8" hidden="false" customHeight="false" outlineLevel="0" collapsed="false">
      <c r="A31" s="0" t="n">
        <v>29</v>
      </c>
      <c r="B31" s="0" t="n">
        <v>59</v>
      </c>
      <c r="C31" s="0" t="n">
        <f aca="false">$K$5+($K$2/100*$K$5*A31)</f>
        <v>589.024</v>
      </c>
      <c r="D31" s="0" t="n">
        <f aca="false">$K$4+(B31*$K$3/100*$K$4)</f>
        <v>39331.656</v>
      </c>
      <c r="E31" s="0" t="n">
        <f aca="false">$P$4*C31/100</f>
        <v>815.03469037037</v>
      </c>
      <c r="F31" s="0" t="n">
        <f aca="false">D31/$K$6</f>
        <v>131.10552</v>
      </c>
      <c r="G31" s="0" t="n">
        <f aca="false">E31*F31</f>
        <v>106855.546899046</v>
      </c>
      <c r="H31" s="3" t="n">
        <f aca="false">A31/$B$2</f>
        <v>0.329545454545454</v>
      </c>
    </row>
    <row r="32" customFormat="false" ht="13.8" hidden="false" customHeight="false" outlineLevel="0" collapsed="false">
      <c r="A32" s="0" t="n">
        <v>30</v>
      </c>
      <c r="B32" s="0" t="n">
        <v>58</v>
      </c>
      <c r="C32" s="0" t="n">
        <f aca="false">$K$5+($K$2/100*$K$5*A32)</f>
        <v>596.48</v>
      </c>
      <c r="D32" s="0" t="n">
        <f aca="false">$K$4+(B32*$K$3/100*$K$4)</f>
        <v>38824.272</v>
      </c>
      <c r="E32" s="0" t="n">
        <f aca="false">$P$4*C32/100</f>
        <v>825.351585185185</v>
      </c>
      <c r="F32" s="0" t="n">
        <f aca="false">D32/$K$6</f>
        <v>129.41424</v>
      </c>
      <c r="G32" s="0" t="n">
        <f aca="false">E32*F32</f>
        <v>106812.248129536</v>
      </c>
      <c r="H32" s="3" t="n">
        <f aca="false">A32/$B$2</f>
        <v>0.340909090909091</v>
      </c>
    </row>
    <row r="33" customFormat="false" ht="13.8" hidden="false" customHeight="false" outlineLevel="0" collapsed="false">
      <c r="A33" s="0" t="n">
        <v>31</v>
      </c>
      <c r="B33" s="0" t="n">
        <v>57</v>
      </c>
      <c r="C33" s="0" t="n">
        <f aca="false">$K$5+($K$2/100*$K$5*A33)</f>
        <v>603.936</v>
      </c>
      <c r="D33" s="0" t="n">
        <f aca="false">$K$4+(B33*$K$3/100*$K$4)</f>
        <v>38316.888</v>
      </c>
      <c r="E33" s="0" t="n">
        <f aca="false">$P$4*C33/100</f>
        <v>835.66848</v>
      </c>
      <c r="F33" s="0" t="n">
        <f aca="false">D33/$K$6</f>
        <v>127.72296</v>
      </c>
      <c r="G33" s="0" t="n">
        <f aca="false">E33*F33</f>
        <v>106734.051844301</v>
      </c>
      <c r="H33" s="3" t="n">
        <f aca="false">A33/$B$2</f>
        <v>0.352272727272727</v>
      </c>
    </row>
    <row r="34" customFormat="false" ht="13.8" hidden="false" customHeight="false" outlineLevel="0" collapsed="false">
      <c r="A34" s="0" t="n">
        <v>32</v>
      </c>
      <c r="B34" s="0" t="n">
        <v>56</v>
      </c>
      <c r="C34" s="0" t="n">
        <f aca="false">$K$5+($K$2/100*$K$5*A34)</f>
        <v>611.392</v>
      </c>
      <c r="D34" s="0" t="n">
        <f aca="false">$K$4+(B34*$K$3/100*$K$4)</f>
        <v>37809.504</v>
      </c>
      <c r="E34" s="0" t="n">
        <f aca="false">$P$4*C34/100</f>
        <v>845.985374814815</v>
      </c>
      <c r="F34" s="0" t="n">
        <f aca="false">D34/$K$6</f>
        <v>126.03168</v>
      </c>
      <c r="G34" s="0" t="n">
        <f aca="false">E34*F34</f>
        <v>106620.958043341</v>
      </c>
      <c r="H34" s="3" t="n">
        <f aca="false">A34/$B$2</f>
        <v>0.363636363636364</v>
      </c>
    </row>
    <row r="35" customFormat="false" ht="13.8" hidden="false" customHeight="false" outlineLevel="0" collapsed="false">
      <c r="A35" s="0" t="n">
        <v>33</v>
      </c>
      <c r="B35" s="0" t="n">
        <v>55</v>
      </c>
      <c r="C35" s="0" t="n">
        <f aca="false">$K$5+($K$2/100*$K$5*A35)</f>
        <v>618.848</v>
      </c>
      <c r="D35" s="0" t="n">
        <f aca="false">$K$4+(B35*$K$3/100*$K$4)</f>
        <v>37302.12</v>
      </c>
      <c r="E35" s="0" t="n">
        <f aca="false">$P$4*C35/100</f>
        <v>856.302269629629</v>
      </c>
      <c r="F35" s="0" t="n">
        <f aca="false">D35/$K$6</f>
        <v>124.3404</v>
      </c>
      <c r="G35" s="0" t="n">
        <f aca="false">E35*F35</f>
        <v>106472.966726656</v>
      </c>
      <c r="H35" s="3" t="n">
        <f aca="false">A35/$B$2</f>
        <v>0.375</v>
      </c>
    </row>
    <row r="36" customFormat="false" ht="13.8" hidden="false" customHeight="false" outlineLevel="0" collapsed="false">
      <c r="A36" s="0" t="n">
        <v>34</v>
      </c>
      <c r="B36" s="0" t="n">
        <v>54</v>
      </c>
      <c r="C36" s="0" t="n">
        <f aca="false">$K$5+($K$2/100*$K$5*A36)</f>
        <v>626.304</v>
      </c>
      <c r="D36" s="0" t="n">
        <f aca="false">$K$4+(B36*$K$3/100*$K$4)</f>
        <v>36794.736</v>
      </c>
      <c r="E36" s="0" t="n">
        <f aca="false">$P$4*C36/100</f>
        <v>866.619164444444</v>
      </c>
      <c r="F36" s="0" t="n">
        <f aca="false">D36/$K$6</f>
        <v>122.64912</v>
      </c>
      <c r="G36" s="0" t="n">
        <f aca="false">E36*F36</f>
        <v>106290.077894246</v>
      </c>
      <c r="H36" s="3" t="n">
        <f aca="false">A36/$B$2</f>
        <v>0.386363636363636</v>
      </c>
    </row>
    <row r="37" customFormat="false" ht="13.8" hidden="false" customHeight="false" outlineLevel="0" collapsed="false">
      <c r="A37" s="0" t="n">
        <v>35</v>
      </c>
      <c r="B37" s="0" t="n">
        <v>53</v>
      </c>
      <c r="C37" s="0" t="n">
        <f aca="false">$K$5+($K$2/100*$K$5*A37)</f>
        <v>633.76</v>
      </c>
      <c r="D37" s="0" t="n">
        <f aca="false">$K$4+(B37*$K$3/100*$K$4)</f>
        <v>36287.352</v>
      </c>
      <c r="E37" s="0" t="n">
        <f aca="false">$P$4*C37/100</f>
        <v>876.936059259259</v>
      </c>
      <c r="F37" s="0" t="n">
        <f aca="false">D37/$K$6</f>
        <v>120.95784</v>
      </c>
      <c r="G37" s="0" t="n">
        <f aca="false">E37*F37</f>
        <v>106072.291546112</v>
      </c>
      <c r="H37" s="3" t="n">
        <f aca="false">A37/$B$2</f>
        <v>0.397727272727273</v>
      </c>
    </row>
    <row r="38" customFormat="false" ht="13.8" hidden="false" customHeight="false" outlineLevel="0" collapsed="false">
      <c r="A38" s="0" t="n">
        <v>36</v>
      </c>
      <c r="B38" s="0" t="n">
        <v>52</v>
      </c>
      <c r="C38" s="0" t="n">
        <f aca="false">$K$5+($K$2/100*$K$5*A38)</f>
        <v>641.216</v>
      </c>
      <c r="D38" s="0" t="n">
        <f aca="false">$K$4+(B38*$K$3/100*$K$4)</f>
        <v>35779.968</v>
      </c>
      <c r="E38" s="0" t="n">
        <f aca="false">$P$4*C38/100</f>
        <v>887.252954074074</v>
      </c>
      <c r="F38" s="0" t="n">
        <f aca="false">D38/$K$6</f>
        <v>119.26656</v>
      </c>
      <c r="G38" s="0" t="n">
        <f aca="false">E38*F38</f>
        <v>105819.607682253</v>
      </c>
      <c r="H38" s="3" t="n">
        <f aca="false">A38/$B$2</f>
        <v>0.409090909090909</v>
      </c>
    </row>
    <row r="39" customFormat="false" ht="13.8" hidden="false" customHeight="false" outlineLevel="0" collapsed="false">
      <c r="A39" s="0" t="n">
        <v>37</v>
      </c>
      <c r="B39" s="0" t="n">
        <v>51</v>
      </c>
      <c r="C39" s="0" t="n">
        <f aca="false">$K$5+($K$2/100*$K$5*A39)</f>
        <v>648.672</v>
      </c>
      <c r="D39" s="0" t="n">
        <f aca="false">$K$4+(B39*$K$3/100*$K$4)</f>
        <v>35272.584</v>
      </c>
      <c r="E39" s="0" t="n">
        <f aca="false">$P$4*C39/100</f>
        <v>897.569848888889</v>
      </c>
      <c r="F39" s="0" t="n">
        <f aca="false">D39/$K$6</f>
        <v>117.57528</v>
      </c>
      <c r="G39" s="0" t="n">
        <f aca="false">E39*F39</f>
        <v>105532.026302669</v>
      </c>
      <c r="H39" s="3" t="n">
        <f aca="false">A39/$B$2</f>
        <v>0.420454545454545</v>
      </c>
    </row>
    <row r="40" customFormat="false" ht="13.8" hidden="false" customHeight="false" outlineLevel="0" collapsed="false">
      <c r="A40" s="0" t="n">
        <v>38</v>
      </c>
      <c r="B40" s="0" t="n">
        <v>50</v>
      </c>
      <c r="C40" s="0" t="n">
        <f aca="false">$K$5+($K$2/100*$K$5*A40)</f>
        <v>656.128</v>
      </c>
      <c r="D40" s="0" t="n">
        <f aca="false">$K$4+(B40*$K$3/100*$K$4)</f>
        <v>34765.2</v>
      </c>
      <c r="E40" s="0" t="n">
        <f aca="false">$P$4*C40/100</f>
        <v>907.886743703704</v>
      </c>
      <c r="F40" s="0" t="n">
        <f aca="false">D40/$K$6</f>
        <v>115.884</v>
      </c>
      <c r="G40" s="0" t="n">
        <f aca="false">E40*F40</f>
        <v>105209.54740736</v>
      </c>
      <c r="H40" s="3" t="n">
        <f aca="false">A40/$B$2</f>
        <v>0.431818181818182</v>
      </c>
    </row>
    <row r="41" customFormat="false" ht="13.8" hidden="false" customHeight="false" outlineLevel="0" collapsed="false">
      <c r="A41" s="0" t="n">
        <v>39</v>
      </c>
      <c r="B41" s="0" t="n">
        <v>49</v>
      </c>
      <c r="C41" s="0" t="n">
        <f aca="false">$K$5+($K$2/100*$K$5*A41)</f>
        <v>663.584</v>
      </c>
      <c r="D41" s="0" t="n">
        <f aca="false">$K$4+(B41*$K$3/100*$K$4)</f>
        <v>34257.816</v>
      </c>
      <c r="E41" s="0" t="n">
        <f aca="false">$P$4*C41/100</f>
        <v>918.203638518519</v>
      </c>
      <c r="F41" s="0" t="n">
        <f aca="false">D41/$K$6</f>
        <v>114.19272</v>
      </c>
      <c r="G41" s="0" t="n">
        <f aca="false">E41*F41</f>
        <v>104852.170996326</v>
      </c>
      <c r="H41" s="3" t="n">
        <f aca="false">A41/$B$2</f>
        <v>0.443181818181818</v>
      </c>
    </row>
    <row r="42" customFormat="false" ht="13.8" hidden="false" customHeight="false" outlineLevel="0" collapsed="false">
      <c r="A42" s="0" t="n">
        <v>40</v>
      </c>
      <c r="B42" s="0" t="n">
        <v>48</v>
      </c>
      <c r="C42" s="0" t="n">
        <f aca="false">$K$5+($K$2/100*$K$5*A42)</f>
        <v>671.04</v>
      </c>
      <c r="D42" s="0" t="n">
        <f aca="false">$K$4+(B42*$K$3/100*$K$4)</f>
        <v>33750.432</v>
      </c>
      <c r="E42" s="0" t="n">
        <f aca="false">$P$4*C42/100</f>
        <v>928.520533333333</v>
      </c>
      <c r="F42" s="0" t="n">
        <f aca="false">D42/$K$6</f>
        <v>112.50144</v>
      </c>
      <c r="G42" s="0" t="n">
        <f aca="false">E42*F42</f>
        <v>104459.897069568</v>
      </c>
      <c r="H42" s="3" t="n">
        <f aca="false">A42/$B$2</f>
        <v>0.454545454545455</v>
      </c>
    </row>
    <row r="43" customFormat="false" ht="13.8" hidden="false" customHeight="false" outlineLevel="0" collapsed="false">
      <c r="A43" s="0" t="n">
        <v>41</v>
      </c>
      <c r="B43" s="0" t="n">
        <v>47</v>
      </c>
      <c r="C43" s="0" t="n">
        <f aca="false">$K$5+($K$2/100*$K$5*A43)</f>
        <v>678.496</v>
      </c>
      <c r="D43" s="0" t="n">
        <f aca="false">$K$4+(B43*$K$3/100*$K$4)</f>
        <v>33243.048</v>
      </c>
      <c r="E43" s="0" t="n">
        <f aca="false">$P$4*C43/100</f>
        <v>938.837428148148</v>
      </c>
      <c r="F43" s="0" t="n">
        <f aca="false">D43/$K$6</f>
        <v>110.81016</v>
      </c>
      <c r="G43" s="0" t="n">
        <f aca="false">E43*F43</f>
        <v>104032.725627085</v>
      </c>
      <c r="H43" s="3" t="n">
        <f aca="false">A43/$B$2</f>
        <v>0.465909090909091</v>
      </c>
    </row>
    <row r="44" customFormat="false" ht="13.8" hidden="false" customHeight="false" outlineLevel="0" collapsed="false">
      <c r="A44" s="0" t="n">
        <v>42</v>
      </c>
      <c r="B44" s="0" t="n">
        <v>46</v>
      </c>
      <c r="C44" s="0" t="n">
        <f aca="false">$K$5+($K$2/100*$K$5*A44)</f>
        <v>685.952</v>
      </c>
      <c r="D44" s="0" t="n">
        <f aca="false">$K$4+(B44*$K$3/100*$K$4)</f>
        <v>32735.664</v>
      </c>
      <c r="E44" s="0" t="n">
        <f aca="false">$P$4*C44/100</f>
        <v>949.154322962963</v>
      </c>
      <c r="F44" s="0" t="n">
        <f aca="false">D44/$K$6</f>
        <v>109.11888</v>
      </c>
      <c r="G44" s="0" t="n">
        <f aca="false">E44*F44</f>
        <v>103570.656668877</v>
      </c>
      <c r="H44" s="3" t="n">
        <f aca="false">A44/$B$2</f>
        <v>0.477272727272727</v>
      </c>
    </row>
    <row r="45" customFormat="false" ht="13.8" hidden="false" customHeight="false" outlineLevel="0" collapsed="false">
      <c r="A45" s="0" t="n">
        <v>43</v>
      </c>
      <c r="B45" s="0" t="n">
        <v>45</v>
      </c>
      <c r="C45" s="0" t="n">
        <f aca="false">$K$5+($K$2/100*$K$5*A45)</f>
        <v>693.408</v>
      </c>
      <c r="D45" s="0" t="n">
        <f aca="false">$K$4+(B45*$K$3/100*$K$4)</f>
        <v>32228.28</v>
      </c>
      <c r="E45" s="0" t="n">
        <f aca="false">$P$4*C45/100</f>
        <v>959.471217777778</v>
      </c>
      <c r="F45" s="0" t="n">
        <f aca="false">D45/$K$6</f>
        <v>107.4276</v>
      </c>
      <c r="G45" s="0" t="n">
        <f aca="false">E45*F45</f>
        <v>103073.690194944</v>
      </c>
      <c r="H45" s="3" t="n">
        <f aca="false">A45/$B$2</f>
        <v>0.488636363636364</v>
      </c>
    </row>
    <row r="46" customFormat="false" ht="13.8" hidden="false" customHeight="false" outlineLevel="0" collapsed="false">
      <c r="A46" s="0" t="n">
        <v>44</v>
      </c>
      <c r="B46" s="0" t="n">
        <v>44</v>
      </c>
      <c r="C46" s="0" t="n">
        <f aca="false">$K$5+($K$2/100*$K$5*A46)</f>
        <v>700.864</v>
      </c>
      <c r="D46" s="0" t="n">
        <f aca="false">$K$4+(B46*$K$3/100*$K$4)</f>
        <v>31720.896</v>
      </c>
      <c r="E46" s="0" t="n">
        <f aca="false">$P$4*C46/100</f>
        <v>969.788112592592</v>
      </c>
      <c r="F46" s="0" t="n">
        <f aca="false">D46/$K$6</f>
        <v>105.73632</v>
      </c>
      <c r="G46" s="0" t="n">
        <f aca="false">E46*F46</f>
        <v>102541.826205286</v>
      </c>
      <c r="H46" s="3" t="n">
        <f aca="false">A46/$B$2</f>
        <v>0.5</v>
      </c>
    </row>
    <row r="47" customFormat="false" ht="13.8" hidden="false" customHeight="false" outlineLevel="0" collapsed="false">
      <c r="A47" s="0" t="n">
        <v>45</v>
      </c>
      <c r="B47" s="0" t="n">
        <v>43</v>
      </c>
      <c r="C47" s="0" t="n">
        <f aca="false">$K$5+($K$2/100*$K$5*A47)</f>
        <v>708.32</v>
      </c>
      <c r="D47" s="0" t="n">
        <f aca="false">$K$4+(B47*$K$3/100*$K$4)</f>
        <v>31213.512</v>
      </c>
      <c r="E47" s="0" t="n">
        <f aca="false">$P$4*C47/100</f>
        <v>980.105007407407</v>
      </c>
      <c r="F47" s="0" t="n">
        <f aca="false">D47/$K$6</f>
        <v>104.04504</v>
      </c>
      <c r="G47" s="0" t="n">
        <f aca="false">E47*F47</f>
        <v>101975.064699904</v>
      </c>
      <c r="H47" s="3" t="n">
        <f aca="false">A47/$B$2</f>
        <v>0.511363636363636</v>
      </c>
    </row>
    <row r="48" customFormat="false" ht="13.8" hidden="false" customHeight="false" outlineLevel="0" collapsed="false">
      <c r="A48" s="0" t="n">
        <v>46</v>
      </c>
      <c r="B48" s="0" t="n">
        <v>42</v>
      </c>
      <c r="C48" s="0" t="n">
        <f aca="false">$K$5+($K$2/100*$K$5*A48)</f>
        <v>715.776</v>
      </c>
      <c r="D48" s="0" t="n">
        <f aca="false">$K$4+(B48*$K$3/100*$K$4)</f>
        <v>30706.128</v>
      </c>
      <c r="E48" s="0" t="n">
        <f aca="false">$P$4*C48/100</f>
        <v>990.421902222222</v>
      </c>
      <c r="F48" s="0" t="n">
        <f aca="false">D48/$K$6</f>
        <v>102.35376</v>
      </c>
      <c r="G48" s="0" t="n">
        <f aca="false">E48*F48</f>
        <v>101373.405678797</v>
      </c>
      <c r="H48" s="3" t="n">
        <f aca="false">A48/$B$2</f>
        <v>0.522727272727273</v>
      </c>
    </row>
    <row r="49" customFormat="false" ht="13.8" hidden="false" customHeight="false" outlineLevel="0" collapsed="false">
      <c r="A49" s="0" t="n">
        <v>47</v>
      </c>
      <c r="B49" s="0" t="n">
        <v>41</v>
      </c>
      <c r="C49" s="0" t="n">
        <f aca="false">$K$5+($K$2/100*$K$5*A49)</f>
        <v>723.232</v>
      </c>
      <c r="D49" s="0" t="n">
        <f aca="false">$K$4+(B49*$K$3/100*$K$4)</f>
        <v>30198.744</v>
      </c>
      <c r="E49" s="0" t="n">
        <f aca="false">$P$4*C49/100</f>
        <v>1000.73879703704</v>
      </c>
      <c r="F49" s="0" t="n">
        <f aca="false">D49/$K$6</f>
        <v>100.66248</v>
      </c>
      <c r="G49" s="0" t="n">
        <f aca="false">E49*F49</f>
        <v>100736.849141965</v>
      </c>
      <c r="H49" s="3" t="n">
        <f aca="false">A49/$B$2</f>
        <v>0.534090909090909</v>
      </c>
    </row>
    <row r="50" customFormat="false" ht="13.8" hidden="false" customHeight="false" outlineLevel="0" collapsed="false">
      <c r="A50" s="0" t="n">
        <v>48</v>
      </c>
      <c r="B50" s="0" t="n">
        <v>40</v>
      </c>
      <c r="C50" s="0" t="n">
        <f aca="false">$K$5+($K$2/100*$K$5*A50)</f>
        <v>730.688</v>
      </c>
      <c r="D50" s="0" t="n">
        <f aca="false">$K$4+(B50*$K$3/100*$K$4)</f>
        <v>29691.36</v>
      </c>
      <c r="E50" s="0" t="n">
        <f aca="false">$P$4*C50/100</f>
        <v>1011.05569185185</v>
      </c>
      <c r="F50" s="0" t="n">
        <f aca="false">D50/$K$6</f>
        <v>98.9712</v>
      </c>
      <c r="G50" s="0" t="n">
        <f aca="false">E50*F50</f>
        <v>100065.395089408</v>
      </c>
      <c r="H50" s="3" t="n">
        <f aca="false">A50/$B$2</f>
        <v>0.545454545454545</v>
      </c>
    </row>
    <row r="51" customFormat="false" ht="13.8" hidden="false" customHeight="false" outlineLevel="0" collapsed="false">
      <c r="A51" s="0" t="n">
        <v>49</v>
      </c>
      <c r="B51" s="0" t="n">
        <v>39</v>
      </c>
      <c r="C51" s="0" t="n">
        <f aca="false">$K$5+($K$2/100*$K$5*A51)</f>
        <v>738.144</v>
      </c>
      <c r="D51" s="0" t="n">
        <f aca="false">$K$4+(B51*$K$3/100*$K$4)</f>
        <v>29183.976</v>
      </c>
      <c r="E51" s="0" t="n">
        <f aca="false">$P$4*C51/100</f>
        <v>1021.37258666667</v>
      </c>
      <c r="F51" s="0" t="n">
        <f aca="false">D51/$K$6</f>
        <v>97.27992</v>
      </c>
      <c r="G51" s="0" t="n">
        <f aca="false">E51*F51</f>
        <v>99359.0435211264</v>
      </c>
      <c r="H51" s="3" t="n">
        <f aca="false">A51/$B$2</f>
        <v>0.556818181818182</v>
      </c>
    </row>
    <row r="52" customFormat="false" ht="13.8" hidden="false" customHeight="false" outlineLevel="0" collapsed="false">
      <c r="A52" s="0" t="n">
        <v>50</v>
      </c>
      <c r="B52" s="0" t="n">
        <v>38</v>
      </c>
      <c r="C52" s="0" t="n">
        <f aca="false">$K$5+($K$2/100*$K$5*A52)</f>
        <v>745.6</v>
      </c>
      <c r="D52" s="0" t="n">
        <f aca="false">$K$4+(B52*$K$3/100*$K$4)</f>
        <v>28676.592</v>
      </c>
      <c r="E52" s="0" t="n">
        <f aca="false">$P$4*C52/100</f>
        <v>1031.68948148148</v>
      </c>
      <c r="F52" s="0" t="n">
        <f aca="false">D52/$K$6</f>
        <v>95.58864</v>
      </c>
      <c r="G52" s="0" t="n">
        <f aca="false">E52*F52</f>
        <v>98617.79443712</v>
      </c>
      <c r="H52" s="3" t="n">
        <f aca="false">A52/$B$2</f>
        <v>0.568181818181818</v>
      </c>
    </row>
    <row r="53" customFormat="false" ht="13.8" hidden="false" customHeight="false" outlineLevel="0" collapsed="false">
      <c r="A53" s="0" t="n">
        <v>51</v>
      </c>
      <c r="B53" s="0" t="n">
        <v>37</v>
      </c>
      <c r="C53" s="0" t="n">
        <f aca="false">$K$5+($K$2/100*$K$5*A53)</f>
        <v>753.056</v>
      </c>
      <c r="D53" s="0" t="n">
        <f aca="false">$K$4+(B53*$K$3/100*$K$4)</f>
        <v>28169.208</v>
      </c>
      <c r="E53" s="0" t="n">
        <f aca="false">$P$4*C53/100</f>
        <v>1042.0063762963</v>
      </c>
      <c r="F53" s="0" t="n">
        <f aca="false">D53/$K$6</f>
        <v>93.89736</v>
      </c>
      <c r="G53" s="0" t="n">
        <f aca="false">E53*F53</f>
        <v>97841.6478373888</v>
      </c>
      <c r="H53" s="3" t="n">
        <f aca="false">A53/$B$2</f>
        <v>0.579545454545455</v>
      </c>
    </row>
    <row r="54" customFormat="false" ht="13.8" hidden="false" customHeight="false" outlineLevel="0" collapsed="false">
      <c r="A54" s="0" t="n">
        <v>52</v>
      </c>
      <c r="B54" s="0" t="n">
        <v>36</v>
      </c>
      <c r="C54" s="0" t="n">
        <f aca="false">$K$5+($K$2/100*$K$5*A54)</f>
        <v>760.512</v>
      </c>
      <c r="D54" s="0" t="n">
        <f aca="false">$K$4+(B54*$K$3/100*$K$4)</f>
        <v>27661.824</v>
      </c>
      <c r="E54" s="0" t="n">
        <f aca="false">$P$4*C54/100</f>
        <v>1052.32327111111</v>
      </c>
      <c r="F54" s="0" t="n">
        <f aca="false">D54/$K$6</f>
        <v>92.20608</v>
      </c>
      <c r="G54" s="0" t="n">
        <f aca="false">E54*F54</f>
        <v>97030.6037219328</v>
      </c>
      <c r="H54" s="3" t="n">
        <f aca="false">A54/$B$2</f>
        <v>0.590909090909091</v>
      </c>
    </row>
    <row r="55" customFormat="false" ht="13.8" hidden="false" customHeight="false" outlineLevel="0" collapsed="false">
      <c r="A55" s="0" t="n">
        <v>53</v>
      </c>
      <c r="B55" s="0" t="n">
        <v>35</v>
      </c>
      <c r="C55" s="0" t="n">
        <f aca="false">$K$5+($K$2/100*$K$5*A55)</f>
        <v>767.968</v>
      </c>
      <c r="D55" s="0" t="n">
        <f aca="false">$K$4+(B55*$K$3/100*$K$4)</f>
        <v>27154.44</v>
      </c>
      <c r="E55" s="0" t="n">
        <f aca="false">$P$4*C55/100</f>
        <v>1062.64016592593</v>
      </c>
      <c r="F55" s="0" t="n">
        <f aca="false">D55/$K$6</f>
        <v>90.5148</v>
      </c>
      <c r="G55" s="0" t="n">
        <f aca="false">E55*F55</f>
        <v>96184.662090752</v>
      </c>
      <c r="H55" s="3" t="n">
        <f aca="false">A55/$B$2</f>
        <v>0.602272727272727</v>
      </c>
    </row>
    <row r="56" customFormat="false" ht="13.8" hidden="false" customHeight="false" outlineLevel="0" collapsed="false">
      <c r="A56" s="0" t="n">
        <v>54</v>
      </c>
      <c r="B56" s="0" t="n">
        <v>34</v>
      </c>
      <c r="C56" s="0" t="n">
        <f aca="false">$K$5+($K$2/100*$K$5*A56)</f>
        <v>775.424</v>
      </c>
      <c r="D56" s="0" t="n">
        <f aca="false">$K$4+(B56*$K$3/100*$K$4)</f>
        <v>26647.056</v>
      </c>
      <c r="E56" s="0" t="n">
        <f aca="false">$P$4*C56/100</f>
        <v>1072.95706074074</v>
      </c>
      <c r="F56" s="0" t="n">
        <f aca="false">D56/$K$6</f>
        <v>88.82352</v>
      </c>
      <c r="G56" s="0" t="n">
        <f aca="false">E56*F56</f>
        <v>95303.8229438464</v>
      </c>
      <c r="H56" s="3" t="n">
        <f aca="false">A56/$B$2</f>
        <v>0.613636363636364</v>
      </c>
    </row>
    <row r="57" customFormat="false" ht="13.8" hidden="false" customHeight="false" outlineLevel="0" collapsed="false">
      <c r="A57" s="0" t="n">
        <v>55</v>
      </c>
      <c r="B57" s="0" t="n">
        <v>33</v>
      </c>
      <c r="C57" s="0" t="n">
        <f aca="false">$K$5+($K$2/100*$K$5*A57)</f>
        <v>782.88</v>
      </c>
      <c r="D57" s="0" t="n">
        <f aca="false">$K$4+(B57*$K$3/100*$K$4)</f>
        <v>26139.672</v>
      </c>
      <c r="E57" s="0" t="n">
        <f aca="false">$P$4*C57/100</f>
        <v>1083.27395555556</v>
      </c>
      <c r="F57" s="0" t="n">
        <f aca="false">D57/$K$6</f>
        <v>87.13224</v>
      </c>
      <c r="G57" s="0" t="n">
        <f aca="false">E57*F57</f>
        <v>94388.086281216</v>
      </c>
      <c r="H57" s="3" t="n">
        <f aca="false">A57/$B$2</f>
        <v>0.625</v>
      </c>
    </row>
    <row r="58" customFormat="false" ht="13.8" hidden="false" customHeight="false" outlineLevel="0" collapsed="false">
      <c r="A58" s="0" t="n">
        <v>56</v>
      </c>
      <c r="B58" s="0" t="n">
        <v>32</v>
      </c>
      <c r="C58" s="0" t="n">
        <f aca="false">$K$5+($K$2/100*$K$5*A58)</f>
        <v>790.336</v>
      </c>
      <c r="D58" s="0" t="n">
        <f aca="false">$K$4+(B58*$K$3/100*$K$4)</f>
        <v>25632.288</v>
      </c>
      <c r="E58" s="0" t="n">
        <f aca="false">$P$4*C58/100</f>
        <v>1093.59085037037</v>
      </c>
      <c r="F58" s="0" t="n">
        <f aca="false">D58/$K$6</f>
        <v>85.44096</v>
      </c>
      <c r="G58" s="0" t="n">
        <f aca="false">E58*F58</f>
        <v>93437.4521028608</v>
      </c>
      <c r="H58" s="3" t="n">
        <f aca="false">A58/$B$2</f>
        <v>0.636363636363636</v>
      </c>
    </row>
    <row r="59" customFormat="false" ht="13.8" hidden="false" customHeight="false" outlineLevel="0" collapsed="false">
      <c r="A59" s="0" t="n">
        <v>57</v>
      </c>
      <c r="B59" s="0" t="n">
        <v>31</v>
      </c>
      <c r="C59" s="0" t="n">
        <f aca="false">$K$5+($K$2/100*$K$5*A59)</f>
        <v>797.792</v>
      </c>
      <c r="D59" s="0" t="n">
        <f aca="false">$K$4+(B59*$K$3/100*$K$4)</f>
        <v>25124.904</v>
      </c>
      <c r="E59" s="0" t="n">
        <f aca="false">$P$4*C59/100</f>
        <v>1103.90774518519</v>
      </c>
      <c r="F59" s="0" t="n">
        <f aca="false">D59/$K$6</f>
        <v>83.74968</v>
      </c>
      <c r="G59" s="0" t="n">
        <f aca="false">E59*F59</f>
        <v>92451.9204087808</v>
      </c>
      <c r="H59" s="3" t="n">
        <f aca="false">A59/$B$2</f>
        <v>0.647727272727273</v>
      </c>
    </row>
    <row r="60" customFormat="false" ht="13.8" hidden="false" customHeight="false" outlineLevel="0" collapsed="false">
      <c r="A60" s="0" t="n">
        <v>58</v>
      </c>
      <c r="B60" s="0" t="n">
        <v>30</v>
      </c>
      <c r="C60" s="0" t="n">
        <f aca="false">$K$5+($K$2/100*$K$5*A60)</f>
        <v>805.248</v>
      </c>
      <c r="D60" s="0" t="n">
        <f aca="false">$K$4+(B60*$K$3/100*$K$4)</f>
        <v>24617.52</v>
      </c>
      <c r="E60" s="0" t="n">
        <f aca="false">$P$4*C60/100</f>
        <v>1114.22464</v>
      </c>
      <c r="F60" s="0" t="n">
        <f aca="false">D60/$K$6</f>
        <v>82.0584</v>
      </c>
      <c r="G60" s="0" t="n">
        <f aca="false">E60*F60</f>
        <v>91431.491198976</v>
      </c>
      <c r="H60" s="3" t="n">
        <f aca="false">A60/$B$2</f>
        <v>0.659090909090909</v>
      </c>
    </row>
    <row r="61" customFormat="false" ht="13.8" hidden="false" customHeight="false" outlineLevel="0" collapsed="false">
      <c r="A61" s="0" t="n">
        <v>59</v>
      </c>
      <c r="B61" s="0" t="n">
        <v>29</v>
      </c>
      <c r="C61" s="0" t="n">
        <f aca="false">$K$5+($K$2/100*$K$5*A61)</f>
        <v>812.704</v>
      </c>
      <c r="D61" s="0" t="n">
        <f aca="false">$K$4+(B61*$K$3/100*$K$4)</f>
        <v>24110.136</v>
      </c>
      <c r="E61" s="0" t="n">
        <f aca="false">$P$4*C61/100</f>
        <v>1124.54153481481</v>
      </c>
      <c r="F61" s="0" t="n">
        <f aca="false">D61/$K$6</f>
        <v>80.36712</v>
      </c>
      <c r="G61" s="0" t="n">
        <f aca="false">E61*F61</f>
        <v>90376.1644734464</v>
      </c>
      <c r="H61" s="3" t="n">
        <f aca="false">A61/$B$2</f>
        <v>0.670454545454545</v>
      </c>
    </row>
    <row r="62" customFormat="false" ht="13.8" hidden="false" customHeight="false" outlineLevel="0" collapsed="false">
      <c r="A62" s="0" t="n">
        <v>60</v>
      </c>
      <c r="B62" s="0" t="n">
        <v>28</v>
      </c>
      <c r="C62" s="0" t="n">
        <f aca="false">$K$5+($K$2/100*$K$5*A62)</f>
        <v>820.16</v>
      </c>
      <c r="D62" s="0" t="n">
        <f aca="false">$K$4+(B62*$K$3/100*$K$4)</f>
        <v>23602.752</v>
      </c>
      <c r="E62" s="0" t="n">
        <f aca="false">$P$4*C62/100</f>
        <v>1134.85842962963</v>
      </c>
      <c r="F62" s="0" t="n">
        <f aca="false">D62/$K$6</f>
        <v>78.67584</v>
      </c>
      <c r="G62" s="0" t="n">
        <f aca="false">E62*F62</f>
        <v>89285.940232192</v>
      </c>
      <c r="H62" s="3" t="n">
        <f aca="false">A62/$B$2</f>
        <v>0.681818181818182</v>
      </c>
    </row>
    <row r="63" customFormat="false" ht="13.8" hidden="false" customHeight="false" outlineLevel="0" collapsed="false">
      <c r="A63" s="0" t="n">
        <v>61</v>
      </c>
      <c r="B63" s="0" t="n">
        <v>27</v>
      </c>
      <c r="C63" s="0" t="n">
        <f aca="false">$K$5+($K$2/100*$K$5*A63)</f>
        <v>827.616</v>
      </c>
      <c r="D63" s="0" t="n">
        <f aca="false">$K$4+(B63*$K$3/100*$K$4)</f>
        <v>23095.368</v>
      </c>
      <c r="E63" s="0" t="n">
        <f aca="false">$P$4*C63/100</f>
        <v>1145.17532444444</v>
      </c>
      <c r="F63" s="0" t="n">
        <f aca="false">D63/$K$6</f>
        <v>76.98456</v>
      </c>
      <c r="G63" s="0" t="n">
        <f aca="false">E63*F63</f>
        <v>88160.8184752128</v>
      </c>
      <c r="H63" s="3" t="n">
        <f aca="false">A63/$B$2</f>
        <v>0.693181818181818</v>
      </c>
    </row>
    <row r="64" customFormat="false" ht="13.8" hidden="false" customHeight="false" outlineLevel="0" collapsed="false">
      <c r="A64" s="0" t="n">
        <v>62</v>
      </c>
      <c r="B64" s="0" t="n">
        <v>26</v>
      </c>
      <c r="C64" s="0" t="n">
        <f aca="false">$K$5+($K$2/100*$K$5*A64)</f>
        <v>835.072</v>
      </c>
      <c r="D64" s="0" t="n">
        <f aca="false">$K$4+(B64*$K$3/100*$K$4)</f>
        <v>22587.984</v>
      </c>
      <c r="E64" s="0" t="n">
        <f aca="false">$P$4*C64/100</f>
        <v>1155.49221925926</v>
      </c>
      <c r="F64" s="0" t="n">
        <f aca="false">D64/$K$6</f>
        <v>75.29328</v>
      </c>
      <c r="G64" s="0" t="n">
        <f aca="false">E64*F64</f>
        <v>87000.7992025088</v>
      </c>
      <c r="H64" s="3" t="n">
        <f aca="false">A64/$B$2</f>
        <v>0.704545454545455</v>
      </c>
    </row>
    <row r="65" customFormat="false" ht="13.8" hidden="false" customHeight="false" outlineLevel="0" collapsed="false">
      <c r="A65" s="0" t="n">
        <v>63</v>
      </c>
      <c r="B65" s="0" t="n">
        <v>25</v>
      </c>
      <c r="C65" s="0" t="n">
        <f aca="false">$K$5+($K$2/100*$K$5*A65)</f>
        <v>842.528</v>
      </c>
      <c r="D65" s="0" t="n">
        <f aca="false">$K$4+(B65*$K$3/100*$K$4)</f>
        <v>22080.6</v>
      </c>
      <c r="E65" s="0" t="n">
        <f aca="false">$P$4*C65/100</f>
        <v>1165.80911407407</v>
      </c>
      <c r="F65" s="0" t="n">
        <f aca="false">D65/$K$6</f>
        <v>73.602</v>
      </c>
      <c r="G65" s="0" t="n">
        <f aca="false">E65*F65</f>
        <v>85805.88241408</v>
      </c>
      <c r="H65" s="3" t="n">
        <f aca="false">A65/$B$2</f>
        <v>0.715909090909091</v>
      </c>
    </row>
    <row r="66" customFormat="false" ht="13.8" hidden="false" customHeight="false" outlineLevel="0" collapsed="false">
      <c r="A66" s="0" t="n">
        <v>64</v>
      </c>
      <c r="B66" s="0" t="n">
        <v>24</v>
      </c>
      <c r="C66" s="0" t="n">
        <f aca="false">$K$5+($K$2/100*$K$5*A66)</f>
        <v>849.984</v>
      </c>
      <c r="D66" s="0" t="n">
        <f aca="false">$K$4+(B66*$K$3/100*$K$4)</f>
        <v>21573.216</v>
      </c>
      <c r="E66" s="0" t="n">
        <f aca="false">$P$4*C66/100</f>
        <v>1176.12600888889</v>
      </c>
      <c r="F66" s="0" t="n">
        <f aca="false">D66/$K$6</f>
        <v>71.91072</v>
      </c>
      <c r="G66" s="0" t="n">
        <f aca="false">E66*F66</f>
        <v>84576.0681099264</v>
      </c>
      <c r="H66" s="3" t="n">
        <f aca="false">A66/$B$2</f>
        <v>0.727272727272727</v>
      </c>
    </row>
    <row r="67" customFormat="false" ht="13.8" hidden="false" customHeight="false" outlineLevel="0" collapsed="false">
      <c r="A67" s="0" t="n">
        <v>65</v>
      </c>
      <c r="B67" s="0" t="n">
        <v>23</v>
      </c>
      <c r="C67" s="0" t="n">
        <f aca="false">$K$5+($K$2/100*$K$5*A67)</f>
        <v>857.44</v>
      </c>
      <c r="D67" s="0" t="n">
        <f aca="false">$K$4+(B67*$K$3/100*$K$4)</f>
        <v>21065.832</v>
      </c>
      <c r="E67" s="0" t="n">
        <f aca="false">$P$4*C67/100</f>
        <v>1186.4429037037</v>
      </c>
      <c r="F67" s="0" t="n">
        <f aca="false">D67/$K$6</f>
        <v>70.21944</v>
      </c>
      <c r="G67" s="0" t="n">
        <f aca="false">E67*F67</f>
        <v>83311.356290048</v>
      </c>
      <c r="H67" s="3" t="n">
        <f aca="false">A67/$B$2</f>
        <v>0.738636363636364</v>
      </c>
    </row>
    <row r="68" customFormat="false" ht="13.8" hidden="false" customHeight="false" outlineLevel="0" collapsed="false">
      <c r="A68" s="0" t="n">
        <v>66</v>
      </c>
      <c r="B68" s="0" t="n">
        <v>22</v>
      </c>
      <c r="C68" s="0" t="n">
        <f aca="false">$K$5+($K$2/100*$K$5*A68)</f>
        <v>864.896</v>
      </c>
      <c r="D68" s="0" t="n">
        <f aca="false">$K$4+(B68*$K$3/100*$K$4)</f>
        <v>20558.448</v>
      </c>
      <c r="E68" s="0" t="n">
        <f aca="false">$P$4*C68/100</f>
        <v>1196.75979851852</v>
      </c>
      <c r="F68" s="0" t="n">
        <f aca="false">D68/$K$6</f>
        <v>68.52816</v>
      </c>
      <c r="G68" s="0" t="n">
        <f aca="false">E68*F68</f>
        <v>82011.7469544448</v>
      </c>
      <c r="H68" s="3" t="n">
        <f aca="false">A68/$B$2</f>
        <v>0.75</v>
      </c>
    </row>
    <row r="69" customFormat="false" ht="13.8" hidden="false" customHeight="false" outlineLevel="0" collapsed="false">
      <c r="A69" s="0" t="n">
        <v>67</v>
      </c>
      <c r="B69" s="0" t="n">
        <v>21</v>
      </c>
      <c r="C69" s="0" t="n">
        <f aca="false">$K$5+($K$2/100*$K$5*A69)</f>
        <v>872.352</v>
      </c>
      <c r="D69" s="0" t="n">
        <f aca="false">$K$4+(B69*$K$3/100*$K$4)</f>
        <v>20051.064</v>
      </c>
      <c r="E69" s="0" t="n">
        <f aca="false">$P$4*C69/100</f>
        <v>1207.07669333333</v>
      </c>
      <c r="F69" s="0" t="n">
        <f aca="false">D69/$K$6</f>
        <v>66.83688</v>
      </c>
      <c r="G69" s="0" t="n">
        <f aca="false">E69*F69</f>
        <v>80677.2401031168</v>
      </c>
      <c r="H69" s="3" t="n">
        <f aca="false">A69/$B$2</f>
        <v>0.761363636363636</v>
      </c>
    </row>
    <row r="70" customFormat="false" ht="13.8" hidden="false" customHeight="false" outlineLevel="0" collapsed="false">
      <c r="A70" s="0" t="n">
        <v>68</v>
      </c>
      <c r="B70" s="0" t="n">
        <v>20</v>
      </c>
      <c r="C70" s="0" t="n">
        <f aca="false">$K$5+($K$2/100*$K$5*A70)</f>
        <v>879.808</v>
      </c>
      <c r="D70" s="0" t="n">
        <f aca="false">$K$4+(B70*$K$3/100*$K$4)</f>
        <v>19543.68</v>
      </c>
      <c r="E70" s="0" t="n">
        <f aca="false">$P$4*C70/100</f>
        <v>1217.39358814815</v>
      </c>
      <c r="F70" s="0" t="n">
        <f aca="false">D70/$K$6</f>
        <v>65.1456</v>
      </c>
      <c r="G70" s="0" t="n">
        <f aca="false">E70*F70</f>
        <v>79307.835736064</v>
      </c>
      <c r="H70" s="3" t="n">
        <f aca="false">A70/$B$2</f>
        <v>0.772727272727273</v>
      </c>
    </row>
    <row r="71" customFormat="false" ht="13.8" hidden="false" customHeight="false" outlineLevel="0" collapsed="false">
      <c r="A71" s="0" t="n">
        <v>69</v>
      </c>
      <c r="B71" s="0" t="n">
        <v>19</v>
      </c>
      <c r="C71" s="0" t="n">
        <f aca="false">$K$5+($K$2/100*$K$5*A71)</f>
        <v>887.264</v>
      </c>
      <c r="D71" s="0" t="n">
        <f aca="false">$K$4+(B71*$K$3/100*$K$4)</f>
        <v>19036.296</v>
      </c>
      <c r="E71" s="0" t="n">
        <f aca="false">$P$4*C71/100</f>
        <v>1227.71048296296</v>
      </c>
      <c r="F71" s="0" t="n">
        <f aca="false">D71/$K$6</f>
        <v>63.45432</v>
      </c>
      <c r="G71" s="0" t="n">
        <f aca="false">E71*F71</f>
        <v>77903.5338532864</v>
      </c>
      <c r="H71" s="3" t="n">
        <f aca="false">A71/$B$2</f>
        <v>0.784090909090909</v>
      </c>
    </row>
    <row r="72" customFormat="false" ht="13.8" hidden="false" customHeight="false" outlineLevel="0" collapsed="false">
      <c r="A72" s="0" t="n">
        <v>70</v>
      </c>
      <c r="B72" s="0" t="n">
        <v>18</v>
      </c>
      <c r="C72" s="0" t="n">
        <f aca="false">$K$5+($K$2/100*$K$5*A72)</f>
        <v>894.72</v>
      </c>
      <c r="D72" s="0" t="n">
        <f aca="false">$K$4+(B72*$K$3/100*$K$4)</f>
        <v>18528.912</v>
      </c>
      <c r="E72" s="0" t="n">
        <f aca="false">$P$4*C72/100</f>
        <v>1238.02737777778</v>
      </c>
      <c r="F72" s="0" t="n">
        <f aca="false">D72/$K$6</f>
        <v>61.76304</v>
      </c>
      <c r="G72" s="0" t="n">
        <f aca="false">E72*F72</f>
        <v>76464.334454784</v>
      </c>
      <c r="H72" s="3" t="n">
        <f aca="false">A72/$B$2</f>
        <v>0.795454545454545</v>
      </c>
    </row>
    <row r="73" customFormat="false" ht="13.8" hidden="false" customHeight="false" outlineLevel="0" collapsed="false">
      <c r="A73" s="0" t="n">
        <v>71</v>
      </c>
      <c r="B73" s="0" t="n">
        <v>17</v>
      </c>
      <c r="C73" s="0" t="n">
        <f aca="false">$K$5+($K$2/100*$K$5*A73)</f>
        <v>902.176</v>
      </c>
      <c r="D73" s="0" t="n">
        <f aca="false">$K$4+(B73*$K$3/100*$K$4)</f>
        <v>18021.528</v>
      </c>
      <c r="E73" s="0" t="n">
        <f aca="false">$P$4*C73/100</f>
        <v>1248.34427259259</v>
      </c>
      <c r="F73" s="0" t="n">
        <f aca="false">D73/$K$6</f>
        <v>60.07176</v>
      </c>
      <c r="G73" s="0" t="n">
        <f aca="false">E73*F73</f>
        <v>74990.2375405568</v>
      </c>
      <c r="H73" s="3" t="n">
        <f aca="false">A73/$B$2</f>
        <v>0.806818181818182</v>
      </c>
    </row>
    <row r="74" customFormat="false" ht="13.8" hidden="false" customHeight="false" outlineLevel="0" collapsed="false">
      <c r="A74" s="0" t="n">
        <v>72</v>
      </c>
      <c r="B74" s="0" t="n">
        <v>16</v>
      </c>
      <c r="C74" s="0" t="n">
        <f aca="false">$K$5+($K$2/100*$K$5*A74)</f>
        <v>909.632</v>
      </c>
      <c r="D74" s="0" t="n">
        <f aca="false">$K$4+(B74*$K$3/100*$K$4)</f>
        <v>17514.144</v>
      </c>
      <c r="E74" s="0" t="n">
        <f aca="false">$P$4*C74/100</f>
        <v>1258.66116740741</v>
      </c>
      <c r="F74" s="0" t="n">
        <f aca="false">D74/$K$6</f>
        <v>58.38048</v>
      </c>
      <c r="G74" s="0" t="n">
        <f aca="false">E74*F74</f>
        <v>73481.2431106048</v>
      </c>
      <c r="H74" s="3" t="n">
        <f aca="false">A74/$B$2</f>
        <v>0.818181818181818</v>
      </c>
    </row>
    <row r="75" customFormat="false" ht="13.8" hidden="false" customHeight="false" outlineLevel="0" collapsed="false">
      <c r="A75" s="0" t="n">
        <v>73</v>
      </c>
      <c r="B75" s="0" t="n">
        <v>15</v>
      </c>
      <c r="C75" s="0" t="n">
        <f aca="false">$K$5+($K$2/100*$K$5*A75)</f>
        <v>917.088</v>
      </c>
      <c r="D75" s="0" t="n">
        <f aca="false">$K$4+(B75*$K$3/100*$K$4)</f>
        <v>17006.76</v>
      </c>
      <c r="E75" s="0" t="n">
        <f aca="false">$P$4*C75/100</f>
        <v>1268.97806222222</v>
      </c>
      <c r="F75" s="0" t="n">
        <f aca="false">D75/$K$6</f>
        <v>56.6892</v>
      </c>
      <c r="G75" s="0" t="n">
        <f aca="false">E75*F75</f>
        <v>71937.351164928</v>
      </c>
      <c r="H75" s="3" t="n">
        <f aca="false">A75/$B$2</f>
        <v>0.829545454545455</v>
      </c>
    </row>
    <row r="76" customFormat="false" ht="13.8" hidden="false" customHeight="false" outlineLevel="0" collapsed="false">
      <c r="A76" s="0" t="n">
        <v>74</v>
      </c>
      <c r="B76" s="0" t="n">
        <v>14</v>
      </c>
      <c r="C76" s="0" t="n">
        <f aca="false">$K$5+($K$2/100*$K$5*A76)</f>
        <v>924.544</v>
      </c>
      <c r="D76" s="0" t="n">
        <f aca="false">$K$4+(B76*$K$3/100*$K$4)</f>
        <v>16499.376</v>
      </c>
      <c r="E76" s="0" t="n">
        <f aca="false">$P$4*C76/100</f>
        <v>1279.29495703704</v>
      </c>
      <c r="F76" s="0" t="n">
        <f aca="false">D76/$K$6</f>
        <v>54.99792</v>
      </c>
      <c r="G76" s="0" t="n">
        <f aca="false">E76*F76</f>
        <v>70358.5617035264</v>
      </c>
      <c r="H76" s="3" t="n">
        <f aca="false">A76/$B$2</f>
        <v>0.840909090909091</v>
      </c>
    </row>
    <row r="77" customFormat="false" ht="13.8" hidden="false" customHeight="false" outlineLevel="0" collapsed="false">
      <c r="A77" s="0" t="n">
        <v>75</v>
      </c>
      <c r="B77" s="0" t="n">
        <v>13</v>
      </c>
      <c r="C77" s="0" t="n">
        <f aca="false">$K$5+($K$2/100*$K$5*A77)</f>
        <v>932</v>
      </c>
      <c r="D77" s="0" t="n">
        <f aca="false">$K$4+(B77*$K$3/100*$K$4)</f>
        <v>15991.992</v>
      </c>
      <c r="E77" s="0" t="n">
        <f aca="false">$P$4*C77/100</f>
        <v>1289.61185185185</v>
      </c>
      <c r="F77" s="0" t="n">
        <f aca="false">D77/$K$6</f>
        <v>53.30664</v>
      </c>
      <c r="G77" s="0" t="n">
        <f aca="false">E77*F77</f>
        <v>68744.8747264</v>
      </c>
      <c r="H77" s="3" t="n">
        <f aca="false">A77/$B$2</f>
        <v>0.852272727272727</v>
      </c>
    </row>
    <row r="78" customFormat="false" ht="13.8" hidden="false" customHeight="false" outlineLevel="0" collapsed="false">
      <c r="A78" s="0" t="n">
        <v>76</v>
      </c>
      <c r="B78" s="0" t="n">
        <v>12</v>
      </c>
      <c r="C78" s="0" t="n">
        <f aca="false">$K$5+($K$2/100*$K$5*A78)</f>
        <v>939.456</v>
      </c>
      <c r="D78" s="0" t="n">
        <f aca="false">$K$4+(B78*$K$3/100*$K$4)</f>
        <v>15484.608</v>
      </c>
      <c r="E78" s="0" t="n">
        <f aca="false">$P$4*C78/100</f>
        <v>1299.92874666667</v>
      </c>
      <c r="F78" s="0" t="n">
        <f aca="false">D78/$K$6</f>
        <v>51.61536</v>
      </c>
      <c r="G78" s="0" t="n">
        <f aca="false">E78*F78</f>
        <v>67096.2902335488</v>
      </c>
      <c r="H78" s="3" t="n">
        <f aca="false">A78/$B$2</f>
        <v>0.863636363636364</v>
      </c>
    </row>
    <row r="79" customFormat="false" ht="13.8" hidden="false" customHeight="false" outlineLevel="0" collapsed="false">
      <c r="A79" s="0" t="n">
        <v>77</v>
      </c>
      <c r="B79" s="0" t="n">
        <v>11</v>
      </c>
      <c r="C79" s="0" t="n">
        <f aca="false">$K$5+($K$2/100*$K$5*A79)</f>
        <v>946.912</v>
      </c>
      <c r="D79" s="0" t="n">
        <f aca="false">$K$4+(B79*$K$3/100*$K$4)</f>
        <v>14977.224</v>
      </c>
      <c r="E79" s="0" t="n">
        <f aca="false">$P$4*C79/100</f>
        <v>1310.24564148148</v>
      </c>
      <c r="F79" s="0" t="n">
        <f aca="false">D79/$K$6</f>
        <v>49.92408</v>
      </c>
      <c r="G79" s="0" t="n">
        <f aca="false">E79*F79</f>
        <v>65412.8082249728</v>
      </c>
      <c r="H79" s="3" t="n">
        <f aca="false">A79/$B$2</f>
        <v>0.875</v>
      </c>
    </row>
    <row r="80" customFormat="false" ht="13.8" hidden="false" customHeight="false" outlineLevel="0" collapsed="false">
      <c r="A80" s="0" t="n">
        <v>78</v>
      </c>
      <c r="B80" s="0" t="n">
        <v>10</v>
      </c>
      <c r="C80" s="0" t="n">
        <f aca="false">$K$5+($K$2/100*$K$5*A80)</f>
        <v>954.368</v>
      </c>
      <c r="D80" s="0" t="n">
        <f aca="false">$K$4+(B80*$K$3/100*$K$4)</f>
        <v>14469.84</v>
      </c>
      <c r="E80" s="0" t="n">
        <f aca="false">$P$4*C80/100</f>
        <v>1320.5625362963</v>
      </c>
      <c r="F80" s="0" t="n">
        <f aca="false">D80/$K$6</f>
        <v>48.2328</v>
      </c>
      <c r="G80" s="0" t="n">
        <f aca="false">E80*F80</f>
        <v>63694.428700672</v>
      </c>
      <c r="H80" s="3" t="n">
        <f aca="false">A80/$B$2</f>
        <v>0.886363636363636</v>
      </c>
    </row>
    <row r="81" customFormat="false" ht="13.8" hidden="false" customHeight="false" outlineLevel="0" collapsed="false">
      <c r="A81" s="0" t="n">
        <v>79</v>
      </c>
      <c r="B81" s="0" t="n">
        <v>9</v>
      </c>
      <c r="C81" s="0" t="n">
        <f aca="false">$K$5+($K$2/100*$K$5*A81)</f>
        <v>961.824</v>
      </c>
      <c r="D81" s="0" t="n">
        <f aca="false">$K$4+(B81*$K$3/100*$K$4)</f>
        <v>13962.456</v>
      </c>
      <c r="E81" s="0" t="n">
        <f aca="false">$P$4*C81/100</f>
        <v>1330.87943111111</v>
      </c>
      <c r="F81" s="0" t="n">
        <f aca="false">D81/$K$6</f>
        <v>46.54152</v>
      </c>
      <c r="G81" s="0" t="n">
        <f aca="false">E81*F81</f>
        <v>61941.1516606464</v>
      </c>
      <c r="H81" s="3" t="n">
        <f aca="false">A81/$B$2</f>
        <v>0.897727272727273</v>
      </c>
    </row>
    <row r="82" customFormat="false" ht="13.8" hidden="false" customHeight="false" outlineLevel="0" collapsed="false">
      <c r="A82" s="0" t="n">
        <v>80</v>
      </c>
      <c r="B82" s="0" t="n">
        <v>8</v>
      </c>
      <c r="C82" s="0" t="n">
        <f aca="false">$K$5+($K$2/100*$K$5*A82)</f>
        <v>969.28</v>
      </c>
      <c r="D82" s="0" t="n">
        <f aca="false">$K$4+(B82*$K$3/100*$K$4)</f>
        <v>13455.072</v>
      </c>
      <c r="E82" s="0" t="n">
        <f aca="false">$P$4*C82/100</f>
        <v>1341.19632592593</v>
      </c>
      <c r="F82" s="0" t="n">
        <f aca="false">D82/$K$6</f>
        <v>44.85024</v>
      </c>
      <c r="G82" s="0" t="n">
        <f aca="false">E82*F82</f>
        <v>60152.977104896</v>
      </c>
      <c r="H82" s="3" t="n">
        <f aca="false">A82/$B$2</f>
        <v>0.909090909090909</v>
      </c>
    </row>
    <row r="83" customFormat="false" ht="13.8" hidden="false" customHeight="false" outlineLevel="0" collapsed="false">
      <c r="A83" s="0" t="n">
        <v>81</v>
      </c>
      <c r="B83" s="0" t="n">
        <v>7</v>
      </c>
      <c r="C83" s="0" t="n">
        <f aca="false">$K$5+($K$2/100*$K$5*A83)</f>
        <v>976.736</v>
      </c>
      <c r="D83" s="0" t="n">
        <f aca="false">$K$4+(B83*$K$3/100*$K$4)</f>
        <v>12947.688</v>
      </c>
      <c r="E83" s="0" t="n">
        <f aca="false">$P$4*C83/100</f>
        <v>1351.51322074074</v>
      </c>
      <c r="F83" s="0" t="n">
        <f aca="false">D83/$K$6</f>
        <v>43.15896</v>
      </c>
      <c r="G83" s="0" t="n">
        <f aca="false">E83*F83</f>
        <v>58329.9050334208</v>
      </c>
      <c r="H83" s="3" t="n">
        <f aca="false">A83/$B$2</f>
        <v>0.920454545454545</v>
      </c>
    </row>
    <row r="84" customFormat="false" ht="13.8" hidden="false" customHeight="false" outlineLevel="0" collapsed="false">
      <c r="A84" s="0" t="n">
        <v>82</v>
      </c>
      <c r="B84" s="0" t="n">
        <v>6</v>
      </c>
      <c r="C84" s="0" t="n">
        <f aca="false">$K$5+($K$2/100*$K$5*A84)</f>
        <v>984.192</v>
      </c>
      <c r="D84" s="0" t="n">
        <f aca="false">$K$4+(B84*$K$3/100*$K$4)</f>
        <v>12440.304</v>
      </c>
      <c r="E84" s="0" t="n">
        <f aca="false">$P$4*C84/100</f>
        <v>1361.83011555556</v>
      </c>
      <c r="F84" s="0" t="n">
        <f aca="false">D84/$K$6</f>
        <v>41.46768</v>
      </c>
      <c r="G84" s="0" t="n">
        <f aca="false">E84*F84</f>
        <v>56471.9354462208</v>
      </c>
      <c r="H84" s="3" t="n">
        <f aca="false">A84/$B$2</f>
        <v>0.931818181818182</v>
      </c>
    </row>
    <row r="85" customFormat="false" ht="13.8" hidden="false" customHeight="false" outlineLevel="0" collapsed="false">
      <c r="A85" s="0" t="n">
        <v>83</v>
      </c>
      <c r="B85" s="0" t="n">
        <v>5</v>
      </c>
      <c r="C85" s="0" t="n">
        <f aca="false">$K$5+($K$2/100*$K$5*A85)</f>
        <v>991.648</v>
      </c>
      <c r="D85" s="0" t="n">
        <f aca="false">$K$4+(B85*$K$3/100*$K$4)</f>
        <v>11932.92</v>
      </c>
      <c r="E85" s="0" t="n">
        <f aca="false">$P$4*C85/100</f>
        <v>1372.14701037037</v>
      </c>
      <c r="F85" s="0" t="n">
        <f aca="false">D85/$K$6</f>
        <v>39.7764</v>
      </c>
      <c r="G85" s="0" t="n">
        <f aca="false">E85*F85</f>
        <v>54579.068343296</v>
      </c>
      <c r="H85" s="3" t="n">
        <f aca="false">A85/$B$2</f>
        <v>0.943181818181818</v>
      </c>
    </row>
    <row r="86" customFormat="false" ht="13.8" hidden="false" customHeight="false" outlineLevel="0" collapsed="false">
      <c r="A86" s="0" t="n">
        <v>84</v>
      </c>
      <c r="B86" s="0" t="n">
        <v>4</v>
      </c>
      <c r="C86" s="0" t="n">
        <f aca="false">$K$5+($K$2/100*$K$5*A86)</f>
        <v>999.104</v>
      </c>
      <c r="D86" s="0" t="n">
        <f aca="false">$K$4+(B86*$K$3/100*$K$4)</f>
        <v>11425.536</v>
      </c>
      <c r="E86" s="0" t="n">
        <f aca="false">$P$4*C86/100</f>
        <v>1382.46390518519</v>
      </c>
      <c r="F86" s="0" t="n">
        <f aca="false">D86/$K$6</f>
        <v>38.08512</v>
      </c>
      <c r="G86" s="0" t="n">
        <f aca="false">E86*F86</f>
        <v>52651.3037246464</v>
      </c>
      <c r="H86" s="3" t="n">
        <f aca="false">A86/$B$2</f>
        <v>0.954545454545455</v>
      </c>
    </row>
    <row r="87" customFormat="false" ht="13.8" hidden="false" customHeight="false" outlineLevel="0" collapsed="false">
      <c r="A87" s="0" t="n">
        <v>85</v>
      </c>
      <c r="B87" s="0" t="n">
        <v>3</v>
      </c>
      <c r="C87" s="0" t="n">
        <f aca="false">$K$5+($K$2/100*$K$5*A87)</f>
        <v>1006.56</v>
      </c>
      <c r="D87" s="0" t="n">
        <f aca="false">$K$4+(B87*$K$3/100*$K$4)</f>
        <v>10918.152</v>
      </c>
      <c r="E87" s="0" t="n">
        <f aca="false">$P$4*C87/100</f>
        <v>1392.7808</v>
      </c>
      <c r="F87" s="0" t="n">
        <f aca="false">D87/$K$6</f>
        <v>36.39384</v>
      </c>
      <c r="G87" s="0" t="n">
        <f aca="false">E87*F87</f>
        <v>50688.641590272</v>
      </c>
      <c r="H87" s="3" t="n">
        <f aca="false">A87/$B$2</f>
        <v>0.965909090909091</v>
      </c>
    </row>
    <row r="88" customFormat="false" ht="13.8" hidden="false" customHeight="false" outlineLevel="0" collapsed="false">
      <c r="A88" s="0" t="n">
        <v>86</v>
      </c>
      <c r="B88" s="0" t="n">
        <v>2</v>
      </c>
      <c r="C88" s="0" t="n">
        <f aca="false">$K$5+($K$2/100*$K$5*A88)</f>
        <v>1014.016</v>
      </c>
      <c r="D88" s="0" t="n">
        <f aca="false">$K$4+(B88*$K$3/100*$K$4)</f>
        <v>10410.768</v>
      </c>
      <c r="E88" s="0" t="n">
        <f aca="false">$P$4*C88/100</f>
        <v>1403.09769481481</v>
      </c>
      <c r="F88" s="0" t="n">
        <f aca="false">D88/$K$6</f>
        <v>34.70256</v>
      </c>
      <c r="G88" s="0" t="n">
        <f aca="false">E88*F88</f>
        <v>48691.0819401728</v>
      </c>
      <c r="H88" s="3" t="n">
        <f aca="false">A88/$B$2</f>
        <v>0.977272727272727</v>
      </c>
    </row>
    <row r="89" customFormat="false" ht="13.8" hidden="false" customHeight="false" outlineLevel="0" collapsed="false">
      <c r="A89" s="0" t="n">
        <v>87</v>
      </c>
      <c r="B89" s="0" t="n">
        <v>1</v>
      </c>
      <c r="C89" s="0" t="n">
        <f aca="false">$K$5+($K$2/100*$K$5*A89)</f>
        <v>1021.472</v>
      </c>
      <c r="D89" s="0" t="n">
        <f aca="false">$K$4+(B89*$K$3/100*$K$4)</f>
        <v>9903.384</v>
      </c>
      <c r="E89" s="0" t="n">
        <f aca="false">$P$4*C89/100</f>
        <v>1413.41458962963</v>
      </c>
      <c r="F89" s="0" t="n">
        <f aca="false">D89/$K$6</f>
        <v>33.01128</v>
      </c>
      <c r="G89" s="0" t="n">
        <f aca="false">E89*F89</f>
        <v>46658.6247743488</v>
      </c>
      <c r="H89" s="3" t="n">
        <f aca="false">A89/$B$2</f>
        <v>0.988636363636364</v>
      </c>
    </row>
    <row r="90" customFormat="false" ht="13.8" hidden="false" customHeight="false" outlineLevel="0" collapsed="false">
      <c r="A90" s="0" t="n">
        <v>88</v>
      </c>
      <c r="B90" s="0" t="n">
        <v>0</v>
      </c>
      <c r="C90" s="0" t="n">
        <f aca="false">$K$5+($K$2/100*$K$5*A90)</f>
        <v>1028.928</v>
      </c>
      <c r="D90" s="0" t="n">
        <f aca="false">$K$4+(B90*$K$3/100*$K$4)</f>
        <v>9396</v>
      </c>
      <c r="E90" s="0" t="n">
        <f aca="false">$P$4*C90/100</f>
        <v>1423.73148444444</v>
      </c>
      <c r="F90" s="0" t="n">
        <f aca="false">D90/$K$6</f>
        <v>31.32</v>
      </c>
      <c r="G90" s="0" t="n">
        <f aca="false">E90*F90</f>
        <v>44591.2700928</v>
      </c>
      <c r="H90" s="3" t="n">
        <f aca="false">A90/$B$2</f>
        <v>1</v>
      </c>
    </row>
  </sheetData>
  <mergeCells count="2">
    <mergeCell ref="J1:K1"/>
    <mergeCell ref="R1:T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6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" activeCellId="0" sqref="B2"/>
    </sheetView>
  </sheetViews>
  <sheetFormatPr defaultColWidth="10.7070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M1" s="0" t="s">
        <v>23</v>
      </c>
      <c r="N1" s="0" t="s">
        <v>24</v>
      </c>
      <c r="O1" s="0" t="s">
        <v>16</v>
      </c>
      <c r="R1" s="0" t="s">
        <v>25</v>
      </c>
      <c r="S1" s="0" t="s">
        <v>26</v>
      </c>
      <c r="T1" s="0" t="s">
        <v>27</v>
      </c>
      <c r="V1" s="0" t="s">
        <v>28</v>
      </c>
      <c r="W1" s="0" t="s">
        <v>29</v>
      </c>
      <c r="X1" s="0" t="s">
        <v>30</v>
      </c>
    </row>
    <row r="2" customFormat="false" ht="15" hidden="false" customHeight="false" outlineLevel="0" collapsed="false">
      <c r="A2" s="0" t="n">
        <v>0</v>
      </c>
      <c r="B2" s="0" t="n">
        <v>60</v>
      </c>
      <c r="C2" s="0" t="n">
        <f aca="false">$N$6+($T$2/100*$N$6*A2)</f>
        <v>372.8</v>
      </c>
      <c r="D2" s="0" t="n">
        <f aca="false">$N$5+(B2*0.054*$N$5)</f>
        <v>39839.04</v>
      </c>
      <c r="E2" s="0" t="n">
        <f aca="false">$O$2*C2/100</f>
        <v>515.844740740741</v>
      </c>
      <c r="F2" s="0" t="n">
        <f aca="false">D2/$P$6</f>
        <v>132.7968</v>
      </c>
      <c r="G2" s="0" t="n">
        <f aca="false">E2*F2</f>
        <v>68502.5308672</v>
      </c>
      <c r="H2" s="3" t="n">
        <f aca="false">A2/$B$2</f>
        <v>0</v>
      </c>
      <c r="M2" s="0" t="n">
        <v>337.5</v>
      </c>
      <c r="N2" s="0" t="n">
        <v>467</v>
      </c>
      <c r="O2" s="0" t="n">
        <f aca="false">N2/M2*100</f>
        <v>138.37037037037</v>
      </c>
      <c r="R2" s="0" t="n">
        <v>52</v>
      </c>
      <c r="S2" s="0" t="n">
        <v>5</v>
      </c>
      <c r="T2" s="0" t="n">
        <v>1.7</v>
      </c>
      <c r="V2" s="0" t="n">
        <v>870</v>
      </c>
      <c r="W2" s="0" t="n">
        <v>174</v>
      </c>
      <c r="X2" s="0" t="n">
        <v>5.4</v>
      </c>
    </row>
    <row r="3" customFormat="false" ht="15" hidden="false" customHeight="false" outlineLevel="0" collapsed="false">
      <c r="A3" s="0" t="n">
        <v>1</v>
      </c>
      <c r="B3" s="0" t="n">
        <v>59</v>
      </c>
      <c r="C3" s="0" t="n">
        <f aca="false">$N$6+($T$2/100*$N$6*A3)</f>
        <v>379.1376</v>
      </c>
      <c r="D3" s="0" t="n">
        <f aca="false">$N$5+(B3*0.054*$N$5)</f>
        <v>39331.656</v>
      </c>
      <c r="E3" s="0" t="n">
        <f aca="false">$O$2*C3/100</f>
        <v>524.614101333333</v>
      </c>
      <c r="F3" s="0" t="n">
        <f aca="false">D3/$P$6</f>
        <v>131.10552</v>
      </c>
      <c r="G3" s="0" t="n">
        <f aca="false">E3*F3</f>
        <v>68779.8045546394</v>
      </c>
      <c r="H3" s="3" t="n">
        <f aca="false">A3/$B$2</f>
        <v>0.0166666666666667</v>
      </c>
    </row>
    <row r="4" customFormat="false" ht="15" hidden="false" customHeight="false" outlineLevel="0" collapsed="false">
      <c r="A4" s="0" t="n">
        <v>2</v>
      </c>
      <c r="B4" s="0" t="n">
        <v>58</v>
      </c>
      <c r="C4" s="0" t="n">
        <f aca="false">$N$6+($T$2/100*$N$6*A4)</f>
        <v>385.4752</v>
      </c>
      <c r="D4" s="0" t="n">
        <f aca="false">$N$5+(B4*0.054*$N$5)</f>
        <v>38824.272</v>
      </c>
      <c r="E4" s="0" t="n">
        <f aca="false">$O$2*C4/100</f>
        <v>533.383461925926</v>
      </c>
      <c r="F4" s="0" t="n">
        <f aca="false">D4/$P$6</f>
        <v>129.41424</v>
      </c>
      <c r="G4" s="0" t="n">
        <f aca="false">E4*F4</f>
        <v>69027.4153537126</v>
      </c>
      <c r="H4" s="3" t="n">
        <f aca="false">A4/$B$2</f>
        <v>0.0333333333333333</v>
      </c>
    </row>
    <row r="5" customFormat="false" ht="15" hidden="false" customHeight="false" outlineLevel="0" collapsed="false">
      <c r="A5" s="0" t="n">
        <v>3</v>
      </c>
      <c r="B5" s="0" t="n">
        <v>57</v>
      </c>
      <c r="C5" s="0" t="n">
        <f aca="false">$N$6+($T$2/100*$N$6*A5)</f>
        <v>391.8128</v>
      </c>
      <c r="D5" s="0" t="n">
        <f aca="false">$N$5+(B5*0.054*$N$5)</f>
        <v>38316.888</v>
      </c>
      <c r="E5" s="0" t="n">
        <f aca="false">$O$2*C5/100</f>
        <v>542.152822518519</v>
      </c>
      <c r="F5" s="0" t="n">
        <f aca="false">D5/$P$6</f>
        <v>127.72296</v>
      </c>
      <c r="G5" s="0" t="n">
        <f aca="false">E5*F5</f>
        <v>69245.3632644198</v>
      </c>
      <c r="H5" s="3" t="n">
        <f aca="false">A5/$B$2</f>
        <v>0.05</v>
      </c>
      <c r="M5" s="0" t="s">
        <v>15</v>
      </c>
      <c r="N5" s="0" t="n">
        <v>9396</v>
      </c>
      <c r="P5" s="0" t="s">
        <v>31</v>
      </c>
    </row>
    <row r="6" customFormat="false" ht="15" hidden="false" customHeight="false" outlineLevel="0" collapsed="false">
      <c r="A6" s="0" t="n">
        <v>4</v>
      </c>
      <c r="B6" s="0" t="n">
        <v>56</v>
      </c>
      <c r="C6" s="0" t="n">
        <f aca="false">$N$6+($T$2/100*$N$6*A6)</f>
        <v>398.1504</v>
      </c>
      <c r="D6" s="0" t="n">
        <f aca="false">$N$5+(B6*0.054*$N$5)</f>
        <v>37809.504</v>
      </c>
      <c r="E6" s="0" t="n">
        <f aca="false">$O$2*C6/100</f>
        <v>550.922183111111</v>
      </c>
      <c r="F6" s="0" t="n">
        <f aca="false">D6/$P$6</f>
        <v>126.03168</v>
      </c>
      <c r="G6" s="0" t="n">
        <f aca="false">E6*F6</f>
        <v>69433.648286761</v>
      </c>
      <c r="H6" s="3" t="n">
        <f aca="false">A6/$B$2</f>
        <v>0.0666666666666667</v>
      </c>
      <c r="M6" s="0" t="s">
        <v>18</v>
      </c>
      <c r="N6" s="0" t="n">
        <v>372.8</v>
      </c>
      <c r="P6" s="0" t="n">
        <v>300</v>
      </c>
    </row>
    <row r="7" customFormat="false" ht="15" hidden="false" customHeight="false" outlineLevel="0" collapsed="false">
      <c r="A7" s="0" t="n">
        <v>5</v>
      </c>
      <c r="B7" s="0" t="n">
        <v>55</v>
      </c>
      <c r="C7" s="0" t="n">
        <f aca="false">$N$6+($T$2/100*$N$6*A7)</f>
        <v>404.488</v>
      </c>
      <c r="D7" s="0" t="n">
        <f aca="false">$N$5+(B7*0.054*$N$5)</f>
        <v>37302.12</v>
      </c>
      <c r="E7" s="0" t="n">
        <f aca="false">$O$2*C7/100</f>
        <v>559.691543703704</v>
      </c>
      <c r="F7" s="0" t="n">
        <f aca="false">D7/$P$6</f>
        <v>124.3404</v>
      </c>
      <c r="G7" s="0" t="n">
        <f aca="false">E7*F7</f>
        <v>69592.270420736</v>
      </c>
      <c r="H7" s="3" t="n">
        <f aca="false">A7/$B$2</f>
        <v>0.0833333333333333</v>
      </c>
    </row>
    <row r="8" customFormat="false" ht="15" hidden="false" customHeight="false" outlineLevel="0" collapsed="false">
      <c r="A8" s="0" t="n">
        <v>6</v>
      </c>
      <c r="B8" s="0" t="n">
        <v>54</v>
      </c>
      <c r="C8" s="0" t="n">
        <f aca="false">$N$6+($T$2/100*$N$6*A8)</f>
        <v>410.8256</v>
      </c>
      <c r="D8" s="0" t="n">
        <f aca="false">$N$5+(B8*0.054*$N$5)</f>
        <v>36794.736</v>
      </c>
      <c r="E8" s="0" t="n">
        <f aca="false">$O$2*C8/100</f>
        <v>568.460904296296</v>
      </c>
      <c r="F8" s="0" t="n">
        <f aca="false">D8/$P$6</f>
        <v>122.64912</v>
      </c>
      <c r="G8" s="0" t="n">
        <f aca="false">E8*F8</f>
        <v>69721.229666345</v>
      </c>
      <c r="H8" s="3" t="n">
        <f aca="false">A8/$B$2</f>
        <v>0.1</v>
      </c>
    </row>
    <row r="9" customFormat="false" ht="15" hidden="false" customHeight="false" outlineLevel="0" collapsed="false">
      <c r="A9" s="0" t="n">
        <v>7</v>
      </c>
      <c r="B9" s="0" t="n">
        <v>53</v>
      </c>
      <c r="C9" s="0" t="n">
        <f aca="false">$N$6+($T$2/100*$N$6*A9)</f>
        <v>417.1632</v>
      </c>
      <c r="D9" s="0" t="n">
        <f aca="false">$N$5+(B9*0.054*$N$5)</f>
        <v>36287.352</v>
      </c>
      <c r="E9" s="0" t="n">
        <f aca="false">$O$2*C9/100</f>
        <v>577.230264888889</v>
      </c>
      <c r="F9" s="0" t="n">
        <f aca="false">D9/$P$6</f>
        <v>120.95784</v>
      </c>
      <c r="G9" s="0" t="n">
        <f aca="false">E9*F9</f>
        <v>69820.5260235878</v>
      </c>
      <c r="H9" s="3" t="n">
        <f aca="false">A9/$B$2</f>
        <v>0.116666666666667</v>
      </c>
    </row>
    <row r="10" customFormat="false" ht="15" hidden="false" customHeight="false" outlineLevel="0" collapsed="false">
      <c r="A10" s="0" t="n">
        <v>8</v>
      </c>
      <c r="B10" s="0" t="n">
        <v>52</v>
      </c>
      <c r="C10" s="0" t="n">
        <f aca="false">$N$6+($T$2/100*$N$6*A10)</f>
        <v>423.5008</v>
      </c>
      <c r="D10" s="0" t="n">
        <f aca="false">$N$5+(B10*0.054*$N$5)</f>
        <v>35779.968</v>
      </c>
      <c r="E10" s="0" t="n">
        <f aca="false">$O$2*C10/100</f>
        <v>585.999625481481</v>
      </c>
      <c r="F10" s="0" t="n">
        <f aca="false">D10/$P$6</f>
        <v>119.26656</v>
      </c>
      <c r="G10" s="0" t="n">
        <f aca="false">E10*F10</f>
        <v>69890.1594924646</v>
      </c>
      <c r="H10" s="3" t="n">
        <f aca="false">A10/$B$2</f>
        <v>0.133333333333333</v>
      </c>
    </row>
    <row r="11" customFormat="false" ht="15" hidden="false" customHeight="false" outlineLevel="0" collapsed="false">
      <c r="A11" s="0" t="n">
        <v>9</v>
      </c>
      <c r="B11" s="0" t="n">
        <v>51</v>
      </c>
      <c r="C11" s="0" t="n">
        <f aca="false">$N$6+($T$2/100*$N$6*A11)</f>
        <v>429.8384</v>
      </c>
      <c r="D11" s="0" t="n">
        <f aca="false">$N$5+(B11*0.054*$N$5)</f>
        <v>35272.584</v>
      </c>
      <c r="E11" s="0" t="n">
        <f aca="false">$O$2*C11/100</f>
        <v>594.768986074074</v>
      </c>
      <c r="F11" s="0" t="n">
        <f aca="false">D11/$P$6</f>
        <v>117.57528</v>
      </c>
      <c r="G11" s="0" t="n">
        <f aca="false">E11*F11</f>
        <v>69930.1300729754</v>
      </c>
      <c r="H11" s="3" t="n">
        <f aca="false">A11/$B$2</f>
        <v>0.15</v>
      </c>
    </row>
    <row r="12" customFormat="false" ht="15" hidden="false" customHeight="false" outlineLevel="0" collapsed="false">
      <c r="A12" s="0" t="n">
        <v>10</v>
      </c>
      <c r="B12" s="0" t="n">
        <v>50</v>
      </c>
      <c r="C12" s="0" t="n">
        <f aca="false">$N$6+($T$2/100*$N$6*A12)</f>
        <v>436.176</v>
      </c>
      <c r="D12" s="0" t="n">
        <f aca="false">$N$5+(B12*0.054*$N$5)</f>
        <v>34765.2</v>
      </c>
      <c r="E12" s="0" t="n">
        <f aca="false">$O$2*C12/100</f>
        <v>603.538346666667</v>
      </c>
      <c r="F12" s="0" t="n">
        <f aca="false">D12/$P$6</f>
        <v>115.884</v>
      </c>
      <c r="G12" s="0" t="n">
        <f aca="false">E12*F12</f>
        <v>69940.43776512</v>
      </c>
      <c r="H12" s="3" t="n">
        <f aca="false">A12/$B$2</f>
        <v>0.166666666666667</v>
      </c>
    </row>
    <row r="13" customFormat="false" ht="15" hidden="false" customHeight="false" outlineLevel="0" collapsed="false">
      <c r="A13" s="0" t="n">
        <v>11</v>
      </c>
      <c r="B13" s="0" t="n">
        <v>49</v>
      </c>
      <c r="C13" s="0" t="n">
        <f aca="false">$N$6+($T$2/100*$N$6*A13)</f>
        <v>442.5136</v>
      </c>
      <c r="D13" s="0" t="n">
        <f aca="false">$N$5+(B13*0.054*$N$5)</f>
        <v>34257.816</v>
      </c>
      <c r="E13" s="0" t="n">
        <f aca="false">$O$2*C13/100</f>
        <v>612.307707259259</v>
      </c>
      <c r="F13" s="0" t="n">
        <f aca="false">D13/$P$6</f>
        <v>114.19272</v>
      </c>
      <c r="G13" s="0" t="n">
        <f aca="false">E13*F13</f>
        <v>69921.0825688985</v>
      </c>
      <c r="H13" s="3" t="n">
        <f aca="false">A13/$B$2</f>
        <v>0.183333333333333</v>
      </c>
    </row>
    <row r="14" customFormat="false" ht="15" hidden="false" customHeight="false" outlineLevel="0" collapsed="false">
      <c r="A14" s="0" t="n">
        <v>12</v>
      </c>
      <c r="B14" s="0" t="n">
        <v>48</v>
      </c>
      <c r="C14" s="0" t="n">
        <f aca="false">$N$6+($T$2/100*$N$6*A14)</f>
        <v>448.8512</v>
      </c>
      <c r="D14" s="0" t="n">
        <f aca="false">$N$5+(B14*0.054*$N$5)</f>
        <v>33750.432</v>
      </c>
      <c r="E14" s="0" t="n">
        <f aca="false">$O$2*C14/100</f>
        <v>621.077067851852</v>
      </c>
      <c r="F14" s="0" t="n">
        <f aca="false">D14/$P$6</f>
        <v>112.50144</v>
      </c>
      <c r="G14" s="0" t="n">
        <f aca="false">E14*F14</f>
        <v>69872.064484311</v>
      </c>
      <c r="H14" s="3" t="n">
        <f aca="false">A14/$B$2</f>
        <v>0.2</v>
      </c>
    </row>
    <row r="15" customFormat="false" ht="15" hidden="false" customHeight="false" outlineLevel="0" collapsed="false">
      <c r="A15" s="0" t="n">
        <v>13</v>
      </c>
      <c r="B15" s="0" t="n">
        <v>47</v>
      </c>
      <c r="C15" s="0" t="n">
        <f aca="false">$N$6+($T$2/100*$N$6*A15)</f>
        <v>455.1888</v>
      </c>
      <c r="D15" s="0" t="n">
        <f aca="false">$N$5+(B15*0.054*$N$5)</f>
        <v>33243.048</v>
      </c>
      <c r="E15" s="0" t="n">
        <f aca="false">$O$2*C15/100</f>
        <v>629.846428444444</v>
      </c>
      <c r="F15" s="0" t="n">
        <f aca="false">D15/$P$6</f>
        <v>110.81016</v>
      </c>
      <c r="G15" s="0" t="n">
        <f aca="false">E15*F15</f>
        <v>69793.3835113574</v>
      </c>
      <c r="H15" s="3" t="n">
        <f aca="false">A15/$B$2</f>
        <v>0.216666666666667</v>
      </c>
    </row>
    <row r="16" customFormat="false" ht="15" hidden="false" customHeight="false" outlineLevel="0" collapsed="false">
      <c r="A16" s="0" t="n">
        <v>14</v>
      </c>
      <c r="B16" s="0" t="n">
        <v>46</v>
      </c>
      <c r="C16" s="0" t="n">
        <f aca="false">$N$6+($T$2/100*$N$6*A16)</f>
        <v>461.5264</v>
      </c>
      <c r="D16" s="0" t="n">
        <f aca="false">$N$5+(B16*0.054*$N$5)</f>
        <v>32735.664</v>
      </c>
      <c r="E16" s="0" t="n">
        <f aca="false">$O$2*C16/100</f>
        <v>638.615789037037</v>
      </c>
      <c r="F16" s="0" t="n">
        <f aca="false">D16/$P$6</f>
        <v>109.11888</v>
      </c>
      <c r="G16" s="0" t="n">
        <f aca="false">E16*F16</f>
        <v>69685.0396500378</v>
      </c>
      <c r="H16" s="3" t="n">
        <f aca="false">A16/$B$2</f>
        <v>0.233333333333333</v>
      </c>
    </row>
    <row r="17" customFormat="false" ht="15" hidden="false" customHeight="false" outlineLevel="0" collapsed="false">
      <c r="A17" s="0" t="n">
        <v>15</v>
      </c>
      <c r="B17" s="0" t="n">
        <v>45</v>
      </c>
      <c r="C17" s="0" t="n">
        <f aca="false">$N$6+($T$2/100*$N$6*A17)</f>
        <v>467.864</v>
      </c>
      <c r="D17" s="0" t="n">
        <f aca="false">$N$5+(B17*0.054*$N$5)</f>
        <v>32228.28</v>
      </c>
      <c r="E17" s="0" t="n">
        <f aca="false">$O$2*C17/100</f>
        <v>647.38514962963</v>
      </c>
      <c r="F17" s="0" t="n">
        <f aca="false">D17/$P$6</f>
        <v>107.4276</v>
      </c>
      <c r="G17" s="0" t="n">
        <f aca="false">E17*F17</f>
        <v>69547.032900352</v>
      </c>
      <c r="H17" s="3" t="n">
        <f aca="false">A17/$B$2</f>
        <v>0.25</v>
      </c>
    </row>
    <row r="18" customFormat="false" ht="15" hidden="false" customHeight="false" outlineLevel="0" collapsed="false">
      <c r="A18" s="0" t="n">
        <v>16</v>
      </c>
      <c r="B18" s="0" t="n">
        <v>44</v>
      </c>
      <c r="C18" s="0" t="n">
        <f aca="false">$N$6+($T$2/100*$N$6*A18)</f>
        <v>474.2016</v>
      </c>
      <c r="D18" s="0" t="n">
        <f aca="false">$N$5+(B18*0.054*$N$5)</f>
        <v>31720.896</v>
      </c>
      <c r="E18" s="0" t="n">
        <f aca="false">$O$2*C18/100</f>
        <v>656.154510222222</v>
      </c>
      <c r="F18" s="0" t="n">
        <f aca="false">D18/$P$6</f>
        <v>105.73632</v>
      </c>
      <c r="G18" s="0" t="n">
        <f aca="false">E18*F18</f>
        <v>69379.3632623002</v>
      </c>
      <c r="H18" s="3" t="n">
        <f aca="false">A18/$B$2</f>
        <v>0.266666666666667</v>
      </c>
    </row>
    <row r="19" customFormat="false" ht="15" hidden="false" customHeight="false" outlineLevel="0" collapsed="false">
      <c r="A19" s="0" t="n">
        <v>17</v>
      </c>
      <c r="B19" s="0" t="n">
        <v>43</v>
      </c>
      <c r="C19" s="0" t="n">
        <f aca="false">$N$6+($T$2/100*$N$6*A19)</f>
        <v>480.5392</v>
      </c>
      <c r="D19" s="0" t="n">
        <f aca="false">$N$5+(B19*0.054*$N$5)</f>
        <v>31213.512</v>
      </c>
      <c r="E19" s="0" t="n">
        <f aca="false">$O$2*C19/100</f>
        <v>664.923870814815</v>
      </c>
      <c r="F19" s="0" t="n">
        <f aca="false">D19/$P$6</f>
        <v>104.04504</v>
      </c>
      <c r="G19" s="0" t="n">
        <f aca="false">E19*F19</f>
        <v>69182.0307358822</v>
      </c>
      <c r="H19" s="3" t="n">
        <f aca="false">A19/$B$2</f>
        <v>0.283333333333333</v>
      </c>
    </row>
    <row r="20" customFormat="false" ht="15" hidden="false" customHeight="false" outlineLevel="0" collapsed="false">
      <c r="A20" s="0" t="n">
        <v>18</v>
      </c>
      <c r="B20" s="0" t="n">
        <v>42</v>
      </c>
      <c r="C20" s="0" t="n">
        <f aca="false">$N$6+($T$2/100*$N$6*A20)</f>
        <v>486.8768</v>
      </c>
      <c r="D20" s="0" t="n">
        <f aca="false">$N$5+(B20*0.054*$N$5)</f>
        <v>30706.128</v>
      </c>
      <c r="E20" s="0" t="n">
        <f aca="false">$O$2*C20/100</f>
        <v>673.693231407407</v>
      </c>
      <c r="F20" s="0" t="n">
        <f aca="false">D20/$P$6</f>
        <v>102.35376</v>
      </c>
      <c r="G20" s="0" t="n">
        <f aca="false">E20*F20</f>
        <v>68955.0353210982</v>
      </c>
      <c r="H20" s="3" t="n">
        <f aca="false">A20/$B$2</f>
        <v>0.3</v>
      </c>
    </row>
    <row r="21" customFormat="false" ht="15" hidden="false" customHeight="false" outlineLevel="0" collapsed="false">
      <c r="A21" s="0" t="n">
        <v>19</v>
      </c>
      <c r="B21" s="0" t="n">
        <v>41</v>
      </c>
      <c r="C21" s="0" t="n">
        <f aca="false">$N$6+($T$2/100*$N$6*A21)</f>
        <v>493.2144</v>
      </c>
      <c r="D21" s="0" t="n">
        <f aca="false">$N$5+(B21*0.054*$N$5)</f>
        <v>30198.744</v>
      </c>
      <c r="E21" s="0" t="n">
        <f aca="false">$O$2*C21/100</f>
        <v>682.462592</v>
      </c>
      <c r="F21" s="0" t="n">
        <f aca="false">D21/$P$6</f>
        <v>100.66248</v>
      </c>
      <c r="G21" s="0" t="n">
        <f aca="false">E21*F21</f>
        <v>68698.3770179482</v>
      </c>
      <c r="H21" s="3" t="n">
        <f aca="false">A21/$B$2</f>
        <v>0.316666666666667</v>
      </c>
    </row>
    <row r="22" customFormat="false" ht="15" hidden="false" customHeight="false" outlineLevel="0" collapsed="false">
      <c r="A22" s="0" t="n">
        <v>20</v>
      </c>
      <c r="B22" s="0" t="n">
        <v>40</v>
      </c>
      <c r="C22" s="0" t="n">
        <f aca="false">$N$6+($T$2/100*$N$6*A22)</f>
        <v>499.552</v>
      </c>
      <c r="D22" s="0" t="n">
        <f aca="false">$N$5+(B22*0.054*$N$5)</f>
        <v>29691.36</v>
      </c>
      <c r="E22" s="0" t="n">
        <f aca="false">$O$2*C22/100</f>
        <v>691.231952592593</v>
      </c>
      <c r="F22" s="0" t="n">
        <f aca="false">D22/$P$6</f>
        <v>98.9712</v>
      </c>
      <c r="G22" s="0" t="n">
        <f aca="false">E22*F22</f>
        <v>68412.055826432</v>
      </c>
      <c r="H22" s="3" t="n">
        <f aca="false">A22/$B$2</f>
        <v>0.333333333333333</v>
      </c>
    </row>
    <row r="23" customFormat="false" ht="15" hidden="false" customHeight="false" outlineLevel="0" collapsed="false">
      <c r="A23" s="0" t="n">
        <v>21</v>
      </c>
      <c r="B23" s="0" t="n">
        <v>39</v>
      </c>
      <c r="C23" s="0" t="n">
        <f aca="false">$N$6+($T$2/100*$N$6*A23)</f>
        <v>505.8896</v>
      </c>
      <c r="D23" s="0" t="n">
        <f aca="false">$N$5+(B23*0.054*$N$5)</f>
        <v>29183.976</v>
      </c>
      <c r="E23" s="0" t="n">
        <f aca="false">$O$2*C23/100</f>
        <v>700.001313185185</v>
      </c>
      <c r="F23" s="0" t="n">
        <f aca="false">D23/$P$6</f>
        <v>97.27992</v>
      </c>
      <c r="G23" s="0" t="n">
        <f aca="false">E23*F23</f>
        <v>68096.0717465497</v>
      </c>
      <c r="H23" s="3" t="n">
        <f aca="false">A23/$B$2</f>
        <v>0.35</v>
      </c>
    </row>
    <row r="24" customFormat="false" ht="15" hidden="false" customHeight="false" outlineLevel="0" collapsed="false">
      <c r="A24" s="0" t="n">
        <v>22</v>
      </c>
      <c r="B24" s="0" t="n">
        <v>38</v>
      </c>
      <c r="C24" s="0" t="n">
        <f aca="false">$N$6+($T$2/100*$N$6*A24)</f>
        <v>512.2272</v>
      </c>
      <c r="D24" s="0" t="n">
        <f aca="false">$N$5+(B24*0.054*$N$5)</f>
        <v>28676.592</v>
      </c>
      <c r="E24" s="0" t="n">
        <f aca="false">$O$2*C24/100</f>
        <v>708.770673777778</v>
      </c>
      <c r="F24" s="0" t="n">
        <f aca="false">D24/$P$6</f>
        <v>95.58864</v>
      </c>
      <c r="G24" s="0" t="n">
        <f aca="false">E24*F24</f>
        <v>67750.4247783014</v>
      </c>
      <c r="H24" s="3" t="n">
        <f aca="false">A24/$B$2</f>
        <v>0.366666666666667</v>
      </c>
    </row>
    <row r="25" customFormat="false" ht="15" hidden="false" customHeight="false" outlineLevel="0" collapsed="false">
      <c r="A25" s="0" t="n">
        <v>23</v>
      </c>
      <c r="B25" s="0" t="n">
        <v>37</v>
      </c>
      <c r="C25" s="0" t="n">
        <f aca="false">$N$6+($T$2/100*$N$6*A25)</f>
        <v>518.5648</v>
      </c>
      <c r="D25" s="0" t="n">
        <f aca="false">$N$5+(B25*0.054*$N$5)</f>
        <v>28169.208</v>
      </c>
      <c r="E25" s="0" t="n">
        <f aca="false">$O$2*C25/100</f>
        <v>717.54003437037</v>
      </c>
      <c r="F25" s="0" t="n">
        <f aca="false">D25/$P$6</f>
        <v>93.89736</v>
      </c>
      <c r="G25" s="0" t="n">
        <f aca="false">E25*F25</f>
        <v>67375.114921687</v>
      </c>
      <c r="H25" s="3" t="n">
        <f aca="false">A25/$B$2</f>
        <v>0.383333333333333</v>
      </c>
    </row>
    <row r="26" customFormat="false" ht="15" hidden="false" customHeight="false" outlineLevel="0" collapsed="false">
      <c r="A26" s="0" t="n">
        <v>24</v>
      </c>
      <c r="B26" s="0" t="n">
        <v>36</v>
      </c>
      <c r="C26" s="0" t="n">
        <f aca="false">$N$6+($T$2/100*$N$6*A26)</f>
        <v>524.9024</v>
      </c>
      <c r="D26" s="0" t="n">
        <f aca="false">$N$5+(B26*0.054*$N$5)</f>
        <v>27661.824</v>
      </c>
      <c r="E26" s="0" t="n">
        <f aca="false">$O$2*C26/100</f>
        <v>726.309394962963</v>
      </c>
      <c r="F26" s="0" t="n">
        <f aca="false">D26/$P$6</f>
        <v>92.20608</v>
      </c>
      <c r="G26" s="0" t="n">
        <f aca="false">E26*F26</f>
        <v>66970.1421767066</v>
      </c>
      <c r="H26" s="3" t="n">
        <f aca="false">A26/$B$2</f>
        <v>0.4</v>
      </c>
    </row>
    <row r="27" customFormat="false" ht="15" hidden="false" customHeight="false" outlineLevel="0" collapsed="false">
      <c r="A27" s="0" t="n">
        <v>25</v>
      </c>
      <c r="B27" s="0" t="n">
        <v>35</v>
      </c>
      <c r="C27" s="0" t="n">
        <f aca="false">$N$6+($T$2/100*$N$6*A27)</f>
        <v>531.24</v>
      </c>
      <c r="D27" s="0" t="n">
        <f aca="false">$N$5+(B27*0.054*$N$5)</f>
        <v>27154.44</v>
      </c>
      <c r="E27" s="0" t="n">
        <f aca="false">$O$2*C27/100</f>
        <v>735.078755555556</v>
      </c>
      <c r="F27" s="0" t="n">
        <f aca="false">D27/$P$6</f>
        <v>90.5148</v>
      </c>
      <c r="G27" s="0" t="n">
        <f aca="false">E27*F27</f>
        <v>66535.50654336</v>
      </c>
      <c r="H27" s="3" t="n">
        <f aca="false">A27/$B$2</f>
        <v>0.416666666666667</v>
      </c>
    </row>
    <row r="28" customFormat="false" ht="15" hidden="false" customHeight="false" outlineLevel="0" collapsed="false">
      <c r="A28" s="0" t="n">
        <v>26</v>
      </c>
      <c r="B28" s="0" t="n">
        <v>34</v>
      </c>
      <c r="C28" s="0" t="n">
        <f aca="false">$N$6+($T$2/100*$N$6*A28)</f>
        <v>537.5776</v>
      </c>
      <c r="D28" s="0" t="n">
        <f aca="false">$N$5+(B28*0.054*$N$5)</f>
        <v>26647.056</v>
      </c>
      <c r="E28" s="0" t="n">
        <f aca="false">$O$2*C28/100</f>
        <v>743.848116148148</v>
      </c>
      <c r="F28" s="0" t="n">
        <f aca="false">D28/$P$6</f>
        <v>88.82352</v>
      </c>
      <c r="G28" s="0" t="n">
        <f aca="false">E28*F28</f>
        <v>66071.2080216474</v>
      </c>
      <c r="H28" s="3" t="n">
        <f aca="false">A28/$B$2</f>
        <v>0.433333333333333</v>
      </c>
    </row>
    <row r="29" customFormat="false" ht="15" hidden="false" customHeight="false" outlineLevel="0" collapsed="false">
      <c r="A29" s="0" t="n">
        <v>27</v>
      </c>
      <c r="B29" s="0" t="n">
        <v>33</v>
      </c>
      <c r="C29" s="0" t="n">
        <f aca="false">$N$6+($T$2/100*$N$6*A29)</f>
        <v>543.9152</v>
      </c>
      <c r="D29" s="0" t="n">
        <f aca="false">$N$5+(B29*0.054*$N$5)</f>
        <v>26139.672</v>
      </c>
      <c r="E29" s="0" t="n">
        <f aca="false">$O$2*C29/100</f>
        <v>752.617476740741</v>
      </c>
      <c r="F29" s="0" t="n">
        <f aca="false">D29/$P$6</f>
        <v>87.13224</v>
      </c>
      <c r="G29" s="0" t="n">
        <f aca="false">E29*F29</f>
        <v>65577.2466115686</v>
      </c>
      <c r="H29" s="3" t="n">
        <f aca="false">A29/$B$2</f>
        <v>0.45</v>
      </c>
    </row>
    <row r="30" customFormat="false" ht="15" hidden="false" customHeight="false" outlineLevel="0" collapsed="false">
      <c r="A30" s="0" t="n">
        <v>28</v>
      </c>
      <c r="B30" s="0" t="n">
        <v>32</v>
      </c>
      <c r="C30" s="0" t="n">
        <f aca="false">$N$6+($T$2/100*$N$6*A30)</f>
        <v>550.2528</v>
      </c>
      <c r="D30" s="0" t="n">
        <f aca="false">$N$5+(B30*0.054*$N$5)</f>
        <v>25632.288</v>
      </c>
      <c r="E30" s="0" t="n">
        <f aca="false">$O$2*C30/100</f>
        <v>761.386837333333</v>
      </c>
      <c r="F30" s="0" t="n">
        <f aca="false">D30/$P$6</f>
        <v>85.44096</v>
      </c>
      <c r="G30" s="0" t="n">
        <f aca="false">E30*F30</f>
        <v>65053.6223131238</v>
      </c>
      <c r="H30" s="3" t="n">
        <f aca="false">A30/$B$2</f>
        <v>0.466666666666667</v>
      </c>
    </row>
    <row r="31" customFormat="false" ht="15" hidden="false" customHeight="false" outlineLevel="0" collapsed="false">
      <c r="A31" s="0" t="n">
        <v>29</v>
      </c>
      <c r="B31" s="0" t="n">
        <v>31</v>
      </c>
      <c r="C31" s="0" t="n">
        <f aca="false">$N$6+($T$2/100*$N$6*A31)</f>
        <v>556.5904</v>
      </c>
      <c r="D31" s="0" t="n">
        <f aca="false">$N$5+(B31*0.054*$N$5)</f>
        <v>25124.904</v>
      </c>
      <c r="E31" s="0" t="n">
        <f aca="false">$O$2*C31/100</f>
        <v>770.156197925926</v>
      </c>
      <c r="F31" s="0" t="n">
        <f aca="false">D31/$P$6</f>
        <v>83.74968</v>
      </c>
      <c r="G31" s="0" t="n">
        <f aca="false">E31*F31</f>
        <v>64500.335126313</v>
      </c>
      <c r="H31" s="3" t="n">
        <f aca="false">A31/$B$2</f>
        <v>0.483333333333333</v>
      </c>
    </row>
    <row r="32" customFormat="false" ht="15" hidden="false" customHeight="false" outlineLevel="0" collapsed="false">
      <c r="A32" s="0" t="n">
        <v>30</v>
      </c>
      <c r="B32" s="0" t="n">
        <v>30</v>
      </c>
      <c r="C32" s="0" t="n">
        <f aca="false">$N$6+($T$2/100*$N$6*A32)</f>
        <v>562.928</v>
      </c>
      <c r="D32" s="0" t="n">
        <f aca="false">$N$5+(B32*0.054*$N$5)</f>
        <v>24617.52</v>
      </c>
      <c r="E32" s="0" t="n">
        <f aca="false">$O$2*C32/100</f>
        <v>778.925558518519</v>
      </c>
      <c r="F32" s="0" t="n">
        <f aca="false">D32/$P$6</f>
        <v>82.0584</v>
      </c>
      <c r="G32" s="0" t="n">
        <f aca="false">E32*F32</f>
        <v>63917.385051136</v>
      </c>
      <c r="H32" s="3" t="n">
        <f aca="false">A32/$B$2</f>
        <v>0.5</v>
      </c>
    </row>
    <row r="33" customFormat="false" ht="15" hidden="false" customHeight="false" outlineLevel="0" collapsed="false">
      <c r="A33" s="0" t="n">
        <v>31</v>
      </c>
      <c r="B33" s="0" t="n">
        <v>29</v>
      </c>
      <c r="C33" s="0" t="n">
        <f aca="false">$N$6+($T$2/100*$N$6*A33)</f>
        <v>569.2656</v>
      </c>
      <c r="D33" s="0" t="n">
        <f aca="false">$N$5+(B33*0.054*$N$5)</f>
        <v>24110.136</v>
      </c>
      <c r="E33" s="0" t="n">
        <f aca="false">$O$2*C33/100</f>
        <v>787.694919111111</v>
      </c>
      <c r="F33" s="0" t="n">
        <f aca="false">D33/$P$6</f>
        <v>80.36712</v>
      </c>
      <c r="G33" s="0" t="n">
        <f aca="false">E33*F33</f>
        <v>63304.772087593</v>
      </c>
      <c r="H33" s="3" t="n">
        <f aca="false">A33/$B$2</f>
        <v>0.516666666666667</v>
      </c>
    </row>
    <row r="34" customFormat="false" ht="15" hidden="false" customHeight="false" outlineLevel="0" collapsed="false">
      <c r="A34" s="0" t="n">
        <v>32</v>
      </c>
      <c r="B34" s="0" t="n">
        <v>28</v>
      </c>
      <c r="C34" s="0" t="n">
        <f aca="false">$N$6+($T$2/100*$N$6*A34)</f>
        <v>575.6032</v>
      </c>
      <c r="D34" s="0" t="n">
        <f aca="false">$N$5+(B34*0.054*$N$5)</f>
        <v>23602.752</v>
      </c>
      <c r="E34" s="0" t="n">
        <f aca="false">$O$2*C34/100</f>
        <v>796.464279703704</v>
      </c>
      <c r="F34" s="0" t="n">
        <f aca="false">D34/$P$6</f>
        <v>78.67584</v>
      </c>
      <c r="G34" s="0" t="n">
        <f aca="false">E34*F34</f>
        <v>62662.4962356838</v>
      </c>
      <c r="H34" s="3" t="n">
        <f aca="false">A34/$B$2</f>
        <v>0.533333333333333</v>
      </c>
    </row>
    <row r="35" customFormat="false" ht="15" hidden="false" customHeight="false" outlineLevel="0" collapsed="false">
      <c r="A35" s="0" t="n">
        <v>33</v>
      </c>
      <c r="B35" s="0" t="n">
        <v>27</v>
      </c>
      <c r="C35" s="0" t="n">
        <f aca="false">$N$6+($T$2/100*$N$6*A35)</f>
        <v>581.9408</v>
      </c>
      <c r="D35" s="0" t="n">
        <f aca="false">$N$5+(B35*0.054*$N$5)</f>
        <v>23095.368</v>
      </c>
      <c r="E35" s="0" t="n">
        <f aca="false">$O$2*C35/100</f>
        <v>805.233640296296</v>
      </c>
      <c r="F35" s="0" t="n">
        <f aca="false">D35/$P$6</f>
        <v>76.98456</v>
      </c>
      <c r="G35" s="0" t="n">
        <f aca="false">E35*F35</f>
        <v>61990.5574954086</v>
      </c>
      <c r="H35" s="3" t="n">
        <f aca="false">A35/$B$2</f>
        <v>0.55</v>
      </c>
      <c r="K35" s="0" t="s">
        <v>32</v>
      </c>
      <c r="M35" s="0" t="s">
        <v>33</v>
      </c>
      <c r="O35" s="0" t="s">
        <v>34</v>
      </c>
    </row>
    <row r="36" customFormat="false" ht="15" hidden="false" customHeight="false" outlineLevel="0" collapsed="false">
      <c r="A36" s="0" t="n">
        <v>34</v>
      </c>
      <c r="B36" s="0" t="n">
        <v>26</v>
      </c>
      <c r="C36" s="0" t="n">
        <f aca="false">$N$6+($T$2/100*$N$6*A36)</f>
        <v>588.2784</v>
      </c>
      <c r="D36" s="0" t="n">
        <f aca="false">$N$5+(B36*0.054*$N$5)</f>
        <v>22587.984</v>
      </c>
      <c r="E36" s="0" t="n">
        <f aca="false">$O$2*C36/100</f>
        <v>814.003000888889</v>
      </c>
      <c r="F36" s="0" t="n">
        <f aca="false">D36/$P$6</f>
        <v>75.29328</v>
      </c>
      <c r="G36" s="0" t="n">
        <f aca="false">E36*F36</f>
        <v>61288.9558667674</v>
      </c>
      <c r="H36" s="3" t="n">
        <f aca="false">A36/$B$2</f>
        <v>0.566666666666667</v>
      </c>
      <c r="K36" s="0" t="s">
        <v>35</v>
      </c>
      <c r="M36" s="0" t="s">
        <v>36</v>
      </c>
      <c r="O36" s="0" t="s">
        <v>37</v>
      </c>
    </row>
    <row r="37" customFormat="false" ht="15" hidden="false" customHeight="false" outlineLevel="0" collapsed="false">
      <c r="A37" s="0" t="n">
        <v>35</v>
      </c>
      <c r="B37" s="0" t="n">
        <v>25</v>
      </c>
      <c r="C37" s="0" t="n">
        <f aca="false">$N$6+($T$2/100*$N$6*A37)</f>
        <v>594.616</v>
      </c>
      <c r="D37" s="0" t="n">
        <f aca="false">$N$5+(B37*0.054*$N$5)</f>
        <v>22080.6</v>
      </c>
      <c r="E37" s="0" t="n">
        <f aca="false">$O$2*C37/100</f>
        <v>822.772361481481</v>
      </c>
      <c r="F37" s="0" t="n">
        <f aca="false">D37/$P$6</f>
        <v>73.602</v>
      </c>
      <c r="G37" s="0" t="n">
        <f aca="false">E37*F37</f>
        <v>60557.69134976</v>
      </c>
      <c r="H37" s="3" t="n">
        <f aca="false">A37/$B$2</f>
        <v>0.583333333333333</v>
      </c>
    </row>
    <row r="38" customFormat="false" ht="15" hidden="false" customHeight="false" outlineLevel="0" collapsed="false">
      <c r="A38" s="0" t="n">
        <v>36</v>
      </c>
      <c r="B38" s="0" t="n">
        <v>24</v>
      </c>
      <c r="C38" s="0" t="n">
        <f aca="false">$N$6+($T$2/100*$N$6*A38)</f>
        <v>600.9536</v>
      </c>
      <c r="D38" s="0" t="n">
        <f aca="false">$N$5+(B38*0.054*$N$5)</f>
        <v>21573.216</v>
      </c>
      <c r="E38" s="0" t="n">
        <f aca="false">$O$2*C38/100</f>
        <v>831.541722074074</v>
      </c>
      <c r="F38" s="0" t="n">
        <f aca="false">D38/$P$6</f>
        <v>71.91072</v>
      </c>
      <c r="G38" s="0" t="n">
        <f aca="false">E38*F38</f>
        <v>59796.7639443866</v>
      </c>
      <c r="H38" s="3" t="n">
        <f aca="false">A38/$B$2</f>
        <v>0.6</v>
      </c>
    </row>
    <row r="39" customFormat="false" ht="15" hidden="false" customHeight="false" outlineLevel="0" collapsed="false">
      <c r="A39" s="0" t="n">
        <v>37</v>
      </c>
      <c r="B39" s="0" t="n">
        <v>23</v>
      </c>
      <c r="C39" s="0" t="n">
        <f aca="false">$N$6+($T$2/100*$N$6*A39)</f>
        <v>607.2912</v>
      </c>
      <c r="D39" s="0" t="n">
        <f aca="false">$N$5+(B39*0.054*$N$5)</f>
        <v>21065.832</v>
      </c>
      <c r="E39" s="0" t="n">
        <f aca="false">$O$2*C39/100</f>
        <v>840.311082666667</v>
      </c>
      <c r="F39" s="0" t="n">
        <f aca="false">D39/$P$6</f>
        <v>70.21944</v>
      </c>
      <c r="G39" s="0" t="n">
        <f aca="false">E39*F39</f>
        <v>59006.1736506471</v>
      </c>
      <c r="H39" s="3" t="n">
        <f aca="false">A39/$B$2</f>
        <v>0.616666666666667</v>
      </c>
    </row>
    <row r="40" customFormat="false" ht="15" hidden="false" customHeight="false" outlineLevel="0" collapsed="false">
      <c r="A40" s="0" t="n">
        <v>38</v>
      </c>
      <c r="B40" s="0" t="n">
        <v>22</v>
      </c>
      <c r="C40" s="0" t="n">
        <f aca="false">$N$6+($T$2/100*$N$6*A40)</f>
        <v>613.6288</v>
      </c>
      <c r="D40" s="0" t="n">
        <f aca="false">$N$5+(B40*0.054*$N$5)</f>
        <v>20558.448</v>
      </c>
      <c r="E40" s="0" t="n">
        <f aca="false">$O$2*C40/100</f>
        <v>849.080443259259</v>
      </c>
      <c r="F40" s="0" t="n">
        <f aca="false">D40/$P$6</f>
        <v>68.52816</v>
      </c>
      <c r="G40" s="0" t="n">
        <f aca="false">E40*F40</f>
        <v>58185.9204685414</v>
      </c>
      <c r="H40" s="3" t="n">
        <f aca="false">A40/$B$2</f>
        <v>0.633333333333333</v>
      </c>
      <c r="O40" s="3" t="n">
        <f aca="true" t="array" ref="O40:O40">INDIRECT(ADDRESS(1+MATCH(MAX(G2:G62),G2:G62,0),8))</f>
        <v>0.166666666666667</v>
      </c>
    </row>
    <row r="41" customFormat="false" ht="15" hidden="false" customHeight="false" outlineLevel="0" collapsed="false">
      <c r="A41" s="0" t="n">
        <v>39</v>
      </c>
      <c r="B41" s="0" t="n">
        <v>21</v>
      </c>
      <c r="C41" s="0" t="n">
        <f aca="false">$N$6+($T$2/100*$N$6*A41)</f>
        <v>619.9664</v>
      </c>
      <c r="D41" s="0" t="n">
        <f aca="false">$N$5+(B41*0.054*$N$5)</f>
        <v>20051.064</v>
      </c>
      <c r="E41" s="0" t="n">
        <f aca="false">$O$2*C41/100</f>
        <v>857.849803851852</v>
      </c>
      <c r="F41" s="0" t="n">
        <f aca="false">D41/$P$6</f>
        <v>66.83688</v>
      </c>
      <c r="G41" s="0" t="n">
        <f aca="false">E41*F41</f>
        <v>57336.0043980698</v>
      </c>
      <c r="H41" s="3" t="n">
        <f aca="false">A41/$B$2</f>
        <v>0.65</v>
      </c>
    </row>
    <row r="42" customFormat="false" ht="15" hidden="false" customHeight="false" outlineLevel="0" collapsed="false">
      <c r="A42" s="0" t="n">
        <v>40</v>
      </c>
      <c r="B42" s="0" t="n">
        <v>20</v>
      </c>
      <c r="C42" s="0" t="n">
        <f aca="false">$N$6+($T$2/100*$N$6*A42)</f>
        <v>626.304</v>
      </c>
      <c r="D42" s="0" t="n">
        <f aca="false">$N$5+(B42*0.054*$N$5)</f>
        <v>19543.68</v>
      </c>
      <c r="E42" s="0" t="n">
        <f aca="false">$O$2*C42/100</f>
        <v>866.619164444444</v>
      </c>
      <c r="F42" s="0" t="n">
        <f aca="false">D42/$P$6</f>
        <v>65.1456</v>
      </c>
      <c r="G42" s="0" t="n">
        <f aca="false">E42*F42</f>
        <v>56456.425439232</v>
      </c>
      <c r="H42" s="3" t="n">
        <f aca="false">A42/$B$2</f>
        <v>0.666666666666667</v>
      </c>
    </row>
    <row r="43" customFormat="false" ht="15" hidden="false" customHeight="false" outlineLevel="0" collapsed="false">
      <c r="A43" s="0" t="n">
        <v>41</v>
      </c>
      <c r="B43" s="0" t="n">
        <v>19</v>
      </c>
      <c r="C43" s="0" t="n">
        <f aca="false">$N$6+($T$2/100*$N$6*A43)</f>
        <v>632.6416</v>
      </c>
      <c r="D43" s="0" t="n">
        <f aca="false">$N$5+(B43*0.054*$N$5)</f>
        <v>19036.296</v>
      </c>
      <c r="E43" s="0" t="n">
        <f aca="false">$O$2*C43/100</f>
        <v>875.388525037037</v>
      </c>
      <c r="F43" s="0" t="n">
        <f aca="false">D43/$P$6</f>
        <v>63.45432</v>
      </c>
      <c r="G43" s="0" t="n">
        <f aca="false">E43*F43</f>
        <v>55547.1835920282</v>
      </c>
      <c r="H43" s="3" t="n">
        <f aca="false">A43/$B$2</f>
        <v>0.683333333333333</v>
      </c>
    </row>
    <row r="44" customFormat="false" ht="15" hidden="false" customHeight="false" outlineLevel="0" collapsed="false">
      <c r="A44" s="0" t="n">
        <v>42</v>
      </c>
      <c r="B44" s="0" t="n">
        <v>18</v>
      </c>
      <c r="C44" s="0" t="n">
        <f aca="false">$N$6+($T$2/100*$N$6*A44)</f>
        <v>638.9792</v>
      </c>
      <c r="D44" s="0" t="n">
        <f aca="false">$N$5+(B44*0.054*$N$5)</f>
        <v>18528.912</v>
      </c>
      <c r="E44" s="0" t="n">
        <f aca="false">$O$2*C44/100</f>
        <v>884.157885629629</v>
      </c>
      <c r="F44" s="0" t="n">
        <f aca="false">D44/$P$6</f>
        <v>61.76304</v>
      </c>
      <c r="G44" s="0" t="n">
        <f aca="false">E44*F44</f>
        <v>54608.2788564582</v>
      </c>
      <c r="H44" s="3" t="n">
        <f aca="false">A44/$B$2</f>
        <v>0.7</v>
      </c>
    </row>
    <row r="45" customFormat="false" ht="15" hidden="false" customHeight="false" outlineLevel="0" collapsed="false">
      <c r="A45" s="0" t="n">
        <v>43</v>
      </c>
      <c r="B45" s="0" t="n">
        <v>17</v>
      </c>
      <c r="C45" s="0" t="n">
        <f aca="false">$N$6+($T$2/100*$N$6*A45)</f>
        <v>645.3168</v>
      </c>
      <c r="D45" s="0" t="n">
        <f aca="false">$N$5+(B45*0.054*$N$5)</f>
        <v>18021.528</v>
      </c>
      <c r="E45" s="0" t="n">
        <f aca="false">$O$2*C45/100</f>
        <v>892.927246222222</v>
      </c>
      <c r="F45" s="0" t="n">
        <f aca="false">D45/$P$6</f>
        <v>60.07176</v>
      </c>
      <c r="G45" s="0" t="n">
        <f aca="false">E45*F45</f>
        <v>53639.7112325222</v>
      </c>
      <c r="H45" s="3" t="n">
        <f aca="false">A45/$B$2</f>
        <v>0.716666666666667</v>
      </c>
    </row>
    <row r="46" customFormat="false" ht="15" hidden="false" customHeight="false" outlineLevel="0" collapsed="false">
      <c r="A46" s="0" t="n">
        <v>44</v>
      </c>
      <c r="B46" s="0" t="n">
        <v>16</v>
      </c>
      <c r="C46" s="0" t="n">
        <f aca="false">$N$6+($T$2/100*$N$6*A46)</f>
        <v>651.6544</v>
      </c>
      <c r="D46" s="0" t="n">
        <f aca="false">$N$5+(B46*0.054*$N$5)</f>
        <v>17514.144</v>
      </c>
      <c r="E46" s="0" t="n">
        <f aca="false">$O$2*C46/100</f>
        <v>901.696606814815</v>
      </c>
      <c r="F46" s="0" t="n">
        <f aca="false">D46/$P$6</f>
        <v>58.38048</v>
      </c>
      <c r="G46" s="0" t="n">
        <f aca="false">E46*F46</f>
        <v>52641.4807202202</v>
      </c>
      <c r="H46" s="3" t="n">
        <f aca="false">A46/$B$2</f>
        <v>0.733333333333333</v>
      </c>
    </row>
    <row r="47" customFormat="false" ht="15" hidden="false" customHeight="false" outlineLevel="0" collapsed="false">
      <c r="A47" s="0" t="n">
        <v>45</v>
      </c>
      <c r="B47" s="0" t="n">
        <v>15</v>
      </c>
      <c r="C47" s="0" t="n">
        <f aca="false">$N$6+($T$2/100*$N$6*A47)</f>
        <v>657.992</v>
      </c>
      <c r="D47" s="0" t="n">
        <f aca="false">$N$5+(B47*0.054*$N$5)</f>
        <v>17006.76</v>
      </c>
      <c r="E47" s="0" t="n">
        <f aca="false">$O$2*C47/100</f>
        <v>910.465967407407</v>
      </c>
      <c r="F47" s="0" t="n">
        <f aca="false">D47/$P$6</f>
        <v>56.6892</v>
      </c>
      <c r="G47" s="0" t="n">
        <f aca="false">E47*F47</f>
        <v>51613.587319552</v>
      </c>
      <c r="H47" s="3" t="n">
        <f aca="false">A47/$B$2</f>
        <v>0.75</v>
      </c>
    </row>
    <row r="48" customFormat="false" ht="15" hidden="false" customHeight="false" outlineLevel="0" collapsed="false">
      <c r="A48" s="0" t="n">
        <v>46</v>
      </c>
      <c r="B48" s="0" t="n">
        <v>14</v>
      </c>
      <c r="C48" s="0" t="n">
        <f aca="false">$N$6+($T$2/100*$N$6*A48)</f>
        <v>664.3296</v>
      </c>
      <c r="D48" s="0" t="n">
        <f aca="false">$N$5+(B48*0.054*$N$5)</f>
        <v>16499.376</v>
      </c>
      <c r="E48" s="0" t="n">
        <f aca="false">$O$2*C48/100</f>
        <v>919.235328</v>
      </c>
      <c r="F48" s="0" t="n">
        <f aca="false">D48/$P$6</f>
        <v>54.99792</v>
      </c>
      <c r="G48" s="0" t="n">
        <f aca="false">E48*F48</f>
        <v>50556.0310305178</v>
      </c>
      <c r="H48" s="3" t="n">
        <f aca="false">A48/$B$2</f>
        <v>0.766666666666667</v>
      </c>
    </row>
    <row r="49" customFormat="false" ht="15" hidden="false" customHeight="false" outlineLevel="0" collapsed="false">
      <c r="A49" s="0" t="n">
        <v>47</v>
      </c>
      <c r="B49" s="0" t="n">
        <v>13</v>
      </c>
      <c r="C49" s="0" t="n">
        <f aca="false">$N$6+($T$2/100*$N$6*A49)</f>
        <v>670.6672</v>
      </c>
      <c r="D49" s="0" t="n">
        <f aca="false">$N$5+(B49*0.054*$N$5)</f>
        <v>15991.992</v>
      </c>
      <c r="E49" s="0" t="n">
        <f aca="false">$O$2*C49/100</f>
        <v>928.004688592593</v>
      </c>
      <c r="F49" s="0" t="n">
        <f aca="false">D49/$P$6</f>
        <v>53.30664</v>
      </c>
      <c r="G49" s="0" t="n">
        <f aca="false">E49*F49</f>
        <v>49468.8118531174</v>
      </c>
      <c r="H49" s="3" t="n">
        <f aca="false">A49/$B$2</f>
        <v>0.783333333333333</v>
      </c>
    </row>
    <row r="50" customFormat="false" ht="15" hidden="false" customHeight="false" outlineLevel="0" collapsed="false">
      <c r="A50" s="0" t="n">
        <v>48</v>
      </c>
      <c r="B50" s="0" t="n">
        <v>12</v>
      </c>
      <c r="C50" s="0" t="n">
        <f aca="false">$N$6+($T$2/100*$N$6*A50)</f>
        <v>677.0048</v>
      </c>
      <c r="D50" s="0" t="n">
        <f aca="false">$N$5+(B50*0.054*$N$5)</f>
        <v>15484.608</v>
      </c>
      <c r="E50" s="0" t="n">
        <f aca="false">$O$2*C50/100</f>
        <v>936.774049185185</v>
      </c>
      <c r="F50" s="0" t="n">
        <f aca="false">D50/$P$6</f>
        <v>51.61536</v>
      </c>
      <c r="G50" s="0" t="n">
        <f aca="false">E50*F50</f>
        <v>48351.9297873511</v>
      </c>
      <c r="H50" s="3" t="n">
        <f aca="false">A50/$B$2</f>
        <v>0.8</v>
      </c>
    </row>
    <row r="51" customFormat="false" ht="15" hidden="false" customHeight="false" outlineLevel="0" collapsed="false">
      <c r="A51" s="0" t="n">
        <v>49</v>
      </c>
      <c r="B51" s="0" t="n">
        <v>11</v>
      </c>
      <c r="C51" s="0" t="n">
        <f aca="false">$N$6+($T$2/100*$N$6*A51)</f>
        <v>683.3424</v>
      </c>
      <c r="D51" s="0" t="n">
        <f aca="false">$N$5+(B51*0.054*$N$5)</f>
        <v>14977.224</v>
      </c>
      <c r="E51" s="0" t="n">
        <f aca="false">$O$2*C51/100</f>
        <v>945.543409777778</v>
      </c>
      <c r="F51" s="0" t="n">
        <f aca="false">D51/$P$6</f>
        <v>49.92408</v>
      </c>
      <c r="G51" s="0" t="n">
        <f aca="false">E51*F51</f>
        <v>47205.3848332186</v>
      </c>
      <c r="H51" s="3" t="n">
        <f aca="false">A51/$B$2</f>
        <v>0.816666666666667</v>
      </c>
    </row>
    <row r="52" customFormat="false" ht="15" hidden="false" customHeight="false" outlineLevel="0" collapsed="false">
      <c r="A52" s="0" t="n">
        <v>50</v>
      </c>
      <c r="B52" s="0" t="n">
        <v>10</v>
      </c>
      <c r="C52" s="0" t="n">
        <f aca="false">$N$6+($T$2/100*$N$6*A52)</f>
        <v>689.68</v>
      </c>
      <c r="D52" s="0" t="n">
        <f aca="false">$N$5+(B52*0.054*$N$5)</f>
        <v>14469.84</v>
      </c>
      <c r="E52" s="0" t="n">
        <f aca="false">$O$2*C52/100</f>
        <v>954.31277037037</v>
      </c>
      <c r="F52" s="0" t="n">
        <f aca="false">D52/$P$6</f>
        <v>48.2328</v>
      </c>
      <c r="G52" s="0" t="n">
        <f aca="false">E52*F52</f>
        <v>46029.17699072</v>
      </c>
      <c r="H52" s="3" t="n">
        <f aca="false">A52/$B$2</f>
        <v>0.833333333333333</v>
      </c>
    </row>
    <row r="53" customFormat="false" ht="15" hidden="false" customHeight="false" outlineLevel="0" collapsed="false">
      <c r="A53" s="0" t="n">
        <v>51</v>
      </c>
      <c r="B53" s="0" t="n">
        <v>9</v>
      </c>
      <c r="C53" s="0" t="n">
        <f aca="false">$N$6+($T$2/100*$N$6*A53)</f>
        <v>696.0176</v>
      </c>
      <c r="D53" s="0" t="n">
        <f aca="false">$N$5+(B53*0.054*$N$5)</f>
        <v>13962.456</v>
      </c>
      <c r="E53" s="0" t="n">
        <f aca="false">$O$2*C53/100</f>
        <v>963.082130962963</v>
      </c>
      <c r="F53" s="0" t="n">
        <f aca="false">D53/$P$6</f>
        <v>46.54152</v>
      </c>
      <c r="G53" s="0" t="n">
        <f aca="false">E53*F53</f>
        <v>44823.3062598554</v>
      </c>
      <c r="H53" s="3" t="n">
        <f aca="false">A53/$B$2</f>
        <v>0.85</v>
      </c>
    </row>
    <row r="54" customFormat="false" ht="15" hidden="false" customHeight="false" outlineLevel="0" collapsed="false">
      <c r="A54" s="0" t="n">
        <v>52</v>
      </c>
      <c r="B54" s="0" t="n">
        <v>8</v>
      </c>
      <c r="C54" s="0" t="n">
        <f aca="false">$N$6+($T$2/100*$N$6*A54)</f>
        <v>702.3552</v>
      </c>
      <c r="D54" s="0" t="n">
        <f aca="false">$N$5+(B54*0.054*$N$5)</f>
        <v>13455.072</v>
      </c>
      <c r="E54" s="0" t="n">
        <f aca="false">$O$2*C54/100</f>
        <v>971.851491555556</v>
      </c>
      <c r="F54" s="0" t="n">
        <f aca="false">D54/$P$6</f>
        <v>44.85024</v>
      </c>
      <c r="G54" s="0" t="n">
        <f aca="false">E54*F54</f>
        <v>43587.7726406246</v>
      </c>
      <c r="H54" s="3" t="n">
        <f aca="false">A54/$B$2</f>
        <v>0.866666666666667</v>
      </c>
    </row>
    <row r="55" customFormat="false" ht="15" hidden="false" customHeight="false" outlineLevel="0" collapsed="false">
      <c r="A55" s="0" t="n">
        <v>53</v>
      </c>
      <c r="B55" s="0" t="n">
        <v>7</v>
      </c>
      <c r="C55" s="0" t="n">
        <f aca="false">$N$6+($T$2/100*$N$6*A55)</f>
        <v>708.6928</v>
      </c>
      <c r="D55" s="0" t="n">
        <f aca="false">$N$5+(B55*0.054*$N$5)</f>
        <v>12947.688</v>
      </c>
      <c r="E55" s="0" t="n">
        <f aca="false">$O$2*C55/100</f>
        <v>980.620852148148</v>
      </c>
      <c r="F55" s="0" t="n">
        <f aca="false">D55/$P$6</f>
        <v>43.15896</v>
      </c>
      <c r="G55" s="0" t="n">
        <f aca="false">E55*F55</f>
        <v>42322.5761330278</v>
      </c>
      <c r="H55" s="3" t="n">
        <f aca="false">A55/$B$2</f>
        <v>0.883333333333333</v>
      </c>
    </row>
    <row r="56" customFormat="false" ht="15" hidden="false" customHeight="false" outlineLevel="0" collapsed="false">
      <c r="A56" s="0" t="n">
        <v>54</v>
      </c>
      <c r="B56" s="0" t="n">
        <v>6</v>
      </c>
      <c r="C56" s="0" t="n">
        <f aca="false">$N$6+($T$2/100*$N$6*A56)</f>
        <v>715.0304</v>
      </c>
      <c r="D56" s="0" t="n">
        <f aca="false">$N$5+(B56*0.054*$N$5)</f>
        <v>12440.304</v>
      </c>
      <c r="E56" s="0" t="n">
        <f aca="false">$O$2*C56/100</f>
        <v>989.390212740741</v>
      </c>
      <c r="F56" s="0" t="n">
        <f aca="false">D56/$P$6</f>
        <v>41.46768</v>
      </c>
      <c r="G56" s="0" t="n">
        <f aca="false">E56*F56</f>
        <v>41027.716737065</v>
      </c>
      <c r="H56" s="3" t="n">
        <f aca="false">A56/$B$2</f>
        <v>0.9</v>
      </c>
    </row>
    <row r="57" customFormat="false" ht="15" hidden="false" customHeight="false" outlineLevel="0" collapsed="false">
      <c r="A57" s="0" t="n">
        <v>55</v>
      </c>
      <c r="B57" s="0" t="n">
        <v>5</v>
      </c>
      <c r="C57" s="0" t="n">
        <f aca="false">$N$6+($T$2/100*$N$6*A57)</f>
        <v>721.368</v>
      </c>
      <c r="D57" s="0" t="n">
        <f aca="false">$N$5+(B57*0.054*$N$5)</f>
        <v>11932.92</v>
      </c>
      <c r="E57" s="0" t="n">
        <f aca="false">$O$2*C57/100</f>
        <v>998.159573333333</v>
      </c>
      <c r="F57" s="0" t="n">
        <f aca="false">D57/$P$6</f>
        <v>39.7764</v>
      </c>
      <c r="G57" s="0" t="n">
        <f aca="false">E57*F57</f>
        <v>39703.194452736</v>
      </c>
      <c r="H57" s="3" t="n">
        <f aca="false">A57/$B$2</f>
        <v>0.916666666666667</v>
      </c>
    </row>
    <row r="58" customFormat="false" ht="15" hidden="false" customHeight="false" outlineLevel="0" collapsed="false">
      <c r="A58" s="0" t="n">
        <v>56</v>
      </c>
      <c r="B58" s="0" t="n">
        <v>4</v>
      </c>
      <c r="C58" s="0" t="n">
        <f aca="false">$N$6+($T$2/100*$N$6*A58)</f>
        <v>727.7056</v>
      </c>
      <c r="D58" s="0" t="n">
        <f aca="false">$N$5+(B58*0.054*$N$5)</f>
        <v>11425.536</v>
      </c>
      <c r="E58" s="0" t="n">
        <f aca="false">$O$2*C58/100</f>
        <v>1006.92893392593</v>
      </c>
      <c r="F58" s="0" t="n">
        <f aca="false">D58/$P$6</f>
        <v>38.08512</v>
      </c>
      <c r="G58" s="0" t="n">
        <f aca="false">E58*F58</f>
        <v>38349.009280041</v>
      </c>
      <c r="H58" s="3" t="n">
        <f aca="false">A58/$B$2</f>
        <v>0.933333333333333</v>
      </c>
    </row>
    <row r="59" customFormat="false" ht="15" hidden="false" customHeight="false" outlineLevel="0" collapsed="false">
      <c r="A59" s="0" t="n">
        <v>57</v>
      </c>
      <c r="B59" s="0" t="n">
        <v>3</v>
      </c>
      <c r="C59" s="0" t="n">
        <f aca="false">$N$6+($T$2/100*$N$6*A59)</f>
        <v>734.0432</v>
      </c>
      <c r="D59" s="0" t="n">
        <f aca="false">$N$5+(B59*0.054*$N$5)</f>
        <v>10918.152</v>
      </c>
      <c r="E59" s="0" t="n">
        <f aca="false">$O$2*C59/100</f>
        <v>1015.69829451852</v>
      </c>
      <c r="F59" s="0" t="n">
        <f aca="false">D59/$P$6</f>
        <v>36.39384</v>
      </c>
      <c r="G59" s="0" t="n">
        <f aca="false">E59*F59</f>
        <v>36965.1612189798</v>
      </c>
      <c r="H59" s="3" t="n">
        <f aca="false">A59/$B$2</f>
        <v>0.95</v>
      </c>
    </row>
    <row r="60" customFormat="false" ht="15" hidden="false" customHeight="false" outlineLevel="0" collapsed="false">
      <c r="A60" s="0" t="n">
        <v>58</v>
      </c>
      <c r="B60" s="0" t="n">
        <v>2</v>
      </c>
      <c r="C60" s="0" t="n">
        <f aca="false">$N$6+($T$2/100*$N$6*A60)</f>
        <v>740.3808</v>
      </c>
      <c r="D60" s="0" t="n">
        <f aca="false">$N$5+(B60*0.054*$N$5)</f>
        <v>10410.768</v>
      </c>
      <c r="E60" s="0" t="n">
        <f aca="false">$O$2*C60/100</f>
        <v>1024.46765511111</v>
      </c>
      <c r="F60" s="0" t="n">
        <f aca="false">D60/$P$6</f>
        <v>34.70256</v>
      </c>
      <c r="G60" s="0" t="n">
        <f aca="false">E60*F60</f>
        <v>35551.6502695526</v>
      </c>
      <c r="H60" s="3" t="n">
        <f aca="false">A60/$B$2</f>
        <v>0.966666666666667</v>
      </c>
    </row>
    <row r="61" customFormat="false" ht="15" hidden="false" customHeight="false" outlineLevel="0" collapsed="false">
      <c r="A61" s="0" t="n">
        <v>59</v>
      </c>
      <c r="B61" s="0" t="n">
        <v>1</v>
      </c>
      <c r="C61" s="0" t="n">
        <f aca="false">$N$6+($T$2/100*$N$6*A61)</f>
        <v>746.7184</v>
      </c>
      <c r="D61" s="0" t="n">
        <f aca="false">$N$5+(B61*0.054*$N$5)</f>
        <v>9903.384</v>
      </c>
      <c r="E61" s="0" t="n">
        <f aca="false">$O$2*C61/100</f>
        <v>1033.2370157037</v>
      </c>
      <c r="F61" s="0" t="n">
        <f aca="false">D61/$P$6</f>
        <v>33.01128</v>
      </c>
      <c r="G61" s="0" t="n">
        <f aca="false">E61*F61</f>
        <v>34108.4764317594</v>
      </c>
      <c r="H61" s="3" t="n">
        <f aca="false">A61/$B$2</f>
        <v>0.983333333333333</v>
      </c>
    </row>
    <row r="62" customFormat="false" ht="15" hidden="false" customHeight="false" outlineLevel="0" collapsed="false">
      <c r="A62" s="0" t="n">
        <v>60</v>
      </c>
      <c r="B62" s="0" t="n">
        <v>0</v>
      </c>
      <c r="C62" s="0" t="n">
        <f aca="false">$N$6+($T$2/100*$N$6*A62)</f>
        <v>753.056</v>
      </c>
      <c r="D62" s="0" t="n">
        <f aca="false">$N$5+(B62*0.054*$N$5)</f>
        <v>9396</v>
      </c>
      <c r="E62" s="0" t="n">
        <f aca="false">$O$2*C62/100</f>
        <v>1042.0063762963</v>
      </c>
      <c r="F62" s="0" t="n">
        <f aca="false">D62/$P$6</f>
        <v>31.32</v>
      </c>
      <c r="G62" s="0" t="n">
        <f aca="false">E62*F62</f>
        <v>32635.6397056</v>
      </c>
      <c r="H62" s="3" t="n">
        <f aca="false">A62/$B$2</f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10.70703125" defaultRowHeight="15" zeroHeight="false" outlineLevelRow="0" outlineLevelCol="0"/>
  <cols>
    <col collapsed="false" customWidth="true" hidden="false" outlineLevel="0" max="2" min="2" style="0" width="15"/>
  </cols>
  <sheetData>
    <row r="1" customFormat="false" ht="15" hidden="false" customHeight="false" outlineLevel="0" collapsed="false">
      <c r="A1" s="0" t="s">
        <v>25</v>
      </c>
      <c r="B1" s="0" t="s">
        <v>26</v>
      </c>
      <c r="C1" s="0" t="s">
        <v>27</v>
      </c>
      <c r="E1" s="0" t="s">
        <v>28</v>
      </c>
      <c r="F1" s="0" t="s">
        <v>29</v>
      </c>
      <c r="G1" s="0" t="s">
        <v>30</v>
      </c>
    </row>
    <row r="2" customFormat="false" ht="15" hidden="false" customHeight="false" outlineLevel="0" collapsed="false">
      <c r="A2" s="0" t="n">
        <v>52</v>
      </c>
      <c r="B2" s="0" t="n">
        <v>5</v>
      </c>
      <c r="C2" s="0" t="n">
        <v>1.7</v>
      </c>
      <c r="E2" s="0" t="n">
        <v>870</v>
      </c>
      <c r="F2" s="0" t="n">
        <v>174</v>
      </c>
      <c r="G2" s="0" t="n">
        <v>5.4</v>
      </c>
    </row>
    <row r="6" customFormat="false" ht="15" hidden="false" customHeight="false" outlineLevel="0" collapsed="false">
      <c r="A6" s="0" t="s">
        <v>38</v>
      </c>
    </row>
    <row r="7" customFormat="false" ht="15" hidden="false" customHeight="false" outlineLevel="0" collapsed="false">
      <c r="A7" s="0" t="s">
        <v>39</v>
      </c>
      <c r="B7" s="0" t="s">
        <v>40</v>
      </c>
      <c r="C7" s="0" t="s">
        <v>41</v>
      </c>
    </row>
    <row r="8" customFormat="false" ht="15" hidden="false" customHeight="false" outlineLevel="0" collapsed="false">
      <c r="A8" s="0" t="n">
        <v>255</v>
      </c>
      <c r="B8" s="0" t="n">
        <f aca="false">A2+B2/100*A2*A8</f>
        <v>715</v>
      </c>
      <c r="C8" s="0" t="n">
        <f aca="false">A2+C2/100*A2*A8</f>
        <v>277.42</v>
      </c>
    </row>
    <row r="12" customFormat="false" ht="15" hidden="false" customHeight="false" outlineLevel="0" collapsed="false">
      <c r="B12" s="0" t="s">
        <v>42</v>
      </c>
    </row>
    <row r="13" customFormat="false" ht="15" hidden="false" customHeight="false" outlineLevel="0" collapsed="false">
      <c r="B13" s="0" t="n">
        <v>73</v>
      </c>
    </row>
    <row r="14" customFormat="false" ht="15" hidden="false" customHeight="false" outlineLevel="0" collapsed="false">
      <c r="A14" s="0" t="n">
        <v>100</v>
      </c>
      <c r="B14" s="0" t="n">
        <f aca="false">A14+B13*5</f>
        <v>465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2021-07-16T21:47:54Z</dcterms:created>
  <dc:creator>Julien Guiard</dc:creator>
  <dc:description/>
  <dc:language>fr-FR</dc:language>
  <cp:lastModifiedBy/>
  <dcterms:modified xsi:type="dcterms:W3CDTF">2021-07-19T15:44:31Z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