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7"/>
  <workbookPr defaultThemeVersion="166925"/>
  <mc:AlternateContent xmlns:mc="http://schemas.openxmlformats.org/markup-compatibility/2006">
    <mc:Choice Requires="x15">
      <x15ac:absPath xmlns:x15ac="http://schemas.microsoft.com/office/spreadsheetml/2010/11/ac" url="C:\Users\Pere Palmer\Projectes\HaloDB\Data Model\"/>
    </mc:Choice>
  </mc:AlternateContent>
  <xr:revisionPtr revIDLastSave="0" documentId="8_{B00143BF-3CA3-4A73-A00D-D6C5071C4ED0}" xr6:coauthVersionLast="47" xr6:coauthVersionMax="47" xr10:uidLastSave="{00000000-0000-0000-0000-000000000000}"/>
  <bookViews>
    <workbookView xWindow="-96" yWindow="-96" windowWidth="23232" windowHeight="12552" firstSheet="1" activeTab="1" xr2:uid="{925098E9-88E8-4596-A0BB-211E86468391}"/>
  </bookViews>
  <sheets>
    <sheet name="Hoja1" sheetId="1" r:id="rId1"/>
    <sheet name="RESUM" sheetId="10" r:id="rId2"/>
    <sheet name="SQL" sheetId="12" r:id="rId3"/>
    <sheet name="EXP-MG" sheetId="2" r:id="rId4"/>
    <sheet name="EXP-MT" sheetId="5" r:id="rId5"/>
    <sheet name="EXP-MV" sheetId="3" r:id="rId6"/>
    <sheet name="EXP-GEN" sheetId="4" r:id="rId7"/>
    <sheet name="EXP-VI" sheetId="6" r:id="rId8"/>
    <sheet name="EXP-PRO" sheetId="7" r:id="rId9"/>
    <sheet name="EXP-SC" sheetId="8" r:id="rId10"/>
    <sheet name="EXP-PL" sheetId="9"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0" l="1"/>
  <c r="J4" i="10"/>
  <c r="J5" i="10"/>
  <c r="J6" i="10"/>
  <c r="J7" i="10"/>
  <c r="J8" i="10"/>
  <c r="J9" i="10"/>
  <c r="J10" i="10"/>
  <c r="J11" i="10"/>
  <c r="J12" i="10"/>
  <c r="J2" i="10"/>
  <c r="D5" i="12"/>
  <c r="D4" i="12"/>
  <c r="D10" i="12"/>
  <c r="D6" i="12"/>
  <c r="D7" i="12"/>
  <c r="D8" i="12"/>
  <c r="D9" i="12"/>
  <c r="B66" i="10" a="1"/>
  <c r="B66" i="10" s="1"/>
  <c r="B67" i="10" a="1"/>
  <c r="B67" i="10" s="1"/>
  <c r="B68" i="10" a="1"/>
  <c r="B68" i="10" s="1"/>
  <c r="B69" i="10" a="1"/>
  <c r="B69" i="10" s="1"/>
  <c r="B70" i="10" a="1"/>
  <c r="B70" i="10" s="1"/>
  <c r="B71" i="10" a="1"/>
  <c r="B71" i="10" s="1"/>
  <c r="B72" i="10" a="1"/>
  <c r="B72" i="10" s="1"/>
  <c r="B65" i="10" a="1"/>
  <c r="B65" i="10" s="1"/>
  <c r="E63" i="10" a="1"/>
  <c r="E63" i="10" s="1"/>
  <c r="F63" i="10" a="1"/>
  <c r="F63" i="10" s="1"/>
  <c r="G63" i="10" a="1"/>
  <c r="G63" i="10" s="1"/>
  <c r="H63" i="10" a="1"/>
  <c r="H63" i="10" s="1"/>
  <c r="I63" i="10" a="1"/>
  <c r="I63" i="10" s="1"/>
  <c r="J63" i="10" a="1"/>
  <c r="J63" i="10" s="1"/>
  <c r="K63" i="10" a="1"/>
  <c r="K63" i="10" s="1"/>
  <c r="L63" i="10" a="1"/>
  <c r="L63" i="10" s="1"/>
  <c r="M63" i="10" a="1"/>
  <c r="M63" i="10" s="1"/>
  <c r="D63" i="10" a="1"/>
  <c r="D63" i="10" s="1"/>
  <c r="CA58" i="10" a="1"/>
  <c r="CA58" i="10" s="1"/>
  <c r="CB58" i="10" a="1"/>
  <c r="CB58" i="10" s="1"/>
  <c r="CC58" i="10" a="1"/>
  <c r="CC58" i="10" s="1"/>
  <c r="CD58" i="10" a="1"/>
  <c r="CD58" i="10" s="1"/>
  <c r="CE58" i="10" a="1"/>
  <c r="CE58" i="10" s="1"/>
  <c r="CA59" i="10" a="1"/>
  <c r="CA59" i="10" s="1"/>
  <c r="CB59" i="10" a="1"/>
  <c r="CB59" i="10" s="1"/>
  <c r="CC59" i="10" a="1"/>
  <c r="CC59" i="10" s="1"/>
  <c r="CD59" i="10" a="1"/>
  <c r="CD59" i="10" s="1"/>
  <c r="CE59" i="10" a="1"/>
  <c r="CE59" i="10" s="1"/>
  <c r="D58" i="10" a="1"/>
  <c r="D58" i="10" s="1"/>
  <c r="E58" i="10" a="1"/>
  <c r="E58" i="10" s="1"/>
  <c r="F58" i="10" a="1"/>
  <c r="F58" i="10" s="1"/>
  <c r="G58" i="10" a="1"/>
  <c r="G58" i="10" s="1"/>
  <c r="H58" i="10" a="1"/>
  <c r="H58" i="10" s="1"/>
  <c r="I58" i="10" a="1"/>
  <c r="I58" i="10" s="1"/>
  <c r="J58" i="10" a="1"/>
  <c r="J58" i="10" s="1"/>
  <c r="K58" i="10" a="1"/>
  <c r="K58" i="10" s="1"/>
  <c r="L58" i="10" a="1"/>
  <c r="L58" i="10" s="1"/>
  <c r="M58" i="10" a="1"/>
  <c r="M58" i="10" s="1"/>
  <c r="N58" i="10" a="1"/>
  <c r="N58" i="10" s="1"/>
  <c r="O58" i="10" a="1"/>
  <c r="O58" i="10" s="1"/>
  <c r="P58" i="10" a="1"/>
  <c r="P58" i="10" s="1"/>
  <c r="Q58" i="10" a="1"/>
  <c r="Q58" i="10" s="1"/>
  <c r="R58" i="10" a="1"/>
  <c r="R58" i="10" s="1"/>
  <c r="S58" i="10" a="1"/>
  <c r="S58" i="10" s="1"/>
  <c r="T58" i="10" a="1"/>
  <c r="T58" i="10" s="1"/>
  <c r="U58" i="10" a="1"/>
  <c r="U58" i="10" s="1"/>
  <c r="V58" i="10" a="1"/>
  <c r="V58" i="10" s="1"/>
  <c r="W58" i="10" a="1"/>
  <c r="W58" i="10" s="1"/>
  <c r="X58" i="10" a="1"/>
  <c r="X58" i="10" s="1"/>
  <c r="Y58" i="10" a="1"/>
  <c r="Y58" i="10" s="1"/>
  <c r="Z58" i="10" a="1"/>
  <c r="Z58" i="10" s="1"/>
  <c r="AA58" i="10" a="1"/>
  <c r="AA58" i="10" s="1"/>
  <c r="AB58" i="10" a="1"/>
  <c r="AB58" i="10" s="1"/>
  <c r="AC58" i="10" a="1"/>
  <c r="AC58" i="10" s="1"/>
  <c r="AD58" i="10" a="1"/>
  <c r="AD58" i="10" s="1"/>
  <c r="AE58" i="10" a="1"/>
  <c r="AE58" i="10" s="1"/>
  <c r="AF58" i="10" a="1"/>
  <c r="AF58" i="10" s="1"/>
  <c r="AG58" i="10" a="1"/>
  <c r="AG58" i="10" s="1"/>
  <c r="AH58" i="10" a="1"/>
  <c r="AH58" i="10" s="1"/>
  <c r="AI58" i="10" a="1"/>
  <c r="AI58" i="10" s="1"/>
  <c r="AJ58" i="10" a="1"/>
  <c r="AJ58" i="10" s="1"/>
  <c r="AK58" i="10" a="1"/>
  <c r="AK58" i="10" s="1"/>
  <c r="AL58" i="10" a="1"/>
  <c r="AL58" i="10" s="1"/>
  <c r="AM58" i="10" a="1"/>
  <c r="AM58" i="10" s="1"/>
  <c r="AN58" i="10" a="1"/>
  <c r="AN58" i="10" s="1"/>
  <c r="AO58" i="10" a="1"/>
  <c r="AO58" i="10" s="1"/>
  <c r="AP58" i="10" a="1"/>
  <c r="AP58" i="10" s="1"/>
  <c r="AQ58" i="10" a="1"/>
  <c r="AQ58" i="10" s="1"/>
  <c r="AR58" i="10" a="1"/>
  <c r="AR58" i="10" s="1"/>
  <c r="AS58" i="10" a="1"/>
  <c r="AS58" i="10" s="1"/>
  <c r="AT58" i="10" a="1"/>
  <c r="AT58" i="10" s="1"/>
  <c r="AU58" i="10" a="1"/>
  <c r="AU58" i="10" s="1"/>
  <c r="AV58" i="10" a="1"/>
  <c r="AV58" i="10" s="1"/>
  <c r="AW58" i="10" a="1"/>
  <c r="AW58" i="10" s="1"/>
  <c r="AX58" i="10" a="1"/>
  <c r="AX58" i="10" s="1"/>
  <c r="AY58" i="10" a="1"/>
  <c r="AY58" i="10" s="1"/>
  <c r="AZ58" i="10" a="1"/>
  <c r="AZ58" i="10" s="1"/>
  <c r="BA58" i="10" a="1"/>
  <c r="BA58" i="10" s="1"/>
  <c r="BB58" i="10" a="1"/>
  <c r="BB58" i="10" s="1"/>
  <c r="BC58" i="10" a="1"/>
  <c r="BC58" i="10" s="1"/>
  <c r="BD58" i="10" a="1"/>
  <c r="BD58" i="10" s="1"/>
  <c r="BE58" i="10" a="1"/>
  <c r="BE58" i="10" s="1"/>
  <c r="BF58" i="10" a="1"/>
  <c r="BF58" i="10" s="1"/>
  <c r="BG58" i="10" a="1"/>
  <c r="BG58" i="10" s="1"/>
  <c r="BH58" i="10" a="1"/>
  <c r="BH58" i="10" s="1"/>
  <c r="BI58" i="10" a="1"/>
  <c r="BI58" i="10" s="1"/>
  <c r="BJ58" i="10" a="1"/>
  <c r="BJ58" i="10" s="1"/>
  <c r="BK58" i="10" a="1"/>
  <c r="BK58" i="10" s="1"/>
  <c r="BL58" i="10" a="1"/>
  <c r="BL58" i="10" s="1"/>
  <c r="BM58" i="10" a="1"/>
  <c r="BM58" i="10" s="1"/>
  <c r="BN58" i="10" a="1"/>
  <c r="BN58" i="10" s="1"/>
  <c r="BO58" i="10" a="1"/>
  <c r="BO58" i="10" s="1"/>
  <c r="BP58" i="10" a="1"/>
  <c r="BP58" i="10" s="1"/>
  <c r="BQ58" i="10" a="1"/>
  <c r="BQ58" i="10" s="1"/>
  <c r="BR58" i="10" a="1"/>
  <c r="BR58" i="10" s="1"/>
  <c r="BS58" i="10" a="1"/>
  <c r="BS58" i="10" s="1"/>
  <c r="BT58" i="10" a="1"/>
  <c r="BT58" i="10" s="1"/>
  <c r="BU58" i="10" a="1"/>
  <c r="BU58" i="10" s="1"/>
  <c r="BV58" i="10" a="1"/>
  <c r="BV58" i="10" s="1"/>
  <c r="BW58" i="10" a="1"/>
  <c r="BW58" i="10" s="1"/>
  <c r="BX58" i="10" a="1"/>
  <c r="BX58" i="10" s="1"/>
  <c r="BY58" i="10" a="1"/>
  <c r="BY58" i="10" s="1"/>
  <c r="BZ58" i="10" a="1"/>
  <c r="BZ58" i="10" s="1"/>
  <c r="CF58" i="10" a="1"/>
  <c r="CF58" i="10" s="1"/>
  <c r="CG58" i="10" a="1"/>
  <c r="CG58" i="10" s="1"/>
  <c r="CH58" i="10" a="1"/>
  <c r="CH58" i="10" s="1"/>
  <c r="CI58" i="10" a="1"/>
  <c r="CI58" i="10" s="1"/>
  <c r="CJ58" i="10" a="1"/>
  <c r="CJ58" i="10" s="1"/>
  <c r="CK58" i="10" a="1"/>
  <c r="CK58" i="10" s="1"/>
  <c r="CL58" i="10" a="1"/>
  <c r="CL58" i="10" s="1"/>
  <c r="CM58" i="10" a="1"/>
  <c r="CM58" i="10" s="1"/>
  <c r="CN58" i="10" a="1"/>
  <c r="CN58" i="10" s="1"/>
  <c r="CO58" i="10" a="1"/>
  <c r="CO58" i="10" s="1"/>
  <c r="CP58" i="10" a="1"/>
  <c r="CP58" i="10" s="1"/>
  <c r="CQ58" i="10" a="1"/>
  <c r="CQ58" i="10" s="1"/>
  <c r="CR58" i="10" a="1"/>
  <c r="CR58" i="10" s="1"/>
  <c r="CS58" i="10" a="1"/>
  <c r="CS58" i="10" s="1"/>
  <c r="D59" i="10" a="1"/>
  <c r="D59" i="10" s="1"/>
  <c r="E59" i="10" a="1"/>
  <c r="E59" i="10" s="1"/>
  <c r="F59" i="10" a="1"/>
  <c r="F59" i="10" s="1"/>
  <c r="G59" i="10" a="1"/>
  <c r="G59" i="10" s="1"/>
  <c r="H59" i="10" a="1"/>
  <c r="H59" i="10" s="1"/>
  <c r="I59" i="10" a="1"/>
  <c r="I59" i="10" s="1"/>
  <c r="J59" i="10" a="1"/>
  <c r="J59" i="10" s="1"/>
  <c r="K59" i="10" a="1"/>
  <c r="K59" i="10" s="1"/>
  <c r="L59" i="10" a="1"/>
  <c r="L59" i="10" s="1"/>
  <c r="M59" i="10" a="1"/>
  <c r="M59" i="10" s="1"/>
  <c r="N59" i="10" a="1"/>
  <c r="N59" i="10" s="1"/>
  <c r="O59" i="10" a="1"/>
  <c r="O59" i="10" s="1"/>
  <c r="P59" i="10" a="1"/>
  <c r="P59" i="10" s="1"/>
  <c r="Q59" i="10" a="1"/>
  <c r="Q59" i="10" s="1"/>
  <c r="R59" i="10" a="1"/>
  <c r="R59" i="10" s="1"/>
  <c r="S59" i="10" a="1"/>
  <c r="S59" i="10" s="1"/>
  <c r="T59" i="10" a="1"/>
  <c r="T59" i="10" s="1"/>
  <c r="U59" i="10" a="1"/>
  <c r="U59" i="10" s="1"/>
  <c r="V59" i="10" a="1"/>
  <c r="V59" i="10" s="1"/>
  <c r="W59" i="10" a="1"/>
  <c r="W59" i="10" s="1"/>
  <c r="X59" i="10" a="1"/>
  <c r="X59" i="10" s="1"/>
  <c r="Y59" i="10" a="1"/>
  <c r="Y59" i="10" s="1"/>
  <c r="Z59" i="10" a="1"/>
  <c r="Z59" i="10" s="1"/>
  <c r="AA59" i="10" a="1"/>
  <c r="AA59" i="10" s="1"/>
  <c r="AB59" i="10" a="1"/>
  <c r="AB59" i="10" s="1"/>
  <c r="AC59" i="10" a="1"/>
  <c r="AC59" i="10" s="1"/>
  <c r="AD59" i="10" a="1"/>
  <c r="AD59" i="10" s="1"/>
  <c r="AE59" i="10" a="1"/>
  <c r="AE59" i="10" s="1"/>
  <c r="AF59" i="10" a="1"/>
  <c r="AF59" i="10" s="1"/>
  <c r="AG59" i="10" a="1"/>
  <c r="AG59" i="10" s="1"/>
  <c r="AH59" i="10" a="1"/>
  <c r="AH59" i="10" s="1"/>
  <c r="AI59" i="10" a="1"/>
  <c r="AI59" i="10" s="1"/>
  <c r="AJ59" i="10" a="1"/>
  <c r="AJ59" i="10" s="1"/>
  <c r="AK59" i="10" a="1"/>
  <c r="AK59" i="10" s="1"/>
  <c r="AL59" i="10" a="1"/>
  <c r="AL59" i="10" s="1"/>
  <c r="AM59" i="10" a="1"/>
  <c r="AM59" i="10" s="1"/>
  <c r="AN59" i="10" a="1"/>
  <c r="AN59" i="10" s="1"/>
  <c r="AO59" i="10" a="1"/>
  <c r="AO59" i="10" s="1"/>
  <c r="AP59" i="10" a="1"/>
  <c r="AP59" i="10" s="1"/>
  <c r="AQ59" i="10" a="1"/>
  <c r="AQ59" i="10" s="1"/>
  <c r="AR59" i="10" a="1"/>
  <c r="AR59" i="10" s="1"/>
  <c r="AS59" i="10" a="1"/>
  <c r="AS59" i="10" s="1"/>
  <c r="AT59" i="10" a="1"/>
  <c r="AT59" i="10" s="1"/>
  <c r="AU59" i="10" a="1"/>
  <c r="AU59" i="10" s="1"/>
  <c r="AV59" i="10" a="1"/>
  <c r="AV59" i="10" s="1"/>
  <c r="AW59" i="10" a="1"/>
  <c r="AW59" i="10" s="1"/>
  <c r="AX59" i="10" a="1"/>
  <c r="AX59" i="10" s="1"/>
  <c r="AY59" i="10" a="1"/>
  <c r="AY59" i="10" s="1"/>
  <c r="AZ59" i="10" a="1"/>
  <c r="AZ59" i="10" s="1"/>
  <c r="BA59" i="10" a="1"/>
  <c r="BA59" i="10" s="1"/>
  <c r="BB59" i="10" a="1"/>
  <c r="BB59" i="10" s="1"/>
  <c r="BC59" i="10" a="1"/>
  <c r="BC59" i="10" s="1"/>
  <c r="BD59" i="10" a="1"/>
  <c r="BD59" i="10" s="1"/>
  <c r="BE59" i="10" a="1"/>
  <c r="BE59" i="10" s="1"/>
  <c r="BF59" i="10" a="1"/>
  <c r="BF59" i="10" s="1"/>
  <c r="BG59" i="10" a="1"/>
  <c r="BG59" i="10" s="1"/>
  <c r="BH59" i="10" a="1"/>
  <c r="BH59" i="10" s="1"/>
  <c r="BI59" i="10" a="1"/>
  <c r="BI59" i="10" s="1"/>
  <c r="BJ59" i="10" a="1"/>
  <c r="BJ59" i="10" s="1"/>
  <c r="BK59" i="10" a="1"/>
  <c r="BK59" i="10" s="1"/>
  <c r="BL59" i="10" a="1"/>
  <c r="BL59" i="10" s="1"/>
  <c r="BM59" i="10" a="1"/>
  <c r="BM59" i="10" s="1"/>
  <c r="BN59" i="10" a="1"/>
  <c r="BN59" i="10" s="1"/>
  <c r="BO59" i="10" a="1"/>
  <c r="BO59" i="10" s="1"/>
  <c r="BP59" i="10" a="1"/>
  <c r="BP59" i="10" s="1"/>
  <c r="BQ59" i="10" a="1"/>
  <c r="BQ59" i="10" s="1"/>
  <c r="BR59" i="10" a="1"/>
  <c r="BR59" i="10" s="1"/>
  <c r="BS59" i="10" a="1"/>
  <c r="BS59" i="10" s="1"/>
  <c r="BT59" i="10" a="1"/>
  <c r="BT59" i="10" s="1"/>
  <c r="BU59" i="10" a="1"/>
  <c r="BU59" i="10" s="1"/>
  <c r="BV59" i="10" a="1"/>
  <c r="BV59" i="10" s="1"/>
  <c r="BW59" i="10" a="1"/>
  <c r="BW59" i="10" s="1"/>
  <c r="BX59" i="10" a="1"/>
  <c r="BX59" i="10" s="1"/>
  <c r="BY59" i="10" a="1"/>
  <c r="BY59" i="10" s="1"/>
  <c r="BZ59" i="10" a="1"/>
  <c r="BZ59" i="10" s="1"/>
  <c r="CF59" i="10" a="1"/>
  <c r="CF59" i="10" s="1"/>
  <c r="CG59" i="10" a="1"/>
  <c r="CG59" i="10" s="1"/>
  <c r="CH59" i="10" a="1"/>
  <c r="CH59" i="10" s="1"/>
  <c r="CI59" i="10" a="1"/>
  <c r="CI59" i="10" s="1"/>
  <c r="CJ59" i="10" a="1"/>
  <c r="CJ59" i="10" s="1"/>
  <c r="CK59" i="10" a="1"/>
  <c r="CK59" i="10" s="1"/>
  <c r="CL59" i="10" a="1"/>
  <c r="CL59" i="10" s="1"/>
  <c r="CM59" i="10" a="1"/>
  <c r="CM59" i="10" s="1"/>
  <c r="CN59" i="10" a="1"/>
  <c r="CN59" i="10" s="1"/>
  <c r="CO59" i="10" a="1"/>
  <c r="CO59" i="10" s="1"/>
  <c r="CP59" i="10" a="1"/>
  <c r="CP59" i="10" s="1"/>
  <c r="CQ59" i="10" a="1"/>
  <c r="CQ59" i="10" s="1"/>
  <c r="CR59" i="10" a="1"/>
  <c r="CR59" i="10" s="1"/>
  <c r="CS59" i="10" a="1"/>
  <c r="CS59" i="10" s="1"/>
  <c r="C59" i="10" a="1"/>
  <c r="C59" i="10" s="1"/>
  <c r="C58" i="10" a="1"/>
  <c r="C58" i="10" s="1"/>
  <c r="I10" i="10" a="1"/>
  <c r="C8" i="10" a="1"/>
  <c r="I6" i="10" a="1"/>
  <c r="G6" i="10" a="1"/>
  <c r="E3" i="10" a="1"/>
  <c r="F10" i="10" a="1"/>
  <c r="C5" i="10" a="1"/>
  <c r="E6" i="10" a="1"/>
  <c r="F3" i="10" a="1"/>
  <c r="C9" i="10" a="1"/>
  <c r="H9" i="10" a="1"/>
  <c r="H7" i="10" a="1"/>
  <c r="F9" i="10" a="1"/>
  <c r="I4" i="10" a="1"/>
  <c r="G5" i="10" a="1"/>
  <c r="H10" i="10" a="1"/>
  <c r="E10" i="10" a="1"/>
  <c r="I3" i="10" a="1"/>
  <c r="G3" i="10" a="1"/>
  <c r="H5" i="10" a="1"/>
  <c r="F5" i="10" a="1"/>
  <c r="H8" i="10" a="1"/>
  <c r="F8" i="10" a="1"/>
  <c r="D7" i="10" a="1"/>
  <c r="F4" i="10" a="1"/>
  <c r="F7" i="10" a="1"/>
  <c r="H4" i="10" a="1"/>
  <c r="G9" i="10" a="1"/>
  <c r="D9" i="10" a="1"/>
  <c r="F6" i="10" a="1"/>
  <c r="E9" i="10" a="1"/>
  <c r="D5" i="10" a="1"/>
  <c r="D8" i="10" a="1"/>
  <c r="C6" i="10" a="1"/>
  <c r="G8" i="10" a="1"/>
  <c r="D6" i="10" a="1"/>
  <c r="D3" i="10" a="1"/>
  <c r="I9" i="10" a="1"/>
  <c r="C7" i="10" a="1"/>
  <c r="E8" i="10" a="1"/>
  <c r="E7" i="10" a="1"/>
  <c r="I8" i="10" a="1"/>
  <c r="H3" i="10" a="1"/>
  <c r="G4" i="10" a="1"/>
  <c r="H6" i="10" a="1"/>
  <c r="G10" i="10" a="1"/>
  <c r="I7" i="10" a="1"/>
  <c r="E4" i="10" a="1"/>
  <c r="D10" i="10" a="1"/>
  <c r="G7" i="10" a="1"/>
  <c r="D4" i="10" a="1"/>
  <c r="C10" i="10" a="1"/>
  <c r="C4" i="10" a="1"/>
  <c r="C3" i="10" a="1"/>
  <c r="E5" i="10" a="1"/>
  <c r="I5" i="10" a="1"/>
  <c r="A58" i="10" l="1"/>
  <c r="A59" i="10"/>
  <c r="CQ60" i="10"/>
  <c r="CI60" i="10"/>
  <c r="CA60" i="10"/>
  <c r="BS60" i="10"/>
  <c r="BK60" i="10"/>
  <c r="BC60" i="10"/>
  <c r="AV60" i="10"/>
  <c r="AN60" i="10"/>
  <c r="AF60" i="10"/>
  <c r="X60" i="10"/>
  <c r="P60" i="10"/>
  <c r="H60" i="10"/>
  <c r="CL60" i="10"/>
  <c r="CP60" i="10"/>
  <c r="CH60" i="10"/>
  <c r="BZ60" i="10"/>
  <c r="BR60" i="10"/>
  <c r="BJ60" i="10"/>
  <c r="BB60" i="10"/>
  <c r="AU60" i="10"/>
  <c r="AM60" i="10"/>
  <c r="AE60" i="10"/>
  <c r="W60" i="10"/>
  <c r="O60" i="10"/>
  <c r="CN60" i="10"/>
  <c r="CF60" i="10"/>
  <c r="BX60" i="10"/>
  <c r="BP60" i="10"/>
  <c r="BH60" i="10"/>
  <c r="AZ60" i="10"/>
  <c r="AS60" i="10"/>
  <c r="AK60" i="10"/>
  <c r="AC60" i="10"/>
  <c r="U60" i="10"/>
  <c r="M60" i="10"/>
  <c r="E60" i="10"/>
  <c r="CM60" i="10"/>
  <c r="CE60" i="10"/>
  <c r="BW60" i="10"/>
  <c r="BO60" i="10"/>
  <c r="BG60" i="10"/>
  <c r="AY60" i="10"/>
  <c r="AR60" i="10"/>
  <c r="CD60" i="10"/>
  <c r="BV60" i="10"/>
  <c r="BN60" i="10"/>
  <c r="BF60" i="10"/>
  <c r="AQ60" i="10"/>
  <c r="AI60" i="10"/>
  <c r="AA60" i="10"/>
  <c r="S60" i="10"/>
  <c r="K60" i="10"/>
  <c r="CS60" i="10"/>
  <c r="CK60" i="10"/>
  <c r="CC60" i="10"/>
  <c r="BU60" i="10"/>
  <c r="BM60" i="10"/>
  <c r="BE60" i="10"/>
  <c r="AX60" i="10"/>
  <c r="AP60" i="10"/>
  <c r="AH60" i="10"/>
  <c r="Z60" i="10"/>
  <c r="R60" i="10"/>
  <c r="J60" i="10"/>
  <c r="CR60" i="10"/>
  <c r="CJ60" i="10"/>
  <c r="CB60" i="10"/>
  <c r="BT60" i="10"/>
  <c r="BL60" i="10"/>
  <c r="BD60" i="10"/>
  <c r="AW60" i="10"/>
  <c r="AO60" i="10"/>
  <c r="AG60" i="10"/>
  <c r="Y60" i="10"/>
  <c r="Q60" i="10"/>
  <c r="I60" i="10"/>
  <c r="G60" i="10"/>
  <c r="CO60" i="10"/>
  <c r="CG60" i="10"/>
  <c r="BY60" i="10"/>
  <c r="BQ60" i="10"/>
  <c r="BI60" i="10"/>
  <c r="BA60" i="10"/>
  <c r="AT60" i="10"/>
  <c r="AL60" i="10"/>
  <c r="AD60" i="10"/>
  <c r="V60" i="10"/>
  <c r="N60" i="10"/>
  <c r="F60" i="10"/>
  <c r="AJ60" i="10"/>
  <c r="AB60" i="10"/>
  <c r="T60" i="10"/>
  <c r="L60" i="10"/>
  <c r="F7" i="10"/>
  <c r="C8" i="10"/>
  <c r="E6" i="10"/>
  <c r="D7" i="10"/>
  <c r="C5" i="10"/>
  <c r="D8" i="10"/>
  <c r="F8" i="10"/>
  <c r="D10" i="10"/>
  <c r="F3" i="10"/>
  <c r="H4" i="10"/>
  <c r="I9" i="10"/>
  <c r="E9" i="10"/>
  <c r="H10" i="10"/>
  <c r="I3" i="10"/>
  <c r="F10" i="10"/>
  <c r="D5" i="10"/>
  <c r="H3" i="10"/>
  <c r="C9" i="10"/>
  <c r="I4" i="10"/>
  <c r="G8" i="10"/>
  <c r="F5" i="10"/>
  <c r="F4" i="10"/>
  <c r="G5" i="10"/>
  <c r="F6" i="10"/>
  <c r="C4" i="10"/>
  <c r="G10" i="10"/>
  <c r="F9" i="10"/>
  <c r="D6" i="10"/>
  <c r="C6" i="10"/>
  <c r="E10" i="10"/>
  <c r="C10" i="10"/>
  <c r="E8" i="10"/>
  <c r="H9" i="10"/>
  <c r="H8" i="10"/>
  <c r="I5" i="10"/>
  <c r="G6" i="10"/>
  <c r="H6" i="10"/>
  <c r="E3" i="10"/>
  <c r="G9" i="10"/>
  <c r="H7" i="10"/>
  <c r="I10" i="10"/>
  <c r="C7" i="10"/>
  <c r="I7" i="10"/>
  <c r="G3" i="10"/>
  <c r="I6" i="10"/>
  <c r="D3" i="10"/>
  <c r="C3" i="10"/>
  <c r="I8" i="10"/>
  <c r="G7" i="10"/>
  <c r="E7" i="10"/>
  <c r="E5" i="10"/>
  <c r="G4" i="10"/>
  <c r="E4" i="10"/>
  <c r="D4" i="10"/>
  <c r="D9" i="10"/>
  <c r="H5" i="10"/>
  <c r="A60"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<sst xmlns="http://schemas.openxmlformats.org/spreadsheetml/2006/main" count="4364" uniqueCount="612">
  <si>
    <t>PERE</t>
  </si>
  <si>
    <t>TOMEU</t>
  </si>
  <si>
    <t>TOTS</t>
  </si>
  <si>
    <t>Cadascu el seu</t>
  </si>
  <si>
    <t>sample</t>
  </si>
  <si>
    <t>PROJECT</t>
  </si>
  <si>
    <t>Assembly</t>
  </si>
  <si>
    <t xml:space="preserve">SAMPLE </t>
  </si>
  <si>
    <t>binning</t>
  </si>
  <si>
    <t>EXPERIMENT</t>
  </si>
  <si>
    <t>experiment</t>
  </si>
  <si>
    <t>quality</t>
  </si>
  <si>
    <t>Comentari</t>
  </si>
  <si>
    <t>taula (Pere)</t>
  </si>
  <si>
    <t>taula (Tomeu)</t>
  </si>
  <si>
    <t>camp</t>
  </si>
  <si>
    <t>tipus</t>
  </si>
  <si>
    <t>descripció</t>
  </si>
  <si>
    <t>tots aquests no me preocupen, són de gestió interna de la BD</t>
  </si>
  <si>
    <t/>
  </si>
  <si>
    <t>is_public</t>
  </si>
  <si>
    <t>TINYINT</t>
  </si>
  <si>
    <t>True if the sample is public. That means it can’t be modified. If a sample is made public, it is available for every user and group and for external visitors.</t>
  </si>
  <si>
    <t>id</t>
  </si>
  <si>
    <t>INT</t>
  </si>
  <si>
    <t>Sample unique internal identifier</t>
  </si>
  <si>
    <t>experiment_id</t>
  </si>
  <si>
    <t>The sample belongs to an experiment</t>
  </si>
  <si>
    <t>created</t>
  </si>
  <si>
    <t>DATE</t>
  </si>
  <si>
    <t>Date created</t>
  </si>
  <si>
    <t>updated</t>
  </si>
  <si>
    <t>Date updated</t>
  </si>
  <si>
    <t>user_id</t>
  </si>
  <si>
    <t>User unique identifier, it's a link to the user table</t>
  </si>
  <si>
    <t>Sample/Experiment</t>
  </si>
  <si>
    <t>txnr</t>
  </si>
  <si>
    <t>Taxonomic number</t>
  </si>
  <si>
    <t>???</t>
  </si>
  <si>
    <t>SOBRA</t>
  </si>
  <si>
    <t>version</t>
  </si>
  <si>
    <t>VARCHAR</t>
  </si>
  <si>
    <t>(20)</t>
  </si>
  <si>
    <t>Version. NCBI accession &amp; version</t>
  </si>
  <si>
    <t>entrydate</t>
  </si>
  <si>
    <t>Date of the entry</t>
  </si>
  <si>
    <t>firstdate</t>
  </si>
  <si>
    <t>First submission date</t>
  </si>
  <si>
    <t>draftnumber</t>
  </si>
  <si>
    <t>(8)</t>
  </si>
  <si>
    <t>Draft number / date</t>
  </si>
  <si>
    <t>Experiment</t>
  </si>
  <si>
    <t>cult</t>
  </si>
  <si>
    <t>ENUM</t>
  </si>
  <si>
    <t>("cultured","uncultured")</t>
  </si>
  <si>
    <t>Is the sample cultured or uncultured?</t>
  </si>
  <si>
    <t>koma</t>
  </si>
  <si>
    <t>("isolate", "MAG","SAG","virus","viral contig","plasmid")</t>
  </si>
  <si>
    <t>Kind of material</t>
  </si>
  <si>
    <t>typn</t>
  </si>
  <si>
    <t>(1)</t>
  </si>
  <si>
    <t>Is this the designed type material for a new taxon? A true (1) or false (0) value</t>
  </si>
  <si>
    <t>otyp</t>
  </si>
  <si>
    <t>(30)</t>
  </si>
  <si>
    <t>Type strain/MAG/SAG (in case of member of an extant taxon)</t>
  </si>
  <si>
    <t>txnt</t>
  </si>
  <si>
    <t>Taxonumber of the type material (in case of member of an extant taxon)</t>
  </si>
  <si>
    <t>ccsu</t>
  </si>
  <si>
    <t>If cultured, has been submitted to culture collection?  A true (1) or false (0) value</t>
  </si>
  <si>
    <t>type</t>
  </si>
  <si>
    <t>Designated type strain name/MAG/SAG (if TYPN is true)</t>
  </si>
  <si>
    <t>coln</t>
  </si>
  <si>
    <t>(80)</t>
  </si>
  <si>
    <t>Strain collection numbers</t>
  </si>
  <si>
    <t>domain</t>
  </si>
  <si>
    <t>(25)</t>
  </si>
  <si>
    <t>Domain name</t>
  </si>
  <si>
    <t>kingdom</t>
  </si>
  <si>
    <t>Kingdom name</t>
  </si>
  <si>
    <t>phylum</t>
  </si>
  <si>
    <t>(50)</t>
  </si>
  <si>
    <t>Phylum name</t>
  </si>
  <si>
    <t>phylumety</t>
  </si>
  <si>
    <t>(256)</t>
  </si>
  <si>
    <t>Phylum etymology</t>
  </si>
  <si>
    <t>class</t>
  </si>
  <si>
    <t>Class name</t>
  </si>
  <si>
    <t>classety</t>
  </si>
  <si>
    <t>Class etymology</t>
  </si>
  <si>
    <t>order</t>
  </si>
  <si>
    <t>Order  name</t>
  </si>
  <si>
    <t>orderety</t>
  </si>
  <si>
    <t>Order etymology</t>
  </si>
  <si>
    <t>family</t>
  </si>
  <si>
    <t>Family name</t>
  </si>
  <si>
    <t>familyety</t>
  </si>
  <si>
    <t>Family etymology</t>
  </si>
  <si>
    <t>gena</t>
  </si>
  <si>
    <t>Genus name</t>
  </si>
  <si>
    <t>gety</t>
  </si>
  <si>
    <t>Genus etymology</t>
  </si>
  <si>
    <t>gent</t>
  </si>
  <si>
    <t>Type species of the genus</t>
  </si>
  <si>
    <t>spep</t>
  </si>
  <si>
    <t>Specific epithet of the species</t>
  </si>
  <si>
    <t>spty</t>
  </si>
  <si>
    <t>Species etymology</t>
  </si>
  <si>
    <t>spna</t>
  </si>
  <si>
    <t>Species name</t>
  </si>
  <si>
    <t>baso</t>
  </si>
  <si>
    <t>Basonym</t>
  </si>
  <si>
    <t>ssna</t>
  </si>
  <si>
    <t>Subspecies name</t>
  </si>
  <si>
    <t>ssty</t>
  </si>
  <si>
    <t>Subspecies etymology</t>
  </si>
  <si>
    <t>coth</t>
  </si>
  <si>
    <t>(500)</t>
  </si>
  <si>
    <t>Other comments</t>
  </si>
  <si>
    <t>titl</t>
  </si>
  <si>
    <t>(400)</t>
  </si>
  <si>
    <t>Title</t>
  </si>
  <si>
    <t xml:space="preserve"> name</t>
  </si>
  <si>
    <t>auth No ha de ser atribut</t>
  </si>
  <si>
    <t>Authors</t>
  </si>
  <si>
    <t>Lista de autores de la publicación. Puede haber autores que son usuarios registrados y otros que no.</t>
  </si>
  <si>
    <t>¡Aclarar! Probablemente una lista de autores (y por tanto una tabla separada de autores que participan en el artículo)</t>
  </si>
  <si>
    <t>¡Aclarar! ¿Es lo mismo que authlist? NO; hay que dejarlo, es la lista de autores de la publicación.</t>
  </si>
  <si>
    <t>a determinar</t>
  </si>
  <si>
    <t>publication</t>
  </si>
  <si>
    <t>Publication data</t>
  </si>
  <si>
    <t>Tabla publication. Relación N:1. Foreign key</t>
  </si>
  <si>
    <t>jour</t>
  </si>
  <si>
    <t>Journal</t>
  </si>
  <si>
    <t>volume</t>
  </si>
  <si>
    <t>Volume</t>
  </si>
  <si>
    <t>pages</t>
  </si>
  <si>
    <t>Pages</t>
  </si>
  <si>
    <t>doi</t>
  </si>
  <si>
    <t>Publication DOI</t>
  </si>
  <si>
    <t>coau</t>
  </si>
  <si>
    <t>Corresponding autor</t>
  </si>
  <si>
    <t>emau</t>
  </si>
  <si>
    <t>e-mail of the corresponding autor</t>
  </si>
  <si>
    <t>assembly</t>
  </si>
  <si>
    <t>sixteensr</t>
  </si>
  <si>
    <t>16S rRNA gene accession number</t>
  </si>
  <si>
    <t>seqdepth</t>
  </si>
  <si>
    <t>FLOAT</t>
  </si>
  <si>
    <t>Sequencing depth (Isolates/MAG)</t>
  </si>
  <si>
    <t>twentythreesr</t>
  </si>
  <si>
    <t>23S rRNA gene accession number</t>
  </si>
  <si>
    <t>hkgn</t>
  </si>
  <si>
    <t>Alternative housekeeping genes</t>
  </si>
  <si>
    <t>meca</t>
  </si>
  <si>
    <t>Metagenome accession number</t>
  </si>
  <si>
    <t>gare</t>
  </si>
  <si>
    <t>genome/MAG/SAG accession number [RefSeq/EMBL]</t>
  </si>
  <si>
    <t>gaem</t>
  </si>
  <si>
    <t>genome/MAG/SAG accession number [EMBL]</t>
  </si>
  <si>
    <t>binn</t>
  </si>
  <si>
    <t>genome/MAG/SAG accession number [other]</t>
  </si>
  <si>
    <t>url</t>
  </si>
  <si>
    <t>URL</t>
  </si>
  <si>
    <t>gsta</t>
  </si>
  <si>
    <t>("complete","partial","draft")</t>
  </si>
  <si>
    <t>Genome status</t>
  </si>
  <si>
    <t>completeness</t>
  </si>
  <si>
    <t>Completeness percentage</t>
  </si>
  <si>
    <t>Percentatge del genome ja processat (0%-100%) serà float si permetem decimals, sinó enter</t>
  </si>
  <si>
    <t>contamination</t>
  </si>
  <si>
    <t>Level of contamination percentage</t>
  </si>
  <si>
    <t>Nivell de contaminació de la mostra (0%-100%)</t>
  </si>
  <si>
    <t>method</t>
  </si>
  <si>
    <t>Method used to estimate completeness and contamination</t>
  </si>
  <si>
    <t>Dades obtingudes com a consulta de la taula method (relació M:N)</t>
  </si>
  <si>
    <t>gsiz</t>
  </si>
  <si>
    <t>Estimated (for incomplete) or actual (for complete) genome or metagenome size. Unit bp (base pairs)</t>
  </si>
  <si>
    <t>ggcm</t>
  </si>
  <si>
    <t>GC mol %</t>
  </si>
  <si>
    <t>dnae</t>
  </si>
  <si>
    <t>(40)</t>
  </si>
  <si>
    <t>DNA extraction method</t>
  </si>
  <si>
    <t>asem</t>
  </si>
  <si>
    <t>Assembly method</t>
  </si>
  <si>
    <t>asftparams</t>
  </si>
  <si>
    <t>Parameters used with asem</t>
  </si>
  <si>
    <t>seqt</t>
  </si>
  <si>
    <t>Sequencing Technology</t>
  </si>
  <si>
    <t>bins</t>
  </si>
  <si>
    <t>Binning software used and paràmetres</t>
  </si>
  <si>
    <t>binsparams</t>
  </si>
  <si>
    <t>Params used with bins</t>
  </si>
  <si>
    <t>asft</t>
  </si>
  <si>
    <t>Assembly software used and paràmetres</t>
  </si>
  <si>
    <t>coun</t>
  </si>
  <si>
    <t>Country of origin</t>
  </si>
  <si>
    <t>regi</t>
  </si>
  <si>
    <t>Region of origin</t>
  </si>
  <si>
    <t>geol</t>
  </si>
  <si>
    <t>Geographic location</t>
  </si>
  <si>
    <t>lati</t>
  </si>
  <si>
    <t>Latitude</t>
  </si>
  <si>
    <t>long</t>
  </si>
  <si>
    <t>Longitude</t>
  </si>
  <si>
    <t>alti</t>
  </si>
  <si>
    <t>Altitude in meters, over level at sea, where the sample was taken.</t>
  </si>
  <si>
    <t>dept</t>
  </si>
  <si>
    <t>Depth, in meters, where the sample was taken, with respect to the fild alti. That is, if the sample was taken in a lake placed on a mountain, alti contains the altitude of the lake's surface and dept represents the depth into the lake where the sample was taken.</t>
  </si>
  <si>
    <t>sour</t>
  </si>
  <si>
    <t>Source of sample</t>
  </si>
  <si>
    <t>dats</t>
  </si>
  <si>
    <t>Sampling date</t>
  </si>
  <si>
    <t>hocs</t>
  </si>
  <si>
    <t>TIME</t>
  </si>
  <si>
    <t>Hour of collection of the sample [sharp hours]</t>
  </si>
  <si>
    <t>dati</t>
  </si>
  <si>
    <t>Date of isolation</t>
  </si>
  <si>
    <t>datu</t>
  </si>
  <si>
    <t>Date of isolation if unknown</t>
  </si>
  <si>
    <t>tems</t>
  </si>
  <si>
    <t>Temperature of the sample [in celsius degrees]</t>
  </si>
  <si>
    <t>phsa</t>
  </si>
  <si>
    <t>pH of the sample</t>
  </si>
  <si>
    <t>sals</t>
  </si>
  <si>
    <t>Salinity of the sample [in percentage %]</t>
  </si>
  <si>
    <t>emet</t>
  </si>
  <si>
    <t>Energy metabolism</t>
  </si>
  <si>
    <t>orel</t>
  </si>
  <si>
    <t>Relationship to O2. It's a foreign key for oxygen table</t>
  </si>
  <si>
    <t>elac</t>
  </si>
  <si>
    <t>Terminal electron acceptor</t>
  </si>
  <si>
    <t>temo</t>
  </si>
  <si>
    <t>Temperature optimum</t>
  </si>
  <si>
    <t>teml</t>
  </si>
  <si>
    <t>Lowest temperature for growth</t>
  </si>
  <si>
    <t>temh</t>
  </si>
  <si>
    <t>Highest temperature for growth</t>
  </si>
  <si>
    <t>temc</t>
  </si>
  <si>
    <t>Temperature category. It's a foreign key for temperature table</t>
  </si>
  <si>
    <t>phop</t>
  </si>
  <si>
    <t>pH optimum</t>
  </si>
  <si>
    <t>phlo</t>
  </si>
  <si>
    <t>Lowest pH for growth</t>
  </si>
  <si>
    <t>phhi</t>
  </si>
  <si>
    <t>Highest pH for growth</t>
  </si>
  <si>
    <t>phca</t>
  </si>
  <si>
    <t>pH category. It's a foreign key for ph table</t>
  </si>
  <si>
    <t>salo</t>
  </si>
  <si>
    <t>Salinity optimum percentage</t>
  </si>
  <si>
    <t>sall</t>
  </si>
  <si>
    <t>Lowest NaCl concentration percentage for growth</t>
  </si>
  <si>
    <t>salh</t>
  </si>
  <si>
    <t>Highest NaCl concentration percentage for growth</t>
  </si>
  <si>
    <t>salw</t>
  </si>
  <si>
    <t>Other salts besides NaCl to be reported</t>
  </si>
  <si>
    <t>salc</t>
  </si>
  <si>
    <t>Salinity category. It's a foreign key for salinity table</t>
  </si>
  <si>
    <t>bios</t>
  </si>
  <si>
    <t>("BSL-1","BSL-2","BSL-3","BSL-4")</t>
  </si>
  <si>
    <t>Biosafety level</t>
  </si>
  <si>
    <t>habt</t>
  </si>
  <si>
    <t>(100)</t>
  </si>
  <si>
    <t>Habitat of the sample</t>
  </si>
  <si>
    <t>bior</t>
  </si>
  <si>
    <t>Biotic relationship</t>
  </si>
  <si>
    <t>host</t>
  </si>
  <si>
    <t>Symbiosis with the host</t>
  </si>
  <si>
    <t>path</t>
  </si>
  <si>
    <t>(200)</t>
  </si>
  <si>
    <t>Known pathogenicity</t>
  </si>
  <si>
    <t>extr</t>
  </si>
  <si>
    <t>Miscellaneous, extraordinary features relevant for the description</t>
  </si>
  <si>
    <t>name</t>
  </si>
  <si>
    <t>Sample name</t>
  </si>
  <si>
    <t>stype</t>
  </si>
  <si>
    <t>Sample type</t>
  </si>
  <si>
    <t>ssize</t>
  </si>
  <si>
    <t>Sample size</t>
  </si>
  <si>
    <t>ssizeunit</t>
  </si>
  <si>
    <t>("μl","ml","l","g","Kg")</t>
  </si>
  <si>
    <t>Sample size units</t>
  </si>
  <si>
    <t>sfrac</t>
  </si>
  <si>
    <t>Sequenced fraction. It's a foreign key for fraction table</t>
  </si>
  <si>
    <t>target_id</t>
  </si>
  <si>
    <t>int</t>
  </si>
  <si>
    <t>Target nucleic acids. It's a foreign key for target table</t>
  </si>
  <si>
    <t>rreads</t>
  </si>
  <si>
    <t>Raw reads. An uuid unique identifier of the file into the server's filesystem.</t>
  </si>
  <si>
    <t>rreadacc</t>
  </si>
  <si>
    <t>Raw reads NCBI accesion code</t>
  </si>
  <si>
    <t>rrname</t>
  </si>
  <si>
    <t>Name of the original file containing the raw reads</t>
  </si>
  <si>
    <t>rreadsnum</t>
  </si>
  <si>
    <t>Amount of raw reads</t>
  </si>
  <si>
    <t>rreadsbp</t>
  </si>
  <si>
    <t>Amount of base pairs of raw reads</t>
  </si>
  <si>
    <t>treads</t>
  </si>
  <si>
    <t>Trimmed reads. An uuid unique identifier of the file into the server's filesystem.</t>
  </si>
  <si>
    <t>trname</t>
  </si>
  <si>
    <t>Name of the original file containing the trimmed reads</t>
  </si>
  <si>
    <t>treadsnum</t>
  </si>
  <si>
    <t>Amount of trimmed reads. Unit: bp (base pairs)</t>
  </si>
  <si>
    <t>treadsbp</t>
  </si>
  <si>
    <t>Amount of base pairs of trimmed reads</t>
  </si>
  <si>
    <t>experiment/quality(???)</t>
  </si>
  <si>
    <t>coverage</t>
  </si>
  <si>
    <t>Coverage percentage (Nonpareil)</t>
  </si>
  <si>
    <t>assembled</t>
  </si>
  <si>
    <t>Assembly file. An uuid unique identifier of the file into the server's filesystem.</t>
  </si>
  <si>
    <t>assname</t>
  </si>
  <si>
    <t>Name of the original file containing the assembly</t>
  </si>
  <si>
    <t>asize</t>
  </si>
  <si>
    <t>Assembly size. Unit: bp (base pairs)</t>
  </si>
  <si>
    <t>contignumber</t>
  </si>
  <si>
    <t>Number of contigs</t>
  </si>
  <si>
    <t>pgenes</t>
  </si>
  <si>
    <t>Predicted genes. An uuid unique identifier of the file into the server's filesystem.</t>
  </si>
  <si>
    <t>pgenesname</t>
  </si>
  <si>
    <t>Name of the original file containing the predicted names</t>
  </si>
  <si>
    <t>nagoya</t>
  </si>
  <si>
    <t>Information related to the Nagoya Protocol</t>
  </si>
  <si>
    <t>sequrl</t>
  </si>
  <si>
    <t>Sequence URL</t>
  </si>
  <si>
    <t>strccol</t>
  </si>
  <si>
    <t>Strain Collection number</t>
  </si>
  <si>
    <t>Tipus d'experiment (koma)</t>
  </si>
  <si>
    <t>table_names</t>
  </si>
  <si>
    <t>source_table</t>
  </si>
  <si>
    <t>Full</t>
  </si>
  <si>
    <t>Genomic Sequences</t>
  </si>
  <si>
    <t>SAMPLE</t>
  </si>
  <si>
    <t>project</t>
  </si>
  <si>
    <t>EXP-MG</t>
  </si>
  <si>
    <t>RAW READS</t>
  </si>
  <si>
    <t>EXP-MT</t>
  </si>
  <si>
    <t>TRIMMED READS</t>
  </si>
  <si>
    <t>trimmed_reads</t>
  </si>
  <si>
    <t>EXP-MV</t>
  </si>
  <si>
    <t>CONTIGS</t>
  </si>
  <si>
    <t>contigs</t>
  </si>
  <si>
    <t>EXP-GEN</t>
  </si>
  <si>
    <t>PREDICTED GENES</t>
  </si>
  <si>
    <t>predicted_genes</t>
  </si>
  <si>
    <t>EXP-VI</t>
  </si>
  <si>
    <t>MAGS</t>
  </si>
  <si>
    <t>mags</t>
  </si>
  <si>
    <t>EXP-PRO</t>
  </si>
  <si>
    <t>CONTIGS VIRUS</t>
  </si>
  <si>
    <t>contigs_virus</t>
  </si>
  <si>
    <t>EXP-SC</t>
  </si>
  <si>
    <t>GENOME</t>
  </si>
  <si>
    <t>genome</t>
  </si>
  <si>
    <t>EXP-PL</t>
  </si>
  <si>
    <t>PEPTIDES</t>
  </si>
  <si>
    <t>SINGLE CELL GENOME</t>
  </si>
  <si>
    <t>single_cell</t>
  </si>
  <si>
    <t>PLASMID</t>
  </si>
  <si>
    <t>plasmid</t>
  </si>
  <si>
    <t>ordre</t>
  </si>
  <si>
    <t>categoria</t>
  </si>
  <si>
    <t>source_id</t>
  </si>
  <si>
    <t>method_id</t>
  </si>
  <si>
    <t>rreads2</t>
  </si>
  <si>
    <t>rrname2</t>
  </si>
  <si>
    <t>METAGENOMA</t>
  </si>
  <si>
    <t>METATRANSCRIPTOMA</t>
  </si>
  <si>
    <t>METAVIROMA</t>
  </si>
  <si>
    <t>GENOMA PROCARIOTA</t>
  </si>
  <si>
    <t>GENOMA VIRUS</t>
  </si>
  <si>
    <t>PROTEOMICA</t>
  </si>
  <si>
    <t>SINGLE CELL GENOMICS</t>
  </si>
  <si>
    <t>project_id</t>
  </si>
  <si>
    <t>Raw reads. An uuid unique identifier of the possible second file into the server's filesystem.</t>
  </si>
  <si>
    <t>Name of the second original file containing the raw reads</t>
  </si>
  <si>
    <t>experiment (koma)</t>
  </si>
  <si>
    <t>comprovat</t>
  </si>
  <si>
    <t>UNIC</t>
  </si>
  <si>
    <t>Missign Fields</t>
  </si>
  <si>
    <t>gsiz, sfrac</t>
  </si>
  <si>
    <t>meca, gsiz, sfrac</t>
  </si>
  <si>
    <t>txnr, sixteensr, seqdepth, twentythreesr, dnae, tems, phsa, sals, emet, orel, elac, temo, teml, temh, phop, phlo, phhi, salo, sall, salh, salw, path, extr</t>
  </si>
  <si>
    <t>meca, gsiz, seqt, dati, sfrac</t>
  </si>
  <si>
    <t>campo</t>
  </si>
  <si>
    <t>tipo</t>
  </si>
  <si>
    <t>longitud</t>
  </si>
  <si>
    <t>default</t>
  </si>
  <si>
    <t>descripción</t>
  </si>
  <si>
    <t>BOOLEAN</t>
  </si>
  <si>
    <t>NULL DEFAULT false</t>
  </si>
  <si>
    <t>NOT NULL AUTO_INCREMENT</t>
  </si>
  <si>
    <t>Project of the sample</t>
  </si>
  <si>
    <t>To which part does the current element belong?</t>
  </si>
  <si>
    <t>Sample type. Description of the sample</t>
  </si>
  <si>
    <t>Sample size (weight, volume)</t>
  </si>
  <si>
    <r>
      <t xml:space="preserve">Units of </t>
    </r>
    <r>
      <rPr>
        <sz val="11"/>
        <color theme="1"/>
        <rFont val="Courier New"/>
        <family val="3"/>
      </rPr>
      <t>ssize</t>
    </r>
  </si>
  <si>
    <r>
      <t>·</t>
    </r>
    <r>
      <rPr>
        <sz val="7"/>
        <color theme="1"/>
        <rFont val="Times New Roman"/>
        <family val="1"/>
      </rPr>
      <t xml:space="preserve">        </t>
    </r>
    <r>
      <rPr>
        <sz val="11"/>
        <color theme="1"/>
        <rFont val="Symbol"/>
        <family val="1"/>
        <charset val="2"/>
      </rPr>
      <t>m</t>
    </r>
    <r>
      <rPr>
        <sz val="11"/>
        <color theme="1"/>
        <rFont val="Calibri"/>
        <family val="2"/>
        <scheme val="minor"/>
      </rPr>
      <t>l</t>
    </r>
  </si>
  <si>
    <r>
      <t>·</t>
    </r>
    <r>
      <rPr>
        <sz val="7"/>
        <color theme="1"/>
        <rFont val="Times New Roman"/>
        <family val="1"/>
      </rPr>
      <t xml:space="preserve">        </t>
    </r>
    <r>
      <rPr>
        <sz val="11"/>
        <color theme="1"/>
        <rFont val="Calibri"/>
        <family val="2"/>
        <scheme val="minor"/>
      </rPr>
      <t>ml</t>
    </r>
  </si>
  <si>
    <r>
      <t>·</t>
    </r>
    <r>
      <rPr>
        <sz val="7"/>
        <color theme="1"/>
        <rFont val="Times New Roman"/>
        <family val="1"/>
      </rPr>
      <t xml:space="preserve">        </t>
    </r>
    <r>
      <rPr>
        <sz val="11"/>
        <color theme="1"/>
        <rFont val="Calibri"/>
        <family val="2"/>
        <scheme val="minor"/>
      </rPr>
      <t>l</t>
    </r>
  </si>
  <si>
    <r>
      <t>·</t>
    </r>
    <r>
      <rPr>
        <sz val="7"/>
        <color theme="1"/>
        <rFont val="Times New Roman"/>
        <family val="1"/>
      </rPr>
      <t xml:space="preserve">        </t>
    </r>
    <r>
      <rPr>
        <sz val="11"/>
        <color theme="1"/>
        <rFont val="Calibri"/>
        <family val="2"/>
        <scheme val="minor"/>
      </rPr>
      <t>g</t>
    </r>
  </si>
  <si>
    <r>
      <t>·</t>
    </r>
    <r>
      <rPr>
        <sz val="7"/>
        <color theme="1"/>
        <rFont val="Times New Roman"/>
        <family val="1"/>
      </rPr>
      <t xml:space="preserve">        </t>
    </r>
    <r>
      <rPr>
        <sz val="11"/>
        <color theme="1"/>
        <rFont val="Calibri"/>
        <family val="2"/>
        <scheme val="minor"/>
      </rPr>
      <t>kg</t>
    </r>
  </si>
  <si>
    <r>
      <t>·</t>
    </r>
    <r>
      <rPr>
        <sz val="7"/>
        <color theme="1"/>
        <rFont val="Times New Roman"/>
        <family val="1"/>
      </rPr>
      <t xml:space="preserve">        </t>
    </r>
    <r>
      <rPr>
        <sz val="11"/>
        <color theme="1"/>
        <rFont val="Calibri"/>
        <family val="2"/>
        <scheme val="minor"/>
      </rPr>
      <t xml:space="preserve">... </t>
    </r>
  </si>
  <si>
    <r>
      <t>¡Atención!</t>
    </r>
    <r>
      <rPr>
        <sz val="11"/>
        <color theme="1"/>
        <rFont val="Calibri"/>
        <family val="2"/>
        <scheme val="minor"/>
      </rPr>
      <t xml:space="preserve"> Quizás será mejor definir si se trata de medida de volumen o de peso y que todo se ajuste a litros o gramos (por el Sistema Internacional) pero cabe considerar las unidades más usuales</t>
    </r>
  </si>
  <si>
    <t>keywords_id</t>
  </si>
  <si>
    <t>NULL DEFAULT NULL</t>
  </si>
  <si>
    <t>Keywords</t>
  </si>
  <si>
    <t>keywords</t>
  </si>
  <si>
    <r>
      <t xml:space="preserve">Tabla </t>
    </r>
    <r>
      <rPr>
        <sz val="11"/>
        <color theme="1"/>
        <rFont val="Courier New"/>
        <family val="3"/>
      </rPr>
      <t>keywords</t>
    </r>
    <r>
      <rPr>
        <sz val="11"/>
        <color theme="1"/>
        <rFont val="Calibri"/>
        <family val="2"/>
        <scheme val="minor"/>
      </rPr>
      <t>. Valores en una tabla aparte.</t>
    </r>
    <r>
      <rPr>
        <sz val="11"/>
        <color rgb="FF000000"/>
        <rFont val="Calibri"/>
        <family val="2"/>
        <scheme val="minor"/>
      </rPr>
      <t xml:space="preserve"> Relación N:M</t>
    </r>
  </si>
  <si>
    <r>
      <t>¡Aclarar!</t>
    </r>
    <r>
      <rPr>
        <sz val="11"/>
        <color theme="1"/>
        <rFont val="Calibri"/>
        <family val="2"/>
        <scheme val="minor"/>
      </rPr>
      <t xml:space="preserve"> Quizás debe haber un repositorio de palabras clave (por unicidad) de manera que se pueden escoger de dentro de una lista (donde se puedan añadir si procede).</t>
    </r>
  </si>
  <si>
    <t>Tabla aparte mejor, pero implica una gestión</t>
  </si>
  <si>
    <t>DATETIME</t>
  </si>
  <si>
    <t xml:space="preserve">NOT NULL DEFAULT CURRENT_TIMESTAMP </t>
  </si>
  <si>
    <t>Fecha de creación de la entrada</t>
  </si>
  <si>
    <t>Fecha de última actualización de la entrada</t>
  </si>
  <si>
    <t>NOT NULL</t>
  </si>
  <si>
    <t>User</t>
  </si>
  <si>
    <t>Identificación del usuario que realiza la entrada. Se corresponde con el identificador único de usuario del proyecto.</t>
  </si>
  <si>
    <t>NCBI Taxonomy number</t>
  </si>
  <si>
    <t>('cultured','uncultured')</t>
  </si>
  <si>
    <t>Indicación de si es un cultivo o no</t>
  </si>
  <si>
    <t>('METAGENOME', 'METATRANSCRIPTOME', 'METAVIROME', 'GENOME PROCARIOTA', 'GENOME VIRUS', 'PROTEOMICS', 'SINGLE CELL GENOMICS', 'PLASMID')</t>
  </si>
  <si>
    <t>Si Cultured-&gt; Isolate</t>
  </si>
  <si>
    <t>Si Uncultured-&gt; MAG/SAG/virus(viral contig)/plasmid/....</t>
  </si>
  <si>
    <t>Tipo de material del que se trata.</t>
  </si>
  <si>
    <r>
      <t xml:space="preserve">Es un </t>
    </r>
    <r>
      <rPr>
        <sz val="11"/>
        <color theme="1"/>
        <rFont val="Calibri"/>
        <family val="2"/>
        <scheme val="minor"/>
      </rPr>
      <t>(un enumerado)  falta saber todos los posibles valores</t>
    </r>
  </si>
  <si>
    <t>Is this the designed type material for a new taxon?</t>
  </si>
  <si>
    <t>Indicación (cierto o falso) de si se trata de material para describir un nuevo taxón</t>
  </si>
  <si>
    <t>If it is not a new taxon (TYPN = false), indicate the strain or MAG or SAG from which the reference taxon was obtained.</t>
  </si>
  <si>
    <t>NCBI Taxonomy number of the type material (in case of member of an extant taxon)</t>
  </si>
  <si>
    <t>If cultured, has been submitted to culture collection?</t>
  </si>
  <si>
    <t>Indicación (cierto o falso) de si se ha enviado para almacenar en una colección de cultivos (cepas)</t>
  </si>
  <si>
    <r>
      <t xml:space="preserve">Designated type strain name/MAG/SAG (if </t>
    </r>
    <r>
      <rPr>
        <sz val="11"/>
        <color theme="1"/>
        <rFont val="Courier New"/>
        <family val="3"/>
      </rPr>
      <t>TYPN</t>
    </r>
    <r>
      <rPr>
        <sz val="11"/>
        <color theme="1"/>
        <rFont val="Calibri"/>
        <family val="2"/>
        <scheme val="minor"/>
      </rPr>
      <t>)</t>
    </r>
  </si>
  <si>
    <r>
      <t xml:space="preserve">Nombre asignado (supuestamente si se trata de un nuevo taxón (si </t>
    </r>
    <r>
      <rPr>
        <sz val="11"/>
        <color theme="1"/>
        <rFont val="Courier New"/>
        <family val="3"/>
      </rPr>
      <t>TYPN</t>
    </r>
    <r>
      <rPr>
        <sz val="11"/>
        <color theme="1"/>
        <rFont val="Calibri"/>
        <family val="2"/>
        <scheme val="minor"/>
      </rPr>
      <t xml:space="preserve"> = cierto).</t>
    </r>
  </si>
  <si>
    <t>Lista de colecciones de cepas donde aparece la actual</t>
  </si>
  <si>
    <t>Other</t>
  </si>
  <si>
    <t>Comentarios adicionales, campo de texto libre</t>
  </si>
  <si>
    <t>publication_id</t>
  </si>
  <si>
    <r>
      <t xml:space="preserve">Tabla </t>
    </r>
    <r>
      <rPr>
        <sz val="11"/>
        <color theme="1"/>
        <rFont val="Courier New"/>
        <family val="3"/>
      </rPr>
      <t>publication</t>
    </r>
    <r>
      <rPr>
        <sz val="11"/>
        <color theme="1"/>
        <rFont val="Calibri"/>
        <family val="2"/>
        <scheme val="minor"/>
      </rPr>
      <t xml:space="preserve">. </t>
    </r>
    <r>
      <rPr>
        <sz val="11"/>
        <color rgb="FF000000"/>
        <rFont val="Calibri"/>
        <family val="2"/>
        <scheme val="minor"/>
      </rPr>
      <t>Relación N:1</t>
    </r>
    <r>
      <rPr>
        <sz val="11"/>
        <color theme="1"/>
        <rFont val="Calibri"/>
        <family val="2"/>
        <scheme val="minor"/>
      </rPr>
      <t>. Foreign key</t>
    </r>
  </si>
  <si>
    <t>Identificador único de la secuencia 16S de rRNA en una base de datos pública (NCBI)</t>
  </si>
  <si>
    <t>Identificador único de la secuencia 23S de rRNA en una base de datos pública (NCBI)</t>
  </si>
  <si>
    <t>Número de veces que un nucleótido es secuenciado: Número de bases/tamaño del "sequencing target"</t>
  </si>
  <si>
    <r>
      <t xml:space="preserve">Tabla </t>
    </r>
    <r>
      <rPr>
        <sz val="11"/>
        <color theme="1"/>
        <rFont val="Courier New"/>
        <family val="3"/>
      </rPr>
      <t>hkgenes</t>
    </r>
    <r>
      <rPr>
        <sz val="11"/>
        <color theme="1"/>
        <rFont val="Calibri"/>
        <family val="2"/>
        <scheme val="minor"/>
      </rPr>
      <t>. Valores en una tabla aparte. Relación M:N</t>
    </r>
  </si>
  <si>
    <t>Conjunto de genes de mantenimiento alternativos en su caso</t>
  </si>
  <si>
    <r>
      <t>INSDC (</t>
    </r>
    <r>
      <rPr>
        <sz val="11"/>
        <color theme="1"/>
        <rFont val="Calibri"/>
        <family val="2"/>
        <scheme val="minor"/>
      </rPr>
      <t>International Nucleotide Sequence Database Collaboration</t>
    </r>
    <r>
      <rPr>
        <sz val="11"/>
        <color rgb="FF000000"/>
        <rFont val="Calibri"/>
        <family val="2"/>
        <scheme val="minor"/>
      </rPr>
      <t>) metagenome accession number.</t>
    </r>
  </si>
  <si>
    <t>genome/MAG/SAG accession number [RefSeq/ENA]</t>
  </si>
  <si>
    <t>Código de acceso en formato RefSeq o ENA</t>
  </si>
  <si>
    <t>Código de acceso en formato diferente a RefSeq o EMBL</t>
  </si>
  <si>
    <t>enum</t>
  </si>
  <si>
    <t>("complete", "partial", "draft")</t>
  </si>
  <si>
    <r>
      <t>Será</t>
    </r>
    <r>
      <rPr>
        <b/>
        <i/>
        <sz val="11"/>
        <color rgb="FF000000"/>
        <rFont val="Times New Roman"/>
        <family val="1"/>
      </rPr>
      <t>:</t>
    </r>
    <r>
      <rPr>
        <sz val="11"/>
        <color rgb="FF000000"/>
        <rFont val="Calibri"/>
        <family val="2"/>
        <scheme val="minor"/>
      </rPr>
      <t xml:space="preserve"> COMPLETE/PARTIAL/DRAFT </t>
    </r>
  </si>
  <si>
    <t>Completeness (0%-100%). Percentage of the genome already processed.</t>
  </si>
  <si>
    <t xml:space="preserve">Level of contamination (0%-100%). Proportion of reads not belonging to MAGs detected. </t>
  </si>
  <si>
    <t>Method used to estimate the integrity and contamination of the sample.</t>
  </si>
  <si>
    <r>
      <t xml:space="preserve">Tabla </t>
    </r>
    <r>
      <rPr>
        <sz val="11"/>
        <color theme="1"/>
        <rFont val="Courier New"/>
        <family val="3"/>
      </rPr>
      <t>method</t>
    </r>
    <r>
      <rPr>
        <sz val="11"/>
        <color theme="1"/>
        <rFont val="Calibri"/>
        <family val="2"/>
        <scheme val="minor"/>
      </rPr>
      <t>. Relacion 1:N. Foreign key</t>
    </r>
  </si>
  <si>
    <t>Un solo método por muestra.</t>
  </si>
  <si>
    <r>
      <t>¡Atención!</t>
    </r>
    <r>
      <rPr>
        <sz val="11"/>
        <color rgb="FF000000"/>
        <rFont val="Calibri"/>
        <family val="2"/>
        <scheme val="minor"/>
      </rPr>
      <t xml:space="preserve"> Parece que hay un conjunto finito de métodos, pero seguramente pueden cambiar</t>
    </r>
  </si>
  <si>
    <r>
      <t>·</t>
    </r>
    <r>
      <rPr>
        <sz val="7"/>
        <color rgb="FF000000"/>
        <rFont val="Times New Roman"/>
        <family val="1"/>
      </rPr>
      <t xml:space="preserve">        </t>
    </r>
    <r>
      <rPr>
        <sz val="11"/>
        <color rgb="FF000000"/>
        <rFont val="Courier New"/>
        <family val="3"/>
      </rPr>
      <t>BUSCO</t>
    </r>
  </si>
  <si>
    <r>
      <t>·</t>
    </r>
    <r>
      <rPr>
        <sz val="7"/>
        <color rgb="FF000000"/>
        <rFont val="Times New Roman"/>
        <family val="1"/>
      </rPr>
      <t xml:space="preserve">        </t>
    </r>
    <r>
      <rPr>
        <sz val="11"/>
        <color rgb="FF000000"/>
        <rFont val="Courier New"/>
        <family val="3"/>
      </rPr>
      <t>CheckM</t>
    </r>
  </si>
  <si>
    <r>
      <t>·</t>
    </r>
    <r>
      <rPr>
        <sz val="7"/>
        <color rgb="FF000000"/>
        <rFont val="Times New Roman"/>
        <family val="1"/>
      </rPr>
      <t xml:space="preserve">        </t>
    </r>
    <r>
      <rPr>
        <sz val="11"/>
        <color rgb="FF000000"/>
        <rFont val="Courier New"/>
        <family val="3"/>
      </rPr>
      <t>CheckV</t>
    </r>
  </si>
  <si>
    <r>
      <t>·</t>
    </r>
    <r>
      <rPr>
        <sz val="7"/>
        <color rgb="FF000000"/>
        <rFont val="Times New Roman"/>
        <family val="1"/>
      </rPr>
      <t xml:space="preserve">        </t>
    </r>
    <r>
      <rPr>
        <sz val="11"/>
        <color rgb="FF000000"/>
        <rFont val="Courier New"/>
        <family val="3"/>
      </rPr>
      <t>OrthoDB</t>
    </r>
  </si>
  <si>
    <r>
      <t>·</t>
    </r>
    <r>
      <rPr>
        <sz val="7"/>
        <color rgb="FF000000"/>
        <rFont val="Times New Roman"/>
        <family val="1"/>
      </rPr>
      <t xml:space="preserve">        </t>
    </r>
    <r>
      <rPr>
        <sz val="11"/>
        <color rgb="FF000000"/>
        <rFont val="Courier New"/>
        <family val="3"/>
      </rPr>
      <t>Kraken</t>
    </r>
  </si>
  <si>
    <r>
      <t>·</t>
    </r>
    <r>
      <rPr>
        <sz val="7"/>
        <color rgb="FF000000"/>
        <rFont val="Times New Roman"/>
        <family val="1"/>
      </rPr>
      <t xml:space="preserve">        </t>
    </r>
    <r>
      <rPr>
        <sz val="11"/>
        <color rgb="FF000000"/>
        <rFont val="Courier New"/>
        <family val="3"/>
      </rPr>
      <t>BlobTools</t>
    </r>
  </si>
  <si>
    <r>
      <t>·</t>
    </r>
    <r>
      <rPr>
        <sz val="7"/>
        <color rgb="FF000000"/>
        <rFont val="Times New Roman"/>
        <family val="1"/>
      </rPr>
      <t xml:space="preserve">        </t>
    </r>
    <r>
      <rPr>
        <sz val="11"/>
        <color rgb="FF000000"/>
        <rFont val="Courier New"/>
        <family val="3"/>
      </rPr>
      <t>Anvi’o</t>
    </r>
  </si>
  <si>
    <r>
      <t>·</t>
    </r>
    <r>
      <rPr>
        <sz val="7"/>
        <color rgb="FF000000"/>
        <rFont val="Times New Roman"/>
        <family val="1"/>
      </rPr>
      <t xml:space="preserve">        </t>
    </r>
    <r>
      <rPr>
        <sz val="11"/>
        <color rgb="FF000000"/>
        <rFont val="Courier New"/>
        <family val="3"/>
      </rPr>
      <t>MiGA</t>
    </r>
  </si>
  <si>
    <r>
      <t>·</t>
    </r>
    <r>
      <rPr>
        <sz val="7"/>
        <color rgb="FF000000"/>
        <rFont val="Times New Roman"/>
        <family val="1"/>
      </rPr>
      <t xml:space="preserve">        </t>
    </r>
    <r>
      <rPr>
        <sz val="11"/>
        <color rgb="FF000000"/>
        <rFont val="Courier New"/>
        <family val="3"/>
      </rPr>
      <t xml:space="preserve">Other </t>
    </r>
    <r>
      <rPr>
        <sz val="11"/>
        <color theme="1"/>
        <rFont val="Wingdings"/>
        <charset val="2"/>
      </rPr>
      <t>à</t>
    </r>
    <r>
      <rPr>
        <sz val="11"/>
        <color theme="1"/>
        <rFont val="Calibri"/>
        <family val="2"/>
        <scheme val="minor"/>
      </rPr>
      <t xml:space="preserve"> y añadir</t>
    </r>
  </si>
  <si>
    <r>
      <t>¡Aclarar!</t>
    </r>
    <r>
      <rPr>
        <sz val="11"/>
        <color rgb="FF000000"/>
        <rFont val="Calibri"/>
        <family val="2"/>
        <scheme val="minor"/>
      </rPr>
      <t xml:space="preserve"> ¿Pueden escogerse unos cuantos? De moment 1</t>
    </r>
  </si>
  <si>
    <r>
      <t>¡Aclarar!</t>
    </r>
    <r>
      <rPr>
        <sz val="11"/>
        <color rgb="FF000000"/>
        <rFont val="Calibri"/>
        <family val="2"/>
        <scheme val="minor"/>
      </rPr>
      <t xml:space="preserve"> qué pasa con los virus</t>
    </r>
  </si>
  <si>
    <t>Para los virus existe CheckV</t>
  </si>
  <si>
    <r>
      <t xml:space="preserve">Estimated (for incomplete) or actual (for complete) genome/metagenome size. </t>
    </r>
    <r>
      <rPr>
        <sz val="11"/>
        <color theme="1"/>
        <rFont val="Calibri"/>
        <family val="2"/>
        <scheme val="minor"/>
      </rPr>
      <t>Unit bp (base pairs)</t>
    </r>
  </si>
  <si>
    <t>Tamaño de la muestra</t>
  </si>
  <si>
    <t>Molar percentage of Guanine and Cytosine in DNA.</t>
  </si>
  <si>
    <r>
      <t xml:space="preserve">Tabla </t>
    </r>
    <r>
      <rPr>
        <sz val="11"/>
        <color theme="1"/>
        <rFont val="Courier New"/>
        <family val="3"/>
      </rPr>
      <t>extraction</t>
    </r>
    <r>
      <rPr>
        <sz val="11"/>
        <color theme="1"/>
        <rFont val="Calibri"/>
        <family val="2"/>
        <scheme val="minor"/>
      </rPr>
      <t xml:space="preserve">. </t>
    </r>
    <r>
      <rPr>
        <sz val="11"/>
        <color rgb="FF000000"/>
        <rFont val="Calibri"/>
        <family val="2"/>
        <scheme val="minor"/>
      </rPr>
      <t>Relación N:1</t>
    </r>
    <r>
      <rPr>
        <sz val="11"/>
        <color theme="1"/>
        <rFont val="Calibri"/>
        <family val="2"/>
        <scheme val="minor"/>
      </rPr>
      <t>. Foreign key</t>
    </r>
  </si>
  <si>
    <r>
      <t>¡Atención!</t>
    </r>
    <r>
      <rPr>
        <sz val="11"/>
        <color rgb="FF000000"/>
        <rFont val="Calibri"/>
        <family val="2"/>
        <scheme val="minor"/>
      </rPr>
      <t xml:space="preserve"> Parece que hay un conjunto finito de métodos de extracción, pero seguramente pueden cambiar.</t>
    </r>
  </si>
  <si>
    <t>Software used for assembly</t>
  </si>
  <si>
    <r>
      <t xml:space="preserve">Tabla </t>
    </r>
    <r>
      <rPr>
        <sz val="11"/>
        <color theme="1"/>
        <rFont val="Courier New"/>
        <family val="3"/>
      </rPr>
      <t>assembly</t>
    </r>
    <r>
      <rPr>
        <sz val="11"/>
        <color theme="1"/>
        <rFont val="Calibri"/>
        <family val="2"/>
        <scheme val="minor"/>
      </rPr>
      <t xml:space="preserve">. </t>
    </r>
    <r>
      <rPr>
        <sz val="11"/>
        <color rgb="FF000000"/>
        <rFont val="Calibri"/>
        <family val="2"/>
        <scheme val="minor"/>
      </rPr>
      <t>Relación N:1</t>
    </r>
    <r>
      <rPr>
        <sz val="11"/>
        <color theme="1"/>
        <rFont val="Calibri"/>
        <family val="2"/>
        <scheme val="minor"/>
      </rPr>
      <t>. Foreign key</t>
    </r>
  </si>
  <si>
    <r>
      <t>¡Atención!</t>
    </r>
    <r>
      <rPr>
        <sz val="11"/>
        <color rgb="FF000000"/>
        <rFont val="Calibri"/>
        <family val="2"/>
        <scheme val="minor"/>
      </rPr>
      <t xml:space="preserve"> Parece que hay un conjunto finito de métodos de ensamblaje, pero seguramente pueden cambiar.</t>
    </r>
  </si>
  <si>
    <r>
      <t xml:space="preserve">Parameters used with </t>
    </r>
    <r>
      <rPr>
        <sz val="11"/>
        <color rgb="FF000000"/>
        <rFont val="Courier New"/>
        <family val="3"/>
      </rPr>
      <t>asem</t>
    </r>
  </si>
  <si>
    <r>
      <t xml:space="preserve">Tabla </t>
    </r>
    <r>
      <rPr>
        <sz val="11"/>
        <color theme="1"/>
        <rFont val="Courier New"/>
        <family val="3"/>
      </rPr>
      <t>sequencing</t>
    </r>
    <r>
      <rPr>
        <sz val="11"/>
        <color theme="1"/>
        <rFont val="Calibri"/>
        <family val="2"/>
        <scheme val="minor"/>
      </rPr>
      <t xml:space="preserve">. </t>
    </r>
    <r>
      <rPr>
        <sz val="11"/>
        <color rgb="FF000000"/>
        <rFont val="Calibri"/>
        <family val="2"/>
        <scheme val="minor"/>
      </rPr>
      <t>Relación N:1</t>
    </r>
    <r>
      <rPr>
        <sz val="11"/>
        <color theme="1"/>
        <rFont val="Calibri"/>
        <family val="2"/>
        <scheme val="minor"/>
      </rPr>
      <t>. Foreign key</t>
    </r>
  </si>
  <si>
    <r>
      <t>¡Atención!</t>
    </r>
    <r>
      <rPr>
        <sz val="11"/>
        <color rgb="FF000000"/>
        <rFont val="Calibri"/>
        <family val="2"/>
        <scheme val="minor"/>
      </rPr>
      <t xml:space="preserve"> Parece que hay un conjunto finito de técnicas de secuenciación, pero seguramente pueden cambiar.</t>
    </r>
  </si>
  <si>
    <t>Binning software used</t>
  </si>
  <si>
    <r>
      <t xml:space="preserve">Tabla </t>
    </r>
    <r>
      <rPr>
        <sz val="11"/>
        <color theme="1"/>
        <rFont val="Courier New"/>
        <family val="3"/>
      </rPr>
      <t>binning</t>
    </r>
    <r>
      <rPr>
        <sz val="11"/>
        <color theme="1"/>
        <rFont val="Calibri"/>
        <family val="2"/>
        <scheme val="minor"/>
      </rPr>
      <t xml:space="preserve">. </t>
    </r>
    <r>
      <rPr>
        <sz val="11"/>
        <color rgb="FF000000"/>
        <rFont val="Calibri"/>
        <family val="2"/>
        <scheme val="minor"/>
      </rPr>
      <t>Relación N:1</t>
    </r>
    <r>
      <rPr>
        <sz val="11"/>
        <color theme="1"/>
        <rFont val="Calibri"/>
        <family val="2"/>
        <scheme val="minor"/>
      </rPr>
      <t>. Foreign key</t>
    </r>
  </si>
  <si>
    <r>
      <t>¡Atención!</t>
    </r>
    <r>
      <rPr>
        <sz val="11"/>
        <color rgb="FF000000"/>
        <rFont val="Calibri"/>
        <family val="2"/>
        <scheme val="minor"/>
      </rPr>
      <t xml:space="preserve"> Parece que hay un conjunto finito de software, pero seguramente puede cambiar.</t>
    </r>
  </si>
  <si>
    <r>
      <t xml:space="preserve">Params used with </t>
    </r>
    <r>
      <rPr>
        <sz val="11"/>
        <color rgb="FF000000"/>
        <rFont val="Courier New"/>
        <family val="3"/>
      </rPr>
      <t>bins</t>
    </r>
  </si>
  <si>
    <t>Altura sobre el nivel del mar, en metros de lugar donde se obtiene la muestra</t>
  </si>
  <si>
    <r>
      <t xml:space="preserve">¡Importante! </t>
    </r>
    <r>
      <rPr>
        <sz val="11"/>
        <color theme="1"/>
        <rFont val="Calibri"/>
        <family val="2"/>
        <scheme val="minor"/>
      </rPr>
      <t xml:space="preserve">Los atributos </t>
    </r>
    <r>
      <rPr>
        <sz val="11"/>
        <color theme="1"/>
        <rFont val="Courier New"/>
        <family val="3"/>
      </rPr>
      <t>dept</t>
    </r>
    <r>
      <rPr>
        <sz val="11"/>
        <color theme="1"/>
        <rFont val="Calibri"/>
        <family val="2"/>
        <scheme val="minor"/>
      </rPr>
      <t xml:space="preserve"> y </t>
    </r>
    <r>
      <rPr>
        <sz val="11"/>
        <color theme="1"/>
        <rFont val="Courier New"/>
        <family val="3"/>
      </rPr>
      <t>alti</t>
    </r>
    <r>
      <rPr>
        <sz val="11"/>
        <color theme="1"/>
        <rFont val="Calibri"/>
        <family val="2"/>
        <scheme val="minor"/>
      </rPr>
      <t xml:space="preserve"> no son incompatibles. La altitud es la indicación de la altura de partida (del lago o lo que sea) y la profundidad es el nivel de profundidad (del lago o lo que sea) de donde se ha recogido la muestra.</t>
    </r>
  </si>
  <si>
    <r>
      <t xml:space="preserve">Profundidad (se entiende que de un lago, río, mar, ...) de donde se obtiene la muestra respecto del campo  </t>
    </r>
    <r>
      <rPr>
        <sz val="11"/>
        <color rgb="FF000000"/>
        <rFont val="Courier New"/>
        <family val="3"/>
      </rPr>
      <t>alti</t>
    </r>
    <r>
      <rPr>
        <sz val="11"/>
        <color rgb="FF000000"/>
        <rFont val="Calibri"/>
        <family val="2"/>
        <scheme val="minor"/>
      </rPr>
      <t>, en metros</t>
    </r>
  </si>
  <si>
    <t>Hora exacta en la que se ha recogido la muestra. Si es la hora local, deberá convertirse en UTC</t>
  </si>
  <si>
    <r>
      <t>Relationship with O</t>
    </r>
    <r>
      <rPr>
        <vertAlign val="subscript"/>
        <sz val="11"/>
        <color rgb="FF000000"/>
        <rFont val="Calibri"/>
        <family val="2"/>
        <scheme val="minor"/>
      </rPr>
      <t>2</t>
    </r>
  </si>
  <si>
    <r>
      <t xml:space="preserve">Tabla </t>
    </r>
    <r>
      <rPr>
        <sz val="11"/>
        <color theme="1"/>
        <rFont val="Courier New"/>
        <family val="3"/>
      </rPr>
      <t>oxygen</t>
    </r>
    <r>
      <rPr>
        <sz val="11"/>
        <color theme="1"/>
        <rFont val="Calibri"/>
        <family val="2"/>
        <scheme val="minor"/>
      </rPr>
      <t xml:space="preserve">. </t>
    </r>
    <r>
      <rPr>
        <sz val="11"/>
        <color rgb="FF000000"/>
        <rFont val="Calibri"/>
        <family val="2"/>
        <scheme val="minor"/>
      </rPr>
      <t>Relación N:1</t>
    </r>
    <r>
      <rPr>
        <sz val="11"/>
        <color theme="1"/>
        <rFont val="Calibri"/>
        <family val="2"/>
        <scheme val="minor"/>
      </rPr>
      <t>. Foreign key</t>
    </r>
  </si>
  <si>
    <r>
      <t>Important!</t>
    </r>
    <r>
      <rPr>
        <sz val="11"/>
        <color rgb="FF000000"/>
        <rFont val="Calibri"/>
        <family val="2"/>
        <scheme val="minor"/>
      </rPr>
      <t xml:space="preserve"> Enumerado </t>
    </r>
  </si>
  <si>
    <r>
      <t>·</t>
    </r>
    <r>
      <rPr>
        <sz val="7"/>
        <color theme="1"/>
        <rFont val="Times New Roman"/>
        <family val="1"/>
      </rPr>
      <t xml:space="preserve">        </t>
    </r>
    <r>
      <rPr>
        <sz val="11"/>
        <color rgb="FF000000"/>
        <rFont val="Courier New"/>
        <family val="3"/>
      </rPr>
      <t>Aerobic metabolism</t>
    </r>
  </si>
  <si>
    <r>
      <t>·</t>
    </r>
    <r>
      <rPr>
        <sz val="7"/>
        <color theme="1"/>
        <rFont val="Times New Roman"/>
        <family val="1"/>
      </rPr>
      <t xml:space="preserve">        </t>
    </r>
    <r>
      <rPr>
        <sz val="11"/>
        <color rgb="FF000000"/>
        <rFont val="Courier New"/>
        <family val="3"/>
      </rPr>
      <t>Anaerobic metabolism</t>
    </r>
  </si>
  <si>
    <r>
      <t>o</t>
    </r>
    <r>
      <rPr>
        <sz val="7"/>
        <color theme="1"/>
        <rFont val="Times New Roman"/>
        <family val="1"/>
      </rPr>
      <t xml:space="preserve">   </t>
    </r>
    <r>
      <rPr>
        <sz val="11"/>
        <color rgb="FF000000"/>
        <rFont val="Courier New"/>
        <family val="3"/>
      </rPr>
      <t>Obligate</t>
    </r>
  </si>
  <si>
    <r>
      <t>o</t>
    </r>
    <r>
      <rPr>
        <sz val="7"/>
        <color theme="1"/>
        <rFont val="Times New Roman"/>
        <family val="1"/>
      </rPr>
      <t xml:space="preserve">   </t>
    </r>
    <r>
      <rPr>
        <sz val="11"/>
        <color rgb="FF000000"/>
        <rFont val="Courier New"/>
        <family val="3"/>
      </rPr>
      <t>Facultative</t>
    </r>
  </si>
  <si>
    <r>
      <t>·</t>
    </r>
    <r>
      <rPr>
        <sz val="7"/>
        <color theme="1"/>
        <rFont val="Times New Roman"/>
        <family val="1"/>
      </rPr>
      <t xml:space="preserve">        </t>
    </r>
    <r>
      <rPr>
        <sz val="11"/>
        <color rgb="FF000000"/>
        <rFont val="Courier New"/>
        <family val="3"/>
      </rPr>
      <t>Microarophiles</t>
    </r>
  </si>
  <si>
    <r>
      <t>·</t>
    </r>
    <r>
      <rPr>
        <sz val="7"/>
        <color rgb="FF000000"/>
        <rFont val="Times New Roman"/>
        <family val="1"/>
      </rPr>
      <t xml:space="preserve">        </t>
    </r>
    <r>
      <rPr>
        <sz val="11"/>
        <color rgb="FF000000"/>
        <rFont val="Courier New"/>
        <family val="3"/>
      </rPr>
      <t>Aerotolerant anaerobes</t>
    </r>
  </si>
  <si>
    <t>Compuesto químico (¿ión?) que sirve para recibir electrones en los procesos de respiración celular, fotosíntesis, ...</t>
  </si>
  <si>
    <t>Temperatura en ºC</t>
  </si>
  <si>
    <t>temc Obtener valor de temo</t>
  </si>
  <si>
    <t>Temperature category</t>
  </si>
  <si>
    <r>
      <t xml:space="preserve">Tabla </t>
    </r>
    <r>
      <rPr>
        <sz val="11"/>
        <color theme="1"/>
        <rFont val="Courier New"/>
        <family val="3"/>
      </rPr>
      <t>temperature</t>
    </r>
    <r>
      <rPr>
        <sz val="11"/>
        <color theme="1"/>
        <rFont val="Calibri"/>
        <family val="2"/>
        <scheme val="minor"/>
      </rPr>
      <t xml:space="preserve">. </t>
    </r>
    <r>
      <rPr>
        <sz val="11"/>
        <color rgb="FF000000"/>
        <rFont val="Calibri"/>
        <family val="2"/>
        <scheme val="minor"/>
      </rPr>
      <t>Relación N:1</t>
    </r>
    <r>
      <rPr>
        <sz val="11"/>
        <color theme="1"/>
        <rFont val="Calibri"/>
        <family val="2"/>
        <scheme val="minor"/>
      </rPr>
      <t>. Foreign key</t>
    </r>
  </si>
  <si>
    <r>
      <t xml:space="preserve">Hay una clasificación en función de la temperatura. Si esto es correcto, se puede inferir de </t>
    </r>
    <r>
      <rPr>
        <sz val="11"/>
        <color theme="1"/>
        <rFont val="Courier New"/>
        <family val="3"/>
      </rPr>
      <t>temo</t>
    </r>
    <r>
      <rPr>
        <sz val="11"/>
        <color theme="1"/>
        <rFont val="Calibri"/>
        <family val="2"/>
        <scheme val="minor"/>
      </rPr>
      <t xml:space="preserve"> (¿o de </t>
    </r>
    <r>
      <rPr>
        <sz val="11"/>
        <color theme="1"/>
        <rFont val="Courier New"/>
        <family val="3"/>
      </rPr>
      <t>tems</t>
    </r>
    <r>
      <rPr>
        <sz val="11"/>
        <color theme="1"/>
        <rFont val="Calibri"/>
        <family val="2"/>
        <scheme val="minor"/>
      </rPr>
      <t>?) y no hace falta almacenarlo en la base de datos</t>
    </r>
    <r>
      <rPr>
        <sz val="11"/>
        <color theme="1"/>
        <rFont val="Courier New"/>
        <family val="3"/>
      </rPr>
      <t xml:space="preserve"> </t>
    </r>
  </si>
  <si>
    <r>
      <t>·</t>
    </r>
    <r>
      <rPr>
        <sz val="7"/>
        <color theme="1"/>
        <rFont val="Times New Roman"/>
        <family val="1"/>
      </rPr>
      <t xml:space="preserve">        </t>
    </r>
    <r>
      <rPr>
        <sz val="11"/>
        <color rgb="FF000000"/>
        <rFont val="Courier New"/>
        <family val="3"/>
      </rPr>
      <t>Psychrophyles (-20ºC, 10ºC]</t>
    </r>
  </si>
  <si>
    <r>
      <t>·</t>
    </r>
    <r>
      <rPr>
        <sz val="7"/>
        <color theme="1"/>
        <rFont val="Times New Roman"/>
        <family val="1"/>
      </rPr>
      <t xml:space="preserve">        </t>
    </r>
    <r>
      <rPr>
        <sz val="11"/>
        <color rgb="FF000000"/>
        <rFont val="Courier New"/>
        <family val="3"/>
      </rPr>
      <t>Mesophiles (10ºC, 45ºC]</t>
    </r>
  </si>
  <si>
    <r>
      <t>·</t>
    </r>
    <r>
      <rPr>
        <sz val="7"/>
        <color theme="1"/>
        <rFont val="Times New Roman"/>
        <family val="1"/>
      </rPr>
      <t xml:space="preserve">        </t>
    </r>
    <r>
      <rPr>
        <sz val="11"/>
        <color rgb="FF000000"/>
        <rFont val="Courier New"/>
        <family val="3"/>
      </rPr>
      <t>Moderate thermophiles (45ºC, 60ºC]</t>
    </r>
  </si>
  <si>
    <r>
      <t>·</t>
    </r>
    <r>
      <rPr>
        <sz val="7"/>
        <color theme="1"/>
        <rFont val="Times New Roman"/>
        <family val="1"/>
      </rPr>
      <t xml:space="preserve">        </t>
    </r>
    <r>
      <rPr>
        <sz val="11"/>
        <color rgb="FF000000"/>
        <rFont val="Courier New"/>
        <family val="3"/>
      </rPr>
      <t>Thermophiles (60ºC, 80ºC]</t>
    </r>
  </si>
  <si>
    <r>
      <t>·</t>
    </r>
    <r>
      <rPr>
        <sz val="7"/>
        <color theme="1"/>
        <rFont val="Times New Roman"/>
        <family val="1"/>
      </rPr>
      <t xml:space="preserve">        </t>
    </r>
    <r>
      <rPr>
        <sz val="11"/>
        <color rgb="FF000000"/>
        <rFont val="Courier New"/>
        <family val="3"/>
      </rPr>
      <t>Hyperthermophiles (80ºC, 122ºC)</t>
    </r>
  </si>
  <si>
    <t>phca (obtener valor de phop)</t>
  </si>
  <si>
    <t>pH category</t>
  </si>
  <si>
    <r>
      <t xml:space="preserve">Tabla </t>
    </r>
    <r>
      <rPr>
        <sz val="11"/>
        <color theme="1"/>
        <rFont val="Courier New"/>
        <family val="3"/>
      </rPr>
      <t>ph</t>
    </r>
    <r>
      <rPr>
        <sz val="11"/>
        <color theme="1"/>
        <rFont val="Calibri"/>
        <family val="2"/>
        <scheme val="minor"/>
      </rPr>
      <t xml:space="preserve">. </t>
    </r>
    <r>
      <rPr>
        <sz val="11"/>
        <color rgb="FF000000"/>
        <rFont val="Calibri"/>
        <family val="2"/>
        <scheme val="minor"/>
      </rPr>
      <t>Relación N:1</t>
    </r>
    <r>
      <rPr>
        <sz val="11"/>
        <color theme="1"/>
        <rFont val="Calibri"/>
        <family val="2"/>
        <scheme val="minor"/>
      </rPr>
      <t>. Foreign key</t>
    </r>
  </si>
  <si>
    <r>
      <t xml:space="preserve">También hay una clasificación, si es así se podría inferir de </t>
    </r>
    <r>
      <rPr>
        <sz val="11"/>
        <color rgb="FF000000"/>
        <rFont val="Courier New"/>
        <family val="3"/>
      </rPr>
      <t>phop</t>
    </r>
    <r>
      <rPr>
        <sz val="11"/>
        <color theme="1"/>
        <rFont val="Calibri"/>
        <family val="2"/>
        <scheme val="minor"/>
      </rPr>
      <t xml:space="preserve"> y no almacenar este valor</t>
    </r>
  </si>
  <si>
    <r>
      <t>·</t>
    </r>
    <r>
      <rPr>
        <sz val="7"/>
        <color rgb="FF000000"/>
        <rFont val="Times New Roman"/>
        <family val="1"/>
      </rPr>
      <t xml:space="preserve">        </t>
    </r>
    <r>
      <rPr>
        <sz val="11"/>
        <color rgb="FF000000"/>
        <rFont val="Courier New"/>
        <family val="3"/>
      </rPr>
      <t>Ultra acidic (-</t>
    </r>
    <r>
      <rPr>
        <sz val="11"/>
        <color rgb="FF000000"/>
        <rFont val="Symbol"/>
        <family val="1"/>
        <charset val="2"/>
      </rPr>
      <t>¥</t>
    </r>
    <r>
      <rPr>
        <sz val="11"/>
        <color rgb="FF000000"/>
        <rFont val="Courier New"/>
        <family val="3"/>
      </rPr>
      <t>, 3.5]</t>
    </r>
  </si>
  <si>
    <r>
      <t>·</t>
    </r>
    <r>
      <rPr>
        <sz val="7"/>
        <color rgb="FF000000"/>
        <rFont val="Times New Roman"/>
        <family val="1"/>
      </rPr>
      <t xml:space="preserve">        </t>
    </r>
    <r>
      <rPr>
        <sz val="11"/>
        <color rgb="FF000000"/>
        <rFont val="Courier New"/>
        <family val="3"/>
      </rPr>
      <t>Extremely acidic (3.5, 4.5]</t>
    </r>
  </si>
  <si>
    <r>
      <t>·</t>
    </r>
    <r>
      <rPr>
        <sz val="7"/>
        <color rgb="FF000000"/>
        <rFont val="Times New Roman"/>
        <family val="1"/>
      </rPr>
      <t xml:space="preserve">        </t>
    </r>
    <r>
      <rPr>
        <sz val="11"/>
        <color rgb="FF000000"/>
        <rFont val="Courier New"/>
        <family val="3"/>
      </rPr>
      <t>Very strongly acidic (4.5, 5.0]</t>
    </r>
  </si>
  <si>
    <r>
      <t>·</t>
    </r>
    <r>
      <rPr>
        <sz val="7"/>
        <color rgb="FF000000"/>
        <rFont val="Times New Roman"/>
        <family val="1"/>
      </rPr>
      <t xml:space="preserve">        </t>
    </r>
    <r>
      <rPr>
        <sz val="11"/>
        <color rgb="FF000000"/>
        <rFont val="Courier New"/>
        <family val="3"/>
      </rPr>
      <t>Strongly acidic (5.0, 5.5]</t>
    </r>
  </si>
  <si>
    <r>
      <t>·</t>
    </r>
    <r>
      <rPr>
        <sz val="7"/>
        <color rgb="FF000000"/>
        <rFont val="Times New Roman"/>
        <family val="1"/>
      </rPr>
      <t xml:space="preserve">        </t>
    </r>
    <r>
      <rPr>
        <sz val="11"/>
        <color rgb="FF000000"/>
        <rFont val="Courier New"/>
        <family val="3"/>
      </rPr>
      <t>Moderately acidic (5.5, 6.0]</t>
    </r>
  </si>
  <si>
    <r>
      <t>·</t>
    </r>
    <r>
      <rPr>
        <sz val="7"/>
        <color rgb="FF000000"/>
        <rFont val="Times New Roman"/>
        <family val="1"/>
      </rPr>
      <t xml:space="preserve">        </t>
    </r>
    <r>
      <rPr>
        <sz val="11"/>
        <color rgb="FF000000"/>
        <rFont val="Courier New"/>
        <family val="3"/>
      </rPr>
      <t>Slightly acidic (6.0, 6.5]</t>
    </r>
  </si>
  <si>
    <r>
      <t>·</t>
    </r>
    <r>
      <rPr>
        <sz val="7"/>
        <color rgb="FF000000"/>
        <rFont val="Times New Roman"/>
        <family val="1"/>
      </rPr>
      <t xml:space="preserve">        </t>
    </r>
    <r>
      <rPr>
        <sz val="11"/>
        <color rgb="FF000000"/>
        <rFont val="Courier New"/>
        <family val="3"/>
      </rPr>
      <t>Neutral (6.5, 7.3]</t>
    </r>
  </si>
  <si>
    <r>
      <t>·</t>
    </r>
    <r>
      <rPr>
        <sz val="7"/>
        <color rgb="FF000000"/>
        <rFont val="Times New Roman"/>
        <family val="1"/>
      </rPr>
      <t xml:space="preserve">        </t>
    </r>
    <r>
      <rPr>
        <sz val="11"/>
        <color rgb="FF000000"/>
        <rFont val="Courier New"/>
        <family val="3"/>
      </rPr>
      <t>Slightly alkaline (7.3, 7.8]</t>
    </r>
  </si>
  <si>
    <r>
      <t>·</t>
    </r>
    <r>
      <rPr>
        <sz val="7"/>
        <color rgb="FF000000"/>
        <rFont val="Times New Roman"/>
        <family val="1"/>
      </rPr>
      <t xml:space="preserve">        </t>
    </r>
    <r>
      <rPr>
        <sz val="11"/>
        <color rgb="FF000000"/>
        <rFont val="Courier New"/>
        <family val="3"/>
      </rPr>
      <t>Moderately alkaline (7.8, 8.4]</t>
    </r>
  </si>
  <si>
    <r>
      <t>·</t>
    </r>
    <r>
      <rPr>
        <sz val="7"/>
        <color rgb="FF000000"/>
        <rFont val="Times New Roman"/>
        <family val="1"/>
      </rPr>
      <t xml:space="preserve">        </t>
    </r>
    <r>
      <rPr>
        <sz val="11"/>
        <color rgb="FF000000"/>
        <rFont val="Courier New"/>
        <family val="3"/>
      </rPr>
      <t>Strongly alkaline (8.4, 9.0]</t>
    </r>
  </si>
  <si>
    <r>
      <t>·</t>
    </r>
    <r>
      <rPr>
        <sz val="7"/>
        <color rgb="FF000000"/>
        <rFont val="Times New Roman"/>
        <family val="1"/>
      </rPr>
      <t xml:space="preserve">        </t>
    </r>
    <r>
      <rPr>
        <sz val="11"/>
        <color rgb="FF000000"/>
        <rFont val="Courier New"/>
        <family val="3"/>
      </rPr>
      <t>Very strongly alkaline (9.0, 10.5]</t>
    </r>
  </si>
  <si>
    <r>
      <t>·</t>
    </r>
    <r>
      <rPr>
        <sz val="7"/>
        <color rgb="FF000000"/>
        <rFont val="Times New Roman"/>
        <family val="1"/>
      </rPr>
      <t xml:space="preserve">        </t>
    </r>
    <r>
      <rPr>
        <sz val="11"/>
        <color rgb="FF000000"/>
        <rFont val="Courier New"/>
        <family val="3"/>
      </rPr>
      <t>Hyper alkaline (10.5, +</t>
    </r>
    <r>
      <rPr>
        <sz val="11"/>
        <color rgb="FF000000"/>
        <rFont val="Symbol"/>
        <family val="1"/>
        <charset val="2"/>
      </rPr>
      <t>¥</t>
    </r>
    <r>
      <rPr>
        <sz val="11"/>
        <color rgb="FF000000"/>
        <rFont val="Courier New"/>
        <family val="3"/>
      </rPr>
      <t>)</t>
    </r>
  </si>
  <si>
    <t>Salinity optimum (0%-100%)</t>
  </si>
  <si>
    <t>Lowest NaCl concentration for growth</t>
  </si>
  <si>
    <t>Highest NaCl concentration for growth</t>
  </si>
  <si>
    <t>salc Obtener valor de salo</t>
  </si>
  <si>
    <t>Salinity category</t>
  </si>
  <si>
    <r>
      <t xml:space="preserve">Tabla </t>
    </r>
    <r>
      <rPr>
        <sz val="11"/>
        <color theme="1"/>
        <rFont val="Courier New"/>
        <family val="3"/>
      </rPr>
      <t>salinity</t>
    </r>
    <r>
      <rPr>
        <sz val="11"/>
        <color theme="1"/>
        <rFont val="Calibri"/>
        <family val="2"/>
        <scheme val="minor"/>
      </rPr>
      <t xml:space="preserve">. </t>
    </r>
    <r>
      <rPr>
        <sz val="11"/>
        <color rgb="FF000000"/>
        <rFont val="Calibri"/>
        <family val="2"/>
        <scheme val="minor"/>
      </rPr>
      <t>Relación N:1</t>
    </r>
    <r>
      <rPr>
        <sz val="11"/>
        <color theme="1"/>
        <rFont val="Calibri"/>
        <family val="2"/>
        <scheme val="minor"/>
      </rPr>
      <t>. Foreign key</t>
    </r>
  </si>
  <si>
    <r>
      <t xml:space="preserve">Se infiere de </t>
    </r>
    <r>
      <rPr>
        <sz val="11"/>
        <color rgb="FF000000"/>
        <rFont val="Courier New"/>
        <family val="3"/>
      </rPr>
      <t>salo</t>
    </r>
    <r>
      <rPr>
        <sz val="11"/>
        <color rgb="FF000000"/>
        <rFont val="Calibri"/>
        <family val="2"/>
        <scheme val="minor"/>
      </rPr>
      <t>. No hace falta almacenar en la tabla.</t>
    </r>
  </si>
  <si>
    <r>
      <t xml:space="preserve">En este caso també hay una clasificación, si es correcto se podría inferir de </t>
    </r>
    <r>
      <rPr>
        <sz val="11"/>
        <color rgb="FF000000"/>
        <rFont val="Courier New"/>
        <family val="3"/>
      </rPr>
      <t>salo</t>
    </r>
    <r>
      <rPr>
        <sz val="11"/>
        <color theme="1"/>
        <rFont val="Calibri"/>
        <family val="2"/>
        <scheme val="minor"/>
      </rPr>
      <t>. Escoger cual es la clasificación, ¿la primera?</t>
    </r>
  </si>
  <si>
    <r>
      <t>·</t>
    </r>
    <r>
      <rPr>
        <sz val="7"/>
        <color rgb="FF000000"/>
        <rFont val="Times New Roman"/>
        <family val="1"/>
      </rPr>
      <t xml:space="preserve">        </t>
    </r>
    <r>
      <rPr>
        <sz val="11"/>
        <color rgb="FF000000"/>
        <rFont val="Courier New"/>
        <family val="3"/>
      </rPr>
      <t xml:space="preserve">Halotolerants [0%, 1%) </t>
    </r>
  </si>
  <si>
    <r>
      <t>·</t>
    </r>
    <r>
      <rPr>
        <sz val="7"/>
        <color rgb="FF000000"/>
        <rFont val="Times New Roman"/>
        <family val="1"/>
      </rPr>
      <t xml:space="preserve">        </t>
    </r>
    <r>
      <rPr>
        <sz val="11"/>
        <color rgb="FF000000"/>
        <rFont val="Courier New"/>
        <family val="3"/>
      </rPr>
      <t>Slight halophiles [1%, 3%)</t>
    </r>
  </si>
  <si>
    <r>
      <t>·</t>
    </r>
    <r>
      <rPr>
        <sz val="7"/>
        <color rgb="FF000000"/>
        <rFont val="Times New Roman"/>
        <family val="1"/>
      </rPr>
      <t xml:space="preserve">        </t>
    </r>
    <r>
      <rPr>
        <sz val="11"/>
        <color rgb="FF000000"/>
        <rFont val="Courier New"/>
        <family val="3"/>
      </rPr>
      <t>Moderate halophiles [3%, 15%)</t>
    </r>
  </si>
  <si>
    <r>
      <t>·</t>
    </r>
    <r>
      <rPr>
        <sz val="7"/>
        <color rgb="FF000000"/>
        <rFont val="Times New Roman"/>
        <family val="1"/>
      </rPr>
      <t xml:space="preserve">        </t>
    </r>
    <r>
      <rPr>
        <sz val="11"/>
        <color rgb="FF000000"/>
        <rFont val="Courier New"/>
        <family val="3"/>
      </rPr>
      <t>Extreme halophiles [15%, 32%]</t>
    </r>
  </si>
  <si>
    <t>Alternativamente</t>
  </si>
  <si>
    <r>
      <t>·</t>
    </r>
    <r>
      <rPr>
        <sz val="7"/>
        <color rgb="FF000000"/>
        <rFont val="Times New Roman"/>
        <family val="1"/>
      </rPr>
      <t xml:space="preserve">        </t>
    </r>
    <r>
      <rPr>
        <sz val="11"/>
        <color rgb="FF000000"/>
        <rFont val="Courier New"/>
        <family val="3"/>
      </rPr>
      <t>Oligohaline [0.05</t>
    </r>
    <r>
      <rPr>
        <sz val="11"/>
        <color theme="1"/>
        <rFont val="Courier New"/>
        <family val="3"/>
      </rPr>
      <t>%</t>
    </r>
    <r>
      <rPr>
        <sz val="11"/>
        <color rgb="FF000000"/>
        <rFont val="Courier New"/>
        <family val="3"/>
      </rPr>
      <t>, 0.5</t>
    </r>
    <r>
      <rPr>
        <sz val="11"/>
        <color theme="1"/>
        <rFont val="Courier New"/>
        <family val="3"/>
      </rPr>
      <t>%</t>
    </r>
    <r>
      <rPr>
        <sz val="11"/>
        <color rgb="FF000000"/>
        <rFont val="Courier New"/>
        <family val="3"/>
      </rPr>
      <t>]</t>
    </r>
  </si>
  <si>
    <r>
      <t>·</t>
    </r>
    <r>
      <rPr>
        <sz val="7"/>
        <color rgb="FF000000"/>
        <rFont val="Times New Roman"/>
        <family val="1"/>
      </rPr>
      <t xml:space="preserve">        </t>
    </r>
    <r>
      <rPr>
        <sz val="11"/>
        <color rgb="FF000000"/>
        <rFont val="Courier New"/>
        <family val="3"/>
      </rPr>
      <t>Mesohaline (0.5</t>
    </r>
    <r>
      <rPr>
        <sz val="11"/>
        <color theme="1"/>
        <rFont val="Courier New"/>
        <family val="3"/>
      </rPr>
      <t>%</t>
    </r>
    <r>
      <rPr>
        <sz val="11"/>
        <color rgb="FF000000"/>
        <rFont val="Courier New"/>
        <family val="3"/>
      </rPr>
      <t>, 1.8</t>
    </r>
    <r>
      <rPr>
        <sz val="11"/>
        <color theme="1"/>
        <rFont val="Courier New"/>
        <family val="3"/>
      </rPr>
      <t>%</t>
    </r>
    <r>
      <rPr>
        <sz val="11"/>
        <color rgb="FF000000"/>
        <rFont val="Courier New"/>
        <family val="3"/>
      </rPr>
      <t>]</t>
    </r>
  </si>
  <si>
    <r>
      <t>·</t>
    </r>
    <r>
      <rPr>
        <sz val="7"/>
        <color rgb="FF000000"/>
        <rFont val="Times New Roman"/>
        <family val="1"/>
      </rPr>
      <t xml:space="preserve">        </t>
    </r>
    <r>
      <rPr>
        <sz val="11"/>
        <color rgb="FF000000"/>
        <rFont val="Courier New"/>
        <family val="3"/>
      </rPr>
      <t>Polyhaline (1.8</t>
    </r>
    <r>
      <rPr>
        <sz val="11"/>
        <color theme="1"/>
        <rFont val="Courier New"/>
        <family val="3"/>
      </rPr>
      <t>%</t>
    </r>
    <r>
      <rPr>
        <sz val="11"/>
        <color rgb="FF000000"/>
        <rFont val="Courier New"/>
        <family val="3"/>
      </rPr>
      <t>, 3.0</t>
    </r>
    <r>
      <rPr>
        <sz val="11"/>
        <color theme="1"/>
        <rFont val="Courier New"/>
        <family val="3"/>
      </rPr>
      <t>%</t>
    </r>
    <r>
      <rPr>
        <sz val="11"/>
        <color rgb="FF000000"/>
        <rFont val="Courier New"/>
        <family val="3"/>
      </rPr>
      <t>]</t>
    </r>
  </si>
  <si>
    <r>
      <t>·</t>
    </r>
    <r>
      <rPr>
        <sz val="7"/>
        <color rgb="FF000000"/>
        <rFont val="Times New Roman"/>
        <family val="1"/>
      </rPr>
      <t xml:space="preserve">        </t>
    </r>
    <r>
      <rPr>
        <sz val="11"/>
        <color rgb="FF000000"/>
        <rFont val="Courier New"/>
        <family val="3"/>
      </rPr>
      <t>Euhaline (3.0</t>
    </r>
    <r>
      <rPr>
        <sz val="11"/>
        <color theme="1"/>
        <rFont val="Courier New"/>
        <family val="3"/>
      </rPr>
      <t>%</t>
    </r>
    <r>
      <rPr>
        <sz val="11"/>
        <color rgb="FF000000"/>
        <rFont val="Courier New"/>
        <family val="3"/>
      </rPr>
      <t>, 4.5</t>
    </r>
    <r>
      <rPr>
        <sz val="11"/>
        <color theme="1"/>
        <rFont val="Courier New"/>
        <family val="3"/>
      </rPr>
      <t>%</t>
    </r>
    <r>
      <rPr>
        <sz val="11"/>
        <color rgb="FF000000"/>
        <rFont val="Courier New"/>
        <family val="3"/>
      </rPr>
      <t>]</t>
    </r>
  </si>
  <si>
    <r>
      <t>·</t>
    </r>
    <r>
      <rPr>
        <sz val="7"/>
        <color rgb="FF000000"/>
        <rFont val="Times New Roman"/>
        <family val="1"/>
      </rPr>
      <t xml:space="preserve">        </t>
    </r>
    <r>
      <rPr>
        <sz val="11"/>
        <color rgb="FF000000"/>
        <rFont val="Courier New"/>
        <family val="3"/>
      </rPr>
      <t>Metahaline (4.5</t>
    </r>
    <r>
      <rPr>
        <sz val="11"/>
        <color theme="1"/>
        <rFont val="Courier New"/>
        <family val="3"/>
      </rPr>
      <t>%</t>
    </r>
    <r>
      <rPr>
        <sz val="11"/>
        <color rgb="FF000000"/>
        <rFont val="Courier New"/>
        <family val="3"/>
      </rPr>
      <t>, 6.5</t>
    </r>
    <r>
      <rPr>
        <sz val="11"/>
        <color theme="1"/>
        <rFont val="Courier New"/>
        <family val="3"/>
      </rPr>
      <t>%</t>
    </r>
    <r>
      <rPr>
        <sz val="11"/>
        <color rgb="FF000000"/>
        <rFont val="Courier New"/>
        <family val="3"/>
      </rPr>
      <t>]</t>
    </r>
  </si>
  <si>
    <r>
      <t>·</t>
    </r>
    <r>
      <rPr>
        <sz val="7"/>
        <color rgb="FF000000"/>
        <rFont val="Times New Roman"/>
        <family val="1"/>
      </rPr>
      <t xml:space="preserve">        </t>
    </r>
    <r>
      <rPr>
        <sz val="11"/>
        <color rgb="FF000000"/>
        <rFont val="Courier New"/>
        <family val="3"/>
      </rPr>
      <t>Hyperhaline (6.5</t>
    </r>
    <r>
      <rPr>
        <sz val="11"/>
        <color theme="1"/>
        <rFont val="Courier New"/>
        <family val="3"/>
      </rPr>
      <t>%</t>
    </r>
    <r>
      <rPr>
        <sz val="11"/>
        <color rgb="FF000000"/>
        <rFont val="Courier New"/>
        <family val="3"/>
      </rPr>
      <t>, +</t>
    </r>
    <r>
      <rPr>
        <sz val="11"/>
        <color rgb="FF000000"/>
        <rFont val="Symbol"/>
        <family val="1"/>
        <charset val="2"/>
      </rPr>
      <t>¥</t>
    </r>
    <r>
      <rPr>
        <sz val="11"/>
        <color rgb="FF000000"/>
        <rFont val="Courier New"/>
        <family val="3"/>
      </rPr>
      <t>)</t>
    </r>
  </si>
  <si>
    <r>
      <t>·</t>
    </r>
    <r>
      <rPr>
        <sz val="7"/>
        <color rgb="FF000000"/>
        <rFont val="Times New Roman"/>
        <family val="1"/>
      </rPr>
      <t xml:space="preserve">        </t>
    </r>
    <r>
      <rPr>
        <sz val="11"/>
        <color rgb="FF000000"/>
        <rFont val="Courier New"/>
        <family val="3"/>
      </rPr>
      <t>Fresh water (-</t>
    </r>
    <r>
      <rPr>
        <sz val="11"/>
        <color rgb="FF000000"/>
        <rFont val="Symbol"/>
        <family val="1"/>
        <charset val="2"/>
      </rPr>
      <t>¥</t>
    </r>
    <r>
      <rPr>
        <sz val="11"/>
        <color rgb="FF000000"/>
        <rFont val="Courier New"/>
        <family val="3"/>
      </rPr>
      <t>, 0.05</t>
    </r>
    <r>
      <rPr>
        <sz val="11"/>
        <color theme="1"/>
        <rFont val="Courier New"/>
        <family val="3"/>
      </rPr>
      <t>%</t>
    </r>
    <r>
      <rPr>
        <sz val="11"/>
        <color rgb="FF000000"/>
        <rFont val="Courier New"/>
        <family val="3"/>
      </rPr>
      <t>)</t>
    </r>
  </si>
  <si>
    <r>
      <t>·</t>
    </r>
    <r>
      <rPr>
        <sz val="7"/>
        <color rgb="FF000000"/>
        <rFont val="Times New Roman"/>
        <family val="1"/>
      </rPr>
      <t xml:space="preserve">        </t>
    </r>
    <r>
      <rPr>
        <sz val="11"/>
        <color rgb="FF000000"/>
        <rFont val="Courier New"/>
        <family val="3"/>
      </rPr>
      <t>Brackish water [0.05</t>
    </r>
    <r>
      <rPr>
        <sz val="11"/>
        <color theme="1"/>
        <rFont val="Courier New"/>
        <family val="3"/>
      </rPr>
      <t>%, 3.0%]</t>
    </r>
  </si>
  <si>
    <r>
      <t>·</t>
    </r>
    <r>
      <rPr>
        <sz val="7"/>
        <color rgb="FF000000"/>
        <rFont val="Times New Roman"/>
        <family val="1"/>
      </rPr>
      <t xml:space="preserve">        </t>
    </r>
    <r>
      <rPr>
        <sz val="11"/>
        <color rgb="FF000000"/>
        <rFont val="Courier New"/>
        <family val="3"/>
      </rPr>
      <t>Saline water (3.0</t>
    </r>
    <r>
      <rPr>
        <sz val="11"/>
        <color theme="1"/>
        <rFont val="Courier New"/>
        <family val="3"/>
      </rPr>
      <t>%, 5.0%]</t>
    </r>
  </si>
  <si>
    <r>
      <t>·</t>
    </r>
    <r>
      <rPr>
        <sz val="7"/>
        <color rgb="FF000000"/>
        <rFont val="Times New Roman"/>
        <family val="1"/>
      </rPr>
      <t xml:space="preserve">        </t>
    </r>
    <r>
      <rPr>
        <sz val="11"/>
        <color rgb="FF000000"/>
        <rFont val="Courier New"/>
        <family val="3"/>
      </rPr>
      <t>Brine (5.0</t>
    </r>
    <r>
      <rPr>
        <sz val="11"/>
        <color theme="1"/>
        <rFont val="Courier New"/>
        <family val="3"/>
      </rPr>
      <t xml:space="preserve">%, </t>
    </r>
    <r>
      <rPr>
        <sz val="11"/>
        <color rgb="FF000000"/>
        <rFont val="Courier New"/>
        <family val="3"/>
      </rPr>
      <t>+</t>
    </r>
    <r>
      <rPr>
        <sz val="11"/>
        <color rgb="FF000000"/>
        <rFont val="Symbol"/>
        <family val="1"/>
        <charset val="2"/>
      </rPr>
      <t>¥</t>
    </r>
    <r>
      <rPr>
        <sz val="11"/>
        <color theme="1"/>
        <rFont val="Courier New"/>
        <family val="3"/>
      </rPr>
      <t>)</t>
    </r>
  </si>
  <si>
    <t>Nivel de seguridad del laboratorio en donde se debe manipular la muestra:</t>
  </si>
  <si>
    <r>
      <t>·</t>
    </r>
    <r>
      <rPr>
        <sz val="7"/>
        <color rgb="FF000000"/>
        <rFont val="Times New Roman"/>
        <family val="1"/>
      </rPr>
      <t xml:space="preserve">        </t>
    </r>
    <r>
      <rPr>
        <sz val="11"/>
        <color rgb="FF000000"/>
        <rFont val="Courier New"/>
        <family val="3"/>
      </rPr>
      <t>BSL-1</t>
    </r>
  </si>
  <si>
    <r>
      <t>·</t>
    </r>
    <r>
      <rPr>
        <sz val="7"/>
        <color rgb="FF000000"/>
        <rFont val="Times New Roman"/>
        <family val="1"/>
      </rPr>
      <t xml:space="preserve">        </t>
    </r>
    <r>
      <rPr>
        <sz val="11"/>
        <color rgb="FF000000"/>
        <rFont val="Courier New"/>
        <family val="3"/>
      </rPr>
      <t>BSL-2</t>
    </r>
  </si>
  <si>
    <r>
      <t>·</t>
    </r>
    <r>
      <rPr>
        <sz val="7"/>
        <color rgb="FF000000"/>
        <rFont val="Times New Roman"/>
        <family val="1"/>
      </rPr>
      <t xml:space="preserve">        </t>
    </r>
    <r>
      <rPr>
        <sz val="11"/>
        <color rgb="FF000000"/>
        <rFont val="Courier New"/>
        <family val="3"/>
      </rPr>
      <t>BSL-3</t>
    </r>
  </si>
  <si>
    <r>
      <t>·</t>
    </r>
    <r>
      <rPr>
        <sz val="7"/>
        <color rgb="FF000000"/>
        <rFont val="Times New Roman"/>
        <family val="1"/>
      </rPr>
      <t xml:space="preserve">        </t>
    </r>
    <r>
      <rPr>
        <sz val="11"/>
        <color rgb="FF000000"/>
        <rFont val="Courier New"/>
        <family val="3"/>
      </rPr>
      <t>BSL-4</t>
    </r>
  </si>
  <si>
    <r>
      <t xml:space="preserve">Habitat. </t>
    </r>
    <r>
      <rPr>
        <sz val="11"/>
        <color theme="1"/>
        <rFont val="Calibri"/>
        <family val="2"/>
        <scheme val="minor"/>
      </rPr>
      <t>Description of place where the sample was collected.</t>
    </r>
  </si>
  <si>
    <t>Biotic relationship with other organisms.</t>
  </si>
  <si>
    <t>If it is a symbiont, with which host does it interact?</t>
  </si>
  <si>
    <t>Known pathogenicity.</t>
  </si>
  <si>
    <t>Otros comentarios que se quieran añadir.</t>
  </si>
  <si>
    <r>
      <t>¡Aclarar!</t>
    </r>
    <r>
      <rPr>
        <sz val="11"/>
        <color rgb="FF000000"/>
        <rFont val="Calibri"/>
        <family val="2"/>
        <scheme val="minor"/>
      </rPr>
      <t xml:space="preserve"> Ya hay otros campos de texto libre o comentarios (</t>
    </r>
    <r>
      <rPr>
        <sz val="11"/>
        <color theme="1"/>
        <rFont val="Courier New"/>
        <family val="3"/>
      </rPr>
      <t>coth</t>
    </r>
    <r>
      <rPr>
        <sz val="11"/>
        <color rgb="FF000000"/>
        <rFont val="Calibri"/>
        <family val="2"/>
        <scheme val="minor"/>
      </rPr>
      <t>), ¿vale la pena tenerlos por separado por estar dedicados a conceptos diferentes?</t>
    </r>
  </si>
  <si>
    <t>Sequenced fraction</t>
  </si>
  <si>
    <r>
      <t xml:space="preserve">Tabla </t>
    </r>
    <r>
      <rPr>
        <sz val="11"/>
        <color theme="1"/>
        <rFont val="Courier New"/>
        <family val="3"/>
      </rPr>
      <t>fraction</t>
    </r>
    <r>
      <rPr>
        <sz val="11"/>
        <color theme="1"/>
        <rFont val="Calibri"/>
        <family val="2"/>
        <scheme val="minor"/>
      </rPr>
      <t xml:space="preserve">. </t>
    </r>
    <r>
      <rPr>
        <sz val="11"/>
        <color rgb="FF000000"/>
        <rFont val="Calibri"/>
        <family val="2"/>
        <scheme val="minor"/>
      </rPr>
      <t>Relación N:1</t>
    </r>
    <r>
      <rPr>
        <sz val="11"/>
        <color theme="1"/>
        <rFont val="Calibri"/>
        <family val="2"/>
        <scheme val="minor"/>
      </rPr>
      <t>. Foreign key</t>
    </r>
  </si>
  <si>
    <r>
      <t>¡Aclarar!</t>
    </r>
    <r>
      <rPr>
        <sz val="11"/>
        <color rgb="FF000000"/>
        <rFont val="Calibri"/>
        <family val="2"/>
        <scheme val="minor"/>
      </rPr>
      <t xml:space="preserve"> Quizás enumerado. Los 4 primeros valores están indicados en la documentación. ¿Se deben considerar todos? ¿hay más? En función de este campo se puede establecer una organización de los demás campos, para que no se consideren todos</t>
    </r>
  </si>
  <si>
    <t>Creo que se puede reducir. Por ejemplo, yo no veo clara la diferencia entre “metagenome” y “microbiome”; en ambos casos, se secuencia todo lo que hay en la comunidad microbiana...</t>
  </si>
  <si>
    <r>
      <t>·</t>
    </r>
    <r>
      <rPr>
        <sz val="7"/>
        <color rgb="FF000000"/>
        <rFont val="Times New Roman"/>
        <family val="1"/>
      </rPr>
      <t xml:space="preserve">        </t>
    </r>
    <r>
      <rPr>
        <sz val="11"/>
        <color rgb="FF000000"/>
        <rFont val="Courier New"/>
        <family val="3"/>
      </rPr>
      <t>Genome</t>
    </r>
  </si>
  <si>
    <r>
      <t>·</t>
    </r>
    <r>
      <rPr>
        <sz val="7"/>
        <color rgb="FF000000"/>
        <rFont val="Times New Roman"/>
        <family val="1"/>
      </rPr>
      <t xml:space="preserve">        </t>
    </r>
    <r>
      <rPr>
        <sz val="11"/>
        <color rgb="FF000000"/>
        <rFont val="Courier New"/>
        <family val="3"/>
      </rPr>
      <t>MAG</t>
    </r>
  </si>
  <si>
    <r>
      <t>·</t>
    </r>
    <r>
      <rPr>
        <sz val="7"/>
        <color rgb="FF000000"/>
        <rFont val="Times New Roman"/>
        <family val="1"/>
      </rPr>
      <t xml:space="preserve">        </t>
    </r>
    <r>
      <rPr>
        <sz val="11"/>
        <color rgb="FF000000"/>
        <rFont val="Courier New"/>
        <family val="3"/>
      </rPr>
      <t>SAG</t>
    </r>
  </si>
  <si>
    <r>
      <t>·</t>
    </r>
    <r>
      <rPr>
        <sz val="7"/>
        <color rgb="FF000000"/>
        <rFont val="Times New Roman"/>
        <family val="1"/>
      </rPr>
      <t xml:space="preserve">        </t>
    </r>
    <r>
      <rPr>
        <sz val="11"/>
        <color rgb="FF000000"/>
        <rFont val="Courier New"/>
        <family val="3"/>
      </rPr>
      <t>Virus</t>
    </r>
  </si>
  <si>
    <r>
      <t>·</t>
    </r>
    <r>
      <rPr>
        <sz val="7"/>
        <color rgb="FF000000"/>
        <rFont val="Times New Roman"/>
        <family val="1"/>
      </rPr>
      <t xml:space="preserve">        </t>
    </r>
    <r>
      <rPr>
        <sz val="11"/>
        <color rgb="FF000000"/>
        <rFont val="Courier New"/>
        <family val="3"/>
      </rPr>
      <t>Virome</t>
    </r>
  </si>
  <si>
    <r>
      <t>·</t>
    </r>
    <r>
      <rPr>
        <sz val="7"/>
        <color rgb="FF000000"/>
        <rFont val="Times New Roman"/>
        <family val="1"/>
      </rPr>
      <t xml:space="preserve">        </t>
    </r>
    <r>
      <rPr>
        <sz val="11"/>
        <color rgb="FF000000"/>
        <rFont val="Courier New"/>
        <family val="3"/>
      </rPr>
      <t>Transcriptome</t>
    </r>
  </si>
  <si>
    <r>
      <t>·</t>
    </r>
    <r>
      <rPr>
        <sz val="7"/>
        <color rgb="FF000000"/>
        <rFont val="Times New Roman"/>
        <family val="1"/>
      </rPr>
      <t xml:space="preserve">        </t>
    </r>
    <r>
      <rPr>
        <sz val="11"/>
        <color rgb="FF000000"/>
        <rFont val="Courier New"/>
        <family val="3"/>
      </rPr>
      <t>Exome</t>
    </r>
  </si>
  <si>
    <r>
      <t>·</t>
    </r>
    <r>
      <rPr>
        <sz val="7"/>
        <color rgb="FF000000"/>
        <rFont val="Times New Roman"/>
        <family val="1"/>
      </rPr>
      <t xml:space="preserve">        </t>
    </r>
    <r>
      <rPr>
        <sz val="11"/>
        <color rgb="FF000000"/>
        <rFont val="Courier New"/>
        <family val="3"/>
      </rPr>
      <t>Microbiome</t>
    </r>
  </si>
  <si>
    <r>
      <t>·</t>
    </r>
    <r>
      <rPr>
        <sz val="7"/>
        <color rgb="FF000000"/>
        <rFont val="Times New Roman"/>
        <family val="1"/>
      </rPr>
      <t xml:space="preserve">        </t>
    </r>
    <r>
      <rPr>
        <sz val="11"/>
        <color rgb="FF000000"/>
        <rFont val="Courier New"/>
        <family val="3"/>
      </rPr>
      <t>Epigenome</t>
    </r>
  </si>
  <si>
    <r>
      <t>·</t>
    </r>
    <r>
      <rPr>
        <sz val="7"/>
        <color rgb="FF000000"/>
        <rFont val="Times New Roman"/>
        <family val="1"/>
      </rPr>
      <t xml:space="preserve">        </t>
    </r>
    <r>
      <rPr>
        <sz val="11"/>
        <color rgb="FF000000"/>
        <rFont val="Courier New"/>
        <family val="3"/>
      </rPr>
      <t>Metabolome</t>
    </r>
  </si>
  <si>
    <r>
      <t>·</t>
    </r>
    <r>
      <rPr>
        <sz val="7"/>
        <color rgb="FF000000"/>
        <rFont val="Times New Roman"/>
        <family val="1"/>
      </rPr>
      <t xml:space="preserve">        </t>
    </r>
    <r>
      <rPr>
        <sz val="11"/>
        <color rgb="FF000000"/>
        <rFont val="Courier New"/>
        <family val="3"/>
      </rPr>
      <t>Meta-epigenome</t>
    </r>
  </si>
  <si>
    <r>
      <t>·</t>
    </r>
    <r>
      <rPr>
        <sz val="7"/>
        <color rgb="FF000000"/>
        <rFont val="Times New Roman"/>
        <family val="1"/>
      </rPr>
      <t xml:space="preserve">        </t>
    </r>
    <r>
      <rPr>
        <sz val="11"/>
        <color rgb="FF000000"/>
        <rFont val="Courier New"/>
        <family val="3"/>
      </rPr>
      <t>Metagenome</t>
    </r>
  </si>
  <si>
    <r>
      <t>·</t>
    </r>
    <r>
      <rPr>
        <sz val="7"/>
        <color rgb="FF000000"/>
        <rFont val="Times New Roman"/>
        <family val="1"/>
      </rPr>
      <t xml:space="preserve">        </t>
    </r>
    <r>
      <rPr>
        <sz val="11"/>
        <color rgb="FF000000"/>
        <rFont val="Courier New"/>
        <family val="3"/>
      </rPr>
      <t>Metaphenome</t>
    </r>
  </si>
  <si>
    <r>
      <t>·</t>
    </r>
    <r>
      <rPr>
        <sz val="7"/>
        <color rgb="FF000000"/>
        <rFont val="Times New Roman"/>
        <family val="1"/>
      </rPr>
      <t xml:space="preserve">        </t>
    </r>
    <r>
      <rPr>
        <sz val="11"/>
        <color rgb="FF000000"/>
        <rFont val="Courier New"/>
        <family val="3"/>
      </rPr>
      <t>Metaproteome</t>
    </r>
  </si>
  <si>
    <r>
      <t>·</t>
    </r>
    <r>
      <rPr>
        <sz val="7"/>
        <color rgb="FF000000"/>
        <rFont val="Times New Roman"/>
        <family val="1"/>
      </rPr>
      <t xml:space="preserve">        </t>
    </r>
    <r>
      <rPr>
        <sz val="11"/>
        <color rgb="FF000000"/>
        <rFont val="Courier New"/>
        <family val="3"/>
      </rPr>
      <t>Metavirome</t>
    </r>
  </si>
  <si>
    <r>
      <t>·</t>
    </r>
    <r>
      <rPr>
        <sz val="7"/>
        <color rgb="FF000000"/>
        <rFont val="Times New Roman"/>
        <family val="1"/>
      </rPr>
      <t xml:space="preserve">        </t>
    </r>
    <r>
      <rPr>
        <sz val="11"/>
        <color rgb="FF000000"/>
        <rFont val="Courier New"/>
        <family val="3"/>
      </rPr>
      <t>Metatranscriptome</t>
    </r>
  </si>
  <si>
    <r>
      <t>·</t>
    </r>
    <r>
      <rPr>
        <sz val="7"/>
        <color rgb="FF000000"/>
        <rFont val="Times New Roman"/>
        <family val="1"/>
      </rPr>
      <t xml:space="preserve">        </t>
    </r>
    <r>
      <rPr>
        <sz val="11"/>
        <color rgb="FF000000"/>
        <rFont val="Courier New"/>
        <family val="3"/>
      </rPr>
      <t>Targeted Sequencing</t>
    </r>
  </si>
  <si>
    <r>
      <t>·</t>
    </r>
    <r>
      <rPr>
        <sz val="7"/>
        <color rgb="FF000000"/>
        <rFont val="Times New Roman"/>
        <family val="1"/>
      </rPr>
      <t xml:space="preserve">        </t>
    </r>
    <r>
      <rPr>
        <sz val="11"/>
        <color rgb="FF000000"/>
        <rFont val="Courier New"/>
        <family val="3"/>
      </rPr>
      <t>Chromatin Conformation Capture</t>
    </r>
  </si>
  <si>
    <r>
      <t>·</t>
    </r>
    <r>
      <rPr>
        <sz val="7"/>
        <color rgb="FF000000"/>
        <rFont val="Times New Roman"/>
        <family val="1"/>
      </rPr>
      <t xml:space="preserve">        </t>
    </r>
    <r>
      <rPr>
        <sz val="11"/>
        <color rgb="FF000000"/>
        <rFont val="Courier New"/>
        <family val="3"/>
      </rPr>
      <t>Phageome</t>
    </r>
  </si>
  <si>
    <r>
      <t>·</t>
    </r>
    <r>
      <rPr>
        <sz val="7"/>
        <color theme="1"/>
        <rFont val="Times New Roman"/>
        <family val="1"/>
      </rPr>
      <t xml:space="preserve">        </t>
    </r>
    <r>
      <rPr>
        <sz val="11"/>
        <color rgb="FF000000"/>
        <rFont val="Courier New"/>
        <family val="3"/>
      </rPr>
      <t>Plasmids and Mobile Genetic Elements</t>
    </r>
  </si>
  <si>
    <t>Target nucleic acids</t>
  </si>
  <si>
    <t>target</t>
  </si>
  <si>
    <r>
      <t xml:space="preserve">Tabla </t>
    </r>
    <r>
      <rPr>
        <sz val="11"/>
        <color theme="1"/>
        <rFont val="Courier New"/>
        <family val="3"/>
      </rPr>
      <t>target</t>
    </r>
    <r>
      <rPr>
        <sz val="11"/>
        <color theme="1"/>
        <rFont val="Calibri"/>
        <family val="2"/>
        <scheme val="minor"/>
      </rPr>
      <t xml:space="preserve">. </t>
    </r>
    <r>
      <rPr>
        <sz val="11"/>
        <color rgb="FF000000"/>
        <rFont val="Calibri"/>
        <family val="2"/>
        <scheme val="minor"/>
      </rPr>
      <t>Relación N:1</t>
    </r>
    <r>
      <rPr>
        <sz val="11"/>
        <color theme="1"/>
        <rFont val="Calibri"/>
        <family val="2"/>
        <scheme val="minor"/>
      </rPr>
      <t>. Foreign key</t>
    </r>
  </si>
  <si>
    <r>
      <t>·</t>
    </r>
    <r>
      <rPr>
        <sz val="7"/>
        <color rgb="FF000000"/>
        <rFont val="Times New Roman"/>
        <family val="1"/>
      </rPr>
      <t xml:space="preserve">        </t>
    </r>
    <r>
      <rPr>
        <sz val="11"/>
        <color rgb="FF000000"/>
        <rFont val="Courier New"/>
        <family val="3"/>
      </rPr>
      <t>gDNA (genomic DNA)</t>
    </r>
  </si>
  <si>
    <r>
      <t>·</t>
    </r>
    <r>
      <rPr>
        <sz val="7"/>
        <color rgb="FF000000"/>
        <rFont val="Times New Roman"/>
        <family val="1"/>
      </rPr>
      <t xml:space="preserve">        </t>
    </r>
    <r>
      <rPr>
        <sz val="11"/>
        <color rgb="FF000000"/>
        <rFont val="Courier New"/>
        <family val="3"/>
      </rPr>
      <t>mtDNA (mitochondrial DNA)</t>
    </r>
  </si>
  <si>
    <r>
      <t>·</t>
    </r>
    <r>
      <rPr>
        <sz val="7"/>
        <color rgb="FF000000"/>
        <rFont val="Times New Roman"/>
        <family val="1"/>
      </rPr>
      <t xml:space="preserve">        </t>
    </r>
    <r>
      <rPr>
        <sz val="11"/>
        <color rgb="FF000000"/>
        <rFont val="Courier New"/>
        <family val="3"/>
      </rPr>
      <t>cpDNA (Chloroplast DNA)</t>
    </r>
  </si>
  <si>
    <r>
      <t>·</t>
    </r>
    <r>
      <rPr>
        <sz val="7"/>
        <color rgb="FF000000"/>
        <rFont val="Times New Roman"/>
        <family val="1"/>
      </rPr>
      <t xml:space="preserve">        </t>
    </r>
    <r>
      <rPr>
        <sz val="11"/>
        <color rgb="FF000000"/>
        <rFont val="Courier New"/>
        <family val="3"/>
      </rPr>
      <t>mRNA (Messenger RNA)</t>
    </r>
  </si>
  <si>
    <r>
      <t>·</t>
    </r>
    <r>
      <rPr>
        <sz val="7"/>
        <color rgb="FF000000"/>
        <rFont val="Times New Roman"/>
        <family val="1"/>
      </rPr>
      <t xml:space="preserve">        </t>
    </r>
    <r>
      <rPr>
        <sz val="11"/>
        <color rgb="FF000000"/>
        <rFont val="Courier New"/>
        <family val="3"/>
      </rPr>
      <t>tRNA (Transfer RNA)</t>
    </r>
  </si>
  <si>
    <r>
      <t>·</t>
    </r>
    <r>
      <rPr>
        <sz val="7"/>
        <color rgb="FF000000"/>
        <rFont val="Times New Roman"/>
        <family val="1"/>
      </rPr>
      <t xml:space="preserve">        </t>
    </r>
    <r>
      <rPr>
        <sz val="11"/>
        <color rgb="FF000000"/>
        <rFont val="Courier New"/>
        <family val="3"/>
      </rPr>
      <t>ncRNA (Non-coding RNA)</t>
    </r>
  </si>
  <si>
    <r>
      <t>·</t>
    </r>
    <r>
      <rPr>
        <sz val="7"/>
        <color rgb="FF000000"/>
        <rFont val="Times New Roman"/>
        <family val="1"/>
      </rPr>
      <t xml:space="preserve">        </t>
    </r>
    <r>
      <rPr>
        <sz val="11"/>
        <color rgb="FF000000"/>
        <rFont val="Courier New"/>
        <family val="3"/>
      </rPr>
      <t>RNA (total RNA, the whole set of RNA molecules)</t>
    </r>
  </si>
  <si>
    <t>UUID</t>
  </si>
  <si>
    <r>
      <t xml:space="preserve">¡Atención! </t>
    </r>
    <r>
      <rPr>
        <sz val="11"/>
        <color theme="1"/>
        <rFont val="Calibri"/>
        <family val="2"/>
        <scheme val="minor"/>
      </rPr>
      <t>Un identificador único para identificar el fichero dentro del sistema de archivos. Esta información es interna y transparente no se debe mostrar.</t>
    </r>
  </si>
  <si>
    <t>Raw reads, second file. An uuid unique identifier of the possible second file into the server's filesystem.</t>
  </si>
  <si>
    <r>
      <t xml:space="preserve">¡Atención! </t>
    </r>
    <r>
      <rPr>
        <sz val="11"/>
        <color theme="1"/>
        <rFont val="Calibri"/>
        <family val="2"/>
        <scheme val="minor"/>
      </rPr>
      <t>El hecho de identificar los ficheros con un UUID hace que se pierda el nombre original, este campo lo mantiene. De esta manera no habrá peligro de modificación de archivos por haber dos con el mismo nombre</t>
    </r>
  </si>
  <si>
    <t>Código de identificación de raw reads en NCBI</t>
  </si>
  <si>
    <t>Number of raw reads.</t>
  </si>
  <si>
    <t>Number of base pairs of raw reads</t>
  </si>
  <si>
    <t>Trimmed reads</t>
  </si>
  <si>
    <t>Number of trimmed reads</t>
  </si>
  <si>
    <t>Number of base pairs in trimmed reads.</t>
  </si>
  <si>
    <t>Coverage (Nonpareil)</t>
  </si>
  <si>
    <r>
      <t xml:space="preserve">Proporción de "target region" que se ha secuenciado al menos una vez. </t>
    </r>
    <r>
      <rPr>
        <i/>
        <sz val="11"/>
        <color theme="1"/>
        <rFont val="Calibri"/>
        <family val="2"/>
        <scheme val="minor"/>
      </rPr>
      <t>Nonpareil</t>
    </r>
    <r>
      <rPr>
        <sz val="11"/>
        <color theme="1"/>
        <rFont val="Calibri"/>
        <family val="2"/>
        <scheme val="minor"/>
      </rPr>
      <t xml:space="preserve"> es un software específico</t>
    </r>
  </si>
  <si>
    <t>Identificador del fitxer d’assembled</t>
  </si>
  <si>
    <r>
      <t>Assembly size</t>
    </r>
    <r>
      <rPr>
        <sz val="11"/>
        <color theme="1"/>
        <rFont val="Calibri"/>
        <family val="2"/>
        <scheme val="minor"/>
      </rPr>
      <t xml:space="preserve"> in base pairs</t>
    </r>
  </si>
  <si>
    <t>Predicted genes</t>
  </si>
  <si>
    <r>
      <t>¡Atención!</t>
    </r>
    <r>
      <rPr>
        <sz val="11"/>
        <color theme="1"/>
        <rFont val="Calibri"/>
        <family val="2"/>
        <scheme val="minor"/>
      </rPr>
      <t xml:space="preserve"> Relación de gen-descripción. El gen es una región que se sospecha que tiene una funcionalidad. La descripción es la indicación de la funcionalidad supuesta.</t>
    </r>
  </si>
  <si>
    <t>¡¡Es un fichero fasta!!</t>
  </si>
  <si>
    <t>Name of the original file containing the predicted genes</t>
  </si>
  <si>
    <r>
      <t xml:space="preserve">¡Atención! </t>
    </r>
    <r>
      <rPr>
        <sz val="11"/>
        <color theme="1"/>
        <rFont val="Calibri"/>
        <family val="2"/>
        <scheme val="minor"/>
      </rPr>
      <t>¿Un comentario, o algo más específico?</t>
    </r>
  </si>
  <si>
    <t>Normalmente es un código ¿hay una lista de códigos?</t>
  </si>
  <si>
    <r>
      <t>¡Atención!</t>
    </r>
    <r>
      <rPr>
        <sz val="11"/>
        <color rgb="FF000000"/>
        <rFont val="Calibri"/>
        <family val="2"/>
        <scheme val="minor"/>
      </rPr>
      <t xml:space="preserve"> No hay indicios, aclarar qué señala esta URL. ¿Puede ser lo mismo que </t>
    </r>
    <r>
      <rPr>
        <sz val="11"/>
        <color rgb="FF000000"/>
        <rFont val="Courier New"/>
        <family val="3"/>
      </rPr>
      <t>sequrl</t>
    </r>
    <r>
      <rPr>
        <sz val="11"/>
        <color rgb="FF000000"/>
        <rFont val="Calibri"/>
        <family val="2"/>
        <scheme val="minor"/>
      </rPr>
      <t>?</t>
    </r>
  </si>
  <si>
    <t>Identificador (NCBI?) De la colección donde se encuentra la cepa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</si>
</sst>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1"/>
      <color theme="1"/>
      <name val="Calibri"/>
      <family val="2"/>
      <scheme val="minor"/>
    </font>
    <font>
      <b/>
      <sz val="11"/>
      <color theme="1"/>
      <name val="Courier New"/>
      <family val="3"/>
    </font>
    <font>
      <b/>
      <sz val="11"/>
      <color rgb="FF000000"/>
      <name val="Calibri"/>
      <family val="2"/>
      <scheme val="minor"/>
    </font>
    <font>
      <sz val="11"/>
      <color rgb="FFFF0000"/>
      <name val="Calibri"/>
      <family val="2"/>
      <scheme val="minor"/>
    </font>
    <font>
      <sz val="11"/>
      <name val="Calibri"/>
      <family val="2"/>
      <scheme val="minor"/>
    </font>
    <font>
      <b/>
      <sz val="11"/>
      <name val="Calibri"/>
      <family val="2"/>
      <scheme val="minor"/>
    </font>
    <font>
      <sz val="11"/>
      <color rgb="FF7030A0"/>
      <name val="Calibri"/>
      <family val="2"/>
      <scheme val="minor"/>
    </font>
    <font>
      <sz val="11"/>
      <color theme="1"/>
      <name val="Calibri"/>
      <family val="2"/>
      <scheme val="minor"/>
    </font>
    <font>
      <sz val="11"/>
      <color theme="1"/>
      <name val="Symbol"/>
      <family val="1"/>
      <charset val="2"/>
    </font>
    <font>
      <sz val="11"/>
      <color theme="1"/>
      <name val="Courier New"/>
      <family val="3"/>
    </font>
    <font>
      <sz val="11"/>
      <color rgb="FF000000"/>
      <name val="Courier New"/>
      <family val="3"/>
    </font>
    <font>
      <sz val="7"/>
      <color theme="1"/>
      <name val="Times New Roman"/>
      <family val="1"/>
    </font>
    <font>
      <b/>
      <i/>
      <sz val="11"/>
      <color theme="1"/>
      <name val="Times New Roman"/>
      <family val="1"/>
    </font>
    <font>
      <sz val="11"/>
      <color rgb="FF000000"/>
      <name val="Calibri"/>
      <family val="2"/>
      <scheme val="minor"/>
    </font>
    <font>
      <sz val="11"/>
      <color rgb="FFC00000"/>
      <name val="Courier New"/>
      <family val="3"/>
    </font>
    <font>
      <b/>
      <i/>
      <sz val="11"/>
      <color rgb="FF000000"/>
      <name val="Times New Roman"/>
      <family val="1"/>
    </font>
    <font>
      <sz val="11"/>
      <color rgb="FF000000"/>
      <name val="Symbol"/>
      <family val="1"/>
      <charset val="2"/>
    </font>
    <font>
      <sz val="7"/>
      <color rgb="FF000000"/>
      <name val="Times New Roman"/>
      <family val="1"/>
    </font>
    <font>
      <sz val="11"/>
      <color theme="1"/>
      <name val="Wingdings"/>
      <charset val="2"/>
    </font>
    <font>
      <vertAlign val="subscript"/>
      <sz val="11"/>
      <color rgb="FF000000"/>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1">
    <border>
      <left/>
      <right/>
      <top/>
      <bottom/>
      <diagonal/>
    </border>
    <border>
      <left/>
      <right/>
      <top/>
      <bottom style="thin">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s>
  <cellStyleXfs count="2">
    <xf numFmtId="0" fontId="0" fillId="0" borderId="0"/>
    <xf numFmtId="9" fontId="8" fillId="0" borderId="0" applyFont="0" applyFill="0" applyBorder="0" applyAlignment="0" applyProtection="0"/>
  </cellStyleXfs>
  <cellXfs count="82">
    <xf numFmtId="0" fontId="0" fillId="0" borderId="0" xfId="0"/>
    <xf numFmtId="0" fontId="1" fillId="0" borderId="0" xfId="0" applyFont="1"/>
    <xf numFmtId="0" fontId="2" fillId="0" borderId="0" xfId="0" applyFont="1"/>
    <xf numFmtId="0" fontId="2" fillId="0" borderId="1" xfId="0" applyFont="1" applyBorder="1"/>
    <xf numFmtId="0" fontId="1" fillId="0" borderId="1" xfId="0" applyFont="1" applyBorder="1"/>
    <xf numFmtId="0" fontId="0" fillId="0" borderId="1" xfId="0" applyBorder="1"/>
    <xf numFmtId="0" fontId="2" fillId="3" borderId="0" xfId="0" applyFont="1" applyFill="1"/>
    <xf numFmtId="0" fontId="0" fillId="3" borderId="0" xfId="0" applyFill="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9" fontId="0" fillId="0" borderId="0" xfId="1" applyFont="1"/>
    <xf numFmtId="0" fontId="9" fillId="0" borderId="0" xfId="0" applyFont="1"/>
    <xf numFmtId="0" fontId="9" fillId="0" borderId="0" xfId="0" applyFont="1" applyAlignment="1">
      <alignment horizontal="center"/>
    </xf>
    <xf numFmtId="0" fontId="9" fillId="0" borderId="0" xfId="0" applyFont="1" applyAlignment="1">
      <alignment horizontal="right"/>
    </xf>
    <xf numFmtId="0" fontId="1" fillId="0" borderId="2" xfId="0" applyFont="1" applyBorder="1" applyAlignment="1">
      <alignment vertical="center"/>
    </xf>
    <xf numFmtId="0" fontId="3" fillId="0" borderId="2" xfId="0" applyFont="1" applyBorder="1" applyAlignment="1">
      <alignment vertical="center"/>
    </xf>
    <xf numFmtId="0" fontId="10" fillId="0" borderId="3" xfId="0" applyFont="1" applyBorder="1" applyAlignment="1">
      <alignment vertical="center"/>
    </xf>
    <xf numFmtId="0" fontId="10" fillId="0" borderId="3" xfId="0" applyFont="1" applyBorder="1" applyAlignment="1">
      <alignment horizontal="left" vertical="center"/>
    </xf>
    <xf numFmtId="0" fontId="0" fillId="0" borderId="0" xfId="0" applyAlignment="1">
      <alignment horizontal="left"/>
    </xf>
    <xf numFmtId="0" fontId="3" fillId="0" borderId="2" xfId="0" applyFont="1" applyBorder="1" applyAlignment="1">
      <alignment horizontal="left" vertical="center"/>
    </xf>
    <xf numFmtId="0" fontId="10" fillId="0" borderId="4" xfId="0" applyFont="1" applyBorder="1" applyAlignment="1">
      <alignment vertical="center"/>
    </xf>
    <xf numFmtId="0" fontId="10" fillId="0" borderId="5" xfId="0" applyFont="1" applyBorder="1" applyAlignment="1">
      <alignment vertical="center"/>
    </xf>
    <xf numFmtId="0" fontId="11" fillId="0" borderId="5" xfId="0" applyFont="1" applyBorder="1" applyAlignment="1">
      <alignment horizontal="right" vertical="center"/>
    </xf>
    <xf numFmtId="0" fontId="0" fillId="0" borderId="5" xfId="0" applyBorder="1" applyAlignment="1">
      <alignment vertical="center"/>
    </xf>
    <xf numFmtId="0" fontId="10" fillId="0" borderId="6" xfId="0" applyFont="1" applyBorder="1" applyAlignment="1">
      <alignment vertical="center"/>
    </xf>
    <xf numFmtId="0" fontId="10" fillId="0" borderId="7" xfId="0" applyFont="1" applyBorder="1" applyAlignment="1">
      <alignment vertical="center"/>
    </xf>
    <xf numFmtId="0" fontId="11" fillId="0" borderId="7" xfId="0" applyFont="1" applyBorder="1" applyAlignment="1">
      <alignment horizontal="right" vertical="center"/>
    </xf>
    <xf numFmtId="0" fontId="0" fillId="0" borderId="7" xfId="0" applyBorder="1" applyAlignment="1">
      <alignment vertical="center"/>
    </xf>
    <xf numFmtId="0" fontId="10" fillId="0" borderId="8" xfId="0" applyFont="1" applyBorder="1" applyAlignment="1">
      <alignment vertical="center"/>
    </xf>
    <xf numFmtId="0" fontId="10" fillId="0" borderId="8" xfId="0" applyFont="1" applyBorder="1" applyAlignment="1">
      <alignment horizontal="right" vertical="center"/>
    </xf>
    <xf numFmtId="0" fontId="0" fillId="0" borderId="8" xfId="0" applyBorder="1" applyAlignment="1">
      <alignment vertical="center"/>
    </xf>
    <xf numFmtId="0" fontId="0" fillId="0" borderId="9" xfId="0" applyBorder="1" applyAlignment="1">
      <alignment vertical="center"/>
    </xf>
    <xf numFmtId="0" fontId="10" fillId="0" borderId="9" xfId="0" applyFont="1" applyBorder="1" applyAlignment="1">
      <alignment horizontal="left" vertical="center"/>
    </xf>
    <xf numFmtId="0" fontId="9" fillId="0" borderId="9" xfId="0" applyFont="1" applyBorder="1" applyAlignment="1">
      <alignment horizontal="left" vertical="center"/>
    </xf>
    <xf numFmtId="0" fontId="10" fillId="0" borderId="8" xfId="0" applyFont="1" applyBorder="1" applyAlignment="1">
      <alignment horizontal="left" vertical="center"/>
    </xf>
    <xf numFmtId="0" fontId="13" fillId="0" borderId="8" xfId="0" applyFont="1" applyBorder="1" applyAlignment="1">
      <alignment vertical="center"/>
    </xf>
    <xf numFmtId="0" fontId="13" fillId="0" borderId="9" xfId="0" applyFont="1" applyBorder="1" applyAlignment="1">
      <alignment vertical="center"/>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4" fillId="0" borderId="7" xfId="0" applyFont="1" applyBorder="1" applyAlignment="1">
      <alignment vertical="center"/>
    </xf>
    <xf numFmtId="0" fontId="11" fillId="0" borderId="8" xfId="0" applyFont="1" applyBorder="1" applyAlignment="1">
      <alignment horizontal="right" vertical="center"/>
    </xf>
    <xf numFmtId="0" fontId="11" fillId="0" borderId="7" xfId="0" applyFont="1" applyBorder="1" applyAlignment="1">
      <alignment horizontal="left" vertical="center"/>
    </xf>
    <xf numFmtId="0" fontId="14" fillId="0" borderId="9" xfId="0" applyFont="1" applyBorder="1" applyAlignment="1">
      <alignment vertical="center"/>
    </xf>
    <xf numFmtId="0" fontId="14" fillId="0" borderId="8" xfId="0" applyFont="1" applyBorder="1" applyAlignment="1">
      <alignment vertical="center"/>
    </xf>
    <xf numFmtId="0" fontId="15" fillId="0" borderId="9" xfId="0" applyFont="1" applyBorder="1" applyAlignment="1">
      <alignment horizontal="left" vertical="center"/>
    </xf>
    <xf numFmtId="0" fontId="15" fillId="0" borderId="8" xfId="0" applyFont="1" applyBorder="1" applyAlignment="1">
      <alignment horizontal="left" vertical="center"/>
    </xf>
    <xf numFmtId="0" fontId="11" fillId="0" borderId="3" xfId="0" applyFont="1" applyBorder="1" applyAlignment="1">
      <alignment vertical="center"/>
    </xf>
    <xf numFmtId="0" fontId="11" fillId="0" borderId="4" xfId="0" applyFont="1" applyBorder="1" applyAlignment="1">
      <alignment vertical="center"/>
    </xf>
    <xf numFmtId="0" fontId="16" fillId="0" borderId="9" xfId="0" applyFont="1" applyBorder="1" applyAlignment="1">
      <alignment vertical="center"/>
    </xf>
    <xf numFmtId="0" fontId="17" fillId="0" borderId="9" xfId="0" applyFont="1" applyBorder="1" applyAlignment="1">
      <alignment horizontal="left" vertical="center"/>
    </xf>
    <xf numFmtId="0" fontId="7" fillId="0" borderId="8" xfId="0" applyFont="1" applyBorder="1" applyAlignment="1">
      <alignment vertical="center"/>
    </xf>
    <xf numFmtId="0" fontId="16" fillId="0" borderId="8" xfId="0" applyFont="1" applyBorder="1" applyAlignment="1">
      <alignment vertical="center"/>
    </xf>
    <xf numFmtId="0" fontId="11" fillId="0" borderId="5" xfId="0" applyFont="1" applyBorder="1" applyAlignment="1">
      <alignment horizontal="left" vertical="center"/>
    </xf>
    <xf numFmtId="0" fontId="14" fillId="0" borderId="5" xfId="0" applyFont="1" applyBorder="1" applyAlignment="1">
      <alignment vertical="center"/>
    </xf>
    <xf numFmtId="0" fontId="11" fillId="0" borderId="8" xfId="0" applyFont="1" applyBorder="1" applyAlignment="1">
      <alignment vertical="center"/>
    </xf>
    <xf numFmtId="0" fontId="17" fillId="0" borderId="8" xfId="0" applyFont="1" applyBorder="1" applyAlignment="1">
      <alignment horizontal="left" vertical="center"/>
    </xf>
    <xf numFmtId="0" fontId="9" fillId="0" borderId="8" xfId="0" applyFont="1" applyBorder="1" applyAlignment="1">
      <alignment horizontal="left" vertical="center"/>
    </xf>
    <xf numFmtId="0" fontId="10" fillId="0" borderId="7" xfId="0" applyFont="1" applyBorder="1" applyAlignment="1">
      <alignment horizontal="left" vertical="center"/>
    </xf>
    <xf numFmtId="0" fontId="7" fillId="0" borderId="9" xfId="0" applyFont="1" applyBorder="1" applyAlignment="1">
      <alignment vertical="center"/>
    </xf>
    <xf numFmtId="0" fontId="10" fillId="0" borderId="9" xfId="0" applyFont="1" applyBorder="1" applyAlignment="1">
      <alignment vertical="center"/>
    </xf>
    <xf numFmtId="0" fontId="0" fillId="2" borderId="0" xfId="0" applyFill="1" applyAlignment="1">
      <alignment horizontal="center" vertical="center" wrapText="1"/>
    </xf>
    <xf numFmtId="0" fontId="1" fillId="0" borderId="0" xfId="0" applyFont="1" applyAlignment="1">
      <alignment horizontal="center"/>
    </xf>
    <xf numFmtId="0" fontId="10" fillId="0" borderId="6" xfId="0" applyFont="1" applyBorder="1" applyAlignment="1">
      <alignment vertical="center"/>
    </xf>
    <xf numFmtId="0" fontId="10" fillId="0" borderId="10" xfId="0" applyFont="1" applyBorder="1" applyAlignment="1">
      <alignment vertical="center"/>
    </xf>
    <xf numFmtId="0" fontId="10" fillId="0" borderId="3" xfId="0" applyFont="1" applyBorder="1" applyAlignment="1">
      <alignment vertical="center"/>
    </xf>
    <xf numFmtId="0" fontId="0" fillId="0" borderId="6" xfId="0" applyBorder="1" applyAlignment="1">
      <alignment vertical="center"/>
    </xf>
    <xf numFmtId="0" fontId="0" fillId="0" borderId="3" xfId="0" applyBorder="1" applyAlignment="1">
      <alignment vertical="center"/>
    </xf>
    <xf numFmtId="0" fontId="11" fillId="0" borderId="6" xfId="0" applyFont="1" applyBorder="1" applyAlignment="1">
      <alignment vertical="center"/>
    </xf>
    <xf numFmtId="0" fontId="11" fillId="0" borderId="10" xfId="0" applyFont="1" applyBorder="1" applyAlignment="1">
      <alignment vertical="center"/>
    </xf>
    <xf numFmtId="0" fontId="11" fillId="0" borderId="3" xfId="0" applyFont="1" applyBorder="1" applyAlignment="1">
      <alignment vertical="center"/>
    </xf>
    <xf numFmtId="0" fontId="10" fillId="0" borderId="6" xfId="0" applyFont="1" applyBorder="1" applyAlignment="1">
      <alignment horizontal="right" vertical="center"/>
    </xf>
    <xf numFmtId="0" fontId="10" fillId="0" borderId="3" xfId="0" applyFont="1" applyBorder="1" applyAlignment="1">
      <alignment horizontal="right" vertical="center"/>
    </xf>
    <xf numFmtId="0" fontId="10" fillId="0" borderId="10" xfId="0" applyFont="1" applyBorder="1" applyAlignment="1">
      <alignment horizontal="right" vertical="center"/>
    </xf>
    <xf numFmtId="0" fontId="11" fillId="0" borderId="6" xfId="0" applyFont="1" applyBorder="1" applyAlignment="1">
      <alignment horizontal="right" vertical="center"/>
    </xf>
    <xf numFmtId="0" fontId="11" fillId="0" borderId="3" xfId="0" applyFont="1" applyBorder="1" applyAlignment="1">
      <alignment horizontal="right" vertical="center"/>
    </xf>
    <xf numFmtId="0" fontId="11" fillId="0" borderId="10" xfId="0" applyFont="1" applyBorder="1" applyAlignment="1">
      <alignment horizontal="right" vertical="center"/>
    </xf>
    <xf numFmtId="0" fontId="15" fillId="0" borderId="6" xfId="0" applyFont="1" applyBorder="1" applyAlignment="1">
      <alignment horizontal="right" vertical="center"/>
    </xf>
    <xf numFmtId="0" fontId="15" fillId="0" borderId="10" xfId="0" applyFont="1" applyBorder="1" applyAlignment="1">
      <alignment horizontal="right" vertical="center"/>
    </xf>
    <xf numFmtId="0" fontId="15" fillId="0" borderId="3" xfId="0" applyFont="1" applyBorder="1" applyAlignment="1">
      <alignment horizontal="right" vertical="center"/>
    </xf>
  </cellXfs>
  <cellStyles count="2">
    <cellStyle name="Normal" xfId="0" builtinId="0"/>
    <cellStyle name="Porcentaje" xfId="1" builtinId="5"/>
  </cellStyles>
  <dxfs count="73">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auto="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978DE0-115A-499E-A02D-CA5A149704BF}" name="Tabla1" displayName="Tabla1" ref="A13:CT39" totalsRowShown="0" headerRowDxfId="71">
  <autoFilter ref="A13:CT39" xr:uid="{B6978DE0-115A-499E-A02D-CA5A149704BF}"/>
  <sortState xmlns:xlrd2="http://schemas.microsoft.com/office/spreadsheetml/2017/richdata2" ref="A14:CT39">
    <sortCondition ref="A13:A39"/>
  </sortState>
  <tableColumns count="98">
    <tableColumn id="1" xr3:uid="{77912C5A-1C28-4C9A-91F5-AD79E6AC956B}" name="ordre"/>
    <tableColumn id="2" xr3:uid="{FD2DCE65-A38A-4684-8A6A-492580A08E3E}" name="experiment"/>
    <tableColumn id="3" xr3:uid="{719AD372-B4B5-478D-850F-585AF9F76654}" name="categoria" dataDxfId="70"/>
    <tableColumn id="4" xr3:uid="{CD71D4D0-2425-4065-A6D4-4E9EEA698A5C}" name="is_public" dataDxfId="69"/>
    <tableColumn id="5" xr3:uid="{950F29E8-2C13-46D7-A262-7F5B61E75A1B}" name="id" dataDxfId="68"/>
    <tableColumn id="6" xr3:uid="{180CD14D-BDCE-437F-9541-FC181692B487}" name="source_id" dataDxfId="67"/>
    <tableColumn id="7" xr3:uid="{133B328A-E0CC-4534-976D-FFA2622AC671}" name="created" dataDxfId="66"/>
    <tableColumn id="8" xr3:uid="{D1918D96-2B82-42A6-93FB-5EF0EE1EB359}" name="updated" dataDxfId="65"/>
    <tableColumn id="9" xr3:uid="{39B059F2-AC3F-4D6A-8AAD-01024E83A90A}" name="user_id" dataDxfId="64"/>
    <tableColumn id="10" xr3:uid="{AE258DF0-9EC7-4A2A-BA92-C28AEF2E57E5}" name="txnr" dataDxfId="63"/>
    <tableColumn id="15" xr3:uid="{15EC4AB3-5696-4A26-A46D-0115B68B3D55}" name="cult" dataDxfId="62"/>
    <tableColumn id="16" xr3:uid="{FACF1ECB-7D68-4E9E-833F-B1E72BFAC07F}" name="koma" dataDxfId="61"/>
    <tableColumn id="17" xr3:uid="{6BF35939-0DD8-4DC2-8C65-EFA2F156A11A}" name="typn" dataDxfId="60"/>
    <tableColumn id="18" xr3:uid="{49486407-1C93-49A8-820D-5C1EFBFA4CD2}" name="otyp" dataDxfId="59"/>
    <tableColumn id="19" xr3:uid="{D9E49EAF-CEF2-4D76-8286-D3442A5768CE}" name="txnt" dataDxfId="58"/>
    <tableColumn id="20" xr3:uid="{5A662540-5785-4BC9-9F71-8B83426F26CE}" name="ccsu" dataDxfId="57"/>
    <tableColumn id="21" xr3:uid="{58D2AB8C-37DF-4467-AE2F-B1EA396CF656}" name="type" dataDxfId="56"/>
    <tableColumn id="22" xr3:uid="{1B220040-ABDC-44BB-BF18-55FB9D75E5C3}" name="coln" dataDxfId="55"/>
    <tableColumn id="23" xr3:uid="{D66148A5-7409-4A9C-B6F7-A3B19DD7A84B}" name="sixteensr" dataDxfId="54"/>
    <tableColumn id="24" xr3:uid="{84E69C8D-B4FE-4590-B709-9721CC9CB454}" name="seqdepth" dataDxfId="53"/>
    <tableColumn id="25" xr3:uid="{3586B561-458D-44C0-987C-0772DD7FF843}" name="twentythreesr" dataDxfId="52"/>
    <tableColumn id="26" xr3:uid="{D278CECB-91B7-4972-BB53-DF86775AB2A6}" name="hkgn" dataDxfId="51"/>
    <tableColumn id="27" xr3:uid="{2A1980A3-808C-4B47-849D-B832EC0CDA8D}" name="meca" dataDxfId="50"/>
    <tableColumn id="28" xr3:uid="{E132B011-3226-4426-8BB1-66C45F25E5AB}" name="gare" dataDxfId="49"/>
    <tableColumn id="30" xr3:uid="{2FE3067A-240A-48BD-8730-08507DA433B3}" name="binn" dataDxfId="48"/>
    <tableColumn id="31" xr3:uid="{EA602B75-BB94-41E1-8695-33C143F796E8}" name="url" dataDxfId="47"/>
    <tableColumn id="32" xr3:uid="{4ABE5105-125A-4172-96D7-32AE97FF40CF}" name="gsta" dataDxfId="46"/>
    <tableColumn id="33" xr3:uid="{876E8A7B-C565-45AC-9E55-CE5414CE543F}" name="completeness" dataDxfId="45"/>
    <tableColumn id="34" xr3:uid="{30F942FD-066E-4064-ABEC-2F1777863E95}" name="contamination" dataDxfId="44"/>
    <tableColumn id="35" xr3:uid="{1D70898D-3E6C-4E73-BC91-365B3DA68B99}" name="method_id" dataDxfId="43"/>
    <tableColumn id="36" xr3:uid="{02E73957-1CD4-4282-984F-B6766EAD0098}" name="gsiz" dataDxfId="42"/>
    <tableColumn id="37" xr3:uid="{0E2A8047-DF42-48ED-A9BC-92BA7318C2B5}" name="ggcm" dataDxfId="41"/>
    <tableColumn id="38" xr3:uid="{52BFE9A6-CB6F-426B-AF08-4E1F21B349F3}" name="dnae" dataDxfId="40"/>
    <tableColumn id="39" xr3:uid="{0E283F7F-9A9F-4DF6-B592-8469FDA8225B}" name="asem" dataDxfId="39"/>
    <tableColumn id="40" xr3:uid="{F5A1D84F-85CC-4421-A59B-06BB4D3815DF}" name="asftparams" dataDxfId="38"/>
    <tableColumn id="41" xr3:uid="{7EC911E3-8CA3-40B6-893F-49C8E8D5007C}" name="seqt" dataDxfId="37"/>
    <tableColumn id="42" xr3:uid="{DED7994C-A467-45E0-9534-938E4544BF5C}" name="bins" dataDxfId="36"/>
    <tableColumn id="43" xr3:uid="{39D6DD27-D972-46BD-A672-5E16A598F19C}" name="binsparams" dataDxfId="35"/>
    <tableColumn id="45" xr3:uid="{2D65DEEB-75E1-4BEE-9E91-A79C94ED58AD}" name="coun" dataDxfId="34"/>
    <tableColumn id="46" xr3:uid="{5388326B-BE0D-47B0-A191-4C8EB72DCB7B}" name="regi" dataDxfId="33"/>
    <tableColumn id="47" xr3:uid="{39048DC4-25BE-483E-ADF8-662ED530A1BF}" name="geol" dataDxfId="32"/>
    <tableColumn id="48" xr3:uid="{F76CDF29-FEFF-4BB2-A088-84F49AA40E6F}" name="lati" dataDxfId="31"/>
    <tableColumn id="49" xr3:uid="{8F607CDD-1876-480A-BCEB-FB2E19CD5F60}" name="long" dataDxfId="30"/>
    <tableColumn id="50" xr3:uid="{F4D98CFD-D0AB-42B8-A685-B409AE9BBFAE}" name="alti" dataDxfId="29"/>
    <tableColumn id="51" xr3:uid="{B1700F06-1810-4060-A9CF-58FBCF76C4A8}" name="dept" dataDxfId="28"/>
    <tableColumn id="52" xr3:uid="{270A7EE7-45A5-46F4-BC37-BB23D8B90940}" name="sour" dataDxfId="27"/>
    <tableColumn id="53" xr3:uid="{89BD56AE-43B9-4584-9D7E-502E3CF9F80A}" name="dats" dataDxfId="26"/>
    <tableColumn id="54" xr3:uid="{F72608F7-9FE5-40DE-9F35-987595BE226A}" name="hocs" dataDxfId="25"/>
    <tableColumn id="55" xr3:uid="{ED6CE946-03C6-4F62-B8CF-9C2765934814}" name="dati" dataDxfId="24"/>
    <tableColumn id="57" xr3:uid="{21D6DEC5-FDC6-403E-B439-624120883C71}" name="tems" dataDxfId="23"/>
    <tableColumn id="58" xr3:uid="{026D359D-2656-42D0-BC26-92F6E26C0D5D}" name="phsa" dataDxfId="22"/>
    <tableColumn id="59" xr3:uid="{56052E77-2597-4CE8-9C91-25C9545A8747}" name="sals" dataDxfId="21"/>
    <tableColumn id="60" xr3:uid="{9B95C360-8E8B-45CE-A57D-8C1480BA4157}" name="emet" dataDxfId="20"/>
    <tableColumn id="61" xr3:uid="{67A4EBBE-57CA-4E8B-99C6-0C24E1445124}" name="orel" dataDxfId="19"/>
    <tableColumn id="62" xr3:uid="{572AB43C-2358-4FEF-A925-A4C5D27BA708}" name="elac" dataDxfId="18"/>
    <tableColumn id="63" xr3:uid="{9DD67BC5-E373-4E60-8E1A-E3C78533B82D}" name="temo" dataDxfId="17"/>
    <tableColumn id="64" xr3:uid="{F1E13775-0BF2-4852-A936-6707BF4D76A0}" name="teml" dataDxfId="16"/>
    <tableColumn id="65" xr3:uid="{9CDA1AAD-3713-4364-A08D-74FA9306094A}" name="temh" dataDxfId="15"/>
    <tableColumn id="67" xr3:uid="{5DCA3DAD-6313-48CB-A6FC-7DCDEE29C04F}" name="phop" dataDxfId="14"/>
    <tableColumn id="68" xr3:uid="{6C17165C-30FA-4C12-8C78-289B5D87C49C}" name="phlo" dataDxfId="13"/>
    <tableColumn id="69" xr3:uid="{7750F0BE-246B-4D9E-AA6E-A01AE15D2A07}" name="phhi" dataDxfId="12"/>
    <tableColumn id="71" xr3:uid="{45029541-772F-4046-BC4F-8CB120C9DF6F}" name="salo" dataDxfId="11"/>
    <tableColumn id="72" xr3:uid="{0D947DB4-6574-4BAD-9374-D74B728F4FBB}" name="sall" dataDxfId="10"/>
    <tableColumn id="73" xr3:uid="{25AF4705-F1E3-4469-95F5-520A086ED91D}" name="salh" dataDxfId="9"/>
    <tableColumn id="74" xr3:uid="{0D4A1C40-2AC5-4512-947C-734AC6491546}" name="salw"/>
    <tableColumn id="76" xr3:uid="{C011737F-F202-4593-A69C-E4AE84A036AE}" name="bios"/>
    <tableColumn id="77" xr3:uid="{B07AB86F-72EF-4E1B-AA77-16DA7AE03907}" name="habt"/>
    <tableColumn id="78" xr3:uid="{F69895D5-B399-4816-953E-F57F68A3DC0E}" name="bior"/>
    <tableColumn id="79" xr3:uid="{45DCAED4-63CC-4D90-8F85-C5FA30D3BD3E}" name="host"/>
    <tableColumn id="80" xr3:uid="{FA324E36-61EF-4435-903E-DB9003B6D399}" name="path"/>
    <tableColumn id="81" xr3:uid="{0CD1BE3A-BF1F-4D6B-BB6A-7EE4223FAB2A}" name="extr"/>
    <tableColumn id="82" xr3:uid="{674291E4-8F6F-418A-A343-7BC2584C7857}" name="name"/>
    <tableColumn id="83" xr3:uid="{52C4A025-EE34-46F0-A373-5CDE339D2366}" name="stype"/>
    <tableColumn id="84" xr3:uid="{A0876DE7-38AF-4E42-9653-88A972552CBB}" name="ssize"/>
    <tableColumn id="85" xr3:uid="{0574E6FC-D144-4B34-BBEF-DDB9146D9CC1}" name="ssizeunit"/>
    <tableColumn id="86" xr3:uid="{E849B46C-D950-4CFA-9914-1342502DA891}" name="sfrac"/>
    <tableColumn id="87" xr3:uid="{CBF3A00A-1C2F-4B17-89DE-A9202F5425D6}" name="target_id"/>
    <tableColumn id="88" xr3:uid="{B216CE95-EDED-4C5A-AA22-D3B91AA30D6E}" name="rreads"/>
    <tableColumn id="13" xr3:uid="{0E9BC338-7705-4F4C-8A56-2F4DB0491DF2}" name="rreads2"/>
    <tableColumn id="90" xr3:uid="{8841F84A-A940-4BE7-8005-7A0B214E1790}" name="rrname"/>
    <tableColumn id="14" xr3:uid="{9CA7E2EF-21F4-4081-814D-BEDA45F1FAAF}" name="rrname2"/>
    <tableColumn id="89" xr3:uid="{6ABCBB7A-7942-417F-BE4D-1ADB5933A83B}" name="rreadacc"/>
    <tableColumn id="91" xr3:uid="{B5B44356-9402-4521-8D80-DA68189A106E}" name="rreadsnum"/>
    <tableColumn id="92" xr3:uid="{E564EC01-1AD3-4630-89A5-ABA658E1CCF1}" name="rreadsbp"/>
    <tableColumn id="93" xr3:uid="{C3BA39DC-16B2-4AA4-B51A-5689586AB7A4}" name="treads" dataDxfId="8"/>
    <tableColumn id="94" xr3:uid="{1350930C-8B54-435F-8C9D-7651CAE30C6C}" name="trname" dataDxfId="7"/>
    <tableColumn id="95" xr3:uid="{D0B0A97B-10AD-4E12-8E8D-4070F4FD6C41}" name="treadsnum" dataDxfId="6"/>
    <tableColumn id="96" xr3:uid="{83F7A599-71B8-40D1-A4E6-396FAA1173B1}" name="treadsbp" dataDxfId="5"/>
    <tableColumn id="97" xr3:uid="{C3D137D8-7E05-4E51-BEDB-AB8E58B213B0}" name="coverage" dataDxfId="4"/>
    <tableColumn id="98" xr3:uid="{36DB6EF8-1D96-4CB9-8B3E-2E38CB6FD0AE}" name="assembled"/>
    <tableColumn id="99" xr3:uid="{8635A0E4-F786-4574-87F5-513C616D6935}" name="assname"/>
    <tableColumn id="100" xr3:uid="{0BB01A7A-FC78-40BE-BC7A-20BFC2FC2DA9}" name="asize"/>
    <tableColumn id="101" xr3:uid="{8D30516D-C282-428F-A2CC-059F6B768A33}" name="contignumber"/>
    <tableColumn id="102" xr3:uid="{9E1D8512-BEBC-43F7-9D94-FF61B6B62050}" name="pgenes"/>
    <tableColumn id="103" xr3:uid="{671407E1-7058-40E7-B877-FCA007346138}" name="pgenesname"/>
    <tableColumn id="104" xr3:uid="{49F1B038-A784-4216-8D1A-F357B897A252}" name="nagoya"/>
    <tableColumn id="105" xr3:uid="{969DC96D-EDB8-4754-A9D3-6F283DE63983}" name="sequrl"/>
    <tableColumn id="106" xr3:uid="{20F8E094-C285-4E4C-B952-CA0566109CDA}" name="strcco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296C2B-2FFC-45E4-AF4E-1B2728C811F4}" name="Tabla2" displayName="Tabla2" ref="C46:M54" totalsRowShown="0" headerRowDxfId="3">
  <autoFilter ref="C46:M54" xr:uid="{FE296C2B-2FFC-45E4-AF4E-1B2728C811F4}"/>
  <tableColumns count="11">
    <tableColumn id="1" xr3:uid="{504E34D3-0A75-4D1A-B72B-733868D1D77D}" name="experiment (koma)" dataDxfId="2"/>
    <tableColumn id="2" xr3:uid="{10BF281D-0E68-4D51-8848-19600AD68C47}" name="RAW READS"/>
    <tableColumn id="3" xr3:uid="{DE7E2081-0453-4D80-837C-F3FBDD24FD2E}" name="TRIMMED READS"/>
    <tableColumn id="4" xr3:uid="{38ABE31A-7C6E-43E8-B3E5-B6C38A962840}" name="CONTIGS"/>
    <tableColumn id="5" xr3:uid="{D3DC16C5-ADDE-4575-9C2A-899D6BA2EB04}" name="PREDICTED GENES"/>
    <tableColumn id="6" xr3:uid="{283EBB2C-9039-4C16-B3A5-9D388C9DA250}" name="MAGS"/>
    <tableColumn id="7" xr3:uid="{5DBCA35A-8203-480F-8171-45F815A9AEF4}" name="CONTIGS VIRUS"/>
    <tableColumn id="8" xr3:uid="{B6179E9F-CF66-49A8-82E6-59B05E1557C4}" name="GENOME"/>
    <tableColumn id="9" xr3:uid="{7A6EABD7-65D6-4CFB-96B7-73AB1A82F990}" name="PEPTIDES"/>
    <tableColumn id="10" xr3:uid="{BEB6B084-8CA7-4805-8BEC-BC0875F590E1}" name="SINGLE CELL GENOME"/>
    <tableColumn id="11" xr3:uid="{3F563414-46C1-480C-A665-690425130A67}" name="PLASMI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385A9D-1953-4895-98E1-1A67DE6F3ED9}" name="Tabla24" displayName="Tabla24" ref="C64:M72" totalsRowShown="0" headerRowDxfId="1">
  <autoFilter ref="C64:M72" xr:uid="{C9385A9D-1953-4895-98E1-1A67DE6F3ED9}"/>
  <tableColumns count="11">
    <tableColumn id="1" xr3:uid="{C70926EC-D0E8-42FB-857D-552057DAC8C9}" name="experiment" dataDxfId="0"/>
    <tableColumn id="2" xr3:uid="{23C7F367-7CCD-41BD-85A8-4D35C75E8E5F}" name="RAW READS"/>
    <tableColumn id="3" xr3:uid="{A52291F4-8571-4D38-8926-043C2E5A9D45}" name="TRIMMED READS"/>
    <tableColumn id="4" xr3:uid="{4CC0968F-D260-441F-A489-4B6B1DEAB19A}" name="CONTIGS"/>
    <tableColumn id="5" xr3:uid="{C494DB39-3ADC-46AB-908F-0303DE2E0DCF}" name="PREDICTED GENES"/>
    <tableColumn id="6" xr3:uid="{05B6AFE5-02F5-4B27-96A1-DA8A1ACB255E}" name="MAGS"/>
    <tableColumn id="7" xr3:uid="{900A7358-E4F3-4727-9AF9-FE4AFD513BCC}" name="CONTIGS VIRUS"/>
    <tableColumn id="8" xr3:uid="{296EBC60-A3E7-4A4B-A060-213728059B31}" name="GENOME"/>
    <tableColumn id="9" xr3:uid="{CD5B48E1-4D48-4746-A7A3-246727096673}" name="PEPTIDES"/>
    <tableColumn id="10" xr3:uid="{E6371BA5-8B86-41CA-8B4B-7C36FF665E17}" name="SINGLE CELL GENOME"/>
    <tableColumn id="11" xr3:uid="{0D9A06BB-F742-4FE1-A861-8408ADAD89E5}" name="PLASM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99643-3B9F-4CD9-8573-EB4DCC168392}">
  <dimension ref="A1:H453"/>
  <sheetViews>
    <sheetView zoomScale="120" zoomScaleNormal="120" workbookViewId="0">
      <pane xSplit="1" ySplit="11" topLeftCell="B173" activePane="bottomRight" state="frozen"/>
      <selection pane="bottomRight" activeCell="D450" sqref="D450"/>
      <selection pane="bottomLeft" activeCell="D450" sqref="D450"/>
      <selection pane="topRight" activeCell="D450" sqref="D450"/>
    </sheetView>
  </sheetViews>
  <sheetFormatPr defaultColWidth="11.42578125" defaultRowHeight="14.65"/>
  <cols>
    <col min="1" max="1" width="18.28515625" customWidth="1"/>
    <col min="2" max="2" width="23.42578125" style="2" customWidth="1"/>
    <col min="3" max="3" width="16.28515625" customWidth="1"/>
    <col min="5" max="5" width="11"/>
    <col min="8" max="8" width="85.85546875" style="1" customWidth="1"/>
  </cols>
  <sheetData>
    <row r="1" spans="1:8">
      <c r="B1" s="6" t="s">
        <v>0</v>
      </c>
      <c r="C1" s="7" t="s">
        <v>1</v>
      </c>
      <c r="D1" s="7"/>
    </row>
    <row r="2" spans="1:8">
      <c r="B2" s="2" t="s">
        <v>2</v>
      </c>
      <c r="C2" t="s">
        <v>2</v>
      </c>
    </row>
    <row r="3" spans="1:8">
      <c r="B3" s="2" t="s">
        <v>3</v>
      </c>
      <c r="C3" t="s">
        <v>3</v>
      </c>
    </row>
    <row r="4" spans="1:8">
      <c r="B4" s="2" t="s">
        <v>4</v>
      </c>
      <c r="C4" t="s">
        <v>5</v>
      </c>
    </row>
    <row r="5" spans="1:8">
      <c r="B5" s="2" t="s">
        <v>6</v>
      </c>
      <c r="C5" t="s">
        <v>7</v>
      </c>
    </row>
    <row r="6" spans="1:8">
      <c r="B6" s="2" t="s">
        <v>8</v>
      </c>
      <c r="C6" t="s">
        <v>9</v>
      </c>
    </row>
    <row r="7" spans="1:8">
      <c r="B7" s="2" t="s">
        <v>10</v>
      </c>
    </row>
    <row r="8" spans="1:8">
      <c r="B8" s="2" t="s">
        <v>11</v>
      </c>
    </row>
    <row r="11" spans="1:8" s="1" customFormat="1">
      <c r="A11" s="1" t="s">
        <v>12</v>
      </c>
      <c r="B11" s="3" t="s">
        <v>13</v>
      </c>
      <c r="C11" s="4" t="s">
        <v>14</v>
      </c>
      <c r="D11" s="4"/>
      <c r="E11" s="5" t="s">
        <v>15</v>
      </c>
      <c r="F11" s="4" t="s">
        <v>16</v>
      </c>
      <c r="G11" s="4"/>
      <c r="H11" s="4" t="s">
        <v>17</v>
      </c>
    </row>
    <row r="12" spans="1:8" ht="15.2" customHeight="1">
      <c r="A12" s="63" t="s">
        <v>18</v>
      </c>
      <c r="B12" s="2" t="s">
        <v>2</v>
      </c>
      <c r="C12" t="s">
        <v>2</v>
      </c>
      <c r="D12" t="s">
        <v>19</v>
      </c>
      <c r="E12" t="s">
        <v>20</v>
      </c>
      <c r="F12" t="s">
        <v>21</v>
      </c>
      <c r="H12" s="1" t="s">
        <v>22</v>
      </c>
    </row>
    <row r="13" spans="1:8">
      <c r="A13" s="63"/>
      <c r="B13" s="2" t="s">
        <v>2</v>
      </c>
      <c r="C13" t="s">
        <v>2</v>
      </c>
      <c r="D13" t="s">
        <v>19</v>
      </c>
      <c r="E13" t="s">
        <v>23</v>
      </c>
      <c r="F13" t="s">
        <v>24</v>
      </c>
      <c r="G13" t="s">
        <v>19</v>
      </c>
      <c r="H13" s="1" t="s">
        <v>25</v>
      </c>
    </row>
    <row r="14" spans="1:8">
      <c r="A14" s="63"/>
      <c r="B14" s="2" t="s">
        <v>3</v>
      </c>
      <c r="C14" s="2" t="s">
        <v>3</v>
      </c>
      <c r="D14" t="s">
        <v>19</v>
      </c>
      <c r="E14" t="s">
        <v>26</v>
      </c>
      <c r="F14" t="s">
        <v>24</v>
      </c>
      <c r="H14" s="1" t="s">
        <v>27</v>
      </c>
    </row>
    <row r="15" spans="1:8">
      <c r="A15" s="63"/>
      <c r="B15" s="2" t="s">
        <v>2</v>
      </c>
      <c r="C15" s="2" t="s">
        <v>2</v>
      </c>
      <c r="D15" t="s">
        <v>19</v>
      </c>
      <c r="E15" t="s">
        <v>28</v>
      </c>
      <c r="F15" t="s">
        <v>29</v>
      </c>
      <c r="G15" t="s">
        <v>19</v>
      </c>
      <c r="H15" s="1" t="s">
        <v>30</v>
      </c>
    </row>
    <row r="16" spans="1:8">
      <c r="A16" s="63"/>
      <c r="B16" s="2" t="s">
        <v>19</v>
      </c>
      <c r="D16" t="s">
        <v>19</v>
      </c>
      <c r="G16" t="s">
        <v>19</v>
      </c>
    </row>
    <row r="17" spans="1:8">
      <c r="A17" s="63"/>
      <c r="B17" s="2" t="s">
        <v>2</v>
      </c>
      <c r="C17" s="2" t="s">
        <v>2</v>
      </c>
      <c r="D17" t="s">
        <v>19</v>
      </c>
      <c r="E17" t="s">
        <v>31</v>
      </c>
      <c r="F17" t="s">
        <v>29</v>
      </c>
      <c r="G17" t="s">
        <v>19</v>
      </c>
      <c r="H17" s="1" t="s">
        <v>32</v>
      </c>
    </row>
    <row r="18" spans="1:8">
      <c r="A18" s="63"/>
      <c r="B18" s="2" t="s">
        <v>19</v>
      </c>
      <c r="D18" t="s">
        <v>19</v>
      </c>
      <c r="G18" t="s">
        <v>19</v>
      </c>
    </row>
    <row r="19" spans="1:8">
      <c r="A19" s="63"/>
      <c r="B19" s="2" t="s">
        <v>2</v>
      </c>
      <c r="C19" s="2" t="s">
        <v>2</v>
      </c>
      <c r="D19" t="s">
        <v>19</v>
      </c>
      <c r="E19" t="s">
        <v>33</v>
      </c>
      <c r="F19" t="s">
        <v>24</v>
      </c>
      <c r="G19" t="s">
        <v>19</v>
      </c>
      <c r="H19" s="1" t="s">
        <v>34</v>
      </c>
    </row>
    <row r="20" spans="1:8">
      <c r="A20" s="63"/>
      <c r="B20" s="2" t="s">
        <v>19</v>
      </c>
      <c r="D20" t="s">
        <v>19</v>
      </c>
      <c r="G20" t="s">
        <v>19</v>
      </c>
    </row>
    <row r="21" spans="1:8">
      <c r="B21" s="2" t="s">
        <v>4</v>
      </c>
      <c r="C21" t="s">
        <v>35</v>
      </c>
      <c r="D21" t="s">
        <v>19</v>
      </c>
      <c r="E21" t="s">
        <v>36</v>
      </c>
      <c r="F21" t="s">
        <v>24</v>
      </c>
      <c r="G21" t="s">
        <v>19</v>
      </c>
      <c r="H21" s="1" t="s">
        <v>37</v>
      </c>
    </row>
    <row r="22" spans="1:8">
      <c r="B22" s="2" t="s">
        <v>19</v>
      </c>
      <c r="D22" t="s">
        <v>19</v>
      </c>
      <c r="G22" t="s">
        <v>19</v>
      </c>
    </row>
    <row r="23" spans="1:8">
      <c r="B23" s="2" t="s">
        <v>38</v>
      </c>
      <c r="D23" t="s">
        <v>39</v>
      </c>
      <c r="E23" t="s">
        <v>40</v>
      </c>
      <c r="F23" t="s">
        <v>41</v>
      </c>
      <c r="G23" t="s">
        <v>42</v>
      </c>
      <c r="H23" s="1" t="s">
        <v>43</v>
      </c>
    </row>
    <row r="24" spans="1:8">
      <c r="B24" s="2" t="s">
        <v>19</v>
      </c>
      <c r="D24" t="s">
        <v>19</v>
      </c>
      <c r="G24" t="s">
        <v>19</v>
      </c>
    </row>
    <row r="25" spans="1:8">
      <c r="B25" s="2" t="s">
        <v>19</v>
      </c>
      <c r="D25" t="s">
        <v>19</v>
      </c>
      <c r="G25" t="s">
        <v>19</v>
      </c>
    </row>
    <row r="26" spans="1:8">
      <c r="B26" s="2" t="s">
        <v>19</v>
      </c>
      <c r="D26" t="s">
        <v>19</v>
      </c>
      <c r="G26" t="s">
        <v>19</v>
      </c>
    </row>
    <row r="27" spans="1:8">
      <c r="B27" s="2" t="s">
        <v>19</v>
      </c>
      <c r="D27" t="s">
        <v>19</v>
      </c>
      <c r="G27" t="s">
        <v>19</v>
      </c>
    </row>
    <row r="28" spans="1:8">
      <c r="B28" s="2" t="s">
        <v>19</v>
      </c>
      <c r="D28" t="s">
        <v>19</v>
      </c>
      <c r="G28" t="s">
        <v>19</v>
      </c>
    </row>
    <row r="29" spans="1:8">
      <c r="B29" s="2" t="s">
        <v>19</v>
      </c>
      <c r="D29" t="s">
        <v>19</v>
      </c>
      <c r="G29" t="s">
        <v>19</v>
      </c>
    </row>
    <row r="30" spans="1:8">
      <c r="B30" s="2" t="s">
        <v>38</v>
      </c>
      <c r="D30" t="s">
        <v>39</v>
      </c>
      <c r="E30" t="s">
        <v>44</v>
      </c>
      <c r="F30" t="s">
        <v>29</v>
      </c>
      <c r="G30" t="s">
        <v>19</v>
      </c>
      <c r="H30" s="1" t="s">
        <v>45</v>
      </c>
    </row>
    <row r="31" spans="1:8">
      <c r="B31" s="2" t="s">
        <v>19</v>
      </c>
      <c r="D31" t="s">
        <v>19</v>
      </c>
      <c r="G31" t="s">
        <v>19</v>
      </c>
    </row>
    <row r="32" spans="1:8">
      <c r="B32" s="2" t="s">
        <v>38</v>
      </c>
      <c r="D32" t="s">
        <v>39</v>
      </c>
      <c r="E32" t="s">
        <v>46</v>
      </c>
      <c r="F32" t="s">
        <v>29</v>
      </c>
      <c r="G32" t="s">
        <v>19</v>
      </c>
      <c r="H32" s="1" t="s">
        <v>47</v>
      </c>
    </row>
    <row r="33" spans="2:8">
      <c r="B33" s="2" t="s">
        <v>19</v>
      </c>
      <c r="D33" t="s">
        <v>19</v>
      </c>
      <c r="G33" t="s">
        <v>19</v>
      </c>
    </row>
    <row r="34" spans="2:8">
      <c r="B34" s="2" t="s">
        <v>38</v>
      </c>
      <c r="D34" t="s">
        <v>39</v>
      </c>
      <c r="E34" t="s">
        <v>48</v>
      </c>
      <c r="F34" t="s">
        <v>41</v>
      </c>
      <c r="G34" t="s">
        <v>49</v>
      </c>
      <c r="H34" s="1" t="s">
        <v>50</v>
      </c>
    </row>
    <row r="35" spans="2:8">
      <c r="B35" s="2" t="s">
        <v>19</v>
      </c>
      <c r="D35" t="s">
        <v>19</v>
      </c>
      <c r="G35" t="s">
        <v>19</v>
      </c>
    </row>
    <row r="36" spans="2:8">
      <c r="B36" s="2" t="s">
        <v>4</v>
      </c>
      <c r="C36" t="s">
        <v>51</v>
      </c>
      <c r="D36" t="s">
        <v>19</v>
      </c>
      <c r="E36" t="s">
        <v>52</v>
      </c>
      <c r="F36" t="s">
        <v>53</v>
      </c>
      <c r="G36" t="s">
        <v>54</v>
      </c>
      <c r="H36" s="1" t="s">
        <v>55</v>
      </c>
    </row>
    <row r="37" spans="2:8">
      <c r="B37" s="2" t="s">
        <v>19</v>
      </c>
      <c r="D37" t="s">
        <v>19</v>
      </c>
      <c r="G37" t="s">
        <v>19</v>
      </c>
    </row>
    <row r="38" spans="2:8">
      <c r="B38" s="2" t="s">
        <v>19</v>
      </c>
      <c r="D38" t="s">
        <v>19</v>
      </c>
      <c r="G38" t="s">
        <v>19</v>
      </c>
    </row>
    <row r="39" spans="2:8">
      <c r="B39" s="2" t="s">
        <v>4</v>
      </c>
      <c r="C39" t="s">
        <v>51</v>
      </c>
      <c r="D39" t="s">
        <v>19</v>
      </c>
      <c r="E39" t="s">
        <v>56</v>
      </c>
      <c r="F39" t="s">
        <v>53</v>
      </c>
      <c r="G39" t="s">
        <v>57</v>
      </c>
      <c r="H39" s="1" t="s">
        <v>58</v>
      </c>
    </row>
    <row r="40" spans="2:8">
      <c r="B40" s="2" t="s">
        <v>19</v>
      </c>
      <c r="D40" t="s">
        <v>19</v>
      </c>
      <c r="G40" t="s">
        <v>19</v>
      </c>
    </row>
    <row r="41" spans="2:8">
      <c r="B41" s="2" t="s">
        <v>19</v>
      </c>
      <c r="D41" t="s">
        <v>19</v>
      </c>
      <c r="G41" t="s">
        <v>19</v>
      </c>
    </row>
    <row r="42" spans="2:8">
      <c r="B42" s="2" t="s">
        <v>19</v>
      </c>
      <c r="D42" t="s">
        <v>19</v>
      </c>
      <c r="G42" t="s">
        <v>19</v>
      </c>
    </row>
    <row r="43" spans="2:8">
      <c r="B43" s="2" t="s">
        <v>19</v>
      </c>
      <c r="D43" t="s">
        <v>19</v>
      </c>
      <c r="G43" t="s">
        <v>19</v>
      </c>
    </row>
    <row r="44" spans="2:8">
      <c r="B44" s="2" t="s">
        <v>19</v>
      </c>
      <c r="D44" t="s">
        <v>19</v>
      </c>
      <c r="G44" t="s">
        <v>19</v>
      </c>
    </row>
    <row r="45" spans="2:8">
      <c r="B45" s="2" t="s">
        <v>4</v>
      </c>
      <c r="C45" t="s">
        <v>51</v>
      </c>
      <c r="D45" t="s">
        <v>19</v>
      </c>
      <c r="E45" t="s">
        <v>59</v>
      </c>
      <c r="F45" t="s">
        <v>21</v>
      </c>
      <c r="G45" t="s">
        <v>60</v>
      </c>
      <c r="H45" s="1" t="s">
        <v>61</v>
      </c>
    </row>
    <row r="46" spans="2:8">
      <c r="B46" s="2" t="s">
        <v>19</v>
      </c>
      <c r="D46" t="s">
        <v>19</v>
      </c>
      <c r="G46" t="s">
        <v>19</v>
      </c>
    </row>
    <row r="47" spans="2:8">
      <c r="B47" s="2" t="s">
        <v>19</v>
      </c>
      <c r="D47" t="s">
        <v>19</v>
      </c>
      <c r="G47" t="s">
        <v>19</v>
      </c>
    </row>
    <row r="48" spans="2:8">
      <c r="B48" s="2" t="s">
        <v>4</v>
      </c>
      <c r="C48" t="s">
        <v>51</v>
      </c>
      <c r="D48" t="s">
        <v>19</v>
      </c>
      <c r="E48" t="s">
        <v>62</v>
      </c>
      <c r="F48" t="s">
        <v>41</v>
      </c>
      <c r="G48" t="s">
        <v>63</v>
      </c>
      <c r="H48" s="1" t="s">
        <v>64</v>
      </c>
    </row>
    <row r="49" spans="2:8">
      <c r="B49" s="2" t="s">
        <v>19</v>
      </c>
      <c r="D49" t="s">
        <v>19</v>
      </c>
      <c r="G49" t="s">
        <v>19</v>
      </c>
    </row>
    <row r="50" spans="2:8">
      <c r="B50" s="2" t="s">
        <v>19</v>
      </c>
      <c r="D50" t="s">
        <v>19</v>
      </c>
      <c r="G50" t="s">
        <v>19</v>
      </c>
    </row>
    <row r="51" spans="2:8">
      <c r="B51" s="2" t="s">
        <v>38</v>
      </c>
      <c r="D51" t="s">
        <v>39</v>
      </c>
      <c r="E51" t="s">
        <v>65</v>
      </c>
      <c r="F51" t="s">
        <v>24</v>
      </c>
      <c r="G51" t="s">
        <v>19</v>
      </c>
      <c r="H51" s="1" t="s">
        <v>66</v>
      </c>
    </row>
    <row r="52" spans="2:8">
      <c r="B52" s="2" t="s">
        <v>19</v>
      </c>
      <c r="D52" t="s">
        <v>19</v>
      </c>
      <c r="G52" t="s">
        <v>19</v>
      </c>
    </row>
    <row r="53" spans="2:8">
      <c r="B53" s="2" t="s">
        <v>19</v>
      </c>
      <c r="D53" t="s">
        <v>19</v>
      </c>
      <c r="G53" t="s">
        <v>19</v>
      </c>
    </row>
    <row r="54" spans="2:8">
      <c r="B54" s="2" t="s">
        <v>4</v>
      </c>
      <c r="C54" t="s">
        <v>51</v>
      </c>
      <c r="D54" t="s">
        <v>19</v>
      </c>
      <c r="E54" t="s">
        <v>67</v>
      </c>
      <c r="F54" t="s">
        <v>21</v>
      </c>
      <c r="G54" t="s">
        <v>60</v>
      </c>
      <c r="H54" s="1" t="s">
        <v>68</v>
      </c>
    </row>
    <row r="55" spans="2:8">
      <c r="B55" s="2" t="s">
        <v>19</v>
      </c>
      <c r="D55" t="s">
        <v>19</v>
      </c>
      <c r="G55" t="s">
        <v>19</v>
      </c>
    </row>
    <row r="56" spans="2:8">
      <c r="B56" s="2" t="s">
        <v>19</v>
      </c>
      <c r="D56" t="s">
        <v>19</v>
      </c>
      <c r="G56" t="s">
        <v>19</v>
      </c>
    </row>
    <row r="57" spans="2:8">
      <c r="B57" s="2" t="s">
        <v>4</v>
      </c>
      <c r="C57" t="s">
        <v>51</v>
      </c>
      <c r="D57" t="s">
        <v>19</v>
      </c>
      <c r="E57" t="s">
        <v>69</v>
      </c>
      <c r="F57" t="s">
        <v>41</v>
      </c>
      <c r="G57" t="s">
        <v>63</v>
      </c>
      <c r="H57" s="1" t="s">
        <v>70</v>
      </c>
    </row>
    <row r="58" spans="2:8">
      <c r="B58" s="2" t="s">
        <v>19</v>
      </c>
      <c r="D58" t="s">
        <v>19</v>
      </c>
      <c r="G58" t="s">
        <v>19</v>
      </c>
    </row>
    <row r="59" spans="2:8">
      <c r="B59" s="2" t="s">
        <v>19</v>
      </c>
      <c r="D59" t="s">
        <v>19</v>
      </c>
      <c r="G59" t="s">
        <v>19</v>
      </c>
    </row>
    <row r="60" spans="2:8">
      <c r="B60" s="2" t="s">
        <v>19</v>
      </c>
      <c r="D60" t="s">
        <v>19</v>
      </c>
      <c r="G60" t="s">
        <v>19</v>
      </c>
    </row>
    <row r="61" spans="2:8">
      <c r="B61" s="2" t="s">
        <v>19</v>
      </c>
      <c r="D61" t="s">
        <v>19</v>
      </c>
      <c r="G61" t="s">
        <v>19</v>
      </c>
    </row>
    <row r="62" spans="2:8">
      <c r="B62" s="2" t="s">
        <v>4</v>
      </c>
      <c r="C62" t="s">
        <v>51</v>
      </c>
      <c r="D62" t="s">
        <v>19</v>
      </c>
      <c r="E62" t="s">
        <v>71</v>
      </c>
      <c r="F62" t="s">
        <v>41</v>
      </c>
      <c r="G62" t="s">
        <v>72</v>
      </c>
      <c r="H62" s="1" t="s">
        <v>73</v>
      </c>
    </row>
    <row r="63" spans="2:8">
      <c r="B63" s="2" t="s">
        <v>19</v>
      </c>
      <c r="D63" t="s">
        <v>19</v>
      </c>
      <c r="G63" t="s">
        <v>19</v>
      </c>
    </row>
    <row r="64" spans="2:8">
      <c r="B64" s="2" t="s">
        <v>19</v>
      </c>
      <c r="D64" t="s">
        <v>19</v>
      </c>
      <c r="G64" t="s">
        <v>19</v>
      </c>
    </row>
    <row r="65" spans="2:8">
      <c r="B65" s="2" t="s">
        <v>38</v>
      </c>
      <c r="D65" t="s">
        <v>39</v>
      </c>
      <c r="E65" t="s">
        <v>74</v>
      </c>
      <c r="F65" t="s">
        <v>41</v>
      </c>
      <c r="G65" t="s">
        <v>75</v>
      </c>
      <c r="H65" s="1" t="s">
        <v>76</v>
      </c>
    </row>
    <row r="66" spans="2:8">
      <c r="B66" s="2" t="s">
        <v>38</v>
      </c>
      <c r="D66" t="s">
        <v>39</v>
      </c>
      <c r="E66" t="s">
        <v>77</v>
      </c>
      <c r="F66" t="s">
        <v>41</v>
      </c>
      <c r="G66" t="s">
        <v>75</v>
      </c>
      <c r="H66" s="1" t="s">
        <v>78</v>
      </c>
    </row>
    <row r="67" spans="2:8">
      <c r="B67" s="2" t="s">
        <v>38</v>
      </c>
      <c r="D67" t="s">
        <v>39</v>
      </c>
      <c r="E67" t="s">
        <v>79</v>
      </c>
      <c r="F67" t="s">
        <v>41</v>
      </c>
      <c r="G67" t="s">
        <v>80</v>
      </c>
      <c r="H67" s="1" t="s">
        <v>81</v>
      </c>
    </row>
    <row r="68" spans="2:8">
      <c r="B68" s="2" t="s">
        <v>38</v>
      </c>
      <c r="D68" t="s">
        <v>39</v>
      </c>
      <c r="E68" t="s">
        <v>82</v>
      </c>
      <c r="F68" t="s">
        <v>41</v>
      </c>
      <c r="G68" t="s">
        <v>83</v>
      </c>
      <c r="H68" s="1" t="s">
        <v>84</v>
      </c>
    </row>
    <row r="69" spans="2:8">
      <c r="B69" s="2" t="s">
        <v>38</v>
      </c>
      <c r="D69" t="s">
        <v>39</v>
      </c>
      <c r="E69" t="s">
        <v>85</v>
      </c>
      <c r="F69" t="s">
        <v>41</v>
      </c>
      <c r="G69" t="s">
        <v>80</v>
      </c>
      <c r="H69" s="1" t="s">
        <v>86</v>
      </c>
    </row>
    <row r="70" spans="2:8">
      <c r="B70" s="2" t="s">
        <v>38</v>
      </c>
      <c r="D70" t="s">
        <v>39</v>
      </c>
      <c r="E70" t="s">
        <v>87</v>
      </c>
      <c r="F70" t="s">
        <v>41</v>
      </c>
      <c r="G70" t="s">
        <v>83</v>
      </c>
      <c r="H70" s="1" t="s">
        <v>88</v>
      </c>
    </row>
    <row r="71" spans="2:8">
      <c r="B71" s="2" t="s">
        <v>38</v>
      </c>
      <c r="D71" t="s">
        <v>39</v>
      </c>
      <c r="E71" t="s">
        <v>89</v>
      </c>
      <c r="F71" t="s">
        <v>41</v>
      </c>
      <c r="G71" t="s">
        <v>80</v>
      </c>
      <c r="H71" s="1" t="s">
        <v>90</v>
      </c>
    </row>
    <row r="72" spans="2:8">
      <c r="B72" s="2" t="s">
        <v>38</v>
      </c>
      <c r="D72" t="s">
        <v>39</v>
      </c>
      <c r="E72" t="s">
        <v>91</v>
      </c>
      <c r="F72" t="s">
        <v>41</v>
      </c>
      <c r="G72" t="s">
        <v>83</v>
      </c>
      <c r="H72" s="1" t="s">
        <v>92</v>
      </c>
    </row>
    <row r="73" spans="2:8">
      <c r="B73" s="2" t="s">
        <v>38</v>
      </c>
      <c r="D73" t="s">
        <v>39</v>
      </c>
      <c r="E73" t="s">
        <v>93</v>
      </c>
      <c r="F73" t="s">
        <v>41</v>
      </c>
      <c r="G73" t="s">
        <v>80</v>
      </c>
      <c r="H73" s="1" t="s">
        <v>94</v>
      </c>
    </row>
    <row r="74" spans="2:8">
      <c r="B74" s="2" t="s">
        <v>38</v>
      </c>
      <c r="D74" t="s">
        <v>39</v>
      </c>
      <c r="E74" t="s">
        <v>95</v>
      </c>
      <c r="F74" t="s">
        <v>41</v>
      </c>
      <c r="G74" t="s">
        <v>83</v>
      </c>
      <c r="H74" s="1" t="s">
        <v>96</v>
      </c>
    </row>
    <row r="75" spans="2:8">
      <c r="B75" s="2" t="s">
        <v>38</v>
      </c>
      <c r="D75" t="s">
        <v>39</v>
      </c>
      <c r="E75" t="s">
        <v>97</v>
      </c>
      <c r="F75" t="s">
        <v>41</v>
      </c>
      <c r="G75" t="s">
        <v>80</v>
      </c>
      <c r="H75" s="1" t="s">
        <v>98</v>
      </c>
    </row>
    <row r="76" spans="2:8">
      <c r="B76" s="2" t="s">
        <v>19</v>
      </c>
      <c r="D76" t="s">
        <v>19</v>
      </c>
      <c r="G76" t="s">
        <v>19</v>
      </c>
    </row>
    <row r="77" spans="2:8">
      <c r="B77" s="2" t="s">
        <v>19</v>
      </c>
      <c r="D77" t="s">
        <v>19</v>
      </c>
      <c r="G77" t="s">
        <v>19</v>
      </c>
    </row>
    <row r="78" spans="2:8">
      <c r="B78" s="2" t="s">
        <v>19</v>
      </c>
      <c r="D78" t="s">
        <v>19</v>
      </c>
      <c r="G78" t="s">
        <v>19</v>
      </c>
    </row>
    <row r="79" spans="2:8">
      <c r="B79" s="2" t="s">
        <v>38</v>
      </c>
      <c r="D79" t="s">
        <v>39</v>
      </c>
      <c r="E79" t="s">
        <v>99</v>
      </c>
      <c r="F79" t="s">
        <v>41</v>
      </c>
      <c r="G79" t="s">
        <v>83</v>
      </c>
      <c r="H79" s="1" t="s">
        <v>100</v>
      </c>
    </row>
    <row r="80" spans="2:8">
      <c r="B80" s="2" t="s">
        <v>19</v>
      </c>
      <c r="D80" t="s">
        <v>19</v>
      </c>
      <c r="G80" t="s">
        <v>19</v>
      </c>
    </row>
    <row r="81" spans="2:8">
      <c r="B81" s="2" t="s">
        <v>19</v>
      </c>
      <c r="D81" t="s">
        <v>19</v>
      </c>
      <c r="G81" t="s">
        <v>19</v>
      </c>
    </row>
    <row r="82" spans="2:8">
      <c r="B82" s="2" t="s">
        <v>38</v>
      </c>
      <c r="D82" t="s">
        <v>39</v>
      </c>
      <c r="E82" t="s">
        <v>101</v>
      </c>
      <c r="F82" t="s">
        <v>41</v>
      </c>
      <c r="G82" t="s">
        <v>80</v>
      </c>
      <c r="H82" s="1" t="s">
        <v>102</v>
      </c>
    </row>
    <row r="83" spans="2:8">
      <c r="B83" s="2" t="s">
        <v>19</v>
      </c>
      <c r="D83" t="s">
        <v>19</v>
      </c>
      <c r="G83" t="s">
        <v>19</v>
      </c>
    </row>
    <row r="84" spans="2:8">
      <c r="B84" s="2" t="s">
        <v>19</v>
      </c>
      <c r="D84" t="s">
        <v>19</v>
      </c>
      <c r="G84" t="s">
        <v>19</v>
      </c>
    </row>
    <row r="85" spans="2:8">
      <c r="B85" s="2" t="s">
        <v>38</v>
      </c>
      <c r="D85" t="s">
        <v>39</v>
      </c>
      <c r="E85" t="s">
        <v>103</v>
      </c>
      <c r="F85" t="s">
        <v>41</v>
      </c>
      <c r="G85" t="s">
        <v>80</v>
      </c>
      <c r="H85" s="1" t="s">
        <v>104</v>
      </c>
    </row>
    <row r="86" spans="2:8">
      <c r="B86" s="2" t="s">
        <v>19</v>
      </c>
      <c r="D86" t="s">
        <v>19</v>
      </c>
      <c r="G86" t="s">
        <v>19</v>
      </c>
    </row>
    <row r="87" spans="2:8">
      <c r="B87" s="2" t="s">
        <v>19</v>
      </c>
      <c r="D87" t="s">
        <v>19</v>
      </c>
      <c r="G87" t="s">
        <v>19</v>
      </c>
    </row>
    <row r="88" spans="2:8">
      <c r="B88" s="2" t="s">
        <v>38</v>
      </c>
      <c r="D88" t="s">
        <v>39</v>
      </c>
      <c r="E88" t="s">
        <v>105</v>
      </c>
      <c r="F88" t="s">
        <v>41</v>
      </c>
      <c r="G88" t="s">
        <v>83</v>
      </c>
      <c r="H88" s="1" t="s">
        <v>106</v>
      </c>
    </row>
    <row r="89" spans="2:8">
      <c r="B89" s="2" t="s">
        <v>19</v>
      </c>
      <c r="D89" t="s">
        <v>19</v>
      </c>
      <c r="G89" t="s">
        <v>19</v>
      </c>
    </row>
    <row r="90" spans="2:8">
      <c r="B90" s="2" t="s">
        <v>19</v>
      </c>
      <c r="D90" t="s">
        <v>19</v>
      </c>
      <c r="G90" t="s">
        <v>19</v>
      </c>
    </row>
    <row r="91" spans="2:8">
      <c r="B91" s="2" t="s">
        <v>38</v>
      </c>
      <c r="D91" t="s">
        <v>39</v>
      </c>
      <c r="E91" t="s">
        <v>107</v>
      </c>
      <c r="F91" t="s">
        <v>41</v>
      </c>
      <c r="G91" t="s">
        <v>80</v>
      </c>
      <c r="H91" s="1" t="s">
        <v>108</v>
      </c>
    </row>
    <row r="92" spans="2:8">
      <c r="B92" s="2" t="s">
        <v>19</v>
      </c>
      <c r="D92" t="s">
        <v>19</v>
      </c>
      <c r="G92" t="s">
        <v>19</v>
      </c>
    </row>
    <row r="93" spans="2:8">
      <c r="B93" s="2" t="s">
        <v>19</v>
      </c>
      <c r="D93" t="s">
        <v>19</v>
      </c>
      <c r="G93" t="s">
        <v>19</v>
      </c>
    </row>
    <row r="94" spans="2:8">
      <c r="B94" s="2" t="s">
        <v>38</v>
      </c>
      <c r="D94" t="s">
        <v>39</v>
      </c>
      <c r="E94" t="s">
        <v>109</v>
      </c>
      <c r="F94" t="s">
        <v>41</v>
      </c>
      <c r="G94" t="s">
        <v>80</v>
      </c>
      <c r="H94" s="1" t="s">
        <v>110</v>
      </c>
    </row>
    <row r="95" spans="2:8">
      <c r="B95" s="2" t="s">
        <v>19</v>
      </c>
      <c r="D95" t="s">
        <v>19</v>
      </c>
      <c r="G95" t="s">
        <v>19</v>
      </c>
    </row>
    <row r="96" spans="2:8">
      <c r="B96" s="2" t="s">
        <v>19</v>
      </c>
      <c r="D96" t="s">
        <v>19</v>
      </c>
      <c r="G96" t="s">
        <v>19</v>
      </c>
    </row>
    <row r="97" spans="2:8">
      <c r="B97" s="2" t="s">
        <v>38</v>
      </c>
      <c r="D97" t="s">
        <v>39</v>
      </c>
      <c r="E97" t="s">
        <v>111</v>
      </c>
      <c r="F97" t="s">
        <v>41</v>
      </c>
      <c r="G97" t="s">
        <v>80</v>
      </c>
      <c r="H97" s="1" t="s">
        <v>112</v>
      </c>
    </row>
    <row r="98" spans="2:8">
      <c r="B98" s="2" t="s">
        <v>19</v>
      </c>
      <c r="D98" t="s">
        <v>19</v>
      </c>
      <c r="G98" t="s">
        <v>19</v>
      </c>
    </row>
    <row r="99" spans="2:8">
      <c r="B99" s="2" t="s">
        <v>19</v>
      </c>
      <c r="D99" t="s">
        <v>19</v>
      </c>
      <c r="G99" t="s">
        <v>19</v>
      </c>
    </row>
    <row r="100" spans="2:8">
      <c r="B100" s="2" t="s">
        <v>38</v>
      </c>
      <c r="D100" t="s">
        <v>39</v>
      </c>
      <c r="E100" t="s">
        <v>113</v>
      </c>
      <c r="F100" t="s">
        <v>41</v>
      </c>
      <c r="G100" t="s">
        <v>80</v>
      </c>
      <c r="H100" s="1" t="s">
        <v>114</v>
      </c>
    </row>
    <row r="101" spans="2:8">
      <c r="B101" s="2" t="s">
        <v>19</v>
      </c>
      <c r="D101" t="s">
        <v>19</v>
      </c>
      <c r="G101" t="s">
        <v>19</v>
      </c>
    </row>
    <row r="102" spans="2:8">
      <c r="B102" s="2" t="s">
        <v>19</v>
      </c>
      <c r="D102" t="s">
        <v>19</v>
      </c>
      <c r="G102" t="s">
        <v>19</v>
      </c>
    </row>
    <row r="103" spans="2:8">
      <c r="B103" s="2" t="s">
        <v>2</v>
      </c>
      <c r="D103" t="s">
        <v>19</v>
      </c>
      <c r="E103" t="s">
        <v>115</v>
      </c>
      <c r="F103" t="s">
        <v>41</v>
      </c>
      <c r="G103" t="s">
        <v>116</v>
      </c>
      <c r="H103" s="1" t="s">
        <v>117</v>
      </c>
    </row>
    <row r="104" spans="2:8">
      <c r="B104" s="2" t="s">
        <v>19</v>
      </c>
      <c r="D104" t="s">
        <v>19</v>
      </c>
      <c r="G104" t="s">
        <v>19</v>
      </c>
    </row>
    <row r="105" spans="2:8">
      <c r="B105" s="2" t="s">
        <v>19</v>
      </c>
      <c r="D105" t="s">
        <v>19</v>
      </c>
      <c r="G105" t="s">
        <v>19</v>
      </c>
    </row>
    <row r="106" spans="2:8">
      <c r="B106" s="2" t="s">
        <v>38</v>
      </c>
      <c r="D106" t="s">
        <v>39</v>
      </c>
      <c r="E106" t="s">
        <v>118</v>
      </c>
      <c r="F106" t="s">
        <v>41</v>
      </c>
      <c r="G106" t="s">
        <v>119</v>
      </c>
      <c r="H106" s="1" t="s">
        <v>120</v>
      </c>
    </row>
    <row r="107" spans="2:8">
      <c r="B107" s="2" t="s">
        <v>19</v>
      </c>
      <c r="D107" t="s">
        <v>19</v>
      </c>
      <c r="G107" t="s">
        <v>19</v>
      </c>
    </row>
    <row r="108" spans="2:8">
      <c r="B108" s="2" t="s">
        <v>19</v>
      </c>
      <c r="D108" t="s">
        <v>19</v>
      </c>
      <c r="G108" t="s">
        <v>19</v>
      </c>
      <c r="H108" s="1" t="s">
        <v>121</v>
      </c>
    </row>
    <row r="109" spans="2:8">
      <c r="B109" s="2" t="s">
        <v>38</v>
      </c>
      <c r="D109" t="s">
        <v>39</v>
      </c>
      <c r="E109" t="s">
        <v>122</v>
      </c>
      <c r="F109" t="s">
        <v>41</v>
      </c>
      <c r="G109">
        <v>80</v>
      </c>
      <c r="H109" s="1" t="s">
        <v>123</v>
      </c>
    </row>
    <row r="110" spans="2:8">
      <c r="B110" s="2" t="s">
        <v>19</v>
      </c>
      <c r="D110" t="s">
        <v>19</v>
      </c>
    </row>
    <row r="111" spans="2:8">
      <c r="B111" s="2" t="s">
        <v>19</v>
      </c>
      <c r="D111" t="s">
        <v>19</v>
      </c>
      <c r="H111" s="1" t="s">
        <v>124</v>
      </c>
    </row>
    <row r="112" spans="2:8">
      <c r="B112" s="2" t="s">
        <v>19</v>
      </c>
      <c r="D112" t="s">
        <v>19</v>
      </c>
      <c r="H112" s="1" t="s">
        <v>125</v>
      </c>
    </row>
    <row r="113" spans="2:8">
      <c r="B113" s="2" t="s">
        <v>19</v>
      </c>
      <c r="D113" t="s">
        <v>19</v>
      </c>
    </row>
    <row r="114" spans="2:8">
      <c r="B114" s="2" t="s">
        <v>19</v>
      </c>
      <c r="D114" t="s">
        <v>19</v>
      </c>
      <c r="H114" s="1" t="s">
        <v>126</v>
      </c>
    </row>
    <row r="115" spans="2:8">
      <c r="B115" s="2" t="s">
        <v>127</v>
      </c>
      <c r="D115" t="s">
        <v>19</v>
      </c>
      <c r="E115" t="s">
        <v>128</v>
      </c>
      <c r="F115" t="s">
        <v>24</v>
      </c>
      <c r="H115" s="1" t="s">
        <v>129</v>
      </c>
    </row>
    <row r="116" spans="2:8">
      <c r="B116" s="2" t="s">
        <v>19</v>
      </c>
      <c r="D116" t="s">
        <v>19</v>
      </c>
    </row>
    <row r="117" spans="2:8">
      <c r="B117" s="2" t="s">
        <v>19</v>
      </c>
      <c r="D117" t="s">
        <v>19</v>
      </c>
      <c r="H117" s="1" t="s">
        <v>130</v>
      </c>
    </row>
    <row r="118" spans="2:8">
      <c r="B118" s="2" t="s">
        <v>19</v>
      </c>
      <c r="D118" t="s">
        <v>19</v>
      </c>
    </row>
    <row r="119" spans="2:8">
      <c r="B119" s="2" t="s">
        <v>38</v>
      </c>
      <c r="D119" t="s">
        <v>39</v>
      </c>
      <c r="E119" t="s">
        <v>131</v>
      </c>
      <c r="F119" t="s">
        <v>41</v>
      </c>
      <c r="G119" t="s">
        <v>72</v>
      </c>
      <c r="H119" s="1" t="s">
        <v>132</v>
      </c>
    </row>
    <row r="120" spans="2:8">
      <c r="B120" s="2" t="s">
        <v>19</v>
      </c>
      <c r="D120" t="s">
        <v>19</v>
      </c>
      <c r="G120" t="s">
        <v>19</v>
      </c>
    </row>
    <row r="121" spans="2:8">
      <c r="B121" s="2" t="s">
        <v>19</v>
      </c>
      <c r="D121" t="s">
        <v>19</v>
      </c>
      <c r="G121" t="s">
        <v>19</v>
      </c>
    </row>
    <row r="122" spans="2:8">
      <c r="B122" s="2" t="s">
        <v>38</v>
      </c>
      <c r="D122" t="s">
        <v>39</v>
      </c>
      <c r="E122" t="s">
        <v>133</v>
      </c>
      <c r="F122" t="s">
        <v>41</v>
      </c>
      <c r="G122" t="s">
        <v>42</v>
      </c>
      <c r="H122" s="1" t="s">
        <v>134</v>
      </c>
    </row>
    <row r="123" spans="2:8">
      <c r="B123" s="2" t="s">
        <v>19</v>
      </c>
      <c r="D123" t="s">
        <v>19</v>
      </c>
      <c r="G123" t="s">
        <v>19</v>
      </c>
    </row>
    <row r="124" spans="2:8">
      <c r="B124" s="2" t="s">
        <v>19</v>
      </c>
      <c r="D124" t="s">
        <v>19</v>
      </c>
      <c r="G124" t="s">
        <v>19</v>
      </c>
    </row>
    <row r="125" spans="2:8">
      <c r="B125" s="2" t="s">
        <v>38</v>
      </c>
      <c r="D125" t="s">
        <v>39</v>
      </c>
      <c r="E125" t="s">
        <v>135</v>
      </c>
      <c r="F125" t="s">
        <v>41</v>
      </c>
      <c r="G125" t="s">
        <v>42</v>
      </c>
      <c r="H125" s="1" t="s">
        <v>136</v>
      </c>
    </row>
    <row r="126" spans="2:8">
      <c r="B126" s="2" t="s">
        <v>19</v>
      </c>
      <c r="D126" t="s">
        <v>19</v>
      </c>
      <c r="G126" t="s">
        <v>19</v>
      </c>
    </row>
    <row r="127" spans="2:8">
      <c r="B127" s="2" t="s">
        <v>19</v>
      </c>
      <c r="D127" t="s">
        <v>19</v>
      </c>
      <c r="G127" t="s">
        <v>19</v>
      </c>
    </row>
    <row r="128" spans="2:8">
      <c r="B128" s="2" t="s">
        <v>38</v>
      </c>
      <c r="D128" t="s">
        <v>39</v>
      </c>
      <c r="E128" t="s">
        <v>137</v>
      </c>
      <c r="F128" t="s">
        <v>41</v>
      </c>
      <c r="G128" t="s">
        <v>119</v>
      </c>
      <c r="H128" s="1" t="s">
        <v>138</v>
      </c>
    </row>
    <row r="129" spans="2:8">
      <c r="B129" s="2" t="s">
        <v>19</v>
      </c>
      <c r="D129" t="s">
        <v>19</v>
      </c>
      <c r="G129" t="s">
        <v>19</v>
      </c>
    </row>
    <row r="130" spans="2:8">
      <c r="B130" s="2" t="s">
        <v>19</v>
      </c>
      <c r="D130" t="s">
        <v>19</v>
      </c>
      <c r="G130" t="s">
        <v>19</v>
      </c>
    </row>
    <row r="131" spans="2:8">
      <c r="B131" s="2" t="s">
        <v>38</v>
      </c>
      <c r="D131" t="s">
        <v>39</v>
      </c>
      <c r="E131" t="s">
        <v>139</v>
      </c>
      <c r="F131" t="s">
        <v>41</v>
      </c>
      <c r="G131" t="s">
        <v>72</v>
      </c>
      <c r="H131" s="1" t="s">
        <v>140</v>
      </c>
    </row>
    <row r="132" spans="2:8">
      <c r="B132" s="2" t="s">
        <v>19</v>
      </c>
      <c r="D132" t="s">
        <v>19</v>
      </c>
      <c r="G132" t="s">
        <v>19</v>
      </c>
    </row>
    <row r="133" spans="2:8">
      <c r="B133" s="2" t="s">
        <v>19</v>
      </c>
      <c r="D133" t="s">
        <v>19</v>
      </c>
      <c r="G133" t="s">
        <v>19</v>
      </c>
    </row>
    <row r="134" spans="2:8">
      <c r="B134" s="2" t="s">
        <v>38</v>
      </c>
      <c r="D134" t="s">
        <v>39</v>
      </c>
      <c r="E134" t="s">
        <v>141</v>
      </c>
      <c r="F134" t="s">
        <v>41</v>
      </c>
      <c r="G134" t="s">
        <v>83</v>
      </c>
      <c r="H134" s="1" t="s">
        <v>142</v>
      </c>
    </row>
    <row r="135" spans="2:8">
      <c r="B135" s="2" t="s">
        <v>19</v>
      </c>
      <c r="D135" t="s">
        <v>19</v>
      </c>
      <c r="G135" t="s">
        <v>19</v>
      </c>
    </row>
    <row r="136" spans="2:8">
      <c r="B136" s="2" t="s">
        <v>19</v>
      </c>
      <c r="D136" t="s">
        <v>19</v>
      </c>
      <c r="G136" t="s">
        <v>19</v>
      </c>
    </row>
    <row r="137" spans="2:8">
      <c r="B137" s="2" t="s">
        <v>143</v>
      </c>
      <c r="C137" t="s">
        <v>51</v>
      </c>
      <c r="D137" t="s">
        <v>19</v>
      </c>
      <c r="E137" t="s">
        <v>144</v>
      </c>
      <c r="F137" t="s">
        <v>41</v>
      </c>
      <c r="G137" t="s">
        <v>42</v>
      </c>
      <c r="H137" s="1" t="s">
        <v>145</v>
      </c>
    </row>
    <row r="138" spans="2:8">
      <c r="B138" s="2" t="s">
        <v>19</v>
      </c>
      <c r="D138" t="s">
        <v>19</v>
      </c>
      <c r="G138" t="s">
        <v>19</v>
      </c>
    </row>
    <row r="139" spans="2:8">
      <c r="B139" s="2" t="s">
        <v>19</v>
      </c>
      <c r="D139" t="s">
        <v>19</v>
      </c>
      <c r="G139" t="s">
        <v>19</v>
      </c>
    </row>
    <row r="140" spans="2:8">
      <c r="B140" s="2" t="s">
        <v>143</v>
      </c>
      <c r="C140" t="s">
        <v>51</v>
      </c>
      <c r="D140" t="s">
        <v>19</v>
      </c>
      <c r="E140" t="s">
        <v>146</v>
      </c>
      <c r="F140" t="s">
        <v>147</v>
      </c>
      <c r="G140" t="s">
        <v>19</v>
      </c>
      <c r="H140" s="1" t="s">
        <v>148</v>
      </c>
    </row>
    <row r="141" spans="2:8">
      <c r="B141" s="2" t="s">
        <v>19</v>
      </c>
      <c r="D141" t="s">
        <v>19</v>
      </c>
      <c r="G141" t="s">
        <v>19</v>
      </c>
    </row>
    <row r="142" spans="2:8">
      <c r="B142" s="2" t="s">
        <v>19</v>
      </c>
      <c r="D142" t="s">
        <v>19</v>
      </c>
      <c r="G142" t="s">
        <v>19</v>
      </c>
    </row>
    <row r="143" spans="2:8">
      <c r="B143" s="2" t="s">
        <v>143</v>
      </c>
      <c r="C143" t="s">
        <v>51</v>
      </c>
      <c r="D143" t="s">
        <v>19</v>
      </c>
      <c r="E143" t="s">
        <v>149</v>
      </c>
      <c r="F143" t="s">
        <v>41</v>
      </c>
      <c r="G143" t="s">
        <v>42</v>
      </c>
      <c r="H143" s="1" t="s">
        <v>150</v>
      </c>
    </row>
    <row r="144" spans="2:8">
      <c r="B144" s="2" t="s">
        <v>19</v>
      </c>
      <c r="D144" t="s">
        <v>19</v>
      </c>
      <c r="G144" t="s">
        <v>19</v>
      </c>
    </row>
    <row r="145" spans="2:8">
      <c r="B145" s="2" t="s">
        <v>19</v>
      </c>
      <c r="D145" t="s">
        <v>19</v>
      </c>
      <c r="G145" t="s">
        <v>19</v>
      </c>
    </row>
    <row r="146" spans="2:8">
      <c r="B146" s="2" t="s">
        <v>38</v>
      </c>
      <c r="D146" t="s">
        <v>39</v>
      </c>
      <c r="E146" t="s">
        <v>151</v>
      </c>
      <c r="H146" s="1" t="s">
        <v>152</v>
      </c>
    </row>
    <row r="147" spans="2:8">
      <c r="B147" s="2" t="s">
        <v>19</v>
      </c>
      <c r="D147" t="s">
        <v>19</v>
      </c>
      <c r="G147" t="s">
        <v>19</v>
      </c>
    </row>
    <row r="148" spans="2:8">
      <c r="B148" s="2" t="s">
        <v>19</v>
      </c>
      <c r="D148" t="s">
        <v>19</v>
      </c>
      <c r="G148" t="s">
        <v>19</v>
      </c>
    </row>
    <row r="149" spans="2:8">
      <c r="B149" s="2" t="s">
        <v>8</v>
      </c>
      <c r="C149" t="s">
        <v>51</v>
      </c>
      <c r="D149" t="s">
        <v>19</v>
      </c>
      <c r="E149" t="s">
        <v>153</v>
      </c>
      <c r="F149" t="s">
        <v>41</v>
      </c>
      <c r="G149" t="s">
        <v>42</v>
      </c>
      <c r="H149" s="1" t="s">
        <v>154</v>
      </c>
    </row>
    <row r="150" spans="2:8">
      <c r="B150" s="2" t="s">
        <v>19</v>
      </c>
      <c r="D150" t="s">
        <v>19</v>
      </c>
      <c r="G150" t="s">
        <v>19</v>
      </c>
    </row>
    <row r="151" spans="2:8">
      <c r="B151" s="2" t="s">
        <v>19</v>
      </c>
      <c r="D151" t="s">
        <v>19</v>
      </c>
      <c r="G151" t="s">
        <v>19</v>
      </c>
    </row>
    <row r="152" spans="2:8">
      <c r="B152" s="2" t="s">
        <v>8</v>
      </c>
      <c r="C152" t="s">
        <v>51</v>
      </c>
      <c r="D152" t="s">
        <v>19</v>
      </c>
      <c r="E152" t="s">
        <v>155</v>
      </c>
      <c r="F152" t="s">
        <v>41</v>
      </c>
      <c r="G152" t="s">
        <v>42</v>
      </c>
      <c r="H152" s="1" t="s">
        <v>156</v>
      </c>
    </row>
    <row r="153" spans="2:8">
      <c r="B153" s="2" t="s">
        <v>19</v>
      </c>
      <c r="D153" t="s">
        <v>19</v>
      </c>
      <c r="G153" t="s">
        <v>19</v>
      </c>
    </row>
    <row r="154" spans="2:8">
      <c r="B154" s="2" t="s">
        <v>19</v>
      </c>
      <c r="D154" t="s">
        <v>19</v>
      </c>
      <c r="G154" t="s">
        <v>19</v>
      </c>
    </row>
    <row r="155" spans="2:8">
      <c r="B155" s="2" t="s">
        <v>38</v>
      </c>
      <c r="D155" t="s">
        <v>39</v>
      </c>
      <c r="E155" t="s">
        <v>157</v>
      </c>
      <c r="F155" t="s">
        <v>41</v>
      </c>
      <c r="G155" t="s">
        <v>42</v>
      </c>
      <c r="H155" s="1" t="s">
        <v>158</v>
      </c>
    </row>
    <row r="156" spans="2:8">
      <c r="B156" s="2" t="s">
        <v>19</v>
      </c>
      <c r="D156" t="s">
        <v>19</v>
      </c>
      <c r="G156" t="s">
        <v>19</v>
      </c>
    </row>
    <row r="157" spans="2:8">
      <c r="B157" s="2" t="s">
        <v>19</v>
      </c>
      <c r="D157" t="s">
        <v>19</v>
      </c>
      <c r="G157" t="s">
        <v>19</v>
      </c>
    </row>
    <row r="158" spans="2:8">
      <c r="B158" s="2" t="s">
        <v>8</v>
      </c>
      <c r="C158" t="s">
        <v>51</v>
      </c>
      <c r="D158" t="s">
        <v>19</v>
      </c>
      <c r="E158" t="s">
        <v>159</v>
      </c>
      <c r="F158" t="s">
        <v>41</v>
      </c>
      <c r="G158" t="s">
        <v>42</v>
      </c>
      <c r="H158" s="1" t="s">
        <v>160</v>
      </c>
    </row>
    <row r="159" spans="2:8">
      <c r="B159" s="2" t="s">
        <v>19</v>
      </c>
      <c r="D159" t="s">
        <v>19</v>
      </c>
      <c r="G159" t="s">
        <v>19</v>
      </c>
    </row>
    <row r="160" spans="2:8">
      <c r="B160" s="2" t="s">
        <v>19</v>
      </c>
      <c r="D160" t="s">
        <v>19</v>
      </c>
      <c r="G160" t="s">
        <v>19</v>
      </c>
    </row>
    <row r="161" spans="2:8">
      <c r="B161" s="2" t="s">
        <v>38</v>
      </c>
      <c r="D161" t="s">
        <v>39</v>
      </c>
      <c r="E161" t="s">
        <v>161</v>
      </c>
      <c r="F161" t="s">
        <v>41</v>
      </c>
      <c r="G161" t="s">
        <v>119</v>
      </c>
      <c r="H161" s="1" t="s">
        <v>162</v>
      </c>
    </row>
    <row r="162" spans="2:8">
      <c r="B162" s="2" t="s">
        <v>19</v>
      </c>
      <c r="D162" t="s">
        <v>19</v>
      </c>
      <c r="G162" t="s">
        <v>19</v>
      </c>
    </row>
    <row r="163" spans="2:8">
      <c r="B163" s="2" t="s">
        <v>19</v>
      </c>
      <c r="D163" t="s">
        <v>19</v>
      </c>
      <c r="G163" t="s">
        <v>19</v>
      </c>
    </row>
    <row r="164" spans="2:8">
      <c r="B164" s="2" t="s">
        <v>10</v>
      </c>
      <c r="C164" t="s">
        <v>51</v>
      </c>
      <c r="D164" t="s">
        <v>19</v>
      </c>
      <c r="E164" t="s">
        <v>163</v>
      </c>
      <c r="F164" t="s">
        <v>53</v>
      </c>
      <c r="G164" t="s">
        <v>164</v>
      </c>
      <c r="H164" s="1" t="s">
        <v>165</v>
      </c>
    </row>
    <row r="165" spans="2:8">
      <c r="B165" s="2" t="s">
        <v>19</v>
      </c>
      <c r="D165" t="s">
        <v>19</v>
      </c>
      <c r="G165" t="s">
        <v>19</v>
      </c>
    </row>
    <row r="166" spans="2:8">
      <c r="B166" s="2" t="s">
        <v>19</v>
      </c>
      <c r="D166" t="s">
        <v>19</v>
      </c>
      <c r="G166" t="s">
        <v>19</v>
      </c>
    </row>
    <row r="167" spans="2:8">
      <c r="B167" s="2" t="s">
        <v>11</v>
      </c>
      <c r="C167" t="s">
        <v>51</v>
      </c>
      <c r="D167" t="s">
        <v>19</v>
      </c>
      <c r="E167" t="s">
        <v>166</v>
      </c>
      <c r="F167" t="s">
        <v>147</v>
      </c>
      <c r="H167" s="1" t="s">
        <v>167</v>
      </c>
    </row>
    <row r="168" spans="2:8">
      <c r="B168" s="2" t="s">
        <v>19</v>
      </c>
      <c r="D168" t="s">
        <v>19</v>
      </c>
      <c r="G168" t="s">
        <v>19</v>
      </c>
    </row>
    <row r="169" spans="2:8">
      <c r="B169" s="2" t="s">
        <v>19</v>
      </c>
      <c r="D169" t="s">
        <v>19</v>
      </c>
      <c r="G169" t="s">
        <v>19</v>
      </c>
      <c r="H169" s="1" t="s">
        <v>168</v>
      </c>
    </row>
    <row r="170" spans="2:8">
      <c r="B170" s="2">
        <v>0</v>
      </c>
      <c r="D170" t="s">
        <v>19</v>
      </c>
      <c r="E170" t="s">
        <v>169</v>
      </c>
      <c r="F170" t="s">
        <v>147</v>
      </c>
      <c r="H170" s="1" t="s">
        <v>170</v>
      </c>
    </row>
    <row r="171" spans="2:8">
      <c r="B171" s="2" t="s">
        <v>19</v>
      </c>
      <c r="D171" t="s">
        <v>19</v>
      </c>
      <c r="G171" t="s">
        <v>19</v>
      </c>
    </row>
    <row r="172" spans="2:8">
      <c r="B172" s="2" t="s">
        <v>19</v>
      </c>
      <c r="D172" t="s">
        <v>19</v>
      </c>
      <c r="G172" t="s">
        <v>19</v>
      </c>
      <c r="H172" s="1" t="s">
        <v>171</v>
      </c>
    </row>
    <row r="173" spans="2:8">
      <c r="B173" s="2" t="s">
        <v>11</v>
      </c>
      <c r="C173" t="s">
        <v>51</v>
      </c>
      <c r="D173" t="s">
        <v>19</v>
      </c>
      <c r="E173" t="s">
        <v>172</v>
      </c>
      <c r="F173" t="s">
        <v>24</v>
      </c>
      <c r="G173" t="s">
        <v>19</v>
      </c>
      <c r="H173" s="1" t="s">
        <v>173</v>
      </c>
    </row>
    <row r="174" spans="2:8">
      <c r="B174" s="2" t="s">
        <v>19</v>
      </c>
      <c r="D174" t="s">
        <v>19</v>
      </c>
      <c r="G174" t="s">
        <v>19</v>
      </c>
      <c r="H174" s="1" t="s">
        <v>174</v>
      </c>
    </row>
    <row r="175" spans="2:8">
      <c r="B175" s="2" t="s">
        <v>19</v>
      </c>
      <c r="D175" t="s">
        <v>19</v>
      </c>
      <c r="G175" t="s">
        <v>19</v>
      </c>
    </row>
    <row r="176" spans="2:8">
      <c r="B176" s="2" t="s">
        <v>19</v>
      </c>
      <c r="D176" t="s">
        <v>19</v>
      </c>
      <c r="G176" t="s">
        <v>19</v>
      </c>
    </row>
    <row r="177" spans="2:8">
      <c r="B177" s="2" t="s">
        <v>19</v>
      </c>
      <c r="D177" t="s">
        <v>19</v>
      </c>
      <c r="G177" t="s">
        <v>19</v>
      </c>
    </row>
    <row r="178" spans="2:8">
      <c r="B178" s="2" t="s">
        <v>19</v>
      </c>
      <c r="D178" t="s">
        <v>19</v>
      </c>
      <c r="G178" t="s">
        <v>19</v>
      </c>
    </row>
    <row r="179" spans="2:8">
      <c r="B179" s="2" t="s">
        <v>19</v>
      </c>
      <c r="D179" t="s">
        <v>19</v>
      </c>
      <c r="G179" t="s">
        <v>19</v>
      </c>
    </row>
    <row r="180" spans="2:8">
      <c r="B180" s="2" t="s">
        <v>19</v>
      </c>
      <c r="D180" t="s">
        <v>19</v>
      </c>
      <c r="G180" t="s">
        <v>19</v>
      </c>
    </row>
    <row r="181" spans="2:8">
      <c r="B181" s="2" t="s">
        <v>19</v>
      </c>
      <c r="D181" t="s">
        <v>19</v>
      </c>
      <c r="G181" t="s">
        <v>19</v>
      </c>
    </row>
    <row r="182" spans="2:8">
      <c r="B182" s="2" t="s">
        <v>19</v>
      </c>
      <c r="D182" t="s">
        <v>19</v>
      </c>
      <c r="G182" t="s">
        <v>19</v>
      </c>
    </row>
    <row r="183" spans="2:8">
      <c r="B183" s="2" t="s">
        <v>19</v>
      </c>
      <c r="D183" t="s">
        <v>19</v>
      </c>
      <c r="G183" t="s">
        <v>19</v>
      </c>
    </row>
    <row r="184" spans="2:8">
      <c r="B184" s="2" t="s">
        <v>19</v>
      </c>
      <c r="D184" t="s">
        <v>19</v>
      </c>
      <c r="G184" t="s">
        <v>19</v>
      </c>
    </row>
    <row r="185" spans="2:8">
      <c r="B185" s="2" t="s">
        <v>19</v>
      </c>
      <c r="D185" t="s">
        <v>19</v>
      </c>
      <c r="G185" t="s">
        <v>19</v>
      </c>
    </row>
    <row r="186" spans="2:8">
      <c r="B186" s="2" t="s">
        <v>10</v>
      </c>
      <c r="C186" t="s">
        <v>51</v>
      </c>
      <c r="D186" t="s">
        <v>19</v>
      </c>
      <c r="E186" t="s">
        <v>175</v>
      </c>
      <c r="F186" t="s">
        <v>24</v>
      </c>
      <c r="G186" t="s">
        <v>19</v>
      </c>
      <c r="H186" s="1" t="s">
        <v>176</v>
      </c>
    </row>
    <row r="187" spans="2:8">
      <c r="B187" s="2" t="s">
        <v>19</v>
      </c>
      <c r="D187" t="s">
        <v>19</v>
      </c>
      <c r="G187" t="s">
        <v>19</v>
      </c>
    </row>
    <row r="188" spans="2:8">
      <c r="B188" s="2" t="s">
        <v>19</v>
      </c>
      <c r="D188" t="s">
        <v>19</v>
      </c>
      <c r="G188" t="s">
        <v>19</v>
      </c>
    </row>
    <row r="189" spans="2:8">
      <c r="B189" s="2" t="s">
        <v>19</v>
      </c>
      <c r="D189" t="s">
        <v>19</v>
      </c>
      <c r="G189" t="s">
        <v>19</v>
      </c>
    </row>
    <row r="190" spans="2:8">
      <c r="B190" s="2" t="s">
        <v>10</v>
      </c>
      <c r="C190" t="s">
        <v>51</v>
      </c>
      <c r="D190" t="s">
        <v>19</v>
      </c>
      <c r="E190" t="s">
        <v>177</v>
      </c>
      <c r="F190" t="s">
        <v>147</v>
      </c>
      <c r="H190" s="1" t="s">
        <v>178</v>
      </c>
    </row>
    <row r="191" spans="2:8">
      <c r="B191" s="2" t="s">
        <v>19</v>
      </c>
      <c r="D191" t="s">
        <v>19</v>
      </c>
      <c r="G191" t="s">
        <v>19</v>
      </c>
    </row>
    <row r="192" spans="2:8">
      <c r="B192" s="2" t="s">
        <v>19</v>
      </c>
      <c r="D192" t="s">
        <v>19</v>
      </c>
      <c r="G192" t="s">
        <v>19</v>
      </c>
    </row>
    <row r="193" spans="2:8">
      <c r="B193" s="2">
        <v>0</v>
      </c>
      <c r="C193" t="s">
        <v>51</v>
      </c>
      <c r="D193" t="s">
        <v>19</v>
      </c>
      <c r="E193" t="s">
        <v>179</v>
      </c>
      <c r="F193" t="s">
        <v>41</v>
      </c>
      <c r="G193" t="s">
        <v>180</v>
      </c>
      <c r="H193" s="1" t="s">
        <v>181</v>
      </c>
    </row>
    <row r="194" spans="2:8">
      <c r="B194" s="2" t="s">
        <v>19</v>
      </c>
      <c r="D194" t="s">
        <v>19</v>
      </c>
      <c r="G194" t="s">
        <v>19</v>
      </c>
    </row>
    <row r="195" spans="2:8">
      <c r="B195" s="2" t="s">
        <v>19</v>
      </c>
      <c r="D195" t="s">
        <v>19</v>
      </c>
      <c r="G195" t="s">
        <v>19</v>
      </c>
    </row>
    <row r="196" spans="2:8">
      <c r="B196" s="2" t="s">
        <v>143</v>
      </c>
      <c r="C196" t="s">
        <v>51</v>
      </c>
      <c r="D196" t="s">
        <v>19</v>
      </c>
      <c r="E196" t="s">
        <v>182</v>
      </c>
      <c r="F196" t="s">
        <v>41</v>
      </c>
      <c r="G196" t="s">
        <v>180</v>
      </c>
      <c r="H196" s="1" t="s">
        <v>183</v>
      </c>
    </row>
    <row r="197" spans="2:8">
      <c r="B197" s="2" t="s">
        <v>19</v>
      </c>
      <c r="D197" t="s">
        <v>19</v>
      </c>
      <c r="G197" t="s">
        <v>19</v>
      </c>
    </row>
    <row r="198" spans="2:8">
      <c r="B198" s="2" t="s">
        <v>19</v>
      </c>
      <c r="D198" t="s">
        <v>19</v>
      </c>
      <c r="G198" t="s">
        <v>19</v>
      </c>
    </row>
    <row r="199" spans="2:8">
      <c r="B199" s="2" t="s">
        <v>143</v>
      </c>
      <c r="C199" t="s">
        <v>51</v>
      </c>
      <c r="D199" t="s">
        <v>19</v>
      </c>
      <c r="E199" t="s">
        <v>184</v>
      </c>
      <c r="F199" t="s">
        <v>41</v>
      </c>
      <c r="G199">
        <v>80</v>
      </c>
      <c r="H199" s="1" t="s">
        <v>185</v>
      </c>
    </row>
    <row r="200" spans="2:8">
      <c r="B200" s="2" t="s">
        <v>10</v>
      </c>
      <c r="C200" t="s">
        <v>51</v>
      </c>
      <c r="D200" t="s">
        <v>19</v>
      </c>
      <c r="E200" t="s">
        <v>186</v>
      </c>
      <c r="F200" t="s">
        <v>41</v>
      </c>
      <c r="G200" t="s">
        <v>180</v>
      </c>
      <c r="H200" s="1" t="s">
        <v>187</v>
      </c>
    </row>
    <row r="201" spans="2:8">
      <c r="B201" s="2" t="s">
        <v>19</v>
      </c>
      <c r="D201" t="s">
        <v>19</v>
      </c>
      <c r="G201" t="s">
        <v>19</v>
      </c>
    </row>
    <row r="202" spans="2:8">
      <c r="B202" s="2" t="s">
        <v>19</v>
      </c>
      <c r="D202" t="s">
        <v>19</v>
      </c>
      <c r="G202" t="s">
        <v>19</v>
      </c>
    </row>
    <row r="203" spans="2:8">
      <c r="B203" s="2" t="s">
        <v>8</v>
      </c>
      <c r="C203" t="s">
        <v>51</v>
      </c>
      <c r="D203" t="s">
        <v>19</v>
      </c>
      <c r="E203" t="s">
        <v>188</v>
      </c>
      <c r="F203" t="s">
        <v>41</v>
      </c>
      <c r="G203" t="s">
        <v>72</v>
      </c>
      <c r="H203" s="1" t="s">
        <v>189</v>
      </c>
    </row>
    <row r="204" spans="2:8">
      <c r="B204" s="2" t="s">
        <v>19</v>
      </c>
      <c r="D204" t="s">
        <v>19</v>
      </c>
      <c r="G204" t="s">
        <v>19</v>
      </c>
    </row>
    <row r="205" spans="2:8">
      <c r="B205" s="2" t="s">
        <v>8</v>
      </c>
      <c r="C205" t="s">
        <v>51</v>
      </c>
      <c r="D205" t="s">
        <v>19</v>
      </c>
      <c r="E205" t="s">
        <v>190</v>
      </c>
      <c r="F205" t="s">
        <v>41</v>
      </c>
      <c r="G205">
        <v>80</v>
      </c>
      <c r="H205" s="1" t="s">
        <v>191</v>
      </c>
    </row>
    <row r="206" spans="2:8">
      <c r="B206" s="2" t="s">
        <v>19</v>
      </c>
      <c r="D206" t="s">
        <v>19</v>
      </c>
      <c r="G206" t="s">
        <v>19</v>
      </c>
    </row>
    <row r="207" spans="2:8">
      <c r="B207" s="2" t="s">
        <v>38</v>
      </c>
      <c r="D207" t="s">
        <v>39</v>
      </c>
      <c r="E207" t="s">
        <v>192</v>
      </c>
      <c r="F207" t="s">
        <v>41</v>
      </c>
      <c r="G207" t="s">
        <v>72</v>
      </c>
      <c r="H207" s="1" t="s">
        <v>193</v>
      </c>
    </row>
    <row r="208" spans="2:8">
      <c r="B208" s="2" t="s">
        <v>19</v>
      </c>
      <c r="D208" t="s">
        <v>19</v>
      </c>
      <c r="G208" t="s">
        <v>19</v>
      </c>
    </row>
    <row r="209" spans="2:8">
      <c r="B209" s="2" t="s">
        <v>19</v>
      </c>
      <c r="D209" t="s">
        <v>19</v>
      </c>
      <c r="G209" t="s">
        <v>19</v>
      </c>
    </row>
    <row r="210" spans="2:8">
      <c r="B210" s="2" t="s">
        <v>19</v>
      </c>
      <c r="D210" t="s">
        <v>19</v>
      </c>
      <c r="G210" t="s">
        <v>19</v>
      </c>
    </row>
    <row r="211" spans="2:8">
      <c r="B211" s="2" t="s">
        <v>4</v>
      </c>
      <c r="C211" s="2" t="s">
        <v>4</v>
      </c>
      <c r="D211" t="s">
        <v>19</v>
      </c>
      <c r="E211" t="s">
        <v>194</v>
      </c>
      <c r="F211" t="s">
        <v>41</v>
      </c>
      <c r="G211" t="s">
        <v>63</v>
      </c>
      <c r="H211" s="1" t="s">
        <v>195</v>
      </c>
    </row>
    <row r="212" spans="2:8">
      <c r="B212" s="2" t="s">
        <v>4</v>
      </c>
      <c r="C212" s="2" t="s">
        <v>4</v>
      </c>
      <c r="D212" t="s">
        <v>19</v>
      </c>
      <c r="E212" t="s">
        <v>196</v>
      </c>
      <c r="F212" t="s">
        <v>41</v>
      </c>
      <c r="G212" t="s">
        <v>63</v>
      </c>
      <c r="H212" s="1" t="s">
        <v>197</v>
      </c>
    </row>
    <row r="213" spans="2:8">
      <c r="B213" s="2" t="s">
        <v>4</v>
      </c>
      <c r="C213" s="2" t="s">
        <v>4</v>
      </c>
      <c r="D213" t="s">
        <v>19</v>
      </c>
      <c r="E213" t="s">
        <v>198</v>
      </c>
      <c r="F213" t="s">
        <v>41</v>
      </c>
      <c r="G213" t="s">
        <v>72</v>
      </c>
      <c r="H213" s="1" t="s">
        <v>199</v>
      </c>
    </row>
    <row r="214" spans="2:8">
      <c r="B214" s="2" t="s">
        <v>4</v>
      </c>
      <c r="C214" s="2" t="s">
        <v>4</v>
      </c>
      <c r="D214" t="s">
        <v>19</v>
      </c>
      <c r="E214" t="s">
        <v>200</v>
      </c>
      <c r="F214" t="s">
        <v>147</v>
      </c>
      <c r="G214" t="s">
        <v>19</v>
      </c>
      <c r="H214" s="1" t="s">
        <v>201</v>
      </c>
    </row>
    <row r="215" spans="2:8">
      <c r="B215" s="2" t="s">
        <v>4</v>
      </c>
      <c r="C215" s="2" t="s">
        <v>4</v>
      </c>
      <c r="D215" t="s">
        <v>19</v>
      </c>
      <c r="E215" t="s">
        <v>202</v>
      </c>
      <c r="F215" t="s">
        <v>147</v>
      </c>
      <c r="G215" t="s">
        <v>19</v>
      </c>
      <c r="H215" s="1" t="s">
        <v>203</v>
      </c>
    </row>
    <row r="216" spans="2:8">
      <c r="B216" s="2" t="s">
        <v>4</v>
      </c>
      <c r="C216" s="2" t="s">
        <v>4</v>
      </c>
      <c r="D216" t="s">
        <v>19</v>
      </c>
      <c r="E216" t="s">
        <v>204</v>
      </c>
      <c r="F216" t="s">
        <v>147</v>
      </c>
      <c r="G216" t="s">
        <v>19</v>
      </c>
      <c r="H216" s="1" t="s">
        <v>205</v>
      </c>
    </row>
    <row r="217" spans="2:8">
      <c r="B217" s="2" t="s">
        <v>19</v>
      </c>
      <c r="D217" t="s">
        <v>19</v>
      </c>
      <c r="G217" t="s">
        <v>19</v>
      </c>
    </row>
    <row r="218" spans="2:8">
      <c r="B218" s="2" t="s">
        <v>19</v>
      </c>
      <c r="D218" t="s">
        <v>19</v>
      </c>
      <c r="G218" t="s">
        <v>19</v>
      </c>
    </row>
    <row r="219" spans="2:8">
      <c r="B219" s="2" t="s">
        <v>19</v>
      </c>
      <c r="D219" t="s">
        <v>19</v>
      </c>
      <c r="G219" t="s">
        <v>19</v>
      </c>
    </row>
    <row r="220" spans="2:8">
      <c r="B220" s="2" t="s">
        <v>19</v>
      </c>
      <c r="D220" t="s">
        <v>19</v>
      </c>
      <c r="G220" t="s">
        <v>19</v>
      </c>
    </row>
    <row r="221" spans="2:8">
      <c r="B221" s="2" t="s">
        <v>4</v>
      </c>
      <c r="C221" s="2" t="s">
        <v>4</v>
      </c>
      <c r="D221" t="s">
        <v>19</v>
      </c>
      <c r="E221" t="s">
        <v>206</v>
      </c>
      <c r="F221" t="s">
        <v>147</v>
      </c>
      <c r="G221" t="s">
        <v>19</v>
      </c>
      <c r="H221" s="1" t="s">
        <v>207</v>
      </c>
    </row>
    <row r="222" spans="2:8">
      <c r="B222" s="2" t="s">
        <v>19</v>
      </c>
      <c r="D222" t="s">
        <v>19</v>
      </c>
      <c r="G222" t="s">
        <v>19</v>
      </c>
    </row>
    <row r="223" spans="2:8">
      <c r="B223" s="2" t="s">
        <v>19</v>
      </c>
      <c r="D223" t="s">
        <v>19</v>
      </c>
      <c r="G223" t="s">
        <v>19</v>
      </c>
    </row>
    <row r="224" spans="2:8">
      <c r="B224" s="2" t="s">
        <v>4</v>
      </c>
      <c r="C224" s="2" t="s">
        <v>4</v>
      </c>
      <c r="D224" t="s">
        <v>19</v>
      </c>
      <c r="E224" t="s">
        <v>208</v>
      </c>
      <c r="F224" t="s">
        <v>41</v>
      </c>
      <c r="G224" t="s">
        <v>72</v>
      </c>
      <c r="H224" s="1" t="s">
        <v>209</v>
      </c>
    </row>
    <row r="225" spans="2:8">
      <c r="B225" s="2" t="s">
        <v>4</v>
      </c>
      <c r="C225" s="2" t="s">
        <v>4</v>
      </c>
      <c r="D225" t="s">
        <v>19</v>
      </c>
      <c r="E225" t="s">
        <v>210</v>
      </c>
      <c r="F225" t="s">
        <v>29</v>
      </c>
      <c r="G225" t="s">
        <v>19</v>
      </c>
      <c r="H225" s="1" t="s">
        <v>211</v>
      </c>
    </row>
    <row r="226" spans="2:8">
      <c r="B226" s="2" t="s">
        <v>4</v>
      </c>
      <c r="C226" s="2" t="s">
        <v>4</v>
      </c>
      <c r="D226" t="s">
        <v>19</v>
      </c>
      <c r="E226" t="s">
        <v>212</v>
      </c>
      <c r="F226" t="s">
        <v>213</v>
      </c>
      <c r="G226" t="s">
        <v>19</v>
      </c>
      <c r="H226" s="1" t="s">
        <v>214</v>
      </c>
    </row>
    <row r="227" spans="2:8">
      <c r="B227" s="2" t="s">
        <v>19</v>
      </c>
      <c r="D227" t="s">
        <v>19</v>
      </c>
      <c r="G227" t="s">
        <v>19</v>
      </c>
    </row>
    <row r="228" spans="2:8">
      <c r="B228" s="2" t="s">
        <v>19</v>
      </c>
      <c r="D228" t="s">
        <v>19</v>
      </c>
      <c r="G228" t="s">
        <v>19</v>
      </c>
    </row>
    <row r="229" spans="2:8">
      <c r="B229" s="2" t="s">
        <v>4</v>
      </c>
      <c r="C229" s="2" t="s">
        <v>51</v>
      </c>
      <c r="D229" t="s">
        <v>19</v>
      </c>
      <c r="E229" t="s">
        <v>215</v>
      </c>
      <c r="F229" t="s">
        <v>29</v>
      </c>
      <c r="G229" t="s">
        <v>19</v>
      </c>
      <c r="H229" s="1" t="s">
        <v>216</v>
      </c>
    </row>
    <row r="230" spans="2:8">
      <c r="B230" s="2" t="s">
        <v>38</v>
      </c>
      <c r="C230" s="2" t="s">
        <v>51</v>
      </c>
      <c r="D230" t="s">
        <v>39</v>
      </c>
      <c r="E230" t="s">
        <v>217</v>
      </c>
      <c r="F230" t="s">
        <v>29</v>
      </c>
      <c r="G230" t="s">
        <v>19</v>
      </c>
      <c r="H230" s="1" t="s">
        <v>218</v>
      </c>
    </row>
    <row r="231" spans="2:8">
      <c r="B231" s="2" t="s">
        <v>19</v>
      </c>
      <c r="D231" t="s">
        <v>19</v>
      </c>
      <c r="G231" t="s">
        <v>19</v>
      </c>
    </row>
    <row r="232" spans="2:8">
      <c r="B232" s="2" t="s">
        <v>19</v>
      </c>
      <c r="D232" t="s">
        <v>19</v>
      </c>
      <c r="G232" t="s">
        <v>19</v>
      </c>
    </row>
    <row r="233" spans="2:8">
      <c r="B233" s="2" t="s">
        <v>19</v>
      </c>
      <c r="D233" t="s">
        <v>19</v>
      </c>
      <c r="G233" t="s">
        <v>19</v>
      </c>
    </row>
    <row r="234" spans="2:8">
      <c r="B234" s="2" t="s">
        <v>4</v>
      </c>
      <c r="C234" s="2" t="s">
        <v>4</v>
      </c>
      <c r="D234" t="s">
        <v>19</v>
      </c>
      <c r="E234" t="s">
        <v>219</v>
      </c>
      <c r="F234" t="s">
        <v>147</v>
      </c>
      <c r="G234" t="s">
        <v>19</v>
      </c>
      <c r="H234" s="1" t="s">
        <v>220</v>
      </c>
    </row>
    <row r="235" spans="2:8">
      <c r="B235" s="2" t="s">
        <v>4</v>
      </c>
      <c r="C235" s="2" t="s">
        <v>4</v>
      </c>
      <c r="D235" t="s">
        <v>19</v>
      </c>
      <c r="E235" t="s">
        <v>221</v>
      </c>
      <c r="F235" t="s">
        <v>147</v>
      </c>
      <c r="G235" t="s">
        <v>19</v>
      </c>
      <c r="H235" s="1" t="s">
        <v>222</v>
      </c>
    </row>
    <row r="236" spans="2:8">
      <c r="B236" s="2" t="s">
        <v>4</v>
      </c>
      <c r="C236" s="2" t="s">
        <v>4</v>
      </c>
      <c r="D236" t="s">
        <v>19</v>
      </c>
      <c r="E236" t="s">
        <v>223</v>
      </c>
      <c r="F236" t="s">
        <v>147</v>
      </c>
      <c r="H236" s="1" t="s">
        <v>224</v>
      </c>
    </row>
    <row r="237" spans="2:8">
      <c r="B237" s="2" t="s">
        <v>4</v>
      </c>
      <c r="C237" s="2" t="s">
        <v>4</v>
      </c>
      <c r="D237" t="s">
        <v>19</v>
      </c>
      <c r="E237" t="s">
        <v>225</v>
      </c>
      <c r="F237" t="s">
        <v>41</v>
      </c>
      <c r="G237" t="s">
        <v>116</v>
      </c>
      <c r="H237" s="1" t="s">
        <v>226</v>
      </c>
    </row>
    <row r="238" spans="2:8">
      <c r="B238" s="2" t="s">
        <v>4</v>
      </c>
      <c r="C238" s="2" t="s">
        <v>4</v>
      </c>
      <c r="D238" t="s">
        <v>19</v>
      </c>
      <c r="E238" t="s">
        <v>227</v>
      </c>
      <c r="F238" t="s">
        <v>24</v>
      </c>
      <c r="G238" t="s">
        <v>19</v>
      </c>
      <c r="H238" s="1" t="s">
        <v>228</v>
      </c>
    </row>
    <row r="239" spans="2:8">
      <c r="B239" s="2" t="s">
        <v>19</v>
      </c>
      <c r="D239" t="s">
        <v>19</v>
      </c>
      <c r="G239" t="s">
        <v>19</v>
      </c>
    </row>
    <row r="240" spans="2:8">
      <c r="B240" s="2" t="s">
        <v>19</v>
      </c>
      <c r="D240" t="s">
        <v>19</v>
      </c>
      <c r="G240" t="s">
        <v>19</v>
      </c>
    </row>
    <row r="241" spans="2:8">
      <c r="B241" s="2" t="s">
        <v>19</v>
      </c>
      <c r="D241" t="s">
        <v>19</v>
      </c>
      <c r="G241" t="s">
        <v>19</v>
      </c>
    </row>
    <row r="242" spans="2:8">
      <c r="B242" s="2" t="s">
        <v>19</v>
      </c>
      <c r="D242" t="s">
        <v>19</v>
      </c>
      <c r="G242" t="s">
        <v>19</v>
      </c>
    </row>
    <row r="243" spans="2:8">
      <c r="B243" s="2" t="s">
        <v>19</v>
      </c>
      <c r="D243" t="s">
        <v>19</v>
      </c>
      <c r="G243" t="s">
        <v>19</v>
      </c>
    </row>
    <row r="244" spans="2:8">
      <c r="B244" s="2" t="s">
        <v>19</v>
      </c>
      <c r="D244" t="s">
        <v>19</v>
      </c>
      <c r="G244" t="s">
        <v>19</v>
      </c>
    </row>
    <row r="245" spans="2:8">
      <c r="B245" s="2" t="s">
        <v>19</v>
      </c>
      <c r="D245" t="s">
        <v>19</v>
      </c>
      <c r="G245" t="s">
        <v>19</v>
      </c>
    </row>
    <row r="246" spans="2:8">
      <c r="B246" s="2" t="s">
        <v>19</v>
      </c>
      <c r="D246" t="s">
        <v>19</v>
      </c>
      <c r="G246" t="s">
        <v>19</v>
      </c>
    </row>
    <row r="247" spans="2:8">
      <c r="B247" s="2" t="s">
        <v>4</v>
      </c>
      <c r="C247" t="s">
        <v>51</v>
      </c>
      <c r="D247" t="s">
        <v>19</v>
      </c>
      <c r="E247" t="s">
        <v>229</v>
      </c>
      <c r="F247" t="s">
        <v>41</v>
      </c>
      <c r="G247" t="s">
        <v>180</v>
      </c>
      <c r="H247" s="1" t="s">
        <v>230</v>
      </c>
    </row>
    <row r="248" spans="2:8">
      <c r="B248" s="2" t="s">
        <v>19</v>
      </c>
      <c r="D248" t="s">
        <v>19</v>
      </c>
      <c r="G248" t="s">
        <v>19</v>
      </c>
    </row>
    <row r="249" spans="2:8">
      <c r="B249" s="2" t="s">
        <v>19</v>
      </c>
      <c r="D249" t="s">
        <v>19</v>
      </c>
      <c r="G249" t="s">
        <v>19</v>
      </c>
    </row>
    <row r="250" spans="2:8">
      <c r="B250" s="2" t="s">
        <v>4</v>
      </c>
      <c r="C250" t="s">
        <v>51</v>
      </c>
      <c r="D250" t="s">
        <v>19</v>
      </c>
      <c r="E250" t="s">
        <v>231</v>
      </c>
      <c r="F250" t="s">
        <v>147</v>
      </c>
      <c r="G250" t="s">
        <v>19</v>
      </c>
      <c r="H250" s="1" t="s">
        <v>232</v>
      </c>
    </row>
    <row r="251" spans="2:8">
      <c r="B251" s="2" t="s">
        <v>19</v>
      </c>
      <c r="D251" t="s">
        <v>19</v>
      </c>
      <c r="G251" t="s">
        <v>19</v>
      </c>
    </row>
    <row r="252" spans="2:8">
      <c r="B252" s="2" t="s">
        <v>19</v>
      </c>
      <c r="D252" t="s">
        <v>19</v>
      </c>
      <c r="G252" t="s">
        <v>19</v>
      </c>
    </row>
    <row r="253" spans="2:8">
      <c r="B253" s="2" t="s">
        <v>4</v>
      </c>
      <c r="C253" t="s">
        <v>51</v>
      </c>
      <c r="D253" t="s">
        <v>19</v>
      </c>
      <c r="E253" t="s">
        <v>233</v>
      </c>
      <c r="F253" t="s">
        <v>147</v>
      </c>
      <c r="G253" t="s">
        <v>19</v>
      </c>
      <c r="H253" s="1" t="s">
        <v>234</v>
      </c>
    </row>
    <row r="254" spans="2:8">
      <c r="B254" s="2" t="s">
        <v>4</v>
      </c>
      <c r="C254" t="s">
        <v>51</v>
      </c>
      <c r="D254" t="s">
        <v>19</v>
      </c>
      <c r="E254" t="s">
        <v>235</v>
      </c>
      <c r="F254" t="s">
        <v>147</v>
      </c>
      <c r="G254" t="s">
        <v>19</v>
      </c>
      <c r="H254" s="1" t="s">
        <v>236</v>
      </c>
    </row>
    <row r="255" spans="2:8">
      <c r="B255" s="2" t="s">
        <v>38</v>
      </c>
      <c r="C255" t="s">
        <v>51</v>
      </c>
      <c r="D255" t="s">
        <v>39</v>
      </c>
      <c r="E255" t="s">
        <v>237</v>
      </c>
      <c r="F255" t="s">
        <v>24</v>
      </c>
      <c r="G255" t="s">
        <v>19</v>
      </c>
      <c r="H255" s="1" t="s">
        <v>238</v>
      </c>
    </row>
    <row r="256" spans="2:8">
      <c r="B256" s="2" t="s">
        <v>19</v>
      </c>
      <c r="D256" t="s">
        <v>19</v>
      </c>
      <c r="G256" t="s">
        <v>19</v>
      </c>
    </row>
    <row r="257" spans="2:8">
      <c r="B257" s="2" t="s">
        <v>19</v>
      </c>
      <c r="D257" t="s">
        <v>19</v>
      </c>
      <c r="G257" t="s">
        <v>19</v>
      </c>
    </row>
    <row r="258" spans="2:8">
      <c r="B258" s="2" t="s">
        <v>19</v>
      </c>
      <c r="D258" t="s">
        <v>19</v>
      </c>
      <c r="G258" t="s">
        <v>19</v>
      </c>
    </row>
    <row r="259" spans="2:8">
      <c r="B259" s="2" t="s">
        <v>19</v>
      </c>
      <c r="D259" t="s">
        <v>19</v>
      </c>
      <c r="G259" t="s">
        <v>19</v>
      </c>
    </row>
    <row r="260" spans="2:8">
      <c r="B260" s="2" t="s">
        <v>19</v>
      </c>
      <c r="D260" t="s">
        <v>19</v>
      </c>
      <c r="G260" t="s">
        <v>19</v>
      </c>
    </row>
    <row r="261" spans="2:8">
      <c r="B261" s="2" t="s">
        <v>19</v>
      </c>
      <c r="D261" t="s">
        <v>19</v>
      </c>
      <c r="G261" t="s">
        <v>19</v>
      </c>
    </row>
    <row r="262" spans="2:8">
      <c r="B262" s="2" t="s">
        <v>19</v>
      </c>
      <c r="D262" t="s">
        <v>19</v>
      </c>
      <c r="G262" t="s">
        <v>19</v>
      </c>
    </row>
    <row r="263" spans="2:8">
      <c r="B263" s="2" t="s">
        <v>4</v>
      </c>
      <c r="C263" t="s">
        <v>51</v>
      </c>
      <c r="D263" t="s">
        <v>19</v>
      </c>
      <c r="E263" t="s">
        <v>239</v>
      </c>
      <c r="F263" t="s">
        <v>147</v>
      </c>
      <c r="G263" t="s">
        <v>19</v>
      </c>
      <c r="H263" s="1" t="s">
        <v>240</v>
      </c>
    </row>
    <row r="264" spans="2:8">
      <c r="B264" s="2" t="s">
        <v>4</v>
      </c>
      <c r="C264" t="s">
        <v>51</v>
      </c>
      <c r="D264" t="s">
        <v>19</v>
      </c>
      <c r="E264" t="s">
        <v>241</v>
      </c>
      <c r="F264" t="s">
        <v>147</v>
      </c>
      <c r="G264" t="s">
        <v>19</v>
      </c>
      <c r="H264" s="1" t="s">
        <v>242</v>
      </c>
    </row>
    <row r="265" spans="2:8">
      <c r="B265" s="2" t="s">
        <v>4</v>
      </c>
      <c r="C265" t="s">
        <v>51</v>
      </c>
      <c r="D265" t="s">
        <v>19</v>
      </c>
      <c r="E265" t="s">
        <v>243</v>
      </c>
      <c r="F265" t="s">
        <v>147</v>
      </c>
      <c r="G265" t="s">
        <v>19</v>
      </c>
      <c r="H265" s="1" t="s">
        <v>244</v>
      </c>
    </row>
    <row r="266" spans="2:8">
      <c r="B266" s="2" t="s">
        <v>38</v>
      </c>
      <c r="C266" t="s">
        <v>51</v>
      </c>
      <c r="D266" t="s">
        <v>39</v>
      </c>
      <c r="E266" t="s">
        <v>245</v>
      </c>
      <c r="F266" t="s">
        <v>24</v>
      </c>
      <c r="G266" t="s">
        <v>19</v>
      </c>
      <c r="H266" s="1" t="s">
        <v>246</v>
      </c>
    </row>
    <row r="267" spans="2:8">
      <c r="B267" s="2" t="s">
        <v>19</v>
      </c>
      <c r="D267" t="s">
        <v>19</v>
      </c>
      <c r="G267" t="s">
        <v>19</v>
      </c>
    </row>
    <row r="268" spans="2:8">
      <c r="B268" s="2" t="s">
        <v>19</v>
      </c>
      <c r="D268" t="s">
        <v>19</v>
      </c>
      <c r="G268" t="s">
        <v>19</v>
      </c>
    </row>
    <row r="269" spans="2:8">
      <c r="B269" s="2" t="s">
        <v>19</v>
      </c>
      <c r="D269" t="s">
        <v>19</v>
      </c>
      <c r="G269" t="s">
        <v>19</v>
      </c>
    </row>
    <row r="270" spans="2:8">
      <c r="B270" s="2" t="s">
        <v>19</v>
      </c>
      <c r="D270" t="s">
        <v>19</v>
      </c>
      <c r="G270" t="s">
        <v>19</v>
      </c>
    </row>
    <row r="271" spans="2:8">
      <c r="B271" s="2" t="s">
        <v>19</v>
      </c>
      <c r="D271" t="s">
        <v>19</v>
      </c>
      <c r="G271" t="s">
        <v>19</v>
      </c>
    </row>
    <row r="272" spans="2:8">
      <c r="B272" s="2" t="s">
        <v>19</v>
      </c>
      <c r="D272" t="s">
        <v>19</v>
      </c>
      <c r="G272" t="s">
        <v>19</v>
      </c>
    </row>
    <row r="273" spans="2:8">
      <c r="B273" s="2" t="s">
        <v>19</v>
      </c>
      <c r="D273" t="s">
        <v>19</v>
      </c>
      <c r="G273" t="s">
        <v>19</v>
      </c>
    </row>
    <row r="274" spans="2:8">
      <c r="B274" s="2" t="s">
        <v>19</v>
      </c>
      <c r="D274" t="s">
        <v>19</v>
      </c>
      <c r="G274" t="s">
        <v>19</v>
      </c>
    </row>
    <row r="275" spans="2:8">
      <c r="B275" s="2" t="s">
        <v>19</v>
      </c>
      <c r="D275" t="s">
        <v>19</v>
      </c>
      <c r="G275" t="s">
        <v>19</v>
      </c>
    </row>
    <row r="276" spans="2:8">
      <c r="B276" s="2" t="s">
        <v>19</v>
      </c>
      <c r="D276" t="s">
        <v>19</v>
      </c>
      <c r="G276" t="s">
        <v>19</v>
      </c>
    </row>
    <row r="277" spans="2:8">
      <c r="B277" s="2" t="s">
        <v>19</v>
      </c>
      <c r="D277" t="s">
        <v>19</v>
      </c>
      <c r="G277" t="s">
        <v>19</v>
      </c>
    </row>
    <row r="278" spans="2:8">
      <c r="B278" s="2" t="s">
        <v>19</v>
      </c>
      <c r="D278" t="s">
        <v>19</v>
      </c>
      <c r="G278" t="s">
        <v>19</v>
      </c>
    </row>
    <row r="279" spans="2:8">
      <c r="B279" s="2" t="s">
        <v>19</v>
      </c>
      <c r="D279" t="s">
        <v>19</v>
      </c>
      <c r="G279" t="s">
        <v>19</v>
      </c>
    </row>
    <row r="280" spans="2:8">
      <c r="B280" s="2" t="s">
        <v>19</v>
      </c>
      <c r="D280" t="s">
        <v>19</v>
      </c>
      <c r="G280" t="s">
        <v>19</v>
      </c>
    </row>
    <row r="281" spans="2:8">
      <c r="B281" s="2" t="s">
        <v>4</v>
      </c>
      <c r="C281" t="s">
        <v>51</v>
      </c>
      <c r="D281" t="s">
        <v>19</v>
      </c>
      <c r="E281" t="s">
        <v>247</v>
      </c>
      <c r="F281" t="s">
        <v>147</v>
      </c>
      <c r="H281" s="1" t="s">
        <v>248</v>
      </c>
    </row>
    <row r="282" spans="2:8">
      <c r="B282" s="2" t="s">
        <v>19</v>
      </c>
      <c r="D282" t="s">
        <v>19</v>
      </c>
      <c r="G282" t="s">
        <v>19</v>
      </c>
    </row>
    <row r="283" spans="2:8">
      <c r="B283" s="2" t="s">
        <v>19</v>
      </c>
      <c r="D283" t="s">
        <v>19</v>
      </c>
      <c r="G283" t="s">
        <v>19</v>
      </c>
    </row>
    <row r="284" spans="2:8">
      <c r="B284" s="2" t="s">
        <v>19</v>
      </c>
      <c r="D284" t="s">
        <v>19</v>
      </c>
      <c r="G284" t="s">
        <v>19</v>
      </c>
    </row>
    <row r="285" spans="2:8">
      <c r="B285" s="2" t="s">
        <v>4</v>
      </c>
      <c r="C285" t="s">
        <v>51</v>
      </c>
      <c r="D285" t="s">
        <v>19</v>
      </c>
      <c r="E285" t="s">
        <v>249</v>
      </c>
      <c r="F285" t="s">
        <v>147</v>
      </c>
      <c r="H285" s="1" t="s">
        <v>250</v>
      </c>
    </row>
    <row r="286" spans="2:8">
      <c r="B286" s="2" t="s">
        <v>4</v>
      </c>
      <c r="C286" t="s">
        <v>51</v>
      </c>
      <c r="D286" t="s">
        <v>19</v>
      </c>
      <c r="E286" t="s">
        <v>251</v>
      </c>
      <c r="F286" t="s">
        <v>147</v>
      </c>
      <c r="H286" s="1" t="s">
        <v>252</v>
      </c>
    </row>
    <row r="287" spans="2:8">
      <c r="B287" s="2" t="s">
        <v>4</v>
      </c>
      <c r="C287" t="s">
        <v>51</v>
      </c>
      <c r="D287" t="s">
        <v>19</v>
      </c>
      <c r="E287" t="s">
        <v>253</v>
      </c>
      <c r="F287" t="s">
        <v>41</v>
      </c>
      <c r="G287" t="s">
        <v>72</v>
      </c>
      <c r="H287" s="1" t="s">
        <v>254</v>
      </c>
    </row>
    <row r="288" spans="2:8">
      <c r="B288" s="2" t="s">
        <v>38</v>
      </c>
      <c r="D288" t="s">
        <v>39</v>
      </c>
      <c r="E288" t="s">
        <v>255</v>
      </c>
      <c r="F288" t="s">
        <v>24</v>
      </c>
      <c r="G288" t="s">
        <v>19</v>
      </c>
      <c r="H288" s="1" t="s">
        <v>256</v>
      </c>
    </row>
    <row r="289" spans="2:7">
      <c r="B289" s="2" t="s">
        <v>19</v>
      </c>
      <c r="D289" t="s">
        <v>19</v>
      </c>
      <c r="G289" t="s">
        <v>19</v>
      </c>
    </row>
    <row r="290" spans="2:7">
      <c r="B290" s="2" t="s">
        <v>19</v>
      </c>
      <c r="D290" t="s">
        <v>19</v>
      </c>
      <c r="G290" t="s">
        <v>19</v>
      </c>
    </row>
    <row r="291" spans="2:7">
      <c r="B291" s="2" t="s">
        <v>19</v>
      </c>
      <c r="D291" t="s">
        <v>19</v>
      </c>
      <c r="G291" t="s">
        <v>19</v>
      </c>
    </row>
    <row r="292" spans="2:7">
      <c r="B292" s="2" t="s">
        <v>19</v>
      </c>
      <c r="D292" t="s">
        <v>19</v>
      </c>
      <c r="G292" t="s">
        <v>19</v>
      </c>
    </row>
    <row r="293" spans="2:7">
      <c r="B293" s="2" t="s">
        <v>19</v>
      </c>
      <c r="D293" t="s">
        <v>19</v>
      </c>
      <c r="G293" t="s">
        <v>19</v>
      </c>
    </row>
    <row r="294" spans="2:7">
      <c r="B294" s="2" t="s">
        <v>19</v>
      </c>
      <c r="D294" t="s">
        <v>19</v>
      </c>
      <c r="G294" t="s">
        <v>19</v>
      </c>
    </row>
    <row r="295" spans="2:7">
      <c r="B295" s="2" t="s">
        <v>19</v>
      </c>
      <c r="D295" t="s">
        <v>19</v>
      </c>
      <c r="G295" t="s">
        <v>19</v>
      </c>
    </row>
    <row r="296" spans="2:7">
      <c r="B296" s="2" t="s">
        <v>19</v>
      </c>
      <c r="D296" t="s">
        <v>19</v>
      </c>
      <c r="G296" t="s">
        <v>19</v>
      </c>
    </row>
    <row r="297" spans="2:7">
      <c r="B297" s="2" t="s">
        <v>19</v>
      </c>
      <c r="D297" t="s">
        <v>19</v>
      </c>
      <c r="G297" t="s">
        <v>19</v>
      </c>
    </row>
    <row r="298" spans="2:7">
      <c r="B298" s="2" t="s">
        <v>19</v>
      </c>
      <c r="D298" t="s">
        <v>19</v>
      </c>
      <c r="G298" t="s">
        <v>19</v>
      </c>
    </row>
    <row r="299" spans="2:7">
      <c r="B299" s="2" t="s">
        <v>19</v>
      </c>
      <c r="D299" t="s">
        <v>19</v>
      </c>
      <c r="G299" t="s">
        <v>19</v>
      </c>
    </row>
    <row r="300" spans="2:7">
      <c r="B300" s="2" t="s">
        <v>19</v>
      </c>
      <c r="D300" t="s">
        <v>19</v>
      </c>
      <c r="G300" t="s">
        <v>19</v>
      </c>
    </row>
    <row r="301" spans="2:7">
      <c r="B301" s="2" t="s">
        <v>19</v>
      </c>
      <c r="D301" t="s">
        <v>19</v>
      </c>
      <c r="G301" t="s">
        <v>19</v>
      </c>
    </row>
    <row r="302" spans="2:7">
      <c r="B302" s="2" t="s">
        <v>19</v>
      </c>
      <c r="D302" t="s">
        <v>19</v>
      </c>
      <c r="G302" t="s">
        <v>19</v>
      </c>
    </row>
    <row r="303" spans="2:7">
      <c r="B303" s="2" t="s">
        <v>19</v>
      </c>
      <c r="D303" t="s">
        <v>19</v>
      </c>
      <c r="G303" t="s">
        <v>19</v>
      </c>
    </row>
    <row r="304" spans="2:7">
      <c r="B304" s="2" t="s">
        <v>19</v>
      </c>
      <c r="D304" t="s">
        <v>19</v>
      </c>
      <c r="G304" t="s">
        <v>19</v>
      </c>
    </row>
    <row r="305" spans="2:8">
      <c r="B305" s="2" t="s">
        <v>19</v>
      </c>
      <c r="D305" t="s">
        <v>19</v>
      </c>
      <c r="G305" t="s">
        <v>19</v>
      </c>
    </row>
    <row r="306" spans="2:8">
      <c r="B306" s="2" t="s">
        <v>19</v>
      </c>
      <c r="D306" t="s">
        <v>19</v>
      </c>
      <c r="G306" t="s">
        <v>19</v>
      </c>
    </row>
    <row r="307" spans="2:8">
      <c r="B307" s="2" t="s">
        <v>19</v>
      </c>
      <c r="D307" t="s">
        <v>19</v>
      </c>
      <c r="G307" t="s">
        <v>19</v>
      </c>
    </row>
    <row r="308" spans="2:8">
      <c r="B308" s="2" t="s">
        <v>4</v>
      </c>
      <c r="C308" t="s">
        <v>51</v>
      </c>
      <c r="D308" t="s">
        <v>19</v>
      </c>
      <c r="E308" t="s">
        <v>257</v>
      </c>
      <c r="F308" t="s">
        <v>53</v>
      </c>
      <c r="G308" t="s">
        <v>258</v>
      </c>
      <c r="H308" s="1" t="s">
        <v>259</v>
      </c>
    </row>
    <row r="309" spans="2:8">
      <c r="B309" s="2" t="s">
        <v>19</v>
      </c>
      <c r="D309" t="s">
        <v>19</v>
      </c>
      <c r="G309" t="s">
        <v>19</v>
      </c>
    </row>
    <row r="310" spans="2:8">
      <c r="B310" s="2" t="s">
        <v>19</v>
      </c>
      <c r="D310" t="s">
        <v>19</v>
      </c>
      <c r="G310" t="s">
        <v>19</v>
      </c>
    </row>
    <row r="311" spans="2:8">
      <c r="B311" s="2" t="s">
        <v>19</v>
      </c>
      <c r="D311" t="s">
        <v>19</v>
      </c>
      <c r="G311" t="s">
        <v>19</v>
      </c>
    </row>
    <row r="312" spans="2:8">
      <c r="B312" s="2" t="s">
        <v>19</v>
      </c>
      <c r="D312" t="s">
        <v>19</v>
      </c>
      <c r="G312" t="s">
        <v>19</v>
      </c>
    </row>
    <row r="313" spans="2:8">
      <c r="B313" s="2" t="s">
        <v>19</v>
      </c>
      <c r="D313" t="s">
        <v>19</v>
      </c>
      <c r="G313" t="s">
        <v>19</v>
      </c>
    </row>
    <row r="314" spans="2:8">
      <c r="B314" s="2" t="s">
        <v>19</v>
      </c>
      <c r="D314" t="s">
        <v>19</v>
      </c>
      <c r="G314" t="s">
        <v>19</v>
      </c>
    </row>
    <row r="315" spans="2:8">
      <c r="B315" s="2" t="s">
        <v>4</v>
      </c>
      <c r="C315" t="s">
        <v>4</v>
      </c>
      <c r="D315" t="s">
        <v>19</v>
      </c>
      <c r="E315" t="s">
        <v>260</v>
      </c>
      <c r="F315" t="s">
        <v>41</v>
      </c>
      <c r="G315" t="s">
        <v>261</v>
      </c>
      <c r="H315" s="1" t="s">
        <v>262</v>
      </c>
    </row>
    <row r="316" spans="2:8">
      <c r="B316" s="2" t="s">
        <v>19</v>
      </c>
      <c r="D316" t="s">
        <v>19</v>
      </c>
      <c r="G316" t="s">
        <v>19</v>
      </c>
    </row>
    <row r="317" spans="2:8">
      <c r="B317" s="2" t="s">
        <v>19</v>
      </c>
      <c r="D317" t="s">
        <v>19</v>
      </c>
      <c r="G317" t="s">
        <v>19</v>
      </c>
    </row>
    <row r="318" spans="2:8">
      <c r="B318" s="2" t="s">
        <v>4</v>
      </c>
      <c r="C318" t="s">
        <v>51</v>
      </c>
      <c r="D318" t="s">
        <v>19</v>
      </c>
      <c r="E318" t="s">
        <v>263</v>
      </c>
      <c r="F318" t="s">
        <v>41</v>
      </c>
      <c r="G318" t="s">
        <v>261</v>
      </c>
      <c r="H318" s="1" t="s">
        <v>264</v>
      </c>
    </row>
    <row r="319" spans="2:8">
      <c r="B319" s="2" t="s">
        <v>19</v>
      </c>
      <c r="D319" t="s">
        <v>19</v>
      </c>
      <c r="G319" t="s">
        <v>19</v>
      </c>
    </row>
    <row r="320" spans="2:8">
      <c r="B320" s="2" t="s">
        <v>19</v>
      </c>
      <c r="D320" t="s">
        <v>19</v>
      </c>
      <c r="G320" t="s">
        <v>19</v>
      </c>
    </row>
    <row r="321" spans="2:8">
      <c r="B321" s="2" t="s">
        <v>4</v>
      </c>
      <c r="C321" t="s">
        <v>51</v>
      </c>
      <c r="D321" t="s">
        <v>19</v>
      </c>
      <c r="E321" t="s">
        <v>265</v>
      </c>
      <c r="F321" t="s">
        <v>41</v>
      </c>
      <c r="G321" t="s">
        <v>261</v>
      </c>
      <c r="H321" s="1" t="s">
        <v>266</v>
      </c>
    </row>
    <row r="322" spans="2:8">
      <c r="B322" s="2" t="s">
        <v>19</v>
      </c>
      <c r="D322" t="s">
        <v>19</v>
      </c>
      <c r="G322" t="s">
        <v>19</v>
      </c>
    </row>
    <row r="323" spans="2:8">
      <c r="B323" s="2" t="s">
        <v>19</v>
      </c>
      <c r="D323" t="s">
        <v>19</v>
      </c>
      <c r="G323" t="s">
        <v>19</v>
      </c>
    </row>
    <row r="324" spans="2:8">
      <c r="B324" s="2" t="s">
        <v>4</v>
      </c>
      <c r="C324" t="s">
        <v>51</v>
      </c>
      <c r="D324" t="s">
        <v>19</v>
      </c>
      <c r="E324" t="s">
        <v>267</v>
      </c>
      <c r="F324" t="s">
        <v>41</v>
      </c>
      <c r="G324" t="s">
        <v>268</v>
      </c>
      <c r="H324" s="1" t="s">
        <v>269</v>
      </c>
    </row>
    <row r="325" spans="2:8">
      <c r="B325" s="2" t="s">
        <v>19</v>
      </c>
      <c r="D325" t="s">
        <v>19</v>
      </c>
      <c r="G325" t="s">
        <v>19</v>
      </c>
    </row>
    <row r="326" spans="2:8">
      <c r="B326" s="2" t="s">
        <v>19</v>
      </c>
      <c r="D326" t="s">
        <v>19</v>
      </c>
      <c r="G326" t="s">
        <v>19</v>
      </c>
    </row>
    <row r="327" spans="2:8">
      <c r="B327" s="2" t="s">
        <v>4</v>
      </c>
      <c r="C327" t="s">
        <v>51</v>
      </c>
      <c r="D327" t="s">
        <v>19</v>
      </c>
      <c r="E327" t="s">
        <v>270</v>
      </c>
      <c r="F327" t="s">
        <v>41</v>
      </c>
      <c r="G327" t="s">
        <v>116</v>
      </c>
      <c r="H327" s="1" t="s">
        <v>271</v>
      </c>
    </row>
    <row r="328" spans="2:8">
      <c r="B328" s="2" t="s">
        <v>19</v>
      </c>
      <c r="D328" t="s">
        <v>19</v>
      </c>
      <c r="G328" t="s">
        <v>19</v>
      </c>
    </row>
    <row r="329" spans="2:8">
      <c r="B329" s="2" t="s">
        <v>19</v>
      </c>
      <c r="D329" t="s">
        <v>19</v>
      </c>
      <c r="G329" t="s">
        <v>19</v>
      </c>
    </row>
    <row r="330" spans="2:8">
      <c r="B330" s="2" t="s">
        <v>4</v>
      </c>
      <c r="C330" t="s">
        <v>4</v>
      </c>
      <c r="D330" t="s">
        <v>19</v>
      </c>
      <c r="E330" t="s">
        <v>272</v>
      </c>
      <c r="F330" t="s">
        <v>41</v>
      </c>
      <c r="G330" t="s">
        <v>261</v>
      </c>
      <c r="H330" s="1" t="s">
        <v>273</v>
      </c>
    </row>
    <row r="331" spans="2:8">
      <c r="B331" s="2" t="s">
        <v>19</v>
      </c>
      <c r="D331" t="s">
        <v>19</v>
      </c>
      <c r="G331" t="s">
        <v>19</v>
      </c>
    </row>
    <row r="332" spans="2:8">
      <c r="B332" s="2" t="s">
        <v>19</v>
      </c>
      <c r="D332" t="s">
        <v>19</v>
      </c>
      <c r="G332" t="s">
        <v>19</v>
      </c>
    </row>
    <row r="333" spans="2:8">
      <c r="B333" s="2" t="s">
        <v>4</v>
      </c>
      <c r="C333" t="s">
        <v>4</v>
      </c>
      <c r="D333" t="s">
        <v>19</v>
      </c>
      <c r="E333" t="s">
        <v>274</v>
      </c>
      <c r="F333" t="s">
        <v>41</v>
      </c>
      <c r="G333" t="s">
        <v>268</v>
      </c>
      <c r="H333" s="1" t="s">
        <v>275</v>
      </c>
    </row>
    <row r="334" spans="2:8">
      <c r="B334" s="2" t="s">
        <v>19</v>
      </c>
      <c r="D334" t="s">
        <v>19</v>
      </c>
      <c r="G334" t="s">
        <v>19</v>
      </c>
    </row>
    <row r="335" spans="2:8">
      <c r="B335" s="2" t="s">
        <v>19</v>
      </c>
      <c r="D335" t="s">
        <v>19</v>
      </c>
      <c r="G335" t="s">
        <v>19</v>
      </c>
    </row>
    <row r="336" spans="2:8">
      <c r="B336" s="2" t="s">
        <v>4</v>
      </c>
      <c r="C336" t="s">
        <v>4</v>
      </c>
      <c r="D336" t="s">
        <v>19</v>
      </c>
      <c r="E336" t="s">
        <v>276</v>
      </c>
      <c r="F336" t="s">
        <v>147</v>
      </c>
      <c r="G336" t="s">
        <v>19</v>
      </c>
      <c r="H336" s="1" t="s">
        <v>277</v>
      </c>
    </row>
    <row r="337" spans="2:8">
      <c r="B337" s="2" t="s">
        <v>4</v>
      </c>
      <c r="C337" t="s">
        <v>4</v>
      </c>
      <c r="D337" t="s">
        <v>19</v>
      </c>
      <c r="E337" t="s">
        <v>278</v>
      </c>
      <c r="F337" t="s">
        <v>53</v>
      </c>
      <c r="G337" t="s">
        <v>279</v>
      </c>
      <c r="H337" s="1" t="s">
        <v>280</v>
      </c>
    </row>
    <row r="338" spans="2:8">
      <c r="B338" s="2" t="s">
        <v>19</v>
      </c>
      <c r="D338" t="s">
        <v>19</v>
      </c>
      <c r="G338" t="s">
        <v>19</v>
      </c>
    </row>
    <row r="339" spans="2:8">
      <c r="B339" s="2" t="s">
        <v>19</v>
      </c>
      <c r="D339" t="s">
        <v>19</v>
      </c>
      <c r="G339" t="s">
        <v>19</v>
      </c>
    </row>
    <row r="340" spans="2:8">
      <c r="B340" s="2" t="s">
        <v>19</v>
      </c>
      <c r="D340" t="s">
        <v>19</v>
      </c>
      <c r="G340" t="s">
        <v>19</v>
      </c>
    </row>
    <row r="341" spans="2:8">
      <c r="B341" s="2" t="s">
        <v>19</v>
      </c>
      <c r="D341" t="s">
        <v>19</v>
      </c>
      <c r="G341" t="s">
        <v>19</v>
      </c>
    </row>
    <row r="342" spans="2:8">
      <c r="B342" s="2" t="s">
        <v>19</v>
      </c>
      <c r="D342" t="s">
        <v>19</v>
      </c>
      <c r="G342" t="s">
        <v>19</v>
      </c>
    </row>
    <row r="343" spans="2:8">
      <c r="B343" s="2" t="s">
        <v>19</v>
      </c>
      <c r="D343" t="s">
        <v>19</v>
      </c>
      <c r="G343" t="s">
        <v>19</v>
      </c>
    </row>
    <row r="344" spans="2:8">
      <c r="B344" s="2" t="s">
        <v>19</v>
      </c>
      <c r="D344" t="s">
        <v>19</v>
      </c>
      <c r="G344" t="s">
        <v>19</v>
      </c>
    </row>
    <row r="345" spans="2:8">
      <c r="B345" s="2" t="s">
        <v>19</v>
      </c>
      <c r="D345" t="s">
        <v>19</v>
      </c>
    </row>
    <row r="346" spans="2:8">
      <c r="B346" s="2" t="s">
        <v>19</v>
      </c>
      <c r="D346" t="s">
        <v>19</v>
      </c>
      <c r="G346" t="s">
        <v>19</v>
      </c>
    </row>
    <row r="347" spans="2:8">
      <c r="B347" s="2" t="s">
        <v>19</v>
      </c>
      <c r="D347" t="s">
        <v>19</v>
      </c>
      <c r="G347" t="s">
        <v>19</v>
      </c>
    </row>
    <row r="348" spans="2:8">
      <c r="B348" s="2" t="s">
        <v>10</v>
      </c>
      <c r="C348" t="s">
        <v>51</v>
      </c>
      <c r="D348" t="s">
        <v>19</v>
      </c>
      <c r="E348" t="s">
        <v>281</v>
      </c>
      <c r="F348" t="s">
        <v>24</v>
      </c>
      <c r="G348" t="s">
        <v>19</v>
      </c>
      <c r="H348" s="1" t="s">
        <v>282</v>
      </c>
    </row>
    <row r="349" spans="2:8">
      <c r="B349" s="2" t="s">
        <v>19</v>
      </c>
      <c r="D349" t="s">
        <v>19</v>
      </c>
      <c r="G349" t="s">
        <v>19</v>
      </c>
    </row>
    <row r="350" spans="2:8">
      <c r="B350" s="2" t="s">
        <v>19</v>
      </c>
      <c r="D350" t="s">
        <v>19</v>
      </c>
      <c r="G350" t="s">
        <v>19</v>
      </c>
    </row>
    <row r="351" spans="2:8">
      <c r="B351" s="2" t="s">
        <v>19</v>
      </c>
      <c r="D351" t="s">
        <v>19</v>
      </c>
      <c r="G351" t="s">
        <v>19</v>
      </c>
    </row>
    <row r="352" spans="2:8">
      <c r="B352" s="2" t="s">
        <v>19</v>
      </c>
      <c r="D352" t="s">
        <v>19</v>
      </c>
      <c r="G352" t="s">
        <v>19</v>
      </c>
    </row>
    <row r="353" spans="2:7">
      <c r="B353" s="2" t="s">
        <v>19</v>
      </c>
      <c r="D353" t="s">
        <v>19</v>
      </c>
      <c r="G353" t="s">
        <v>19</v>
      </c>
    </row>
    <row r="354" spans="2:7">
      <c r="B354" s="2" t="s">
        <v>19</v>
      </c>
      <c r="D354" t="s">
        <v>19</v>
      </c>
      <c r="G354" t="s">
        <v>19</v>
      </c>
    </row>
    <row r="355" spans="2:7">
      <c r="B355" s="2" t="s">
        <v>19</v>
      </c>
      <c r="D355" t="s">
        <v>19</v>
      </c>
      <c r="G355" t="s">
        <v>19</v>
      </c>
    </row>
    <row r="356" spans="2:7">
      <c r="B356" s="2" t="s">
        <v>19</v>
      </c>
      <c r="D356" t="s">
        <v>19</v>
      </c>
      <c r="G356" t="s">
        <v>19</v>
      </c>
    </row>
    <row r="357" spans="2:7">
      <c r="B357" s="2" t="s">
        <v>19</v>
      </c>
      <c r="D357" t="s">
        <v>19</v>
      </c>
      <c r="G357" t="s">
        <v>19</v>
      </c>
    </row>
    <row r="358" spans="2:7">
      <c r="B358" s="2" t="s">
        <v>19</v>
      </c>
      <c r="D358" t="s">
        <v>19</v>
      </c>
      <c r="G358" t="s">
        <v>19</v>
      </c>
    </row>
    <row r="359" spans="2:7">
      <c r="B359" s="2" t="s">
        <v>19</v>
      </c>
      <c r="D359" t="s">
        <v>19</v>
      </c>
      <c r="G359" t="s">
        <v>19</v>
      </c>
    </row>
    <row r="360" spans="2:7">
      <c r="B360" s="2" t="s">
        <v>19</v>
      </c>
      <c r="D360" t="s">
        <v>19</v>
      </c>
      <c r="G360" t="s">
        <v>19</v>
      </c>
    </row>
    <row r="361" spans="2:7">
      <c r="B361" s="2" t="s">
        <v>19</v>
      </c>
      <c r="D361" t="s">
        <v>19</v>
      </c>
      <c r="G361" t="s">
        <v>19</v>
      </c>
    </row>
    <row r="362" spans="2:7">
      <c r="B362" s="2" t="s">
        <v>19</v>
      </c>
      <c r="D362" t="s">
        <v>19</v>
      </c>
      <c r="G362" t="s">
        <v>19</v>
      </c>
    </row>
    <row r="363" spans="2:7">
      <c r="B363" s="2" t="s">
        <v>19</v>
      </c>
      <c r="D363" t="s">
        <v>19</v>
      </c>
      <c r="G363" t="s">
        <v>19</v>
      </c>
    </row>
    <row r="364" spans="2:7">
      <c r="B364" s="2" t="s">
        <v>19</v>
      </c>
      <c r="D364" t="s">
        <v>19</v>
      </c>
      <c r="G364" t="s">
        <v>19</v>
      </c>
    </row>
    <row r="365" spans="2:7">
      <c r="B365" s="2" t="s">
        <v>19</v>
      </c>
      <c r="D365" t="s">
        <v>19</v>
      </c>
      <c r="G365" t="s">
        <v>19</v>
      </c>
    </row>
    <row r="366" spans="2:7">
      <c r="B366" s="2" t="s">
        <v>19</v>
      </c>
      <c r="D366" t="s">
        <v>19</v>
      </c>
      <c r="G366" t="s">
        <v>19</v>
      </c>
    </row>
    <row r="367" spans="2:7">
      <c r="B367" s="2" t="s">
        <v>19</v>
      </c>
      <c r="D367" t="s">
        <v>19</v>
      </c>
      <c r="G367" t="s">
        <v>19</v>
      </c>
    </row>
    <row r="368" spans="2:7">
      <c r="B368" s="2" t="s">
        <v>19</v>
      </c>
      <c r="D368" t="s">
        <v>19</v>
      </c>
      <c r="G368" t="s">
        <v>19</v>
      </c>
    </row>
    <row r="369" spans="2:8">
      <c r="B369" s="2" t="s">
        <v>19</v>
      </c>
      <c r="D369" t="s">
        <v>19</v>
      </c>
      <c r="G369" t="s">
        <v>19</v>
      </c>
    </row>
    <row r="370" spans="2:8">
      <c r="B370" s="2" t="s">
        <v>19</v>
      </c>
      <c r="D370" t="s">
        <v>19</v>
      </c>
      <c r="G370" t="s">
        <v>19</v>
      </c>
    </row>
    <row r="371" spans="2:8">
      <c r="B371" s="2" t="s">
        <v>19</v>
      </c>
      <c r="D371" t="s">
        <v>19</v>
      </c>
      <c r="G371" t="s">
        <v>19</v>
      </c>
    </row>
    <row r="372" spans="2:8">
      <c r="B372" s="2" t="s">
        <v>10</v>
      </c>
      <c r="C372" t="s">
        <v>10</v>
      </c>
      <c r="D372" t="s">
        <v>19</v>
      </c>
      <c r="E372" t="s">
        <v>283</v>
      </c>
      <c r="F372" t="s">
        <v>284</v>
      </c>
      <c r="G372" t="s">
        <v>19</v>
      </c>
      <c r="H372" s="1" t="s">
        <v>285</v>
      </c>
    </row>
    <row r="373" spans="2:8">
      <c r="B373" s="2" t="s">
        <v>19</v>
      </c>
      <c r="D373" t="s">
        <v>19</v>
      </c>
      <c r="G373" t="s">
        <v>19</v>
      </c>
    </row>
    <row r="374" spans="2:8">
      <c r="B374" s="2" t="s">
        <v>19</v>
      </c>
      <c r="D374" t="s">
        <v>19</v>
      </c>
      <c r="G374" t="s">
        <v>19</v>
      </c>
    </row>
    <row r="375" spans="2:8">
      <c r="B375" s="2" t="s">
        <v>19</v>
      </c>
      <c r="D375" t="s">
        <v>19</v>
      </c>
      <c r="G375" t="s">
        <v>19</v>
      </c>
    </row>
    <row r="376" spans="2:8">
      <c r="B376" s="2" t="s">
        <v>19</v>
      </c>
      <c r="D376" t="s">
        <v>19</v>
      </c>
      <c r="G376" t="s">
        <v>19</v>
      </c>
    </row>
    <row r="377" spans="2:8">
      <c r="B377" s="2" t="s">
        <v>19</v>
      </c>
      <c r="D377" t="s">
        <v>19</v>
      </c>
      <c r="G377" t="s">
        <v>19</v>
      </c>
    </row>
    <row r="378" spans="2:8">
      <c r="B378" s="2" t="s">
        <v>19</v>
      </c>
      <c r="D378" t="s">
        <v>19</v>
      </c>
      <c r="G378" t="s">
        <v>19</v>
      </c>
    </row>
    <row r="379" spans="2:8">
      <c r="B379" s="2" t="s">
        <v>19</v>
      </c>
      <c r="D379" t="s">
        <v>19</v>
      </c>
      <c r="G379" t="s">
        <v>19</v>
      </c>
    </row>
    <row r="380" spans="2:8">
      <c r="B380" s="2" t="s">
        <v>19</v>
      </c>
      <c r="D380" t="s">
        <v>19</v>
      </c>
      <c r="G380" t="s">
        <v>19</v>
      </c>
    </row>
    <row r="381" spans="2:8">
      <c r="B381" s="2" t="s">
        <v>19</v>
      </c>
      <c r="D381" t="s">
        <v>19</v>
      </c>
      <c r="G381" t="s">
        <v>19</v>
      </c>
    </row>
    <row r="382" spans="2:8">
      <c r="B382" s="2" t="s">
        <v>10</v>
      </c>
      <c r="C382" t="s">
        <v>10</v>
      </c>
      <c r="D382" t="s">
        <v>19</v>
      </c>
      <c r="E382" t="s">
        <v>286</v>
      </c>
      <c r="F382" t="s">
        <v>41</v>
      </c>
      <c r="G382" t="s">
        <v>180</v>
      </c>
      <c r="H382" s="1" t="s">
        <v>287</v>
      </c>
    </row>
    <row r="383" spans="2:8">
      <c r="B383" s="2" t="s">
        <v>19</v>
      </c>
      <c r="D383" t="s">
        <v>19</v>
      </c>
      <c r="G383" t="s">
        <v>19</v>
      </c>
    </row>
    <row r="384" spans="2:8">
      <c r="B384" s="2" t="s">
        <v>19</v>
      </c>
      <c r="D384" t="s">
        <v>19</v>
      </c>
      <c r="G384" t="s">
        <v>19</v>
      </c>
    </row>
    <row r="385" spans="2:8">
      <c r="B385" s="2" t="s">
        <v>10</v>
      </c>
      <c r="C385" t="s">
        <v>10</v>
      </c>
      <c r="D385" t="s">
        <v>19</v>
      </c>
      <c r="E385" t="s">
        <v>288</v>
      </c>
      <c r="F385" t="s">
        <v>24</v>
      </c>
      <c r="G385" t="s">
        <v>19</v>
      </c>
      <c r="H385" s="1" t="s">
        <v>289</v>
      </c>
    </row>
    <row r="386" spans="2:8">
      <c r="B386" s="2" t="s">
        <v>10</v>
      </c>
      <c r="C386" t="s">
        <v>10</v>
      </c>
      <c r="D386" t="s">
        <v>19</v>
      </c>
      <c r="E386" t="s">
        <v>290</v>
      </c>
      <c r="F386" t="s">
        <v>41</v>
      </c>
      <c r="G386" t="s">
        <v>261</v>
      </c>
      <c r="H386" s="1" t="s">
        <v>291</v>
      </c>
    </row>
    <row r="387" spans="2:8">
      <c r="B387" s="2" t="s">
        <v>19</v>
      </c>
      <c r="D387" t="s">
        <v>19</v>
      </c>
      <c r="G387" t="s">
        <v>19</v>
      </c>
    </row>
    <row r="388" spans="2:8">
      <c r="B388" s="2" t="s">
        <v>19</v>
      </c>
      <c r="D388" t="s">
        <v>19</v>
      </c>
      <c r="G388" t="s">
        <v>19</v>
      </c>
    </row>
    <row r="389" spans="2:8">
      <c r="B389" s="2" t="s">
        <v>10</v>
      </c>
      <c r="C389" t="s">
        <v>10</v>
      </c>
      <c r="D389" t="s">
        <v>19</v>
      </c>
      <c r="E389" t="s">
        <v>292</v>
      </c>
      <c r="F389" t="s">
        <v>24</v>
      </c>
      <c r="G389" t="s">
        <v>19</v>
      </c>
      <c r="H389" s="1" t="s">
        <v>293</v>
      </c>
    </row>
    <row r="390" spans="2:8">
      <c r="B390" s="2" t="s">
        <v>10</v>
      </c>
      <c r="C390" t="s">
        <v>10</v>
      </c>
      <c r="D390" t="s">
        <v>19</v>
      </c>
      <c r="E390" t="s">
        <v>294</v>
      </c>
      <c r="F390" t="s">
        <v>24</v>
      </c>
      <c r="G390" t="s">
        <v>19</v>
      </c>
      <c r="H390" s="1" t="s">
        <v>295</v>
      </c>
    </row>
    <row r="391" spans="2:8">
      <c r="B391" s="2" t="s">
        <v>11</v>
      </c>
      <c r="C391" t="s">
        <v>10</v>
      </c>
      <c r="D391" t="s">
        <v>19</v>
      </c>
      <c r="E391" t="s">
        <v>296</v>
      </c>
      <c r="F391" t="s">
        <v>41</v>
      </c>
      <c r="G391" t="s">
        <v>180</v>
      </c>
      <c r="H391" s="1" t="s">
        <v>297</v>
      </c>
    </row>
    <row r="392" spans="2:8">
      <c r="B392" s="2" t="s">
        <v>19</v>
      </c>
      <c r="D392" t="s">
        <v>19</v>
      </c>
      <c r="G392" t="s">
        <v>19</v>
      </c>
    </row>
    <row r="393" spans="2:8">
      <c r="B393" s="2" t="s">
        <v>19</v>
      </c>
      <c r="D393" t="s">
        <v>19</v>
      </c>
      <c r="G393" t="s">
        <v>19</v>
      </c>
    </row>
    <row r="394" spans="2:8">
      <c r="B394" s="2" t="s">
        <v>11</v>
      </c>
      <c r="C394" t="s">
        <v>10</v>
      </c>
      <c r="D394" t="s">
        <v>19</v>
      </c>
      <c r="E394" t="s">
        <v>298</v>
      </c>
      <c r="F394" t="s">
        <v>41</v>
      </c>
      <c r="G394" t="s">
        <v>261</v>
      </c>
      <c r="H394" s="1" t="s">
        <v>299</v>
      </c>
    </row>
    <row r="395" spans="2:8">
      <c r="B395" s="2" t="s">
        <v>19</v>
      </c>
      <c r="D395" t="s">
        <v>19</v>
      </c>
      <c r="G395" t="s">
        <v>19</v>
      </c>
    </row>
    <row r="396" spans="2:8">
      <c r="B396" s="2" t="s">
        <v>19</v>
      </c>
      <c r="D396" t="s">
        <v>19</v>
      </c>
      <c r="G396" t="s">
        <v>19</v>
      </c>
    </row>
    <row r="397" spans="2:8">
      <c r="B397" s="2" t="s">
        <v>11</v>
      </c>
      <c r="C397" t="s">
        <v>10</v>
      </c>
      <c r="D397" t="s">
        <v>19</v>
      </c>
      <c r="E397" t="s">
        <v>300</v>
      </c>
      <c r="F397" t="s">
        <v>24</v>
      </c>
      <c r="G397" t="s">
        <v>19</v>
      </c>
      <c r="H397" s="1" t="s">
        <v>301</v>
      </c>
    </row>
    <row r="398" spans="2:8">
      <c r="B398" s="2" t="s">
        <v>11</v>
      </c>
      <c r="C398" t="s">
        <v>10</v>
      </c>
      <c r="D398" t="s">
        <v>19</v>
      </c>
      <c r="E398" t="s">
        <v>302</v>
      </c>
      <c r="F398" t="s">
        <v>24</v>
      </c>
      <c r="G398" t="s">
        <v>19</v>
      </c>
      <c r="H398" s="1" t="s">
        <v>303</v>
      </c>
    </row>
    <row r="399" spans="2:8">
      <c r="B399" s="2" t="s">
        <v>304</v>
      </c>
      <c r="C399" t="s">
        <v>10</v>
      </c>
      <c r="D399" t="s">
        <v>19</v>
      </c>
      <c r="E399" t="s">
        <v>305</v>
      </c>
      <c r="F399" t="s">
        <v>147</v>
      </c>
      <c r="H399" s="1" t="s">
        <v>306</v>
      </c>
    </row>
    <row r="400" spans="2:8">
      <c r="B400" s="2" t="s">
        <v>19</v>
      </c>
      <c r="D400" t="s">
        <v>19</v>
      </c>
      <c r="G400" t="s">
        <v>19</v>
      </c>
    </row>
    <row r="401" spans="2:8">
      <c r="B401" s="2" t="s">
        <v>143</v>
      </c>
      <c r="C401" t="s">
        <v>10</v>
      </c>
      <c r="D401" t="s">
        <v>19</v>
      </c>
      <c r="E401" t="s">
        <v>307</v>
      </c>
      <c r="F401" t="s">
        <v>41</v>
      </c>
      <c r="G401" t="s">
        <v>180</v>
      </c>
      <c r="H401" s="1" t="s">
        <v>308</v>
      </c>
    </row>
    <row r="402" spans="2:8">
      <c r="B402" s="2" t="s">
        <v>143</v>
      </c>
      <c r="C402" t="s">
        <v>10</v>
      </c>
      <c r="D402" t="s">
        <v>19</v>
      </c>
      <c r="E402" t="s">
        <v>309</v>
      </c>
      <c r="F402" t="s">
        <v>41</v>
      </c>
      <c r="G402" t="s">
        <v>261</v>
      </c>
      <c r="H402" s="1" t="s">
        <v>310</v>
      </c>
    </row>
    <row r="403" spans="2:8">
      <c r="B403" s="2" t="s">
        <v>143</v>
      </c>
      <c r="C403" t="s">
        <v>10</v>
      </c>
      <c r="D403" t="s">
        <v>19</v>
      </c>
      <c r="E403" t="s">
        <v>311</v>
      </c>
      <c r="F403" t="s">
        <v>24</v>
      </c>
      <c r="G403" t="s">
        <v>19</v>
      </c>
      <c r="H403" s="1" t="s">
        <v>312</v>
      </c>
    </row>
    <row r="404" spans="2:8">
      <c r="B404" s="2" t="s">
        <v>143</v>
      </c>
      <c r="C404" t="s">
        <v>10</v>
      </c>
      <c r="D404" t="s">
        <v>19</v>
      </c>
      <c r="E404" t="s">
        <v>313</v>
      </c>
      <c r="F404" t="s">
        <v>24</v>
      </c>
      <c r="G404" t="s">
        <v>19</v>
      </c>
      <c r="H404" s="1" t="s">
        <v>314</v>
      </c>
    </row>
    <row r="405" spans="2:8">
      <c r="B405" s="2" t="s">
        <v>8</v>
      </c>
      <c r="C405" t="s">
        <v>10</v>
      </c>
      <c r="D405" t="s">
        <v>19</v>
      </c>
      <c r="E405" t="s">
        <v>315</v>
      </c>
      <c r="F405" t="s">
        <v>41</v>
      </c>
      <c r="G405" t="s">
        <v>180</v>
      </c>
      <c r="H405" s="1" t="s">
        <v>316</v>
      </c>
    </row>
    <row r="406" spans="2:8">
      <c r="B406" s="2" t="s">
        <v>19</v>
      </c>
      <c r="D406" t="s">
        <v>19</v>
      </c>
      <c r="G406" t="s">
        <v>19</v>
      </c>
    </row>
    <row r="407" spans="2:8">
      <c r="B407" s="2" t="s">
        <v>19</v>
      </c>
      <c r="D407" t="s">
        <v>19</v>
      </c>
      <c r="G407" t="s">
        <v>19</v>
      </c>
    </row>
    <row r="408" spans="2:8">
      <c r="B408" s="2" t="s">
        <v>19</v>
      </c>
      <c r="D408" t="s">
        <v>19</v>
      </c>
      <c r="G408" t="s">
        <v>19</v>
      </c>
    </row>
    <row r="409" spans="2:8">
      <c r="B409" s="2" t="s">
        <v>19</v>
      </c>
      <c r="D409" t="s">
        <v>19</v>
      </c>
      <c r="G409" t="s">
        <v>19</v>
      </c>
    </row>
    <row r="410" spans="2:8">
      <c r="B410" s="2" t="s">
        <v>8</v>
      </c>
      <c r="C410" t="s">
        <v>10</v>
      </c>
      <c r="D410" t="s">
        <v>19</v>
      </c>
      <c r="E410" t="s">
        <v>317</v>
      </c>
      <c r="F410" t="s">
        <v>41</v>
      </c>
      <c r="G410" t="s">
        <v>261</v>
      </c>
      <c r="H410" s="1" t="s">
        <v>318</v>
      </c>
    </row>
    <row r="411" spans="2:8">
      <c r="B411" s="2" t="s">
        <v>19</v>
      </c>
      <c r="D411" t="s">
        <v>19</v>
      </c>
      <c r="G411" t="s">
        <v>19</v>
      </c>
    </row>
    <row r="412" spans="2:8">
      <c r="B412" s="2" t="s">
        <v>19</v>
      </c>
      <c r="D412" t="s">
        <v>19</v>
      </c>
      <c r="G412" t="s">
        <v>19</v>
      </c>
    </row>
    <row r="413" spans="2:8">
      <c r="B413" s="2" t="s">
        <v>4</v>
      </c>
      <c r="C413" t="s">
        <v>4</v>
      </c>
      <c r="D413" t="s">
        <v>19</v>
      </c>
      <c r="E413" t="s">
        <v>319</v>
      </c>
      <c r="F413" t="s">
        <v>41</v>
      </c>
      <c r="G413" t="s">
        <v>116</v>
      </c>
      <c r="H413" s="1" t="s">
        <v>320</v>
      </c>
    </row>
    <row r="414" spans="2:8">
      <c r="B414" s="2" t="s">
        <v>19</v>
      </c>
      <c r="D414" t="s">
        <v>19</v>
      </c>
      <c r="G414" t="s">
        <v>19</v>
      </c>
    </row>
    <row r="415" spans="2:8">
      <c r="B415" s="2" t="s">
        <v>19</v>
      </c>
      <c r="D415" t="s">
        <v>19</v>
      </c>
      <c r="G415" t="s">
        <v>19</v>
      </c>
    </row>
    <row r="416" spans="2:8">
      <c r="B416" s="2" t="s">
        <v>19</v>
      </c>
      <c r="D416" t="s">
        <v>19</v>
      </c>
      <c r="G416" t="s">
        <v>19</v>
      </c>
    </row>
    <row r="417" spans="2:8">
      <c r="B417" s="2">
        <v>0</v>
      </c>
      <c r="D417" t="s">
        <v>19</v>
      </c>
      <c r="E417" t="s">
        <v>321</v>
      </c>
      <c r="F417" t="s">
        <v>41</v>
      </c>
      <c r="G417" t="s">
        <v>119</v>
      </c>
      <c r="H417" s="1" t="s">
        <v>322</v>
      </c>
    </row>
    <row r="418" spans="2:8">
      <c r="B418" s="2" t="s">
        <v>4</v>
      </c>
      <c r="C418" t="s">
        <v>10</v>
      </c>
      <c r="D418" t="s">
        <v>19</v>
      </c>
      <c r="E418" t="s">
        <v>323</v>
      </c>
      <c r="F418" t="s">
        <v>24</v>
      </c>
      <c r="G418" t="s">
        <v>19</v>
      </c>
      <c r="H418" s="1" t="s">
        <v>324</v>
      </c>
    </row>
    <row r="419" spans="2:8">
      <c r="B419" s="2" t="s">
        <v>19</v>
      </c>
      <c r="D419" t="s">
        <v>19</v>
      </c>
      <c r="G419" t="s">
        <v>19</v>
      </c>
    </row>
    <row r="420" spans="2:8">
      <c r="B420" s="2" t="s">
        <v>19</v>
      </c>
      <c r="D420" t="s">
        <v>19</v>
      </c>
      <c r="G420" t="s">
        <v>19</v>
      </c>
    </row>
    <row r="421" spans="2:8">
      <c r="D421" t="s">
        <v>19</v>
      </c>
    </row>
    <row r="422" spans="2:8">
      <c r="D422" t="s">
        <v>19</v>
      </c>
    </row>
    <row r="423" spans="2:8">
      <c r="D423" t="s">
        <v>19</v>
      </c>
    </row>
    <row r="424" spans="2:8">
      <c r="D424" t="s">
        <v>19</v>
      </c>
    </row>
    <row r="425" spans="2:8">
      <c r="D425" t="s">
        <v>19</v>
      </c>
    </row>
    <row r="426" spans="2:8">
      <c r="D426" t="s">
        <v>19</v>
      </c>
    </row>
    <row r="427" spans="2:8">
      <c r="D427" t="s">
        <v>19</v>
      </c>
    </row>
    <row r="428" spans="2:8">
      <c r="D428" t="s">
        <v>19</v>
      </c>
    </row>
    <row r="429" spans="2:8">
      <c r="C429" t="s">
        <v>19</v>
      </c>
    </row>
    <row r="430" spans="2:8">
      <c r="C430" t="s">
        <v>19</v>
      </c>
    </row>
    <row r="431" spans="2:8">
      <c r="C431" t="s">
        <v>19</v>
      </c>
    </row>
    <row r="432" spans="2:8">
      <c r="C432" t="s">
        <v>19</v>
      </c>
    </row>
    <row r="433" spans="3:3">
      <c r="C433" t="s">
        <v>19</v>
      </c>
    </row>
    <row r="434" spans="3:3">
      <c r="C434" t="s">
        <v>19</v>
      </c>
    </row>
    <row r="435" spans="3:3">
      <c r="C435" t="s">
        <v>19</v>
      </c>
    </row>
    <row r="436" spans="3:3">
      <c r="C436" t="s">
        <v>19</v>
      </c>
    </row>
    <row r="437" spans="3:3">
      <c r="C437" t="s">
        <v>19</v>
      </c>
    </row>
    <row r="438" spans="3:3">
      <c r="C438" t="s">
        <v>19</v>
      </c>
    </row>
    <row r="439" spans="3:3">
      <c r="C439" t="s">
        <v>19</v>
      </c>
    </row>
    <row r="440" spans="3:3">
      <c r="C440" t="s">
        <v>19</v>
      </c>
    </row>
    <row r="441" spans="3:3">
      <c r="C441" t="s">
        <v>19</v>
      </c>
    </row>
    <row r="442" spans="3:3">
      <c r="C442" t="s">
        <v>19</v>
      </c>
    </row>
    <row r="443" spans="3:3">
      <c r="C443" t="s">
        <v>19</v>
      </c>
    </row>
    <row r="444" spans="3:3">
      <c r="C444" t="s">
        <v>19</v>
      </c>
    </row>
    <row r="445" spans="3:3">
      <c r="C445" t="s">
        <v>19</v>
      </c>
    </row>
    <row r="446" spans="3:3">
      <c r="C446" t="s">
        <v>19</v>
      </c>
    </row>
    <row r="447" spans="3:3">
      <c r="C447" t="s">
        <v>19</v>
      </c>
    </row>
    <row r="448" spans="3:3">
      <c r="C448" t="s">
        <v>19</v>
      </c>
    </row>
    <row r="449" spans="3:3">
      <c r="C449" t="s">
        <v>19</v>
      </c>
    </row>
    <row r="450" spans="3:3">
      <c r="C450" t="s">
        <v>19</v>
      </c>
    </row>
    <row r="451" spans="3:3">
      <c r="C451" t="s">
        <v>19</v>
      </c>
    </row>
    <row r="452" spans="3:3">
      <c r="C452" t="s">
        <v>19</v>
      </c>
    </row>
    <row r="453" spans="3:3">
      <c r="C453" t="s">
        <v>19</v>
      </c>
    </row>
  </sheetData>
  <mergeCells count="1">
    <mergeCell ref="A12:A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9E586-5AB8-49F3-BFF7-8F1EB2916A95}">
  <dimension ref="A1:CU72"/>
  <sheetViews>
    <sheetView tabSelected="1" zoomScaleNormal="100" workbookViewId="0"/>
  </sheetViews>
  <sheetFormatPr defaultColWidth="11.42578125" defaultRowHeight="14.45"/>
  <cols>
    <col min="2" max="2" width="22" customWidth="1"/>
    <col min="3" max="3" width="24" customWidth="1"/>
    <col min="4" max="4" width="12.28515625" customWidth="1"/>
    <col min="5" max="5" width="17.85546875" customWidth="1"/>
    <col min="6" max="6" width="21.85546875" customWidth="1"/>
    <col min="7" max="7" width="16.140625" customWidth="1"/>
    <col min="8" max="8" width="14.7109375" customWidth="1"/>
    <col min="9" max="9" width="15.140625" customWidth="1"/>
    <col min="10" max="10" width="10" customWidth="1"/>
    <col min="11" max="11" width="24.42578125" customWidth="1"/>
    <col min="12" max="12" width="20.140625" customWidth="1"/>
    <col min="13" max="13" width="22" customWidth="1"/>
    <col min="14" max="14" width="5.7109375" customWidth="1"/>
    <col min="15" max="15" width="5.42578125" customWidth="1"/>
    <col min="16" max="16" width="4.7109375" customWidth="1"/>
    <col min="17" max="18" width="6.28515625" customWidth="1"/>
    <col min="19" max="19" width="5.85546875" customWidth="1"/>
    <col min="20" max="20" width="6" customWidth="1"/>
    <col min="21" max="21" width="6.140625" customWidth="1"/>
    <col min="22" max="22" width="5.85546875" customWidth="1"/>
    <col min="23" max="23" width="9.85546875" customWidth="1"/>
    <col min="24" max="24" width="7" customWidth="1"/>
    <col min="25" max="25" width="7.140625" customWidth="1"/>
    <col min="26" max="26" width="6.42578125" customWidth="1"/>
    <col min="27" max="27" width="6.85546875" customWidth="1"/>
    <col min="28" max="28" width="6.140625" customWidth="1"/>
    <col min="29" max="29" width="11.28515625" customWidth="1"/>
    <col min="30" max="30" width="12.28515625" customWidth="1"/>
    <col min="31" max="31" width="6" customWidth="1"/>
    <col min="32" max="32" width="5.85546875" customWidth="1"/>
    <col min="33" max="33" width="5.7109375" customWidth="1"/>
    <col min="34" max="34" width="6.42578125" customWidth="1"/>
    <col min="35" max="35" width="9" customWidth="1"/>
    <col min="36" max="36" width="9.42578125" customWidth="1"/>
    <col min="37" max="37" width="6.85546875" customWidth="1"/>
    <col min="38" max="38" width="6.42578125" customWidth="1"/>
    <col min="39" max="39" width="9.42578125" customWidth="1"/>
    <col min="40" max="40" width="11.42578125" customWidth="1"/>
    <col min="41" max="41" width="6" customWidth="1"/>
    <col min="42" max="42" width="5.85546875" customWidth="1"/>
    <col min="43" max="43" width="11.85546875" customWidth="1"/>
    <col min="44" max="44" width="6.42578125" customWidth="1"/>
    <col min="45" max="45" width="5.7109375" customWidth="1"/>
    <col min="46" max="46" width="6" customWidth="1"/>
    <col min="47" max="47" width="5.140625" customWidth="1"/>
    <col min="48" max="48" width="6" customWidth="1"/>
    <col min="49" max="49" width="5.140625" customWidth="1"/>
    <col min="50" max="50" width="6.28515625" customWidth="1"/>
    <col min="51" max="51" width="6.140625" customWidth="1"/>
    <col min="52" max="52" width="6" customWidth="1"/>
    <col min="53" max="53" width="6.140625" customWidth="1"/>
    <col min="54" max="54" width="5.7109375" customWidth="1"/>
    <col min="55" max="55" width="6.28515625" customWidth="1"/>
    <col min="56" max="56" width="6.42578125" customWidth="1"/>
    <col min="57" max="57" width="6.28515625" customWidth="1"/>
    <col min="58" max="58" width="5.42578125" customWidth="1"/>
    <col min="59" max="59" width="6.85546875" customWidth="1"/>
    <col min="60" max="61" width="5.7109375" customWidth="1"/>
    <col min="62" max="62" width="6.85546875" customWidth="1"/>
    <col min="63" max="63" width="6.28515625" customWidth="1"/>
    <col min="64" max="64" width="6.85546875" customWidth="1"/>
    <col min="65" max="65" width="6.42578125" customWidth="1"/>
    <col min="66" max="66" width="6.7109375" customWidth="1"/>
    <col min="67" max="68" width="6.140625" customWidth="1"/>
    <col min="69" max="69" width="6.28515625" customWidth="1"/>
    <col min="70" max="70" width="5.85546875" customWidth="1"/>
    <col min="71" max="71" width="5.140625" customWidth="1"/>
    <col min="72" max="72" width="5.85546875" customWidth="1"/>
    <col min="73" max="73" width="6.140625" customWidth="1"/>
    <col min="74" max="74" width="5.42578125" customWidth="1"/>
    <col min="75" max="75" width="5.85546875" customWidth="1"/>
    <col min="76" max="76" width="6.28515625" customWidth="1"/>
    <col min="77" max="77" width="5.85546875" customWidth="1"/>
    <col min="78" max="78" width="6.140625" customWidth="1"/>
    <col min="79" max="79" width="6.28515625" customWidth="1"/>
    <col min="80" max="80" width="5.85546875" customWidth="1"/>
    <col min="81" max="81" width="7.140625" customWidth="1"/>
    <col min="82" max="82" width="7" customWidth="1"/>
    <col min="83" max="83" width="6.28515625" customWidth="1"/>
    <col min="84" max="84" width="9.7109375" customWidth="1"/>
    <col min="85" max="85" width="6.28515625" customWidth="1"/>
    <col min="86" max="86" width="7.42578125" customWidth="1"/>
    <col min="87" max="87" width="7.7109375" customWidth="1"/>
    <col min="88" max="88" width="9.42578125" customWidth="1"/>
    <col min="89" max="89" width="8.42578125" customWidth="1"/>
    <col min="90" max="90" width="11.28515625" customWidth="1"/>
    <col min="91" max="91" width="9.85546875" customWidth="1"/>
    <col min="92" max="92" width="7.7109375" customWidth="1"/>
    <col min="93" max="93" width="12.140625" customWidth="1"/>
    <col min="94" max="94" width="11.28515625" customWidth="1"/>
    <col min="95" max="95" width="11.140625" customWidth="1"/>
    <col min="96" max="96" width="9.85546875" customWidth="1"/>
    <col min="97" max="97" width="11.140625" customWidth="1"/>
    <col min="98" max="98" width="9.7109375" customWidth="1"/>
    <col min="99" max="99" width="6.42578125" customWidth="1"/>
    <col min="100" max="100" width="14" customWidth="1"/>
    <col min="101" max="101" width="8.28515625" customWidth="1"/>
    <col min="102" max="102" width="13" customWidth="1"/>
    <col min="103" max="103" width="8.42578125" customWidth="1"/>
    <col min="104" max="104" width="7.42578125" customWidth="1"/>
    <col min="105" max="105" width="7.85546875" customWidth="1"/>
  </cols>
  <sheetData>
    <row r="1" spans="1:98">
      <c r="K1" s="1" t="s">
        <v>325</v>
      </c>
      <c r="L1" s="1" t="s">
        <v>326</v>
      </c>
      <c r="M1" s="1" t="s">
        <v>327</v>
      </c>
    </row>
    <row r="2" spans="1:98">
      <c r="B2" s="1" t="s">
        <v>328</v>
      </c>
      <c r="C2" s="1" t="s">
        <v>325</v>
      </c>
      <c r="D2" s="64" t="s">
        <v>329</v>
      </c>
      <c r="E2" s="64"/>
      <c r="F2" s="64"/>
      <c r="G2" s="64"/>
      <c r="H2" s="64"/>
      <c r="J2">
        <f>MATCH(K2,$C$14:$C$39,0)</f>
        <v>26</v>
      </c>
      <c r="K2" t="s">
        <v>330</v>
      </c>
      <c r="L2" t="s">
        <v>4</v>
      </c>
      <c r="M2" t="s">
        <v>331</v>
      </c>
    </row>
    <row r="3" spans="1:98">
      <c r="B3" t="s">
        <v>332</v>
      </c>
      <c r="C3" t="str" cm="1">
        <f t="array" aca="1" ref="C3" ca="1">INDIRECT(ADDRESS(1,1,1,1,$B3),TRUE)</f>
        <v>METAGENOMA</v>
      </c>
      <c r="D3" t="str" cm="1">
        <f t="array" aca="1" ref="D3" ca="1">IF(INDIRECT(ADDRESS(10,COLUMN()-2,1,1,$B3),TRUE)="","",INDIRECT(ADDRESS(10,COLUMN()-2,1,1,$B3),TRUE))</f>
        <v>RAW READS</v>
      </c>
      <c r="E3" t="str" cm="1">
        <f t="array" aca="1" ref="E3" ca="1">IF(INDIRECT(ADDRESS(10,COLUMN()-2,1,1,$B3),TRUE)="","",INDIRECT(ADDRESS(10,COLUMN()-2,1,1,$B3),TRUE))</f>
        <v>TRIMMED READS</v>
      </c>
      <c r="F3" t="str" cm="1">
        <f t="array" aca="1" ref="F3" ca="1">IF(INDIRECT(ADDRESS(10,COLUMN()-2,1,1,$B3),TRUE)="","",INDIRECT(ADDRESS(10,COLUMN()-2,1,1,$B3),TRUE))</f>
        <v>CONTIGS</v>
      </c>
      <c r="G3" t="str" cm="1">
        <f t="array" aca="1" ref="G3" ca="1">IF(INDIRECT(ADDRESS(10,COLUMN()-2,1,1,$B3),TRUE)="","",INDIRECT(ADDRESS(10,COLUMN()-2,1,1,$B3),TRUE))</f>
        <v>PREDICTED GENES</v>
      </c>
      <c r="H3" t="str" cm="1">
        <f t="array" aca="1" ref="H3" ca="1">IF(INDIRECT(ADDRESS(10,COLUMN()-2,1,1,$B3),TRUE)="","",INDIRECT(ADDRESS(10,COLUMN()-2,1,1,$B3),TRUE))</f>
        <v>MAGS</v>
      </c>
      <c r="I3" t="str" cm="1">
        <f t="array" aca="1" ref="I3" ca="1">IF(INDIRECT(ADDRESS(10,COLUMN()-2,1,1,$B3),TRUE)="","",INDIRECT(ADDRESS(10,COLUMN()-2,1,1,$B3),TRUE))</f>
        <v/>
      </c>
      <c r="J3">
        <f t="shared" ref="J3:J12" si="0">MATCH(K3,$C$14:$C$39,0)</f>
        <v>1</v>
      </c>
      <c r="K3" t="s">
        <v>333</v>
      </c>
      <c r="L3" t="s">
        <v>10</v>
      </c>
      <c r="M3" t="s">
        <v>4</v>
      </c>
    </row>
    <row r="4" spans="1:98">
      <c r="B4" t="s">
        <v>334</v>
      </c>
      <c r="C4" t="str" cm="1">
        <f t="array" aca="1" ref="C4" ca="1">INDIRECT(ADDRESS(1,1,1,1,$B4),TRUE)</f>
        <v>METATRANSCRIPTOMA</v>
      </c>
      <c r="D4" t="str" cm="1">
        <f t="array" aca="1" ref="D4" ca="1">IF(INDIRECT(ADDRESS(10,COLUMN()-2,1,1,$B4),TRUE)="","",INDIRECT(ADDRESS(10,COLUMN()-2,1,1,$B4),TRUE))</f>
        <v>RAW READS</v>
      </c>
      <c r="E4" t="str" cm="1">
        <f t="array" aca="1" ref="E4" ca="1">IF(INDIRECT(ADDRESS(10,COLUMN()-2,1,1,$B4),TRUE)="","",INDIRECT(ADDRESS(10,COLUMN()-2,1,1,$B4),TRUE))</f>
        <v>TRIMMED READS</v>
      </c>
      <c r="F4" t="str" cm="1">
        <f t="array" aca="1" ref="F4" ca="1">IF(INDIRECT(ADDRESS(10,COLUMN()-2,1,1,$B4),TRUE)="","",INDIRECT(ADDRESS(10,COLUMN()-2,1,1,$B4),TRUE))</f>
        <v/>
      </c>
      <c r="G4" t="str" cm="1">
        <f t="array" aca="1" ref="G4" ca="1">IF(INDIRECT(ADDRESS(10,COLUMN()-2,1,1,$B4),TRUE)="","",INDIRECT(ADDRESS(10,COLUMN()-2,1,1,$B4),TRUE))</f>
        <v/>
      </c>
      <c r="H4" t="str" cm="1">
        <f t="array" aca="1" ref="H4" ca="1">IF(INDIRECT(ADDRESS(10,COLUMN()-2,1,1,$B4),TRUE)="","",INDIRECT(ADDRESS(10,COLUMN()-2,1,1,$B4),TRUE))</f>
        <v/>
      </c>
      <c r="I4" t="str" cm="1">
        <f t="array" aca="1" ref="I4" ca="1">IF(INDIRECT(ADDRESS(10,COLUMN()-2,1,1,$B4),TRUE)="","",INDIRECT(ADDRESS(10,COLUMN()-2,1,1,$B4),TRUE))</f>
        <v/>
      </c>
      <c r="J4">
        <f t="shared" si="0"/>
        <v>2</v>
      </c>
      <c r="K4" t="s">
        <v>335</v>
      </c>
      <c r="L4" t="s">
        <v>336</v>
      </c>
      <c r="M4" t="s">
        <v>10</v>
      </c>
    </row>
    <row r="5" spans="1:98">
      <c r="B5" t="s">
        <v>337</v>
      </c>
      <c r="C5" t="str" cm="1">
        <f t="array" aca="1" ref="C5" ca="1">INDIRECT(ADDRESS(1,1,1,1,$B5),TRUE)</f>
        <v>METAVIROMA</v>
      </c>
      <c r="D5" t="str" cm="1">
        <f t="array" aca="1" ref="D5" ca="1">IF(INDIRECT(ADDRESS(10,COLUMN()-2,1,1,$B5),TRUE)="","",INDIRECT(ADDRESS(10,COLUMN()-2,1,1,$B5),TRUE))</f>
        <v>RAW READS</v>
      </c>
      <c r="E5" t="str" cm="1">
        <f t="array" aca="1" ref="E5" ca="1">IF(INDIRECT(ADDRESS(10,COLUMN()-2,1,1,$B5),TRUE)="","",INDIRECT(ADDRESS(10,COLUMN()-2,1,1,$B5),TRUE))</f>
        <v>TRIMMED READS</v>
      </c>
      <c r="F5" t="str" cm="1">
        <f t="array" aca="1" ref="F5" ca="1">IF(INDIRECT(ADDRESS(10,COLUMN()-2,1,1,$B5),TRUE)="","",INDIRECT(ADDRESS(10,COLUMN()-2,1,1,$B5),TRUE))</f>
        <v>CONTIGS</v>
      </c>
      <c r="G5" t="str" cm="1">
        <f t="array" aca="1" ref="G5" ca="1">IF(INDIRECT(ADDRESS(10,COLUMN()-2,1,1,$B5),TRUE)="","",INDIRECT(ADDRESS(10,COLUMN()-2,1,1,$B5),TRUE))</f>
        <v>PREDICTED GENES</v>
      </c>
      <c r="H5" t="str" cm="1">
        <f t="array" aca="1" ref="H5" ca="1">IF(INDIRECT(ADDRESS(10,COLUMN()-2,1,1,$B5),TRUE)="","",INDIRECT(ADDRESS(10,COLUMN()-2,1,1,$B5),TRUE))</f>
        <v>CONTIGS VIRUS</v>
      </c>
      <c r="I5" t="str" cm="1">
        <f t="array" aca="1" ref="I5" ca="1">IF(INDIRECT(ADDRESS(10,COLUMN()-2,1,1,$B5),TRUE)="","",INDIRECT(ADDRESS(10,COLUMN()-2,1,1,$B5),TRUE))</f>
        <v/>
      </c>
      <c r="J5">
        <f t="shared" si="0"/>
        <v>3</v>
      </c>
      <c r="K5" t="s">
        <v>338</v>
      </c>
      <c r="L5" t="s">
        <v>339</v>
      </c>
      <c r="M5" t="s">
        <v>336</v>
      </c>
    </row>
    <row r="6" spans="1:98">
      <c r="B6" t="s">
        <v>340</v>
      </c>
      <c r="C6" t="str" cm="1">
        <f t="array" aca="1" ref="C6" ca="1">INDIRECT(ADDRESS(1,1,1,1,$B6),TRUE)</f>
        <v>GENOMA PROCARIOTA</v>
      </c>
      <c r="D6" t="str" cm="1">
        <f t="array" aca="1" ref="D6" ca="1">IF(INDIRECT(ADDRESS(10,COLUMN()-2,1,1,$B6),TRUE)="","",INDIRECT(ADDRESS(10,COLUMN()-2,1,1,$B6),TRUE))</f>
        <v>RAW READS</v>
      </c>
      <c r="E6" t="str" cm="1">
        <f t="array" aca="1" ref="E6" ca="1">IF(INDIRECT(ADDRESS(10,COLUMN()-2,1,1,$B6),TRUE)="","",INDIRECT(ADDRESS(10,COLUMN()-2,1,1,$B6),TRUE))</f>
        <v>GENOME</v>
      </c>
      <c r="F6" t="str" cm="1">
        <f t="array" aca="1" ref="F6" ca="1">IF(INDIRECT(ADDRESS(10,COLUMN()-2,1,1,$B6),TRUE)="","",INDIRECT(ADDRESS(10,COLUMN()-2,1,1,$B6),TRUE))</f>
        <v>PREDICTED GENES</v>
      </c>
      <c r="G6" t="str" cm="1">
        <f t="array" aca="1" ref="G6" ca="1">IF(INDIRECT(ADDRESS(10,COLUMN()-2,1,1,$B6),TRUE)="","",INDIRECT(ADDRESS(10,COLUMN()-2,1,1,$B6),TRUE))</f>
        <v/>
      </c>
      <c r="H6" t="str" cm="1">
        <f t="array" aca="1" ref="H6" ca="1">IF(INDIRECT(ADDRESS(10,COLUMN()-2,1,1,$B6),TRUE)="","",INDIRECT(ADDRESS(10,COLUMN()-2,1,1,$B6),TRUE))</f>
        <v/>
      </c>
      <c r="I6" t="str" cm="1">
        <f t="array" aca="1" ref="I6" ca="1">IF(INDIRECT(ADDRESS(10,COLUMN()-2,1,1,$B6),TRUE)="","",INDIRECT(ADDRESS(10,COLUMN()-2,1,1,$B6),TRUE))</f>
        <v/>
      </c>
      <c r="J6">
        <f t="shared" si="0"/>
        <v>4</v>
      </c>
      <c r="K6" t="s">
        <v>341</v>
      </c>
      <c r="L6" t="s">
        <v>342</v>
      </c>
      <c r="M6" t="s">
        <v>10</v>
      </c>
    </row>
    <row r="7" spans="1:98">
      <c r="B7" t="s">
        <v>343</v>
      </c>
      <c r="C7" t="str" cm="1">
        <f t="array" aca="1" ref="C7" ca="1">INDIRECT(ADDRESS(1,1,1,1,$B7),TRUE)</f>
        <v>GENOMA VIRUS</v>
      </c>
      <c r="D7" t="str" cm="1">
        <f t="array" aca="1" ref="D7" ca="1">IF(INDIRECT(ADDRESS(10,COLUMN()-2,1,1,$B7),TRUE)="","",INDIRECT(ADDRESS(10,COLUMN()-2,1,1,$B7),TRUE))</f>
        <v>RAW READS</v>
      </c>
      <c r="E7" t="str" cm="1">
        <f t="array" aca="1" ref="E7" ca="1">IF(INDIRECT(ADDRESS(10,COLUMN()-2,1,1,$B7),TRUE)="","",INDIRECT(ADDRESS(10,COLUMN()-2,1,1,$B7),TRUE))</f>
        <v>GENOME</v>
      </c>
      <c r="F7" t="str" cm="1">
        <f t="array" aca="1" ref="F7" ca="1">IF(INDIRECT(ADDRESS(10,COLUMN()-2,1,1,$B7),TRUE)="","",INDIRECT(ADDRESS(10,COLUMN()-2,1,1,$B7),TRUE))</f>
        <v>PREDICTED GENES</v>
      </c>
      <c r="G7" t="str" cm="1">
        <f t="array" aca="1" ref="G7" ca="1">IF(INDIRECT(ADDRESS(10,COLUMN()-2,1,1,$B7),TRUE)="","",INDIRECT(ADDRESS(10,COLUMN()-2,1,1,$B7),TRUE))</f>
        <v/>
      </c>
      <c r="H7" t="str" cm="1">
        <f t="array" aca="1" ref="H7" ca="1">IF(INDIRECT(ADDRESS(10,COLUMN()-2,1,1,$B7),TRUE)="","",INDIRECT(ADDRESS(10,COLUMN()-2,1,1,$B7),TRUE))</f>
        <v/>
      </c>
      <c r="I7" t="str" cm="1">
        <f t="array" aca="1" ref="I7" ca="1">IF(INDIRECT(ADDRESS(10,COLUMN()-2,1,1,$B7),TRUE)="","",INDIRECT(ADDRESS(10,COLUMN()-2,1,1,$B7),TRUE))</f>
        <v/>
      </c>
      <c r="J7">
        <f t="shared" si="0"/>
        <v>5</v>
      </c>
      <c r="K7" t="s">
        <v>344</v>
      </c>
      <c r="L7" t="s">
        <v>345</v>
      </c>
      <c r="M7" t="s">
        <v>342</v>
      </c>
    </row>
    <row r="8" spans="1:98">
      <c r="B8" t="s">
        <v>346</v>
      </c>
      <c r="C8" t="str" cm="1">
        <f t="array" aca="1" ref="C8" ca="1">INDIRECT(ADDRESS(1,1,1,1,$B8),TRUE)</f>
        <v>PROTEOMICA</v>
      </c>
      <c r="D8" t="str" cm="1">
        <f t="array" aca="1" ref="D8" ca="1">IF(INDIRECT(ADDRESS(10,COLUMN()-2,1,1,$B8),TRUE)="","",INDIRECT(ADDRESS(10,COLUMN()-2,1,1,$B8),TRUE))</f>
        <v>PEPTIDES</v>
      </c>
      <c r="E8" t="str" cm="1">
        <f t="array" aca="1" ref="E8" ca="1">IF(INDIRECT(ADDRESS(10,COLUMN()-2,1,1,$B8),TRUE)="","",INDIRECT(ADDRESS(10,COLUMN()-2,1,1,$B8),TRUE))</f>
        <v/>
      </c>
      <c r="F8" t="str" cm="1">
        <f t="array" aca="1" ref="F8" ca="1">IF(INDIRECT(ADDRESS(10,COLUMN()-2,1,1,$B8),TRUE)="","",INDIRECT(ADDRESS(10,COLUMN()-2,1,1,$B8),TRUE))</f>
        <v/>
      </c>
      <c r="G8" t="str" cm="1">
        <f t="array" aca="1" ref="G8" ca="1">IF(INDIRECT(ADDRESS(10,COLUMN()-2,1,1,$B8),TRUE)="","",INDIRECT(ADDRESS(10,COLUMN()-2,1,1,$B8),TRUE))</f>
        <v/>
      </c>
      <c r="H8" t="str" cm="1">
        <f t="array" aca="1" ref="H8" ca="1">IF(INDIRECT(ADDRESS(10,COLUMN()-2,1,1,$B8),TRUE)="","",INDIRECT(ADDRESS(10,COLUMN()-2,1,1,$B8),TRUE))</f>
        <v/>
      </c>
      <c r="I8" t="str" cm="1">
        <f t="array" aca="1" ref="I8" ca="1">IF(INDIRECT(ADDRESS(10,COLUMN()-2,1,1,$B8),TRUE)="","",INDIRECT(ADDRESS(10,COLUMN()-2,1,1,$B8),TRUE))</f>
        <v/>
      </c>
      <c r="J8">
        <f t="shared" si="0"/>
        <v>12</v>
      </c>
      <c r="K8" t="s">
        <v>347</v>
      </c>
      <c r="L8" t="s">
        <v>348</v>
      </c>
      <c r="M8" t="s">
        <v>342</v>
      </c>
    </row>
    <row r="9" spans="1:98">
      <c r="B9" t="s">
        <v>349</v>
      </c>
      <c r="C9" t="str" cm="1">
        <f t="array" aca="1" ref="C9" ca="1">INDIRECT(ADDRESS(1,1,1,1,$B9),TRUE)</f>
        <v>SINGLE CELL GENOMICS</v>
      </c>
      <c r="D9" t="str" cm="1">
        <f t="array" aca="1" ref="D9" ca="1">IF(INDIRECT(ADDRESS(10,COLUMN()-2,1,1,$B9),TRUE)="","",INDIRECT(ADDRESS(10,COLUMN()-2,1,1,$B9),TRUE))</f>
        <v>RAW READS</v>
      </c>
      <c r="E9" t="str" cm="1">
        <f t="array" aca="1" ref="E9" ca="1">IF(INDIRECT(ADDRESS(10,COLUMN()-2,1,1,$B9),TRUE)="","",INDIRECT(ADDRESS(10,COLUMN()-2,1,1,$B9),TRUE))</f>
        <v>SINGLE CELL GENOME</v>
      </c>
      <c r="F9" t="str" cm="1">
        <f t="array" aca="1" ref="F9" ca="1">IF(INDIRECT(ADDRESS(10,COLUMN()-2,1,1,$B9),TRUE)="","",INDIRECT(ADDRESS(10,COLUMN()-2,1,1,$B9),TRUE))</f>
        <v>PREDICTED GENES</v>
      </c>
      <c r="G9" t="str" cm="1">
        <f t="array" aca="1" ref="G9" ca="1">IF(INDIRECT(ADDRESS(10,COLUMN()-2,1,1,$B9),TRUE)="","",INDIRECT(ADDRESS(10,COLUMN()-2,1,1,$B9),TRUE))</f>
        <v/>
      </c>
      <c r="H9" t="str" cm="1">
        <f t="array" aca="1" ref="H9" ca="1">IF(INDIRECT(ADDRESS(10,COLUMN()-2,1,1,$B9),TRUE)="","",INDIRECT(ADDRESS(10,COLUMN()-2,1,1,$B9),TRUE))</f>
        <v/>
      </c>
      <c r="I9" t="str" cm="1">
        <f t="array" aca="1" ref="I9" ca="1">IF(INDIRECT(ADDRESS(10,COLUMN()-2,1,1,$B9),TRUE)="","",INDIRECT(ADDRESS(10,COLUMN()-2,1,1,$B9),TRUE))</f>
        <v/>
      </c>
      <c r="J9">
        <f t="shared" si="0"/>
        <v>14</v>
      </c>
      <c r="K9" t="s">
        <v>350</v>
      </c>
      <c r="L9" t="s">
        <v>351</v>
      </c>
      <c r="M9" t="s">
        <v>342</v>
      </c>
    </row>
    <row r="10" spans="1:98">
      <c r="B10" t="s">
        <v>352</v>
      </c>
      <c r="C10" t="str" cm="1">
        <f t="array" aca="1" ref="C10" ca="1">INDIRECT(ADDRESS(1,1,1,1,$B10),TRUE)</f>
        <v>PLASMID</v>
      </c>
      <c r="D10" t="str" cm="1">
        <f t="array" aca="1" ref="D10" ca="1">IF(INDIRECT(ADDRESS(10,COLUMN()-2,1,1,$B10),TRUE)="","",INDIRECT(ADDRESS(10,COLUMN()-2,1,1,$B10),TRUE))</f>
        <v>RAW READS</v>
      </c>
      <c r="E10" t="str" cm="1">
        <f t="array" aca="1" ref="E10" ca="1">IF(INDIRECT(ADDRESS(10,COLUMN()-2,1,1,$B10),TRUE)="","",INDIRECT(ADDRESS(10,COLUMN()-2,1,1,$B10),TRUE))</f>
        <v>PLASMID</v>
      </c>
      <c r="F10" t="str" cm="1">
        <f t="array" aca="1" ref="F10" ca="1">IF(INDIRECT(ADDRESS(10,COLUMN()-2,1,1,$B10),TRUE)="","",INDIRECT(ADDRESS(10,COLUMN()-2,1,1,$B10),TRUE))</f>
        <v>PREDICTED GENES</v>
      </c>
      <c r="G10" t="str" cm="1">
        <f t="array" aca="1" ref="G10" ca="1">IF(INDIRECT(ADDRESS(10,COLUMN()-2,1,1,$B10),TRUE)="","",INDIRECT(ADDRESS(10,COLUMN()-2,1,1,$B10),TRUE))</f>
        <v/>
      </c>
      <c r="H10" t="str" cm="1">
        <f t="array" aca="1" ref="H10" ca="1">IF(INDIRECT(ADDRESS(10,COLUMN()-2,1,1,$B10),TRUE)="","",INDIRECT(ADDRESS(10,COLUMN()-2,1,1,$B10),TRUE))</f>
        <v/>
      </c>
      <c r="I10" t="str" cm="1">
        <f t="array" aca="1" ref="I10" ca="1">IF(INDIRECT(ADDRESS(10,COLUMN()-2,1,1,$B10),TRUE)="","",INDIRECT(ADDRESS(10,COLUMN()-2,1,1,$B10),TRUE))</f>
        <v/>
      </c>
      <c r="J10">
        <f t="shared" si="0"/>
        <v>19</v>
      </c>
      <c r="K10" t="s">
        <v>353</v>
      </c>
      <c r="L10" t="s">
        <v>10</v>
      </c>
      <c r="M10" t="s">
        <v>4</v>
      </c>
    </row>
    <row r="11" spans="1:98">
      <c r="J11">
        <f t="shared" si="0"/>
        <v>21</v>
      </c>
      <c r="K11" t="s">
        <v>354</v>
      </c>
      <c r="L11" t="s">
        <v>355</v>
      </c>
      <c r="M11" t="s">
        <v>342</v>
      </c>
    </row>
    <row r="12" spans="1:98">
      <c r="J12">
        <f t="shared" si="0"/>
        <v>24</v>
      </c>
      <c r="K12" t="s">
        <v>356</v>
      </c>
      <c r="L12" t="s">
        <v>357</v>
      </c>
      <c r="M12" t="s">
        <v>342</v>
      </c>
    </row>
    <row r="13" spans="1:98">
      <c r="A13" t="s">
        <v>358</v>
      </c>
      <c r="B13" t="s">
        <v>10</v>
      </c>
      <c r="C13" t="s">
        <v>359</v>
      </c>
      <c r="D13" s="1" t="s">
        <v>20</v>
      </c>
      <c r="E13" s="1" t="s">
        <v>23</v>
      </c>
      <c r="F13" s="1" t="s">
        <v>360</v>
      </c>
      <c r="G13" s="1" t="s">
        <v>28</v>
      </c>
      <c r="H13" s="1" t="s">
        <v>31</v>
      </c>
      <c r="I13" s="1" t="s">
        <v>33</v>
      </c>
      <c r="J13" s="1" t="s">
        <v>36</v>
      </c>
      <c r="K13" s="1" t="s">
        <v>52</v>
      </c>
      <c r="L13" s="1" t="s">
        <v>56</v>
      </c>
      <c r="M13" s="1" t="s">
        <v>59</v>
      </c>
      <c r="N13" s="1" t="s">
        <v>62</v>
      </c>
      <c r="O13" s="1" t="s">
        <v>65</v>
      </c>
      <c r="P13" s="1" t="s">
        <v>67</v>
      </c>
      <c r="Q13" s="1" t="s">
        <v>69</v>
      </c>
      <c r="R13" s="1" t="s">
        <v>71</v>
      </c>
      <c r="S13" s="1" t="s">
        <v>144</v>
      </c>
      <c r="T13" s="1" t="s">
        <v>146</v>
      </c>
      <c r="U13" s="1" t="s">
        <v>149</v>
      </c>
      <c r="V13" s="1" t="s">
        <v>151</v>
      </c>
      <c r="W13" s="1" t="s">
        <v>153</v>
      </c>
      <c r="X13" s="1" t="s">
        <v>155</v>
      </c>
      <c r="Y13" s="1" t="s">
        <v>159</v>
      </c>
      <c r="Z13" s="1" t="s">
        <v>161</v>
      </c>
      <c r="AA13" s="1" t="s">
        <v>163</v>
      </c>
      <c r="AB13" s="1" t="s">
        <v>166</v>
      </c>
      <c r="AC13" s="1" t="s">
        <v>169</v>
      </c>
      <c r="AD13" s="1" t="s">
        <v>361</v>
      </c>
      <c r="AE13" s="1" t="s">
        <v>175</v>
      </c>
      <c r="AF13" s="1" t="s">
        <v>177</v>
      </c>
      <c r="AG13" s="1" t="s">
        <v>179</v>
      </c>
      <c r="AH13" s="1" t="s">
        <v>182</v>
      </c>
      <c r="AI13" s="1" t="s">
        <v>184</v>
      </c>
      <c r="AJ13" s="1" t="s">
        <v>186</v>
      </c>
      <c r="AK13" s="1" t="s">
        <v>188</v>
      </c>
      <c r="AL13" s="1" t="s">
        <v>190</v>
      </c>
      <c r="AM13" s="1" t="s">
        <v>194</v>
      </c>
      <c r="AN13" s="1" t="s">
        <v>196</v>
      </c>
      <c r="AO13" s="1" t="s">
        <v>198</v>
      </c>
      <c r="AP13" s="1" t="s">
        <v>200</v>
      </c>
      <c r="AQ13" s="1" t="s">
        <v>202</v>
      </c>
      <c r="AR13" s="1" t="s">
        <v>204</v>
      </c>
      <c r="AS13" s="1" t="s">
        <v>206</v>
      </c>
      <c r="AT13" s="1" t="s">
        <v>208</v>
      </c>
      <c r="AU13" s="1" t="s">
        <v>210</v>
      </c>
      <c r="AV13" s="1" t="s">
        <v>212</v>
      </c>
      <c r="AW13" s="1" t="s">
        <v>215</v>
      </c>
      <c r="AX13" s="1" t="s">
        <v>219</v>
      </c>
      <c r="AY13" s="1" t="s">
        <v>221</v>
      </c>
      <c r="AZ13" s="1" t="s">
        <v>223</v>
      </c>
      <c r="BA13" s="1" t="s">
        <v>225</v>
      </c>
      <c r="BB13" s="1" t="s">
        <v>227</v>
      </c>
      <c r="BC13" s="1" t="s">
        <v>229</v>
      </c>
      <c r="BD13" s="1" t="s">
        <v>231</v>
      </c>
      <c r="BE13" s="1" t="s">
        <v>233</v>
      </c>
      <c r="BF13" s="1" t="s">
        <v>235</v>
      </c>
      <c r="BG13" s="1" t="s">
        <v>239</v>
      </c>
      <c r="BH13" s="1" t="s">
        <v>241</v>
      </c>
      <c r="BI13" s="1" t="s">
        <v>243</v>
      </c>
      <c r="BJ13" s="1" t="s">
        <v>247</v>
      </c>
      <c r="BK13" s="1" t="s">
        <v>249</v>
      </c>
      <c r="BL13" s="1" t="s">
        <v>251</v>
      </c>
      <c r="BM13" s="1" t="s">
        <v>253</v>
      </c>
      <c r="BN13" s="1" t="s">
        <v>257</v>
      </c>
      <c r="BO13" s="1" t="s">
        <v>260</v>
      </c>
      <c r="BP13" s="1" t="s">
        <v>263</v>
      </c>
      <c r="BQ13" s="1" t="s">
        <v>265</v>
      </c>
      <c r="BR13" s="1" t="s">
        <v>267</v>
      </c>
      <c r="BS13" s="1" t="s">
        <v>270</v>
      </c>
      <c r="BT13" s="1" t="s">
        <v>272</v>
      </c>
      <c r="BU13" s="1" t="s">
        <v>274</v>
      </c>
      <c r="BV13" s="1" t="s">
        <v>276</v>
      </c>
      <c r="BW13" s="1" t="s">
        <v>278</v>
      </c>
      <c r="BX13" s="1" t="s">
        <v>281</v>
      </c>
      <c r="BY13" s="1" t="s">
        <v>283</v>
      </c>
      <c r="BZ13" s="1" t="s">
        <v>286</v>
      </c>
      <c r="CA13" s="1" t="s">
        <v>362</v>
      </c>
      <c r="CB13" s="1" t="s">
        <v>290</v>
      </c>
      <c r="CC13" s="1" t="s">
        <v>363</v>
      </c>
      <c r="CD13" s="1" t="s">
        <v>288</v>
      </c>
      <c r="CE13" s="1" t="s">
        <v>292</v>
      </c>
      <c r="CF13" s="1" t="s">
        <v>294</v>
      </c>
      <c r="CG13" s="1" t="s">
        <v>296</v>
      </c>
      <c r="CH13" s="1" t="s">
        <v>298</v>
      </c>
      <c r="CI13" s="1" t="s">
        <v>300</v>
      </c>
      <c r="CJ13" s="1" t="s">
        <v>302</v>
      </c>
      <c r="CK13" s="1" t="s">
        <v>305</v>
      </c>
      <c r="CL13" s="1" t="s">
        <v>307</v>
      </c>
      <c r="CM13" s="1" t="s">
        <v>309</v>
      </c>
      <c r="CN13" s="1" t="s">
        <v>311</v>
      </c>
      <c r="CO13" s="1" t="s">
        <v>313</v>
      </c>
      <c r="CP13" s="1" t="s">
        <v>315</v>
      </c>
      <c r="CQ13" s="1" t="s">
        <v>317</v>
      </c>
      <c r="CR13" s="1" t="s">
        <v>319</v>
      </c>
      <c r="CS13" s="1" t="s">
        <v>321</v>
      </c>
      <c r="CT13" s="1" t="s">
        <v>323</v>
      </c>
    </row>
    <row r="14" spans="1:98">
      <c r="A14">
        <v>1</v>
      </c>
      <c r="B14" t="s">
        <v>364</v>
      </c>
      <c r="C14" s="1" t="s">
        <v>333</v>
      </c>
      <c r="D14" t="s">
        <v>20</v>
      </c>
      <c r="E14" t="s">
        <v>23</v>
      </c>
      <c r="F14" t="s">
        <v>360</v>
      </c>
      <c r="G14" t="s">
        <v>28</v>
      </c>
      <c r="H14" t="s">
        <v>31</v>
      </c>
      <c r="I14" t="s">
        <v>33</v>
      </c>
      <c r="J14" t="s">
        <v>36</v>
      </c>
      <c r="K14" t="s">
        <v>52</v>
      </c>
      <c r="L14" s="10" t="s">
        <v>56</v>
      </c>
      <c r="T14" s="10"/>
      <c r="W14" t="s">
        <v>153</v>
      </c>
      <c r="AE14" t="s">
        <v>175</v>
      </c>
      <c r="AG14" t="s">
        <v>179</v>
      </c>
      <c r="AJ14" t="s">
        <v>186</v>
      </c>
      <c r="AW14" t="s">
        <v>215</v>
      </c>
      <c r="BX14" t="s">
        <v>281</v>
      </c>
      <c r="BZ14" t="s">
        <v>286</v>
      </c>
      <c r="CA14" t="s">
        <v>362</v>
      </c>
      <c r="CB14" t="s">
        <v>290</v>
      </c>
      <c r="CC14" t="s">
        <v>363</v>
      </c>
      <c r="CD14" t="s">
        <v>288</v>
      </c>
      <c r="CE14" t="s">
        <v>292</v>
      </c>
      <c r="CF14" t="s">
        <v>294</v>
      </c>
    </row>
    <row r="15" spans="1:98">
      <c r="A15">
        <v>2</v>
      </c>
      <c r="B15" t="s">
        <v>364</v>
      </c>
      <c r="C15" s="1" t="s">
        <v>335</v>
      </c>
      <c r="D15" t="s">
        <v>20</v>
      </c>
      <c r="E15" t="s">
        <v>23</v>
      </c>
      <c r="F15" t="s">
        <v>360</v>
      </c>
      <c r="G15" t="s">
        <v>28</v>
      </c>
      <c r="H15" t="s">
        <v>31</v>
      </c>
      <c r="I15" t="s">
        <v>33</v>
      </c>
      <c r="J15" s="1"/>
      <c r="K15" s="1"/>
      <c r="L15" s="11"/>
      <c r="M15" s="1"/>
      <c r="N15" s="1"/>
      <c r="O15" s="1"/>
      <c r="P15" s="1"/>
      <c r="Q15" s="1"/>
      <c r="R15" s="1"/>
      <c r="S15" s="1"/>
      <c r="T15" s="1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CG15" t="s">
        <v>296</v>
      </c>
      <c r="CH15" t="s">
        <v>298</v>
      </c>
      <c r="CI15" t="s">
        <v>300</v>
      </c>
      <c r="CJ15" t="s">
        <v>302</v>
      </c>
      <c r="CK15" t="s">
        <v>305</v>
      </c>
    </row>
    <row r="16" spans="1:98">
      <c r="A16">
        <v>3</v>
      </c>
      <c r="B16" t="s">
        <v>364</v>
      </c>
      <c r="C16" s="1" t="s">
        <v>338</v>
      </c>
      <c r="D16" t="s">
        <v>20</v>
      </c>
      <c r="E16" t="s">
        <v>23</v>
      </c>
      <c r="F16" t="s">
        <v>360</v>
      </c>
      <c r="G16" t="s">
        <v>28</v>
      </c>
      <c r="H16" t="s">
        <v>31</v>
      </c>
      <c r="I16" t="s">
        <v>33</v>
      </c>
      <c r="J16" s="1"/>
      <c r="K16" s="1"/>
      <c r="L16" s="11"/>
      <c r="M16" s="1"/>
      <c r="N16" s="1"/>
      <c r="O16" s="1"/>
      <c r="P16" s="1"/>
      <c r="Q16" s="1"/>
      <c r="R16" s="1"/>
      <c r="S16" s="1"/>
      <c r="T16" s="11"/>
      <c r="U16" s="1"/>
      <c r="V16" s="1"/>
      <c r="W16" s="1"/>
      <c r="X16" s="1"/>
      <c r="Y16" s="1"/>
      <c r="Z16" s="1"/>
      <c r="AA16" s="1"/>
      <c r="AB16" s="1"/>
      <c r="AC16" s="1"/>
      <c r="AD16" s="1"/>
      <c r="AE16" s="1"/>
      <c r="AF16" s="1"/>
      <c r="AG16" s="1"/>
      <c r="AH16" t="s">
        <v>182</v>
      </c>
      <c r="AI16" t="s">
        <v>184</v>
      </c>
      <c r="CL16" t="s">
        <v>307</v>
      </c>
      <c r="CM16" t="s">
        <v>309</v>
      </c>
      <c r="CN16" t="s">
        <v>311</v>
      </c>
      <c r="CO16" t="s">
        <v>313</v>
      </c>
    </row>
    <row r="17" spans="1:98">
      <c r="A17">
        <v>4</v>
      </c>
      <c r="B17" t="s">
        <v>364</v>
      </c>
      <c r="C17" s="1" t="s">
        <v>341</v>
      </c>
      <c r="D17" t="s">
        <v>20</v>
      </c>
      <c r="E17" t="s">
        <v>23</v>
      </c>
      <c r="F17" t="s">
        <v>360</v>
      </c>
      <c r="G17" t="s">
        <v>28</v>
      </c>
      <c r="H17" t="s">
        <v>31</v>
      </c>
      <c r="I17" t="s">
        <v>33</v>
      </c>
      <c r="J17" s="1"/>
      <c r="K17" s="1"/>
      <c r="L17" s="11"/>
      <c r="M17" s="1"/>
      <c r="N17" s="1"/>
      <c r="O17" s="1"/>
      <c r="P17" s="1"/>
      <c r="Q17" s="1"/>
      <c r="R17" s="1"/>
      <c r="S17" s="1"/>
      <c r="T17" s="1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t="s">
        <v>315</v>
      </c>
      <c r="CQ17" t="s">
        <v>317</v>
      </c>
    </row>
    <row r="18" spans="1:98">
      <c r="A18">
        <v>5</v>
      </c>
      <c r="B18" t="s">
        <v>364</v>
      </c>
      <c r="C18" s="1" t="s">
        <v>344</v>
      </c>
      <c r="D18" t="s">
        <v>20</v>
      </c>
      <c r="E18" t="s">
        <v>23</v>
      </c>
      <c r="F18" t="s">
        <v>360</v>
      </c>
      <c r="G18" t="s">
        <v>28</v>
      </c>
      <c r="H18" t="s">
        <v>31</v>
      </c>
      <c r="I18" t="s">
        <v>33</v>
      </c>
      <c r="J18" s="1"/>
      <c r="K18" s="1"/>
      <c r="L18" s="10"/>
      <c r="M18" t="s">
        <v>59</v>
      </c>
      <c r="N18" t="s">
        <v>62</v>
      </c>
      <c r="Q18" t="s">
        <v>69</v>
      </c>
      <c r="S18" t="s">
        <v>144</v>
      </c>
      <c r="T18" s="10" t="s">
        <v>146</v>
      </c>
      <c r="U18" t="s">
        <v>149</v>
      </c>
      <c r="V18" s="9" t="s">
        <v>151</v>
      </c>
      <c r="W18" s="10" t="s">
        <v>153</v>
      </c>
      <c r="X18" t="s">
        <v>155</v>
      </c>
      <c r="Y18" t="s">
        <v>159</v>
      </c>
      <c r="AA18" t="s">
        <v>163</v>
      </c>
      <c r="AB18" t="s">
        <v>166</v>
      </c>
      <c r="AC18" t="s">
        <v>169</v>
      </c>
      <c r="AD18" t="s">
        <v>361</v>
      </c>
      <c r="AE18" t="s">
        <v>175</v>
      </c>
      <c r="AF18" t="s">
        <v>177</v>
      </c>
      <c r="AH18" t="s">
        <v>182</v>
      </c>
      <c r="AI18" t="s">
        <v>184</v>
      </c>
      <c r="AK18" t="s">
        <v>188</v>
      </c>
      <c r="AL18" t="s">
        <v>190</v>
      </c>
      <c r="BP18" t="s">
        <v>263</v>
      </c>
      <c r="BQ18" t="s">
        <v>265</v>
      </c>
      <c r="BR18" t="s">
        <v>267</v>
      </c>
    </row>
    <row r="19" spans="1:98">
      <c r="A19">
        <v>6</v>
      </c>
      <c r="B19" t="s">
        <v>365</v>
      </c>
      <c r="C19" s="1" t="s">
        <v>333</v>
      </c>
      <c r="D19" t="s">
        <v>20</v>
      </c>
      <c r="E19" t="s">
        <v>23</v>
      </c>
      <c r="F19" t="s">
        <v>360</v>
      </c>
      <c r="G19" t="s">
        <v>28</v>
      </c>
      <c r="H19" t="s">
        <v>31</v>
      </c>
      <c r="I19" t="s">
        <v>33</v>
      </c>
      <c r="J19" t="s">
        <v>36</v>
      </c>
      <c r="K19" t="s">
        <v>52</v>
      </c>
      <c r="L19" s="10" t="s">
        <v>56</v>
      </c>
      <c r="T19" s="10"/>
      <c r="W19" t="s">
        <v>153</v>
      </c>
      <c r="AG19" t="s">
        <v>179</v>
      </c>
      <c r="AJ19" t="s">
        <v>186</v>
      </c>
      <c r="AW19" t="s">
        <v>215</v>
      </c>
      <c r="BZ19" t="s">
        <v>286</v>
      </c>
      <c r="CA19" t="s">
        <v>362</v>
      </c>
      <c r="CB19" t="s">
        <v>290</v>
      </c>
      <c r="CC19" t="s">
        <v>363</v>
      </c>
      <c r="CD19" t="s">
        <v>288</v>
      </c>
      <c r="CE19" t="s">
        <v>292</v>
      </c>
      <c r="CF19" t="s">
        <v>294</v>
      </c>
    </row>
    <row r="20" spans="1:98">
      <c r="A20">
        <v>7</v>
      </c>
      <c r="B20" t="s">
        <v>365</v>
      </c>
      <c r="C20" s="1" t="s">
        <v>335</v>
      </c>
      <c r="D20" t="s">
        <v>20</v>
      </c>
      <c r="E20" t="s">
        <v>23</v>
      </c>
      <c r="F20" t="s">
        <v>360</v>
      </c>
      <c r="G20" t="s">
        <v>28</v>
      </c>
      <c r="H20" t="s">
        <v>31</v>
      </c>
      <c r="I20" t="s">
        <v>33</v>
      </c>
      <c r="J20" s="1"/>
      <c r="K20" s="1"/>
      <c r="L20" s="11"/>
      <c r="M20" s="1"/>
      <c r="N20" s="1"/>
      <c r="O20" s="1"/>
      <c r="P20" s="1"/>
      <c r="Q20" s="1"/>
      <c r="R20" s="1"/>
      <c r="S20" s="1"/>
      <c r="T20" s="1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CG20" t="s">
        <v>296</v>
      </c>
      <c r="CH20" t="s">
        <v>298</v>
      </c>
      <c r="CI20" t="s">
        <v>300</v>
      </c>
      <c r="CJ20" t="s">
        <v>302</v>
      </c>
    </row>
    <row r="21" spans="1:98">
      <c r="A21">
        <v>8</v>
      </c>
      <c r="B21" t="s">
        <v>366</v>
      </c>
      <c r="C21" s="1" t="s">
        <v>333</v>
      </c>
      <c r="D21" t="s">
        <v>20</v>
      </c>
      <c r="E21" t="s">
        <v>23</v>
      </c>
      <c r="F21" t="s">
        <v>360</v>
      </c>
      <c r="G21" t="s">
        <v>28</v>
      </c>
      <c r="H21" t="s">
        <v>31</v>
      </c>
      <c r="I21" t="s">
        <v>33</v>
      </c>
      <c r="J21" t="s">
        <v>36</v>
      </c>
      <c r="K21" t="s">
        <v>52</v>
      </c>
      <c r="L21" s="10" t="s">
        <v>56</v>
      </c>
      <c r="T21" s="10"/>
      <c r="W21" t="s">
        <v>153</v>
      </c>
      <c r="AG21" t="s">
        <v>179</v>
      </c>
      <c r="AJ21" t="s">
        <v>186</v>
      </c>
      <c r="AW21" t="s">
        <v>215</v>
      </c>
      <c r="BZ21" t="s">
        <v>286</v>
      </c>
      <c r="CA21" t="s">
        <v>362</v>
      </c>
      <c r="CB21" t="s">
        <v>290</v>
      </c>
      <c r="CC21" t="s">
        <v>363</v>
      </c>
      <c r="CD21" t="s">
        <v>288</v>
      </c>
      <c r="CE21" t="s">
        <v>292</v>
      </c>
      <c r="CF21" t="s">
        <v>294</v>
      </c>
    </row>
    <row r="22" spans="1:98">
      <c r="A22">
        <v>9</v>
      </c>
      <c r="B22" t="s">
        <v>366</v>
      </c>
      <c r="C22" s="1" t="s">
        <v>335</v>
      </c>
      <c r="D22" t="s">
        <v>20</v>
      </c>
      <c r="E22" t="s">
        <v>23</v>
      </c>
      <c r="F22" t="s">
        <v>360</v>
      </c>
      <c r="G22" t="s">
        <v>28</v>
      </c>
      <c r="H22" t="s">
        <v>31</v>
      </c>
      <c r="I22" t="s">
        <v>33</v>
      </c>
      <c r="J22" s="1"/>
      <c r="K22" s="1"/>
      <c r="L22" s="1"/>
      <c r="M22" s="1"/>
      <c r="N22" s="1"/>
      <c r="O22" s="1"/>
      <c r="P22" s="1"/>
      <c r="Q22" s="1"/>
      <c r="R22" s="1"/>
      <c r="S22" s="1"/>
      <c r="T22" s="1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CG22" t="s">
        <v>296</v>
      </c>
      <c r="CH22" t="s">
        <v>298</v>
      </c>
      <c r="CI22" t="s">
        <v>300</v>
      </c>
      <c r="CJ22" t="s">
        <v>302</v>
      </c>
      <c r="CK22" t="s">
        <v>305</v>
      </c>
    </row>
    <row r="23" spans="1:98">
      <c r="A23">
        <v>10</v>
      </c>
      <c r="B23" t="s">
        <v>366</v>
      </c>
      <c r="C23" s="1" t="s">
        <v>338</v>
      </c>
      <c r="D23" t="s">
        <v>20</v>
      </c>
      <c r="E23" t="s">
        <v>23</v>
      </c>
      <c r="F23" t="s">
        <v>360</v>
      </c>
      <c r="G23" t="s">
        <v>28</v>
      </c>
      <c r="H23" t="s">
        <v>31</v>
      </c>
      <c r="I23" t="s">
        <v>33</v>
      </c>
      <c r="J23" s="1"/>
      <c r="K23" s="1"/>
      <c r="L23" s="11"/>
      <c r="M23" s="1"/>
      <c r="N23" s="1"/>
      <c r="O23" s="1"/>
      <c r="P23" s="1"/>
      <c r="Q23" s="1"/>
      <c r="R23" s="1"/>
      <c r="S23" s="1"/>
      <c r="T23" s="11"/>
      <c r="U23" s="1"/>
      <c r="V23" s="1"/>
      <c r="W23" s="1"/>
      <c r="X23" s="1"/>
      <c r="Y23" s="1"/>
      <c r="Z23" s="1"/>
      <c r="AA23" s="1"/>
      <c r="AB23" s="1"/>
      <c r="AC23" s="1"/>
      <c r="AD23" s="1"/>
      <c r="AE23" s="1"/>
      <c r="AF23" s="1"/>
      <c r="AG23" s="1"/>
      <c r="AH23" t="s">
        <v>182</v>
      </c>
      <c r="AI23" t="s">
        <v>184</v>
      </c>
      <c r="CL23" t="s">
        <v>307</v>
      </c>
      <c r="CM23" t="s">
        <v>309</v>
      </c>
      <c r="CN23" t="s">
        <v>311</v>
      </c>
      <c r="CO23" t="s">
        <v>313</v>
      </c>
    </row>
    <row r="24" spans="1:98">
      <c r="A24">
        <v>11</v>
      </c>
      <c r="B24" t="s">
        <v>366</v>
      </c>
      <c r="C24" s="1" t="s">
        <v>341</v>
      </c>
      <c r="D24" t="s">
        <v>20</v>
      </c>
      <c r="E24" t="s">
        <v>23</v>
      </c>
      <c r="F24" t="s">
        <v>360</v>
      </c>
      <c r="G24" t="s">
        <v>28</v>
      </c>
      <c r="H24" t="s">
        <v>31</v>
      </c>
      <c r="I24" t="s">
        <v>33</v>
      </c>
      <c r="J24" s="1"/>
      <c r="K24" s="1"/>
      <c r="L24" s="11"/>
      <c r="M24" s="1"/>
      <c r="N24" s="1"/>
      <c r="O24" s="1"/>
      <c r="P24" s="1"/>
      <c r="Q24" s="1"/>
      <c r="R24" s="1"/>
      <c r="S24" s="1"/>
      <c r="T24" s="1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t="s">
        <v>315</v>
      </c>
      <c r="CQ24" t="s">
        <v>317</v>
      </c>
    </row>
    <row r="25" spans="1:98">
      <c r="A25">
        <v>12</v>
      </c>
      <c r="B25" t="s">
        <v>366</v>
      </c>
      <c r="C25" s="1" t="s">
        <v>347</v>
      </c>
      <c r="D25" t="s">
        <v>20</v>
      </c>
      <c r="E25" t="s">
        <v>23</v>
      </c>
      <c r="F25" t="s">
        <v>360</v>
      </c>
      <c r="G25" t="s">
        <v>28</v>
      </c>
      <c r="H25" t="s">
        <v>31</v>
      </c>
      <c r="I25" t="s">
        <v>33</v>
      </c>
      <c r="J25" s="1"/>
      <c r="K25" s="1"/>
      <c r="L25" s="11"/>
      <c r="M25" s="1"/>
      <c r="N25" s="1"/>
      <c r="O25" s="1"/>
      <c r="P25" s="1"/>
      <c r="Q25" s="1"/>
      <c r="R25" s="1"/>
      <c r="S25" s="1"/>
      <c r="T25" s="10" t="s">
        <v>146</v>
      </c>
      <c r="U25" s="1"/>
      <c r="V25" s="1"/>
      <c r="W25" s="1"/>
      <c r="X25" t="s">
        <v>155</v>
      </c>
      <c r="Y25" t="s">
        <v>159</v>
      </c>
      <c r="AA25" t="s">
        <v>163</v>
      </c>
      <c r="AB25" t="s">
        <v>166</v>
      </c>
      <c r="AC25" t="s">
        <v>169</v>
      </c>
      <c r="AD25" t="s">
        <v>361</v>
      </c>
      <c r="AE25" t="s">
        <v>175</v>
      </c>
      <c r="AF25" t="s">
        <v>177</v>
      </c>
      <c r="AH25" t="s">
        <v>182</v>
      </c>
      <c r="AI25" t="s">
        <v>184</v>
      </c>
    </row>
    <row r="26" spans="1:98">
      <c r="A26">
        <v>13</v>
      </c>
      <c r="B26" t="s">
        <v>367</v>
      </c>
      <c r="C26" s="8" t="s">
        <v>333</v>
      </c>
      <c r="D26" t="s">
        <v>20</v>
      </c>
      <c r="E26" t="s">
        <v>23</v>
      </c>
      <c r="F26" t="s">
        <v>360</v>
      </c>
      <c r="G26" t="s">
        <v>28</v>
      </c>
      <c r="H26" t="s">
        <v>31</v>
      </c>
      <c r="I26" t="s">
        <v>33</v>
      </c>
      <c r="J26" t="s">
        <v>36</v>
      </c>
      <c r="K26" t="s">
        <v>52</v>
      </c>
      <c r="L26" s="10" t="s">
        <v>56</v>
      </c>
      <c r="T26" s="10"/>
      <c r="AG26" t="s">
        <v>179</v>
      </c>
      <c r="AJ26" s="9" t="s">
        <v>186</v>
      </c>
      <c r="AW26" t="s">
        <v>215</v>
      </c>
      <c r="BZ26" t="s">
        <v>286</v>
      </c>
      <c r="CA26" t="s">
        <v>362</v>
      </c>
      <c r="CB26" t="s">
        <v>290</v>
      </c>
      <c r="CC26" t="s">
        <v>363</v>
      </c>
      <c r="CD26" t="s">
        <v>288</v>
      </c>
      <c r="CE26" t="s">
        <v>292</v>
      </c>
      <c r="CF26" t="s">
        <v>294</v>
      </c>
    </row>
    <row r="27" spans="1:98">
      <c r="A27">
        <v>14</v>
      </c>
      <c r="B27" t="s">
        <v>367</v>
      </c>
      <c r="C27" s="8" t="s">
        <v>350</v>
      </c>
      <c r="D27" t="s">
        <v>20</v>
      </c>
      <c r="E27" t="s">
        <v>23</v>
      </c>
      <c r="F27" t="s">
        <v>360</v>
      </c>
      <c r="G27" t="s">
        <v>28</v>
      </c>
      <c r="H27" t="s">
        <v>31</v>
      </c>
      <c r="I27" t="s">
        <v>33</v>
      </c>
      <c r="J27" s="8"/>
      <c r="K27" s="8"/>
      <c r="L27" s="10"/>
      <c r="M27" t="s">
        <v>59</v>
      </c>
      <c r="N27" t="s">
        <v>62</v>
      </c>
      <c r="O27" t="s">
        <v>65</v>
      </c>
      <c r="P27" t="s">
        <v>67</v>
      </c>
      <c r="Q27" t="s">
        <v>69</v>
      </c>
      <c r="R27" t="s">
        <v>71</v>
      </c>
      <c r="S27" t="s">
        <v>144</v>
      </c>
      <c r="T27" s="10" t="s">
        <v>146</v>
      </c>
      <c r="U27" t="s">
        <v>149</v>
      </c>
      <c r="V27" t="s">
        <v>151</v>
      </c>
      <c r="X27" t="s">
        <v>155</v>
      </c>
      <c r="Y27" t="s">
        <v>159</v>
      </c>
      <c r="AA27" t="s">
        <v>163</v>
      </c>
      <c r="AB27" t="s">
        <v>166</v>
      </c>
      <c r="AC27" t="s">
        <v>169</v>
      </c>
      <c r="AD27" t="s">
        <v>361</v>
      </c>
      <c r="AE27" t="s">
        <v>175</v>
      </c>
      <c r="AF27" t="s">
        <v>177</v>
      </c>
      <c r="AG27" t="s">
        <v>179</v>
      </c>
      <c r="AH27" t="s">
        <v>182</v>
      </c>
      <c r="AI27" t="s">
        <v>184</v>
      </c>
      <c r="AJ27" t="s">
        <v>186</v>
      </c>
      <c r="AW27" t="s">
        <v>215</v>
      </c>
      <c r="AX27" t="s">
        <v>219</v>
      </c>
      <c r="AY27" t="s">
        <v>221</v>
      </c>
      <c r="AZ27" t="s">
        <v>223</v>
      </c>
      <c r="BA27" t="s">
        <v>225</v>
      </c>
      <c r="BB27" t="s">
        <v>227</v>
      </c>
      <c r="BC27" t="s">
        <v>229</v>
      </c>
      <c r="BD27" t="s">
        <v>231</v>
      </c>
      <c r="BE27" t="s">
        <v>233</v>
      </c>
      <c r="BF27" t="s">
        <v>235</v>
      </c>
      <c r="BG27" t="s">
        <v>239</v>
      </c>
      <c r="BH27" t="s">
        <v>241</v>
      </c>
      <c r="BI27" t="s">
        <v>243</v>
      </c>
      <c r="BJ27" t="s">
        <v>247</v>
      </c>
      <c r="BK27" t="s">
        <v>249</v>
      </c>
      <c r="BL27" t="s">
        <v>251</v>
      </c>
      <c r="BM27" t="s">
        <v>253</v>
      </c>
      <c r="BN27" t="s">
        <v>257</v>
      </c>
      <c r="BP27" t="s">
        <v>263</v>
      </c>
      <c r="BQ27" t="s">
        <v>265</v>
      </c>
      <c r="BR27" t="s">
        <v>267</v>
      </c>
      <c r="BS27" t="s">
        <v>270</v>
      </c>
      <c r="CL27" t="s">
        <v>307</v>
      </c>
      <c r="CM27" t="s">
        <v>309</v>
      </c>
      <c r="CN27" t="s">
        <v>311</v>
      </c>
      <c r="CO27" t="s">
        <v>313</v>
      </c>
      <c r="CT27" t="s">
        <v>323</v>
      </c>
    </row>
    <row r="28" spans="1:98">
      <c r="A28">
        <v>15</v>
      </c>
      <c r="B28" t="s">
        <v>367</v>
      </c>
      <c r="C28" s="8" t="s">
        <v>341</v>
      </c>
      <c r="D28" t="s">
        <v>20</v>
      </c>
      <c r="E28" t="s">
        <v>23</v>
      </c>
      <c r="F28" t="s">
        <v>360</v>
      </c>
      <c r="G28" t="s">
        <v>28</v>
      </c>
      <c r="H28" t="s">
        <v>31</v>
      </c>
      <c r="I28" t="s">
        <v>33</v>
      </c>
      <c r="J28" s="8"/>
      <c r="K28" s="8"/>
      <c r="L28" s="10"/>
      <c r="M28" s="8"/>
      <c r="N28" s="8"/>
      <c r="O28" s="8"/>
      <c r="P28" s="8"/>
      <c r="Q28" s="8"/>
      <c r="R28" s="8"/>
      <c r="S28" s="8"/>
      <c r="T28" s="11"/>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t="s">
        <v>315</v>
      </c>
      <c r="CQ28" t="s">
        <v>317</v>
      </c>
    </row>
    <row r="29" spans="1:98">
      <c r="A29">
        <v>16</v>
      </c>
      <c r="B29" t="s">
        <v>368</v>
      </c>
      <c r="C29" s="8" t="s">
        <v>333</v>
      </c>
      <c r="D29" t="s">
        <v>20</v>
      </c>
      <c r="E29" t="s">
        <v>23</v>
      </c>
      <c r="F29" t="s">
        <v>360</v>
      </c>
      <c r="G29" t="s">
        <v>28</v>
      </c>
      <c r="H29" t="s">
        <v>31</v>
      </c>
      <c r="I29" t="s">
        <v>33</v>
      </c>
      <c r="J29" t="s">
        <v>36</v>
      </c>
      <c r="K29" t="s">
        <v>52</v>
      </c>
      <c r="L29" s="10" t="s">
        <v>56</v>
      </c>
      <c r="T29" s="10"/>
      <c r="AG29" s="12" t="s">
        <v>179</v>
      </c>
      <c r="AJ29" s="9" t="s">
        <v>186</v>
      </c>
      <c r="AW29" t="s">
        <v>215</v>
      </c>
      <c r="BZ29" t="s">
        <v>286</v>
      </c>
      <c r="CA29" t="s">
        <v>362</v>
      </c>
      <c r="CB29" t="s">
        <v>290</v>
      </c>
      <c r="CC29" t="s">
        <v>363</v>
      </c>
      <c r="CD29" t="s">
        <v>288</v>
      </c>
      <c r="CE29" t="s">
        <v>292</v>
      </c>
      <c r="CF29" t="s">
        <v>294</v>
      </c>
    </row>
    <row r="30" spans="1:98">
      <c r="A30">
        <v>17</v>
      </c>
      <c r="B30" t="s">
        <v>368</v>
      </c>
      <c r="C30" s="8" t="s">
        <v>350</v>
      </c>
      <c r="D30" t="s">
        <v>20</v>
      </c>
      <c r="E30" t="s">
        <v>23</v>
      </c>
      <c r="F30" t="s">
        <v>360</v>
      </c>
      <c r="G30" t="s">
        <v>28</v>
      </c>
      <c r="H30" t="s">
        <v>31</v>
      </c>
      <c r="I30" t="s">
        <v>33</v>
      </c>
      <c r="J30" s="8"/>
      <c r="K30" s="8"/>
      <c r="L30" s="10"/>
      <c r="M30" t="s">
        <v>59</v>
      </c>
      <c r="N30" t="s">
        <v>62</v>
      </c>
      <c r="P30" t="s">
        <v>67</v>
      </c>
      <c r="Q30" t="s">
        <v>69</v>
      </c>
      <c r="R30" t="s">
        <v>71</v>
      </c>
      <c r="T30" s="10"/>
      <c r="V30" t="s">
        <v>151</v>
      </c>
      <c r="X30" t="s">
        <v>155</v>
      </c>
      <c r="Y30" t="s">
        <v>159</v>
      </c>
      <c r="AA30" t="s">
        <v>163</v>
      </c>
      <c r="AB30" t="s">
        <v>166</v>
      </c>
      <c r="AC30" t="s">
        <v>169</v>
      </c>
      <c r="AD30" t="s">
        <v>361</v>
      </c>
      <c r="AE30" t="s">
        <v>175</v>
      </c>
      <c r="AF30" t="s">
        <v>177</v>
      </c>
      <c r="AH30" t="s">
        <v>182</v>
      </c>
      <c r="AI30" t="s">
        <v>184</v>
      </c>
      <c r="AJ30" t="s">
        <v>186</v>
      </c>
      <c r="AW30" t="s">
        <v>215</v>
      </c>
      <c r="BN30" t="s">
        <v>257</v>
      </c>
      <c r="BP30" t="s">
        <v>263</v>
      </c>
      <c r="BQ30" t="s">
        <v>265</v>
      </c>
      <c r="CL30" t="s">
        <v>307</v>
      </c>
      <c r="CM30" t="s">
        <v>309</v>
      </c>
      <c r="CN30" t="s">
        <v>311</v>
      </c>
      <c r="CO30" t="s">
        <v>313</v>
      </c>
    </row>
    <row r="31" spans="1:98">
      <c r="A31">
        <v>18</v>
      </c>
      <c r="B31" t="s">
        <v>368</v>
      </c>
      <c r="C31" s="1" t="s">
        <v>341</v>
      </c>
      <c r="D31" t="s">
        <v>20</v>
      </c>
      <c r="E31" t="s">
        <v>23</v>
      </c>
      <c r="F31" t="s">
        <v>360</v>
      </c>
      <c r="G31" t="s">
        <v>28</v>
      </c>
      <c r="H31" t="s">
        <v>31</v>
      </c>
      <c r="I31" t="s">
        <v>33</v>
      </c>
      <c r="J31" s="1"/>
      <c r="K31" s="1"/>
      <c r="L31" s="10"/>
      <c r="M31" s="1"/>
      <c r="N31" s="1"/>
      <c r="O31" s="1"/>
      <c r="P31" s="1"/>
      <c r="Q31" s="1"/>
      <c r="R31" s="1"/>
      <c r="S31" s="1"/>
      <c r="T31" s="1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t="s">
        <v>315</v>
      </c>
      <c r="CQ31" t="s">
        <v>317</v>
      </c>
    </row>
    <row r="32" spans="1:98">
      <c r="A32">
        <v>19</v>
      </c>
      <c r="B32" t="s">
        <v>369</v>
      </c>
      <c r="C32" s="1" t="s">
        <v>353</v>
      </c>
      <c r="D32" t="s">
        <v>20</v>
      </c>
      <c r="E32" t="s">
        <v>23</v>
      </c>
      <c r="F32" t="s">
        <v>360</v>
      </c>
      <c r="G32" t="s">
        <v>28</v>
      </c>
      <c r="H32" t="s">
        <v>31</v>
      </c>
      <c r="I32" t="s">
        <v>33</v>
      </c>
      <c r="J32" t="s">
        <v>36</v>
      </c>
      <c r="K32" t="s">
        <v>52</v>
      </c>
      <c r="L32" s="10" t="s">
        <v>56</v>
      </c>
      <c r="T32" s="10"/>
      <c r="W32" s="1"/>
      <c r="AG32" t="s">
        <v>179</v>
      </c>
      <c r="BZ32" t="s">
        <v>286</v>
      </c>
      <c r="CA32" t="s">
        <v>362</v>
      </c>
      <c r="CB32" t="s">
        <v>290</v>
      </c>
      <c r="CC32" t="s">
        <v>363</v>
      </c>
      <c r="CD32" t="s">
        <v>288</v>
      </c>
      <c r="CE32" t="s">
        <v>292</v>
      </c>
      <c r="CF32" t="s">
        <v>294</v>
      </c>
    </row>
    <row r="33" spans="1:98">
      <c r="A33">
        <v>20</v>
      </c>
      <c r="B33" t="s">
        <v>370</v>
      </c>
      <c r="C33" s="1" t="s">
        <v>333</v>
      </c>
      <c r="D33" t="s">
        <v>20</v>
      </c>
      <c r="E33" t="s">
        <v>23</v>
      </c>
      <c r="F33" t="s">
        <v>360</v>
      </c>
      <c r="G33" t="s">
        <v>28</v>
      </c>
      <c r="H33" t="s">
        <v>31</v>
      </c>
      <c r="I33" t="s">
        <v>33</v>
      </c>
      <c r="J33" t="s">
        <v>36</v>
      </c>
      <c r="K33" t="s">
        <v>52</v>
      </c>
      <c r="L33" s="10" t="s">
        <v>56</v>
      </c>
      <c r="T33" s="10"/>
      <c r="AG33" t="s">
        <v>179</v>
      </c>
      <c r="AJ33" t="s">
        <v>186</v>
      </c>
      <c r="AW33" t="s">
        <v>215</v>
      </c>
      <c r="BZ33" t="s">
        <v>286</v>
      </c>
      <c r="CA33" t="s">
        <v>362</v>
      </c>
      <c r="CB33" t="s">
        <v>290</v>
      </c>
      <c r="CC33" t="s">
        <v>363</v>
      </c>
      <c r="CD33" t="s">
        <v>288</v>
      </c>
      <c r="CE33" t="s">
        <v>292</v>
      </c>
      <c r="CF33" t="s">
        <v>294</v>
      </c>
    </row>
    <row r="34" spans="1:98">
      <c r="A34">
        <v>21</v>
      </c>
      <c r="B34" t="s">
        <v>370</v>
      </c>
      <c r="C34" s="1" t="s">
        <v>354</v>
      </c>
      <c r="D34" t="s">
        <v>20</v>
      </c>
      <c r="E34" t="s">
        <v>23</v>
      </c>
      <c r="F34" t="s">
        <v>360</v>
      </c>
      <c r="G34" t="s">
        <v>28</v>
      </c>
      <c r="H34" t="s">
        <v>31</v>
      </c>
      <c r="I34" t="s">
        <v>33</v>
      </c>
      <c r="J34" s="1"/>
      <c r="K34" s="1"/>
      <c r="L34" s="10"/>
      <c r="M34" t="s">
        <v>59</v>
      </c>
      <c r="N34" t="s">
        <v>62</v>
      </c>
      <c r="O34" t="s">
        <v>65</v>
      </c>
      <c r="P34" t="s">
        <v>67</v>
      </c>
      <c r="Q34" t="s">
        <v>69</v>
      </c>
      <c r="R34" t="s">
        <v>71</v>
      </c>
      <c r="S34" t="s">
        <v>144</v>
      </c>
      <c r="T34" s="10" t="s">
        <v>146</v>
      </c>
      <c r="U34" t="s">
        <v>149</v>
      </c>
      <c r="V34" t="s">
        <v>151</v>
      </c>
      <c r="X34" s="10" t="s">
        <v>155</v>
      </c>
      <c r="Y34" t="s">
        <v>159</v>
      </c>
      <c r="AA34" t="s">
        <v>163</v>
      </c>
      <c r="AB34" t="s">
        <v>166</v>
      </c>
      <c r="AC34" t="s">
        <v>169</v>
      </c>
      <c r="AD34" t="s">
        <v>361</v>
      </c>
      <c r="AE34" t="s">
        <v>175</v>
      </c>
      <c r="AF34" t="s">
        <v>177</v>
      </c>
      <c r="AH34" t="s">
        <v>182</v>
      </c>
      <c r="AI34" t="s">
        <v>184</v>
      </c>
      <c r="BN34" t="s">
        <v>257</v>
      </c>
      <c r="BP34" t="s">
        <v>263</v>
      </c>
      <c r="BQ34" t="s">
        <v>265</v>
      </c>
      <c r="BR34" t="s">
        <v>267</v>
      </c>
      <c r="CL34" t="s">
        <v>307</v>
      </c>
      <c r="CM34" t="s">
        <v>309</v>
      </c>
      <c r="CN34" t="s">
        <v>311</v>
      </c>
      <c r="CO34" t="s">
        <v>313</v>
      </c>
    </row>
    <row r="35" spans="1:98">
      <c r="A35">
        <v>22</v>
      </c>
      <c r="B35" t="s">
        <v>370</v>
      </c>
      <c r="C35" s="1" t="s">
        <v>341</v>
      </c>
      <c r="D35" t="s">
        <v>20</v>
      </c>
      <c r="E35" t="s">
        <v>23</v>
      </c>
      <c r="F35" t="s">
        <v>360</v>
      </c>
      <c r="G35" t="s">
        <v>28</v>
      </c>
      <c r="H35" t="s">
        <v>31</v>
      </c>
      <c r="I35" t="s">
        <v>33</v>
      </c>
      <c r="J35" s="1"/>
      <c r="K35" s="1"/>
      <c r="L35" s="10"/>
      <c r="M35" s="1"/>
      <c r="N35" s="1"/>
      <c r="O35" s="1"/>
      <c r="P35" s="1"/>
      <c r="Q35" s="1"/>
      <c r="R35" s="1"/>
      <c r="S35" s="1"/>
      <c r="T35" s="1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t="s">
        <v>315</v>
      </c>
      <c r="CQ35" t="s">
        <v>317</v>
      </c>
    </row>
    <row r="36" spans="1:98">
      <c r="A36">
        <v>23</v>
      </c>
      <c r="B36" t="s">
        <v>356</v>
      </c>
      <c r="C36" s="1" t="s">
        <v>333</v>
      </c>
      <c r="D36" t="s">
        <v>20</v>
      </c>
      <c r="E36" t="s">
        <v>23</v>
      </c>
      <c r="F36" t="s">
        <v>360</v>
      </c>
      <c r="G36" t="s">
        <v>28</v>
      </c>
      <c r="H36" t="s">
        <v>31</v>
      </c>
      <c r="I36" t="s">
        <v>33</v>
      </c>
      <c r="J36" t="s">
        <v>36</v>
      </c>
      <c r="K36" t="s">
        <v>52</v>
      </c>
      <c r="L36" s="10" t="s">
        <v>56</v>
      </c>
      <c r="T36" s="10"/>
      <c r="W36" t="s">
        <v>153</v>
      </c>
      <c r="AG36" t="s">
        <v>179</v>
      </c>
      <c r="AJ36" s="9" t="s">
        <v>186</v>
      </c>
      <c r="AW36" t="s">
        <v>215</v>
      </c>
      <c r="BZ36" t="s">
        <v>286</v>
      </c>
      <c r="CA36" t="s">
        <v>362</v>
      </c>
      <c r="CB36" t="s">
        <v>290</v>
      </c>
      <c r="CC36" t="s">
        <v>363</v>
      </c>
      <c r="CD36" t="s">
        <v>288</v>
      </c>
      <c r="CE36" t="s">
        <v>292</v>
      </c>
      <c r="CF36" t="s">
        <v>294</v>
      </c>
    </row>
    <row r="37" spans="1:98">
      <c r="A37">
        <v>24</v>
      </c>
      <c r="B37" t="s">
        <v>356</v>
      </c>
      <c r="C37" s="1" t="s">
        <v>356</v>
      </c>
      <c r="D37" t="s">
        <v>20</v>
      </c>
      <c r="E37" t="s">
        <v>23</v>
      </c>
      <c r="F37" t="s">
        <v>360</v>
      </c>
      <c r="G37" t="s">
        <v>28</v>
      </c>
      <c r="H37" t="s">
        <v>31</v>
      </c>
      <c r="I37" t="s">
        <v>33</v>
      </c>
      <c r="J37" s="1"/>
      <c r="K37" s="1"/>
      <c r="L37" s="11"/>
      <c r="M37" s="1"/>
      <c r="N37" s="1"/>
      <c r="O37" s="1"/>
      <c r="P37" s="1"/>
      <c r="Q37" s="1"/>
      <c r="R37" s="1"/>
      <c r="S37" s="1"/>
      <c r="T37" s="10" t="s">
        <v>146</v>
      </c>
      <c r="U37" s="1"/>
      <c r="V37" t="s">
        <v>151</v>
      </c>
      <c r="AF37" t="s">
        <v>177</v>
      </c>
      <c r="AH37" t="s">
        <v>182</v>
      </c>
      <c r="AI37" t="s">
        <v>184</v>
      </c>
      <c r="AJ37" s="1"/>
      <c r="CL37" t="s">
        <v>307</v>
      </c>
      <c r="CM37" t="s">
        <v>309</v>
      </c>
      <c r="CN37" t="s">
        <v>311</v>
      </c>
      <c r="CO37" t="s">
        <v>313</v>
      </c>
    </row>
    <row r="38" spans="1:98">
      <c r="A38">
        <v>25</v>
      </c>
      <c r="B38" t="s">
        <v>356</v>
      </c>
      <c r="C38" s="1" t="s">
        <v>341</v>
      </c>
      <c r="D38" t="s">
        <v>20</v>
      </c>
      <c r="E38" t="s">
        <v>23</v>
      </c>
      <c r="F38" t="s">
        <v>360</v>
      </c>
      <c r="G38" t="s">
        <v>28</v>
      </c>
      <c r="H38" t="s">
        <v>31</v>
      </c>
      <c r="I38" t="s">
        <v>33</v>
      </c>
      <c r="J38" s="1"/>
      <c r="K38" s="1"/>
      <c r="L38" s="11"/>
      <c r="M38" s="1"/>
      <c r="N38" s="1"/>
      <c r="O38" s="1"/>
      <c r="P38" s="1"/>
      <c r="Q38" s="1"/>
      <c r="R38" s="1"/>
      <c r="S38" s="1"/>
      <c r="T38" s="1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t="s">
        <v>315</v>
      </c>
      <c r="CQ38" t="s">
        <v>317</v>
      </c>
    </row>
    <row r="39" spans="1:98">
      <c r="A39">
        <v>26</v>
      </c>
      <c r="B39" t="s">
        <v>330</v>
      </c>
      <c r="C39" s="1" t="s">
        <v>330</v>
      </c>
      <c r="D39" t="s">
        <v>20</v>
      </c>
      <c r="E39" t="s">
        <v>23</v>
      </c>
      <c r="F39" t="s">
        <v>371</v>
      </c>
      <c r="G39" t="s">
        <v>28</v>
      </c>
      <c r="H39" t="s">
        <v>31</v>
      </c>
      <c r="I39" t="s">
        <v>33</v>
      </c>
      <c r="T39" s="10"/>
      <c r="AM39" t="s">
        <v>194</v>
      </c>
      <c r="AN39" t="s">
        <v>196</v>
      </c>
      <c r="AO39" t="s">
        <v>198</v>
      </c>
      <c r="AP39" t="s">
        <v>200</v>
      </c>
      <c r="AQ39" t="s">
        <v>202</v>
      </c>
      <c r="AR39" t="s">
        <v>204</v>
      </c>
      <c r="AS39" t="s">
        <v>206</v>
      </c>
      <c r="AT39" t="s">
        <v>208</v>
      </c>
      <c r="AU39" t="s">
        <v>210</v>
      </c>
      <c r="AV39" t="s">
        <v>212</v>
      </c>
      <c r="BT39" t="s">
        <v>272</v>
      </c>
      <c r="BU39" t="s">
        <v>274</v>
      </c>
      <c r="BV39" t="s">
        <v>276</v>
      </c>
      <c r="BW39" t="s">
        <v>278</v>
      </c>
      <c r="BY39" t="s">
        <v>283</v>
      </c>
    </row>
    <row r="40" spans="1:98">
      <c r="C40" s="1"/>
      <c r="D40" s="1"/>
      <c r="E40" s="1"/>
      <c r="F40" s="1"/>
      <c r="G40" s="1"/>
      <c r="H40" s="1"/>
      <c r="I40" s="1"/>
      <c r="J40" s="1"/>
      <c r="K40" s="1"/>
      <c r="L40" s="1"/>
      <c r="M40" s="1"/>
      <c r="N40" s="1"/>
      <c r="O40" s="1"/>
      <c r="P40" s="1"/>
      <c r="Q40" s="1"/>
      <c r="R40" s="1"/>
      <c r="S40" s="1"/>
      <c r="T40" s="1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row>
    <row r="41" spans="1:98">
      <c r="C41" s="1" t="s">
        <v>17</v>
      </c>
      <c r="D41" t="s">
        <v>22</v>
      </c>
      <c r="E41" t="s">
        <v>25</v>
      </c>
      <c r="F41" t="s">
        <v>27</v>
      </c>
      <c r="G41" t="s">
        <v>30</v>
      </c>
      <c r="H41" t="s">
        <v>32</v>
      </c>
      <c r="I41" t="s">
        <v>34</v>
      </c>
      <c r="J41" t="s">
        <v>37</v>
      </c>
      <c r="K41" t="s">
        <v>55</v>
      </c>
      <c r="L41" t="s">
        <v>58</v>
      </c>
      <c r="M41" t="s">
        <v>61</v>
      </c>
      <c r="N41" t="s">
        <v>64</v>
      </c>
      <c r="O41" t="s">
        <v>66</v>
      </c>
      <c r="P41" t="s">
        <v>68</v>
      </c>
      <c r="Q41" t="s">
        <v>70</v>
      </c>
      <c r="R41" t="s">
        <v>73</v>
      </c>
      <c r="S41" t="s">
        <v>145</v>
      </c>
      <c r="T41" t="s">
        <v>148</v>
      </c>
      <c r="U41" t="s">
        <v>150</v>
      </c>
      <c r="V41" t="s">
        <v>152</v>
      </c>
      <c r="W41" t="s">
        <v>154</v>
      </c>
      <c r="X41" t="s">
        <v>156</v>
      </c>
      <c r="Y41" t="s">
        <v>160</v>
      </c>
      <c r="Z41" t="s">
        <v>162</v>
      </c>
      <c r="AA41" t="s">
        <v>165</v>
      </c>
      <c r="AB41" t="s">
        <v>167</v>
      </c>
      <c r="AC41" t="s">
        <v>170</v>
      </c>
      <c r="AD41" t="s">
        <v>173</v>
      </c>
      <c r="AE41" t="s">
        <v>176</v>
      </c>
      <c r="AF41" t="s">
        <v>178</v>
      </c>
      <c r="AG41" t="s">
        <v>181</v>
      </c>
      <c r="AH41" t="s">
        <v>183</v>
      </c>
      <c r="AI41" t="s">
        <v>185</v>
      </c>
      <c r="AJ41" t="s">
        <v>187</v>
      </c>
      <c r="AK41" t="s">
        <v>189</v>
      </c>
      <c r="AL41" t="s">
        <v>191</v>
      </c>
      <c r="AM41" t="s">
        <v>195</v>
      </c>
      <c r="AN41" t="s">
        <v>197</v>
      </c>
      <c r="AO41" t="s">
        <v>199</v>
      </c>
      <c r="AP41" t="s">
        <v>201</v>
      </c>
      <c r="AQ41" t="s">
        <v>203</v>
      </c>
      <c r="AR41" t="s">
        <v>205</v>
      </c>
      <c r="AS41" t="s">
        <v>207</v>
      </c>
      <c r="AT41" t="s">
        <v>209</v>
      </c>
      <c r="AU41" t="s">
        <v>211</v>
      </c>
      <c r="AV41" t="s">
        <v>214</v>
      </c>
      <c r="AW41" t="s">
        <v>216</v>
      </c>
      <c r="AX41" t="s">
        <v>220</v>
      </c>
      <c r="AY41" t="s">
        <v>222</v>
      </c>
      <c r="AZ41" t="s">
        <v>224</v>
      </c>
      <c r="BA41" t="s">
        <v>226</v>
      </c>
      <c r="BB41" t="s">
        <v>228</v>
      </c>
      <c r="BC41" t="s">
        <v>230</v>
      </c>
      <c r="BD41" t="s">
        <v>232</v>
      </c>
      <c r="BE41" t="s">
        <v>234</v>
      </c>
      <c r="BF41" t="s">
        <v>236</v>
      </c>
      <c r="BG41" t="s">
        <v>240</v>
      </c>
      <c r="BH41" t="s">
        <v>242</v>
      </c>
      <c r="BI41" t="s">
        <v>244</v>
      </c>
      <c r="BJ41" t="s">
        <v>248</v>
      </c>
      <c r="BK41" t="s">
        <v>250</v>
      </c>
      <c r="BL41" t="s">
        <v>252</v>
      </c>
      <c r="BM41" t="s">
        <v>254</v>
      </c>
      <c r="BN41" t="s">
        <v>259</v>
      </c>
      <c r="BO41" t="s">
        <v>262</v>
      </c>
      <c r="BP41" t="s">
        <v>264</v>
      </c>
      <c r="BQ41" t="s">
        <v>266</v>
      </c>
      <c r="BR41" t="s">
        <v>269</v>
      </c>
      <c r="BS41" t="s">
        <v>271</v>
      </c>
      <c r="BT41" t="s">
        <v>273</v>
      </c>
      <c r="BU41" t="s">
        <v>275</v>
      </c>
      <c r="BV41" t="s">
        <v>277</v>
      </c>
      <c r="BW41" t="s">
        <v>280</v>
      </c>
      <c r="BX41" t="s">
        <v>282</v>
      </c>
      <c r="BY41" t="s">
        <v>285</v>
      </c>
      <c r="BZ41" t="s">
        <v>287</v>
      </c>
      <c r="CA41" t="s">
        <v>372</v>
      </c>
      <c r="CB41" t="s">
        <v>291</v>
      </c>
      <c r="CC41" t="s">
        <v>373</v>
      </c>
      <c r="CD41" t="s">
        <v>289</v>
      </c>
      <c r="CE41" t="s">
        <v>293</v>
      </c>
      <c r="CF41" t="s">
        <v>295</v>
      </c>
      <c r="CG41" t="s">
        <v>297</v>
      </c>
      <c r="CH41" t="s">
        <v>299</v>
      </c>
      <c r="CI41" t="s">
        <v>301</v>
      </c>
      <c r="CJ41" t="s">
        <v>303</v>
      </c>
      <c r="CK41" t="s">
        <v>306</v>
      </c>
      <c r="CL41" t="s">
        <v>308</v>
      </c>
      <c r="CM41" t="s">
        <v>310</v>
      </c>
      <c r="CN41" t="s">
        <v>312</v>
      </c>
      <c r="CO41" t="s">
        <v>314</v>
      </c>
      <c r="CP41" t="s">
        <v>316</v>
      </c>
      <c r="CQ41" t="s">
        <v>318</v>
      </c>
      <c r="CR41" t="s">
        <v>320</v>
      </c>
      <c r="CS41" t="s">
        <v>322</v>
      </c>
      <c r="CT41" t="s">
        <v>324</v>
      </c>
    </row>
    <row r="42" spans="1:98">
      <c r="L42" t="s">
        <v>57</v>
      </c>
    </row>
    <row r="43" spans="1:98">
      <c r="A43">
        <v>26</v>
      </c>
      <c r="B43" t="s">
        <v>330</v>
      </c>
      <c r="C43" s="1" t="s">
        <v>330</v>
      </c>
      <c r="D43" t="s">
        <v>20</v>
      </c>
      <c r="E43" t="s">
        <v>23</v>
      </c>
      <c r="F43" t="s">
        <v>371</v>
      </c>
      <c r="G43" t="s">
        <v>28</v>
      </c>
      <c r="H43" t="s">
        <v>31</v>
      </c>
      <c r="I43" t="s">
        <v>33</v>
      </c>
      <c r="T43" s="10"/>
      <c r="AM43" t="s">
        <v>194</v>
      </c>
      <c r="AN43" t="s">
        <v>196</v>
      </c>
      <c r="AO43" t="s">
        <v>198</v>
      </c>
      <c r="AP43" t="s">
        <v>200</v>
      </c>
      <c r="AQ43" t="s">
        <v>202</v>
      </c>
      <c r="AR43" t="s">
        <v>204</v>
      </c>
      <c r="AS43" t="s">
        <v>206</v>
      </c>
      <c r="AT43" t="s">
        <v>208</v>
      </c>
      <c r="AU43" t="s">
        <v>210</v>
      </c>
      <c r="AV43" t="s">
        <v>212</v>
      </c>
      <c r="BT43" t="s">
        <v>272</v>
      </c>
      <c r="BU43" t="s">
        <v>274</v>
      </c>
      <c r="BV43" t="s">
        <v>276</v>
      </c>
      <c r="BW43" t="s">
        <v>278</v>
      </c>
      <c r="BY43" t="s">
        <v>283</v>
      </c>
    </row>
    <row r="45" spans="1:98">
      <c r="D45" t="s">
        <v>10</v>
      </c>
      <c r="E45" t="s">
        <v>336</v>
      </c>
      <c r="F45" t="s">
        <v>339</v>
      </c>
      <c r="G45" t="s">
        <v>342</v>
      </c>
      <c r="H45" t="s">
        <v>345</v>
      </c>
      <c r="I45" t="s">
        <v>348</v>
      </c>
      <c r="J45" t="s">
        <v>351</v>
      </c>
      <c r="K45" t="s">
        <v>10</v>
      </c>
      <c r="L45" t="s">
        <v>355</v>
      </c>
      <c r="M45" t="s">
        <v>357</v>
      </c>
    </row>
    <row r="46" spans="1:98">
      <c r="C46" t="s">
        <v>374</v>
      </c>
      <c r="D46" s="1" t="s">
        <v>333</v>
      </c>
      <c r="E46" s="1" t="s">
        <v>335</v>
      </c>
      <c r="F46" s="1" t="s">
        <v>338</v>
      </c>
      <c r="G46" s="1" t="s">
        <v>341</v>
      </c>
      <c r="H46" s="1" t="s">
        <v>344</v>
      </c>
      <c r="I46" s="1" t="s">
        <v>347</v>
      </c>
      <c r="J46" s="1" t="s">
        <v>350</v>
      </c>
      <c r="K46" s="1" t="s">
        <v>353</v>
      </c>
      <c r="L46" s="1" t="s">
        <v>354</v>
      </c>
      <c r="M46" s="1" t="s">
        <v>356</v>
      </c>
      <c r="N46" s="1"/>
    </row>
    <row r="47" spans="1:98">
      <c r="C47" s="1" t="s">
        <v>364</v>
      </c>
      <c r="D47" t="s">
        <v>333</v>
      </c>
      <c r="E47" t="s">
        <v>335</v>
      </c>
      <c r="F47" t="s">
        <v>338</v>
      </c>
      <c r="G47" t="s">
        <v>341</v>
      </c>
      <c r="H47" t="s">
        <v>344</v>
      </c>
    </row>
    <row r="48" spans="1:98">
      <c r="C48" s="1" t="s">
        <v>365</v>
      </c>
      <c r="D48" t="s">
        <v>333</v>
      </c>
      <c r="E48" t="s">
        <v>335</v>
      </c>
    </row>
    <row r="49" spans="1:99">
      <c r="C49" s="1" t="s">
        <v>366</v>
      </c>
      <c r="D49" t="s">
        <v>333</v>
      </c>
      <c r="E49" t="s">
        <v>335</v>
      </c>
      <c r="F49" t="s">
        <v>338</v>
      </c>
      <c r="G49" t="s">
        <v>341</v>
      </c>
      <c r="I49" t="s">
        <v>347</v>
      </c>
    </row>
    <row r="50" spans="1:99">
      <c r="C50" s="1" t="s">
        <v>367</v>
      </c>
      <c r="D50" t="s">
        <v>333</v>
      </c>
      <c r="G50" t="s">
        <v>341</v>
      </c>
      <c r="J50" t="s">
        <v>350</v>
      </c>
    </row>
    <row r="51" spans="1:99">
      <c r="C51" s="1" t="s">
        <v>368</v>
      </c>
      <c r="D51" t="s">
        <v>333</v>
      </c>
      <c r="G51" t="s">
        <v>341</v>
      </c>
      <c r="J51" t="s">
        <v>350</v>
      </c>
    </row>
    <row r="52" spans="1:99">
      <c r="C52" s="1" t="s">
        <v>369</v>
      </c>
      <c r="K52" t="s">
        <v>353</v>
      </c>
    </row>
    <row r="53" spans="1:99">
      <c r="C53" s="1" t="s">
        <v>370</v>
      </c>
      <c r="D53" t="s">
        <v>333</v>
      </c>
      <c r="G53" t="s">
        <v>341</v>
      </c>
      <c r="L53" t="s">
        <v>354</v>
      </c>
    </row>
    <row r="54" spans="1:99">
      <c r="C54" s="1" t="s">
        <v>356</v>
      </c>
      <c r="D54" t="s">
        <v>333</v>
      </c>
      <c r="G54" t="s">
        <v>341</v>
      </c>
      <c r="M54" t="s">
        <v>356</v>
      </c>
    </row>
    <row r="56" spans="1:99">
      <c r="C56" t="s">
        <v>375</v>
      </c>
      <c r="E56" t="s">
        <v>376</v>
      </c>
      <c r="G56" t="s">
        <v>376</v>
      </c>
      <c r="H56" t="s">
        <v>376</v>
      </c>
      <c r="I56" t="s">
        <v>376</v>
      </c>
      <c r="K56" t="s">
        <v>376</v>
      </c>
      <c r="L56" t="s">
        <v>376</v>
      </c>
      <c r="M56" t="s">
        <v>376</v>
      </c>
    </row>
    <row r="57" spans="1:99">
      <c r="B57" t="s">
        <v>358</v>
      </c>
      <c r="C57" t="s">
        <v>10</v>
      </c>
      <c r="D57" t="s">
        <v>359</v>
      </c>
      <c r="E57" s="1" t="s">
        <v>20</v>
      </c>
      <c r="F57" s="1" t="s">
        <v>23</v>
      </c>
      <c r="G57" s="1" t="s">
        <v>360</v>
      </c>
      <c r="H57" s="1" t="s">
        <v>28</v>
      </c>
      <c r="I57" s="1" t="s">
        <v>31</v>
      </c>
      <c r="J57" s="1" t="s">
        <v>33</v>
      </c>
      <c r="K57" s="1" t="s">
        <v>36</v>
      </c>
      <c r="L57" s="1" t="s">
        <v>52</v>
      </c>
      <c r="M57" s="1" t="s">
        <v>56</v>
      </c>
      <c r="N57" s="1" t="s">
        <v>59</v>
      </c>
      <c r="O57" s="1" t="s">
        <v>62</v>
      </c>
      <c r="P57" s="1" t="s">
        <v>36</v>
      </c>
      <c r="Q57" s="1" t="s">
        <v>67</v>
      </c>
      <c r="R57" s="1" t="s">
        <v>69</v>
      </c>
      <c r="S57" s="1" t="s">
        <v>71</v>
      </c>
      <c r="T57" s="1" t="s">
        <v>144</v>
      </c>
      <c r="U57" s="1" t="s">
        <v>146</v>
      </c>
      <c r="V57" s="1" t="s">
        <v>149</v>
      </c>
      <c r="W57" s="1" t="s">
        <v>151</v>
      </c>
      <c r="X57" s="1" t="s">
        <v>153</v>
      </c>
      <c r="Y57" s="1" t="s">
        <v>155</v>
      </c>
      <c r="Z57" s="1" t="s">
        <v>159</v>
      </c>
      <c r="AA57" s="1" t="s">
        <v>161</v>
      </c>
      <c r="AB57" s="1" t="s">
        <v>163</v>
      </c>
      <c r="AC57" s="1" t="s">
        <v>166</v>
      </c>
      <c r="AD57" s="1" t="s">
        <v>169</v>
      </c>
      <c r="AE57" s="1" t="s">
        <v>361</v>
      </c>
      <c r="AF57" s="1" t="s">
        <v>175</v>
      </c>
      <c r="AG57" s="1" t="s">
        <v>177</v>
      </c>
      <c r="AH57" s="1" t="s">
        <v>179</v>
      </c>
      <c r="AI57" s="1" t="s">
        <v>182</v>
      </c>
      <c r="AJ57" s="1" t="s">
        <v>184</v>
      </c>
      <c r="AK57" s="1" t="s">
        <v>186</v>
      </c>
      <c r="AL57" s="1" t="s">
        <v>188</v>
      </c>
      <c r="AM57" s="1" t="s">
        <v>190</v>
      </c>
      <c r="AN57" s="1" t="s">
        <v>194</v>
      </c>
      <c r="AO57" s="1" t="s">
        <v>196</v>
      </c>
      <c r="AP57" s="1" t="s">
        <v>198</v>
      </c>
      <c r="AQ57" s="1" t="s">
        <v>200</v>
      </c>
      <c r="AR57" s="1" t="s">
        <v>202</v>
      </c>
      <c r="AS57" s="1" t="s">
        <v>204</v>
      </c>
      <c r="AT57" s="1" t="s">
        <v>206</v>
      </c>
      <c r="AU57" s="1" t="s">
        <v>208</v>
      </c>
      <c r="AV57" s="1" t="s">
        <v>210</v>
      </c>
      <c r="AW57" s="1" t="s">
        <v>212</v>
      </c>
      <c r="AX57" s="1" t="s">
        <v>215</v>
      </c>
      <c r="AY57" s="1" t="s">
        <v>219</v>
      </c>
      <c r="AZ57" s="1" t="s">
        <v>221</v>
      </c>
      <c r="BA57" s="1" t="s">
        <v>223</v>
      </c>
      <c r="BB57" s="1" t="s">
        <v>225</v>
      </c>
      <c r="BC57" s="1" t="s">
        <v>227</v>
      </c>
      <c r="BD57" s="1" t="s">
        <v>229</v>
      </c>
      <c r="BE57" s="1" t="s">
        <v>231</v>
      </c>
      <c r="BF57" s="1" t="s">
        <v>233</v>
      </c>
      <c r="BG57" s="1" t="s">
        <v>235</v>
      </c>
      <c r="BH57" s="1" t="s">
        <v>239</v>
      </c>
      <c r="BI57" s="1" t="s">
        <v>241</v>
      </c>
      <c r="BJ57" s="1" t="s">
        <v>243</v>
      </c>
      <c r="BK57" s="1" t="s">
        <v>247</v>
      </c>
      <c r="BL57" s="1" t="s">
        <v>249</v>
      </c>
      <c r="BM57" s="1" t="s">
        <v>251</v>
      </c>
      <c r="BN57" s="1" t="s">
        <v>253</v>
      </c>
      <c r="BO57" s="1" t="s">
        <v>257</v>
      </c>
      <c r="BP57" s="1" t="s">
        <v>260</v>
      </c>
      <c r="BQ57" s="1" t="s">
        <v>263</v>
      </c>
      <c r="BR57" s="1" t="s">
        <v>265</v>
      </c>
      <c r="BS57" s="1" t="s">
        <v>267</v>
      </c>
      <c r="BT57" s="1" t="s">
        <v>270</v>
      </c>
      <c r="BU57" s="1" t="s">
        <v>272</v>
      </c>
      <c r="BV57" s="1" t="s">
        <v>274</v>
      </c>
      <c r="BW57" s="1" t="s">
        <v>276</v>
      </c>
      <c r="BX57" s="1" t="s">
        <v>278</v>
      </c>
      <c r="BY57" s="1" t="s">
        <v>281</v>
      </c>
      <c r="BZ57" s="1" t="s">
        <v>283</v>
      </c>
      <c r="CA57" s="1" t="s">
        <v>286</v>
      </c>
      <c r="CB57" s="1" t="s">
        <v>362</v>
      </c>
      <c r="CC57" s="1" t="s">
        <v>290</v>
      </c>
      <c r="CD57" s="1" t="s">
        <v>363</v>
      </c>
      <c r="CE57" s="1" t="s">
        <v>288</v>
      </c>
      <c r="CF57" s="1" t="s">
        <v>292</v>
      </c>
      <c r="CG57" s="1" t="s">
        <v>294</v>
      </c>
      <c r="CH57" s="1" t="s">
        <v>296</v>
      </c>
      <c r="CI57" s="1" t="s">
        <v>298</v>
      </c>
      <c r="CJ57" s="1" t="s">
        <v>300</v>
      </c>
      <c r="CK57" s="1" t="s">
        <v>302</v>
      </c>
      <c r="CL57" s="1" t="s">
        <v>305</v>
      </c>
      <c r="CM57" s="1" t="s">
        <v>307</v>
      </c>
      <c r="CN57" s="1" t="s">
        <v>309</v>
      </c>
      <c r="CO57" s="1" t="s">
        <v>311</v>
      </c>
      <c r="CP57" s="1" t="s">
        <v>313</v>
      </c>
      <c r="CQ57" s="1" t="s">
        <v>315</v>
      </c>
      <c r="CR57" s="1" t="s">
        <v>317</v>
      </c>
      <c r="CS57" s="1" t="s">
        <v>319</v>
      </c>
      <c r="CT57" s="1" t="s">
        <v>321</v>
      </c>
      <c r="CU57" s="1" t="s">
        <v>323</v>
      </c>
    </row>
    <row r="58" spans="1:99">
      <c r="A58" t="str">
        <f>CONCATENATE("# camps: ",COLUMNS($K$58:$CU$58)-COUNTBLANK($K$58:$CU$58))</f>
        <v># camps: 15</v>
      </c>
      <c r="B58">
        <v>26</v>
      </c>
      <c r="C58" t="str" cm="1">
        <f t="array" ref="C58">IF($B58="","",IF(INDEX($A$14:$CT$39,MATCH($B58,$A$14:$A$39,1),COLUMN()-1)="","",INDEX($A$14:$CT$39,MATCH($B58,$A$14:$A$39,1),COLUMN()-1)))</f>
        <v>SAMPLE</v>
      </c>
      <c r="D58" t="str" cm="1">
        <f t="array" ref="D58">IF($B58="","",IF(INDEX($A$14:$CT$39,MATCH($B58,$A$14:$A$39,1),COLUMN()-1)="","",INDEX($A$14:$CT$39,MATCH($B58,$A$14:$A$39,1),COLUMN()-1)))</f>
        <v>SAMPLE</v>
      </c>
      <c r="E58" t="str" cm="1">
        <f t="array" ref="E58">IF($B58="","",IF(INDEX($A$14:$CT$39,MATCH($B58,$A$14:$A$39,1),COLUMN()-1)="","",INDEX($A$14:$CT$39,MATCH($B58,$A$14:$A$39,1),COLUMN()-1)))</f>
        <v>is_public</v>
      </c>
      <c r="F58" t="str" cm="1">
        <f t="array" ref="F58">IF($B58="","",IF(INDEX($A$14:$CT$39,MATCH($B58,$A$14:$A$39,1),COLUMN()-1)="","",INDEX($A$14:$CT$39,MATCH($B58,$A$14:$A$39,1),COLUMN()-1)))</f>
        <v>id</v>
      </c>
      <c r="G58" t="str" cm="1">
        <f t="array" ref="G58">IF($B58="","",IF(INDEX($A$14:$CT$39,MATCH($B58,$A$14:$A$39,1),COLUMN()-1)="","",INDEX($A$14:$CT$39,MATCH($B58,$A$14:$A$39,1),COLUMN()-1)))</f>
        <v>project_id</v>
      </c>
      <c r="H58" t="str" cm="1">
        <f t="array" ref="H58">IF($B58="","",IF(INDEX($A$14:$CT$39,MATCH($B58,$A$14:$A$39,1),COLUMN()-1)="","",INDEX($A$14:$CT$39,MATCH($B58,$A$14:$A$39,1),COLUMN()-1)))</f>
        <v>created</v>
      </c>
      <c r="I58" t="str" cm="1">
        <f t="array" ref="I58">IF($B58="","",IF(INDEX($A$14:$CT$39,MATCH($B58,$A$14:$A$39,1),COLUMN()-1)="","",INDEX($A$14:$CT$39,MATCH($B58,$A$14:$A$39,1),COLUMN()-1)))</f>
        <v>updated</v>
      </c>
      <c r="J58" t="str" cm="1">
        <f t="array" ref="J58">IF($B58="","",IF(INDEX($A$14:$CT$39,MATCH($B58,$A$14:$A$39,1),COLUMN()-1)="","",INDEX($A$14:$CT$39,MATCH($B58,$A$14:$A$39,1),COLUMN()-1)))</f>
        <v>user_id</v>
      </c>
      <c r="K58" t="str" cm="1">
        <f t="array" ref="K58">IF($B58="","",IF(INDEX($A$14:$CT$39,MATCH($B58,$A$14:$A$39,1),COLUMN()-1)="","",INDEX($A$14:$CT$39,MATCH($B58,$A$14:$A$39,1),COLUMN()-1)))</f>
        <v/>
      </c>
      <c r="L58" t="str" cm="1">
        <f t="array" ref="L58">IF($B58="","",IF(INDEX($A$14:$CT$39,MATCH($B58,$A$14:$A$39,1),COLUMN()-1)="","",INDEX($A$14:$CT$39,MATCH($B58,$A$14:$A$39,1),COLUMN()-1)))</f>
        <v/>
      </c>
      <c r="M58" t="str" cm="1">
        <f t="array" ref="M58">IF($B58="","",IF(INDEX($A$14:$CT$39,MATCH($B58,$A$14:$A$39,1),COLUMN()-1)="","",INDEX($A$14:$CT$39,MATCH($B58,$A$14:$A$39,1),COLUMN()-1)))</f>
        <v/>
      </c>
      <c r="N58" t="str" cm="1">
        <f t="array" ref="N58">IF($B58="","",IF(INDEX($A$14:$CT$39,MATCH($B58,$A$14:$A$39,1),COLUMN()-1)="","",INDEX($A$14:$CT$39,MATCH($B58,$A$14:$A$39,1),COLUMN()-1)))</f>
        <v/>
      </c>
      <c r="O58" t="str" cm="1">
        <f t="array" ref="O58">IF($B58="","",IF(INDEX($A$14:$CT$39,MATCH($B58,$A$14:$A$39,1),COLUMN()-1)="","",INDEX($A$14:$CT$39,MATCH($B58,$A$14:$A$39,1),COLUMN()-1)))</f>
        <v/>
      </c>
      <c r="P58" t="str" cm="1">
        <f t="array" ref="P58">IF($B58="","",IF(INDEX($A$14:$CT$39,MATCH($B58,$A$14:$A$39,1),COLUMN()-1)="","",INDEX($A$14:$CT$39,MATCH($B58,$A$14:$A$39,1),COLUMN()-1)))</f>
        <v/>
      </c>
      <c r="Q58" t="str" cm="1">
        <f t="array" ref="Q58">IF($B58="","",IF(INDEX($A$14:$CT$39,MATCH($B58,$A$14:$A$39,1),COLUMN()-1)="","",INDEX($A$14:$CT$39,MATCH($B58,$A$14:$A$39,1),COLUMN()-1)))</f>
        <v/>
      </c>
      <c r="R58" t="str" cm="1">
        <f t="array" ref="R58">IF($B58="","",IF(INDEX($A$14:$CT$39,MATCH($B58,$A$14:$A$39,1),COLUMN()-1)="","",INDEX($A$14:$CT$39,MATCH($B58,$A$14:$A$39,1),COLUMN()-1)))</f>
        <v/>
      </c>
      <c r="S58" t="str" cm="1">
        <f t="array" ref="S58">IF($B58="","",IF(INDEX($A$14:$CT$39,MATCH($B58,$A$14:$A$39,1),COLUMN()-1)="","",INDEX($A$14:$CT$39,MATCH($B58,$A$14:$A$39,1),COLUMN()-1)))</f>
        <v/>
      </c>
      <c r="T58" t="str" cm="1">
        <f t="array" ref="T58">IF($B58="","",IF(INDEX($A$14:$CT$39,MATCH($B58,$A$14:$A$39,1),COLUMN()-1)="","",INDEX($A$14:$CT$39,MATCH($B58,$A$14:$A$39,1),COLUMN()-1)))</f>
        <v/>
      </c>
      <c r="U58" t="str" cm="1">
        <f t="array" ref="U58">IF($B58="","",IF(INDEX($A$14:$CT$39,MATCH($B58,$A$14:$A$39,1),COLUMN()-1)="","",INDEX($A$14:$CT$39,MATCH($B58,$A$14:$A$39,1),COLUMN()-1)))</f>
        <v/>
      </c>
      <c r="V58" t="str" cm="1">
        <f t="array" ref="V58">IF($B58="","",IF(INDEX($A$14:$CT$39,MATCH($B58,$A$14:$A$39,1),COLUMN()-1)="","",INDEX($A$14:$CT$39,MATCH($B58,$A$14:$A$39,1),COLUMN()-1)))</f>
        <v/>
      </c>
      <c r="W58" t="str" cm="1">
        <f t="array" ref="W58">IF($B58="","",IF(INDEX($A$14:$CT$39,MATCH($B58,$A$14:$A$39,1),COLUMN()-1)="","",INDEX($A$14:$CT$39,MATCH($B58,$A$14:$A$39,1),COLUMN()-1)))</f>
        <v/>
      </c>
      <c r="X58" t="str" cm="1">
        <f t="array" ref="X58">IF($B58="","",IF(INDEX($A$14:$CT$39,MATCH($B58,$A$14:$A$39,1),COLUMN()-1)="","",INDEX($A$14:$CT$39,MATCH($B58,$A$14:$A$39,1),COLUMN()-1)))</f>
        <v/>
      </c>
      <c r="Y58" t="str" cm="1">
        <f t="array" ref="Y58">IF($B58="","",IF(INDEX($A$14:$CT$39,MATCH($B58,$A$14:$A$39,1),COLUMN()-1)="","",INDEX($A$14:$CT$39,MATCH($B58,$A$14:$A$39,1),COLUMN()-1)))</f>
        <v/>
      </c>
      <c r="Z58" t="str" cm="1">
        <f t="array" ref="Z58">IF($B58="","",IF(INDEX($A$14:$CT$39,MATCH($B58,$A$14:$A$39,1),COLUMN()-1)="","",INDEX($A$14:$CT$39,MATCH($B58,$A$14:$A$39,1),COLUMN()-1)))</f>
        <v/>
      </c>
      <c r="AA58" t="str" cm="1">
        <f t="array" ref="AA58">IF($B58="","",IF(INDEX($A$14:$CT$39,MATCH($B58,$A$14:$A$39,1),COLUMN()-1)="","",INDEX($A$14:$CT$39,MATCH($B58,$A$14:$A$39,1),COLUMN()-1)))</f>
        <v/>
      </c>
      <c r="AB58" t="str" cm="1">
        <f t="array" ref="AB58">IF($B58="","",IF(INDEX($A$14:$CT$39,MATCH($B58,$A$14:$A$39,1),COLUMN()-1)="","",INDEX($A$14:$CT$39,MATCH($B58,$A$14:$A$39,1),COLUMN()-1)))</f>
        <v/>
      </c>
      <c r="AC58" t="str" cm="1">
        <f t="array" ref="AC58">IF($B58="","",IF(INDEX($A$14:$CT$39,MATCH($B58,$A$14:$A$39,1),COLUMN()-1)="","",INDEX($A$14:$CT$39,MATCH($B58,$A$14:$A$39,1),COLUMN()-1)))</f>
        <v/>
      </c>
      <c r="AD58" t="str" cm="1">
        <f t="array" ref="AD58">IF($B58="","",IF(INDEX($A$14:$CT$39,MATCH($B58,$A$14:$A$39,1),COLUMN()-1)="","",INDEX($A$14:$CT$39,MATCH($B58,$A$14:$A$39,1),COLUMN()-1)))</f>
        <v/>
      </c>
      <c r="AE58" t="str" cm="1">
        <f t="array" ref="AE58">IF($B58="","",IF(INDEX($A$14:$CT$39,MATCH($B58,$A$14:$A$39,1),COLUMN()-1)="","",INDEX($A$14:$CT$39,MATCH($B58,$A$14:$A$39,1),COLUMN()-1)))</f>
        <v/>
      </c>
      <c r="AF58" t="str" cm="1">
        <f t="array" ref="AF58">IF($B58="","",IF(INDEX($A$14:$CT$39,MATCH($B58,$A$14:$A$39,1),COLUMN()-1)="","",INDEX($A$14:$CT$39,MATCH($B58,$A$14:$A$39,1),COLUMN()-1)))</f>
        <v/>
      </c>
      <c r="AG58" t="str" cm="1">
        <f t="array" ref="AG58">IF($B58="","",IF(INDEX($A$14:$CT$39,MATCH($B58,$A$14:$A$39,1),COLUMN()-1)="","",INDEX($A$14:$CT$39,MATCH($B58,$A$14:$A$39,1),COLUMN()-1)))</f>
        <v/>
      </c>
      <c r="AH58" t="str" cm="1">
        <f t="array" ref="AH58">IF($B58="","",IF(INDEX($A$14:$CT$39,MATCH($B58,$A$14:$A$39,1),COLUMN()-1)="","",INDEX($A$14:$CT$39,MATCH($B58,$A$14:$A$39,1),COLUMN()-1)))</f>
        <v/>
      </c>
      <c r="AI58" t="str" cm="1">
        <f t="array" ref="AI58">IF($B58="","",IF(INDEX($A$14:$CT$39,MATCH($B58,$A$14:$A$39,1),COLUMN()-1)="","",INDEX($A$14:$CT$39,MATCH($B58,$A$14:$A$39,1),COLUMN()-1)))</f>
        <v/>
      </c>
      <c r="AJ58" t="str" cm="1">
        <f t="array" ref="AJ58">IF($B58="","",IF(INDEX($A$14:$CT$39,MATCH($B58,$A$14:$A$39,1),COLUMN()-1)="","",INDEX($A$14:$CT$39,MATCH($B58,$A$14:$A$39,1),COLUMN()-1)))</f>
        <v/>
      </c>
      <c r="AK58" t="str" cm="1">
        <f t="array" ref="AK58">IF($B58="","",IF(INDEX($A$14:$CT$39,MATCH($B58,$A$14:$A$39,1),COLUMN()-1)="","",INDEX($A$14:$CT$39,MATCH($B58,$A$14:$A$39,1),COLUMN()-1)))</f>
        <v/>
      </c>
      <c r="AL58" t="str" cm="1">
        <f t="array" ref="AL58">IF($B58="","",IF(INDEX($A$14:$CT$39,MATCH($B58,$A$14:$A$39,1),COLUMN()-1)="","",INDEX($A$14:$CT$39,MATCH($B58,$A$14:$A$39,1),COLUMN()-1)))</f>
        <v/>
      </c>
      <c r="AM58" t="str" cm="1">
        <f t="array" ref="AM58">IF($B58="","",IF(INDEX($A$14:$CT$39,MATCH($B58,$A$14:$A$39,1),COLUMN()-1)="","",INDEX($A$14:$CT$39,MATCH($B58,$A$14:$A$39,1),COLUMN()-1)))</f>
        <v/>
      </c>
      <c r="AN58" t="str" cm="1">
        <f t="array" ref="AN58">IF($B58="","",IF(INDEX($A$14:$CT$39,MATCH($B58,$A$14:$A$39,1),COLUMN()-1)="","",INDEX($A$14:$CT$39,MATCH($B58,$A$14:$A$39,1),COLUMN()-1)))</f>
        <v>coun</v>
      </c>
      <c r="AO58" t="str" cm="1">
        <f t="array" ref="AO58">IF($B58="","",IF(INDEX($A$14:$CT$39,MATCH($B58,$A$14:$A$39,1),COLUMN()-1)="","",INDEX($A$14:$CT$39,MATCH($B58,$A$14:$A$39,1),COLUMN()-1)))</f>
        <v>regi</v>
      </c>
      <c r="AP58" t="str" cm="1">
        <f t="array" ref="AP58">IF($B58="","",IF(INDEX($A$14:$CT$39,MATCH($B58,$A$14:$A$39,1),COLUMN()-1)="","",INDEX($A$14:$CT$39,MATCH($B58,$A$14:$A$39,1),COLUMN()-1)))</f>
        <v>geol</v>
      </c>
      <c r="AQ58" t="str" cm="1">
        <f t="array" ref="AQ58">IF($B58="","",IF(INDEX($A$14:$CT$39,MATCH($B58,$A$14:$A$39,1),COLUMN()-1)="","",INDEX($A$14:$CT$39,MATCH($B58,$A$14:$A$39,1),COLUMN()-1)))</f>
        <v>lati</v>
      </c>
      <c r="AR58" t="str" cm="1">
        <f t="array" ref="AR58">IF($B58="","",IF(INDEX($A$14:$CT$39,MATCH($B58,$A$14:$A$39,1),COLUMN()-1)="","",INDEX($A$14:$CT$39,MATCH($B58,$A$14:$A$39,1),COLUMN()-1)))</f>
        <v>long</v>
      </c>
      <c r="AS58" t="str" cm="1">
        <f t="array" ref="AS58">IF($B58="","",IF(INDEX($A$14:$CT$39,MATCH($B58,$A$14:$A$39,1),COLUMN()-1)="","",INDEX($A$14:$CT$39,MATCH($B58,$A$14:$A$39,1),COLUMN()-1)))</f>
        <v>alti</v>
      </c>
      <c r="AT58" t="str" cm="1">
        <f t="array" ref="AT58">IF($B58="","",IF(INDEX($A$14:$CT$39,MATCH($B58,$A$14:$A$39,1),COLUMN()-1)="","",INDEX($A$14:$CT$39,MATCH($B58,$A$14:$A$39,1),COLUMN()-1)))</f>
        <v>dept</v>
      </c>
      <c r="AU58" t="str" cm="1">
        <f t="array" ref="AU58">IF($B58="","",IF(INDEX($A$14:$CT$39,MATCH($B58,$A$14:$A$39,1),COLUMN()-1)="","",INDEX($A$14:$CT$39,MATCH($B58,$A$14:$A$39,1),COLUMN()-1)))</f>
        <v>sour</v>
      </c>
      <c r="AV58" t="str" cm="1">
        <f t="array" ref="AV58">IF($B58="","",IF(INDEX($A$14:$CT$39,MATCH($B58,$A$14:$A$39,1),COLUMN()-1)="","",INDEX($A$14:$CT$39,MATCH($B58,$A$14:$A$39,1),COLUMN()-1)))</f>
        <v>dats</v>
      </c>
      <c r="AW58" t="str" cm="1">
        <f t="array" ref="AW58">IF($B58="","",IF(INDEX($A$14:$CT$39,MATCH($B58,$A$14:$A$39,1),COLUMN()-1)="","",INDEX($A$14:$CT$39,MATCH($B58,$A$14:$A$39,1),COLUMN()-1)))</f>
        <v>hocs</v>
      </c>
      <c r="AX58" t="str" cm="1">
        <f t="array" ref="AX58">IF($B58="","",IF(INDEX($A$14:$CT$39,MATCH($B58,$A$14:$A$39,1),COLUMN()-1)="","",INDEX($A$14:$CT$39,MATCH($B58,$A$14:$A$39,1),COLUMN()-1)))</f>
        <v/>
      </c>
      <c r="AY58" t="str" cm="1">
        <f t="array" ref="AY58">IF($B58="","",IF(INDEX($A$14:$CT$39,MATCH($B58,$A$14:$A$39,1),COLUMN()-1)="","",INDEX($A$14:$CT$39,MATCH($B58,$A$14:$A$39,1),COLUMN()-1)))</f>
        <v/>
      </c>
      <c r="AZ58" t="str" cm="1">
        <f t="array" ref="AZ58">IF($B58="","",IF(INDEX($A$14:$CT$39,MATCH($B58,$A$14:$A$39,1),COLUMN()-1)="","",INDEX($A$14:$CT$39,MATCH($B58,$A$14:$A$39,1),COLUMN()-1)))</f>
        <v/>
      </c>
      <c r="BA58" t="str" cm="1">
        <f t="array" ref="BA58">IF($B58="","",IF(INDEX($A$14:$CT$39,MATCH($B58,$A$14:$A$39,1),COLUMN()-1)="","",INDEX($A$14:$CT$39,MATCH($B58,$A$14:$A$39,1),COLUMN()-1)))</f>
        <v/>
      </c>
      <c r="BB58" t="str" cm="1">
        <f t="array" ref="BB58">IF($B58="","",IF(INDEX($A$14:$CT$39,MATCH($B58,$A$14:$A$39,1),COLUMN()-1)="","",INDEX($A$14:$CT$39,MATCH($B58,$A$14:$A$39,1),COLUMN()-1)))</f>
        <v/>
      </c>
      <c r="BC58" t="str" cm="1">
        <f t="array" ref="BC58">IF($B58="","",IF(INDEX($A$14:$CT$39,MATCH($B58,$A$14:$A$39,1),COLUMN()-1)="","",INDEX($A$14:$CT$39,MATCH($B58,$A$14:$A$39,1),COLUMN()-1)))</f>
        <v/>
      </c>
      <c r="BD58" t="str" cm="1">
        <f t="array" ref="BD58">IF($B58="","",IF(INDEX($A$14:$CT$39,MATCH($B58,$A$14:$A$39,1),COLUMN()-1)="","",INDEX($A$14:$CT$39,MATCH($B58,$A$14:$A$39,1),COLUMN()-1)))</f>
        <v/>
      </c>
      <c r="BE58" t="str" cm="1">
        <f t="array" ref="BE58">IF($B58="","",IF(INDEX($A$14:$CT$39,MATCH($B58,$A$14:$A$39,1),COLUMN()-1)="","",INDEX($A$14:$CT$39,MATCH($B58,$A$14:$A$39,1),COLUMN()-1)))</f>
        <v/>
      </c>
      <c r="BF58" t="str" cm="1">
        <f t="array" ref="BF58">IF($B58="","",IF(INDEX($A$14:$CT$39,MATCH($B58,$A$14:$A$39,1),COLUMN()-1)="","",INDEX($A$14:$CT$39,MATCH($B58,$A$14:$A$39,1),COLUMN()-1)))</f>
        <v/>
      </c>
      <c r="BG58" t="str" cm="1">
        <f t="array" ref="BG58">IF($B58="","",IF(INDEX($A$14:$CT$39,MATCH($B58,$A$14:$A$39,1),COLUMN()-1)="","",INDEX($A$14:$CT$39,MATCH($B58,$A$14:$A$39,1),COLUMN()-1)))</f>
        <v/>
      </c>
      <c r="BH58" t="str" cm="1">
        <f t="array" ref="BH58">IF($B58="","",IF(INDEX($A$14:$CT$39,MATCH($B58,$A$14:$A$39,1),COLUMN()-1)="","",INDEX($A$14:$CT$39,MATCH($B58,$A$14:$A$39,1),COLUMN()-1)))</f>
        <v/>
      </c>
      <c r="BI58" t="str" cm="1">
        <f t="array" ref="BI58">IF($B58="","",IF(INDEX($A$14:$CT$39,MATCH($B58,$A$14:$A$39,1),COLUMN()-1)="","",INDEX($A$14:$CT$39,MATCH($B58,$A$14:$A$39,1),COLUMN()-1)))</f>
        <v/>
      </c>
      <c r="BJ58" t="str" cm="1">
        <f t="array" ref="BJ58">IF($B58="","",IF(INDEX($A$14:$CT$39,MATCH($B58,$A$14:$A$39,1),COLUMN()-1)="","",INDEX($A$14:$CT$39,MATCH($B58,$A$14:$A$39,1),COLUMN()-1)))</f>
        <v/>
      </c>
      <c r="BK58" t="str" cm="1">
        <f t="array" ref="BK58">IF($B58="","",IF(INDEX($A$14:$CT$39,MATCH($B58,$A$14:$A$39,1),COLUMN()-1)="","",INDEX($A$14:$CT$39,MATCH($B58,$A$14:$A$39,1),COLUMN()-1)))</f>
        <v/>
      </c>
      <c r="BL58" t="str" cm="1">
        <f t="array" ref="BL58">IF($B58="","",IF(INDEX($A$14:$CT$39,MATCH($B58,$A$14:$A$39,1),COLUMN()-1)="","",INDEX($A$14:$CT$39,MATCH($B58,$A$14:$A$39,1),COLUMN()-1)))</f>
        <v/>
      </c>
      <c r="BM58" t="str" cm="1">
        <f t="array" ref="BM58">IF($B58="","",IF(INDEX($A$14:$CT$39,MATCH($B58,$A$14:$A$39,1),COLUMN()-1)="","",INDEX($A$14:$CT$39,MATCH($B58,$A$14:$A$39,1),COLUMN()-1)))</f>
        <v/>
      </c>
      <c r="BN58" t="str" cm="1">
        <f t="array" ref="BN58">IF($B58="","",IF(INDEX($A$14:$CT$39,MATCH($B58,$A$14:$A$39,1),COLUMN()-1)="","",INDEX($A$14:$CT$39,MATCH($B58,$A$14:$A$39,1),COLUMN()-1)))</f>
        <v/>
      </c>
      <c r="BO58" t="str" cm="1">
        <f t="array" ref="BO58">IF($B58="","",IF(INDEX($A$14:$CT$39,MATCH($B58,$A$14:$A$39,1),COLUMN()-1)="","",INDEX($A$14:$CT$39,MATCH($B58,$A$14:$A$39,1),COLUMN()-1)))</f>
        <v/>
      </c>
      <c r="BP58" t="str" cm="1">
        <f t="array" ref="BP58">IF($B58="","",IF(INDEX($A$14:$CT$39,MATCH($B58,$A$14:$A$39,1),COLUMN()-1)="","",INDEX($A$14:$CT$39,MATCH($B58,$A$14:$A$39,1),COLUMN()-1)))</f>
        <v/>
      </c>
      <c r="BQ58" t="str" cm="1">
        <f t="array" ref="BQ58">IF($B58="","",IF(INDEX($A$14:$CT$39,MATCH($B58,$A$14:$A$39,1),COLUMN()-1)="","",INDEX($A$14:$CT$39,MATCH($B58,$A$14:$A$39,1),COLUMN()-1)))</f>
        <v/>
      </c>
      <c r="BR58" t="str" cm="1">
        <f t="array" ref="BR58">IF($B58="","",IF(INDEX($A$14:$CT$39,MATCH($B58,$A$14:$A$39,1),COLUMN()-1)="","",INDEX($A$14:$CT$39,MATCH($B58,$A$14:$A$39,1),COLUMN()-1)))</f>
        <v/>
      </c>
      <c r="BS58" t="str" cm="1">
        <f t="array" ref="BS58">IF($B58="","",IF(INDEX($A$14:$CT$39,MATCH($B58,$A$14:$A$39,1),COLUMN()-1)="","",INDEX($A$14:$CT$39,MATCH($B58,$A$14:$A$39,1),COLUMN()-1)))</f>
        <v/>
      </c>
      <c r="BT58" t="str" cm="1">
        <f t="array" ref="BT58">IF($B58="","",IF(INDEX($A$14:$CT$39,MATCH($B58,$A$14:$A$39,1),COLUMN()-1)="","",INDEX($A$14:$CT$39,MATCH($B58,$A$14:$A$39,1),COLUMN()-1)))</f>
        <v/>
      </c>
      <c r="BU58" t="str" cm="1">
        <f t="array" ref="BU58">IF($B58="","",IF(INDEX($A$14:$CT$39,MATCH($B58,$A$14:$A$39,1),COLUMN()-1)="","",INDEX($A$14:$CT$39,MATCH($B58,$A$14:$A$39,1),COLUMN()-1)))</f>
        <v>name</v>
      </c>
      <c r="BV58" t="str" cm="1">
        <f t="array" ref="BV58">IF($B58="","",IF(INDEX($A$14:$CT$39,MATCH($B58,$A$14:$A$39,1),COLUMN()-1)="","",INDEX($A$14:$CT$39,MATCH($B58,$A$14:$A$39,1),COLUMN()-1)))</f>
        <v>stype</v>
      </c>
      <c r="BW58" t="str" cm="1">
        <f t="array" ref="BW58">IF($B58="","",IF(INDEX($A$14:$CT$39,MATCH($B58,$A$14:$A$39,1),COLUMN()-1)="","",INDEX($A$14:$CT$39,MATCH($B58,$A$14:$A$39,1),COLUMN()-1)))</f>
        <v>ssize</v>
      </c>
      <c r="BX58" t="str" cm="1">
        <f t="array" ref="BX58">IF($B58="","",IF(INDEX($A$14:$CT$39,MATCH($B58,$A$14:$A$39,1),COLUMN()-1)="","",INDEX($A$14:$CT$39,MATCH($B58,$A$14:$A$39,1),COLUMN()-1)))</f>
        <v>ssizeunit</v>
      </c>
      <c r="BY58" t="str" cm="1">
        <f t="array" ref="BY58">IF($B58="","",IF(INDEX($A$14:$CT$39,MATCH($B58,$A$14:$A$39,1),COLUMN()-1)="","",INDEX($A$14:$CT$39,MATCH($B58,$A$14:$A$39,1),COLUMN()-1)))</f>
        <v/>
      </c>
      <c r="BZ58" t="str" cm="1">
        <f t="array" ref="BZ58">IF($B58="","",IF(INDEX($A$14:$CT$39,MATCH($B58,$A$14:$A$39,1),COLUMN()-1)="","",INDEX($A$14:$CT$39,MATCH($B58,$A$14:$A$39,1),COLUMN()-1)))</f>
        <v>target_id</v>
      </c>
      <c r="CA58" t="str" cm="1">
        <f t="array" ref="CA58">IF($B58="","",IF(INDEX($A$14:$CT$39,MATCH($B58,$A$14:$A$39,1),COLUMN()-1)="","",INDEX($A$14:$CT$39,MATCH($B58,$A$14:$A$39,1),COLUMN()-1)))</f>
        <v/>
      </c>
      <c r="CB58" t="str" cm="1">
        <f t="array" ref="CB58">IF($B58="","",IF(INDEX($A$14:$CT$39,MATCH($B58,$A$14:$A$39,1),COLUMN()-1)="","",INDEX($A$14:$CT$39,MATCH($B58,$A$14:$A$39,1),COLUMN()-1)))</f>
        <v/>
      </c>
      <c r="CC58" t="str" cm="1">
        <f t="array" ref="CC58">IF($B58="","",IF(INDEX($A$14:$CT$39,MATCH($B58,$A$14:$A$39,1),COLUMN()-1)="","",INDEX($A$14:$CT$39,MATCH($B58,$A$14:$A$39,1),COLUMN()-1)))</f>
        <v/>
      </c>
      <c r="CD58" t="str" cm="1">
        <f t="array" ref="CD58">IF($B58="","",IF(INDEX($A$14:$CT$39,MATCH($B58,$A$14:$A$39,1),COLUMN()-1)="","",INDEX($A$14:$CT$39,MATCH($B58,$A$14:$A$39,1),COLUMN()-1)))</f>
        <v/>
      </c>
      <c r="CE58" t="str" cm="1">
        <f t="array" ref="CE58">IF($B58="","",IF(INDEX($A$14:$CT$39,MATCH($B58,$A$14:$A$39,1),COLUMN()-1)="","",INDEX($A$14:$CT$39,MATCH($B58,$A$14:$A$39,1),COLUMN()-1)))</f>
        <v/>
      </c>
      <c r="CF58" t="str" cm="1">
        <f t="array" ref="CF58">IF($B58="","",IF(INDEX($A$14:$CT$39,MATCH($B58,$A$14:$A$39,1),COLUMN()-1)="","",INDEX($A$14:$CT$39,MATCH($B58,$A$14:$A$39,1),COLUMN()-1)))</f>
        <v/>
      </c>
      <c r="CG58" t="str" cm="1">
        <f t="array" ref="CG58">IF($B58="","",IF(INDEX($A$14:$CT$39,MATCH($B58,$A$14:$A$39,1),COLUMN()-1)="","",INDEX($A$14:$CT$39,MATCH($B58,$A$14:$A$39,1),COLUMN()-1)))</f>
        <v/>
      </c>
      <c r="CH58" t="str" cm="1">
        <f t="array" ref="CH58">IF($B58="","",IF(INDEX($A$14:$CT$39,MATCH($B58,$A$14:$A$39,1),COLUMN()-1)="","",INDEX($A$14:$CT$39,MATCH($B58,$A$14:$A$39,1),COLUMN()-1)))</f>
        <v/>
      </c>
      <c r="CI58" t="str" cm="1">
        <f t="array" ref="CI58">IF($B58="","",IF(INDEX($A$14:$CT$39,MATCH($B58,$A$14:$A$39,1),COLUMN()-1)="","",INDEX($A$14:$CT$39,MATCH($B58,$A$14:$A$39,1),COLUMN()-1)))</f>
        <v/>
      </c>
      <c r="CJ58" t="str" cm="1">
        <f t="array" ref="CJ58">IF($B58="","",IF(INDEX($A$14:$CT$39,MATCH($B58,$A$14:$A$39,1),COLUMN()-1)="","",INDEX($A$14:$CT$39,MATCH($B58,$A$14:$A$39,1),COLUMN()-1)))</f>
        <v/>
      </c>
      <c r="CK58" t="str" cm="1">
        <f t="array" ref="CK58">IF($B58="","",IF(INDEX($A$14:$CT$39,MATCH($B58,$A$14:$A$39,1),COLUMN()-1)="","",INDEX($A$14:$CT$39,MATCH($B58,$A$14:$A$39,1),COLUMN()-1)))</f>
        <v/>
      </c>
      <c r="CL58" t="str" cm="1">
        <f t="array" ref="CL58">IF($B58="","",IF(INDEX($A$14:$CT$39,MATCH($B58,$A$14:$A$39,1),COLUMN()-1)="","",INDEX($A$14:$CT$39,MATCH($B58,$A$14:$A$39,1),COLUMN()-1)))</f>
        <v/>
      </c>
      <c r="CM58" t="str" cm="1">
        <f t="array" ref="CM58">IF($B58="","",IF(INDEX($A$14:$CT$39,MATCH($B58,$A$14:$A$39,1),COLUMN()-1)="","",INDEX($A$14:$CT$39,MATCH($B58,$A$14:$A$39,1),COLUMN()-1)))</f>
        <v/>
      </c>
      <c r="CN58" t="str" cm="1">
        <f t="array" ref="CN58">IF($B58="","",IF(INDEX($A$14:$CT$39,MATCH($B58,$A$14:$A$39,1),COLUMN()-1)="","",INDEX($A$14:$CT$39,MATCH($B58,$A$14:$A$39,1),COLUMN()-1)))</f>
        <v/>
      </c>
      <c r="CO58" t="str" cm="1">
        <f t="array" ref="CO58">IF($B58="","",IF(INDEX($A$14:$CT$39,MATCH($B58,$A$14:$A$39,1),COLUMN()-1)="","",INDEX($A$14:$CT$39,MATCH($B58,$A$14:$A$39,1),COLUMN()-1)))</f>
        <v/>
      </c>
      <c r="CP58" t="str" cm="1">
        <f t="array" ref="CP58">IF($B58="","",IF(INDEX($A$14:$CT$39,MATCH($B58,$A$14:$A$39,1),COLUMN()-1)="","",INDEX($A$14:$CT$39,MATCH($B58,$A$14:$A$39,1),COLUMN()-1)))</f>
        <v/>
      </c>
      <c r="CQ58" t="str" cm="1">
        <f t="array" ref="CQ58">IF($B58="","",IF(INDEX($A$14:$CT$39,MATCH($B58,$A$14:$A$39,1),COLUMN()-1)="","",INDEX($A$14:$CT$39,MATCH($B58,$A$14:$A$39,1),COLUMN()-1)))</f>
        <v/>
      </c>
      <c r="CR58" t="str" cm="1">
        <f t="array" ref="CR58">IF($B58="","",IF(INDEX($A$14:$CT$39,MATCH($B58,$A$14:$A$39,1),COLUMN()-1)="","",INDEX($A$14:$CT$39,MATCH($B58,$A$14:$A$39,1),COLUMN()-1)))</f>
        <v/>
      </c>
      <c r="CS58" t="str" cm="1">
        <f t="array" ref="CS58">IF($B58="","",IF(INDEX($A$14:$CT$39,MATCH($B58,$A$14:$A$39,1),COLUMN()-1)="","",INDEX($A$14:$CT$39,MATCH($B58,$A$14:$A$39,1),COLUMN()-1)))</f>
        <v/>
      </c>
    </row>
    <row r="59" spans="1:99">
      <c r="A59" t="str">
        <f>CONCATENATE("# camps: ",COLUMNS($K59:$CU59)-COUNTBLANK($K59:$CU59))</f>
        <v># camps: 11</v>
      </c>
      <c r="B59">
        <v>19</v>
      </c>
      <c r="C59" t="str" cm="1">
        <f t="array" ref="C59">IF($B59="","",IF(INDEX($A$14:$CT$39,MATCH($B59,$A$14:$A$39,1),COLUMN()-1)="","",INDEX($A$14:$CT$39,MATCH($B59,$A$14:$A$39,1),COLUMN()-1)))</f>
        <v>PROTEOMICA</v>
      </c>
      <c r="D59" t="str" cm="1">
        <f t="array" ref="D59">IF($B59="","",IF(INDEX($A$14:$CT$39,MATCH($B59,$A$14:$A$39,1),COLUMN()-1)="","",INDEX($A$14:$CT$39,MATCH($B59,$A$14:$A$39,1),COLUMN()-1)))</f>
        <v>PEPTIDES</v>
      </c>
      <c r="E59" t="str" cm="1">
        <f t="array" ref="E59">IF($B59="","",IF(INDEX($A$14:$CT$39,MATCH($B59,$A$14:$A$39,1),COLUMN()-1)="","",INDEX($A$14:$CT$39,MATCH($B59,$A$14:$A$39,1),COLUMN()-1)))</f>
        <v>is_public</v>
      </c>
      <c r="F59" t="str" cm="1">
        <f t="array" ref="F59">IF($B59="","",IF(INDEX($A$14:$CT$39,MATCH($B59,$A$14:$A$39,1),COLUMN()-1)="","",INDEX($A$14:$CT$39,MATCH($B59,$A$14:$A$39,1),COLUMN()-1)))</f>
        <v>id</v>
      </c>
      <c r="G59" t="str" cm="1">
        <f t="array" ref="G59">IF($B59="","",IF(INDEX($A$14:$CT$39,MATCH($B59,$A$14:$A$39,1),COLUMN()-1)="","",INDEX($A$14:$CT$39,MATCH($B59,$A$14:$A$39,1),COLUMN()-1)))</f>
        <v>source_id</v>
      </c>
      <c r="H59" t="str" cm="1">
        <f t="array" ref="H59">IF($B59="","",IF(INDEX($A$14:$CT$39,MATCH($B59,$A$14:$A$39,1),COLUMN()-1)="","",INDEX($A$14:$CT$39,MATCH($B59,$A$14:$A$39,1),COLUMN()-1)))</f>
        <v>created</v>
      </c>
      <c r="I59" t="str" cm="1">
        <f t="array" ref="I59">IF($B59="","",IF(INDEX($A$14:$CT$39,MATCH($B59,$A$14:$A$39,1),COLUMN()-1)="","",INDEX($A$14:$CT$39,MATCH($B59,$A$14:$A$39,1),COLUMN()-1)))</f>
        <v>updated</v>
      </c>
      <c r="J59" t="str" cm="1">
        <f t="array" ref="J59">IF($B59="","",IF(INDEX($A$14:$CT$39,MATCH($B59,$A$14:$A$39,1),COLUMN()-1)="","",INDEX($A$14:$CT$39,MATCH($B59,$A$14:$A$39,1),COLUMN()-1)))</f>
        <v>user_id</v>
      </c>
      <c r="K59" t="str" cm="1">
        <f t="array" ref="K59">IF($B59="","",IF(INDEX($A$14:$CT$39,MATCH($B59,$A$14:$A$39,1),COLUMN()-1)="","",INDEX($A$14:$CT$39,MATCH($B59,$A$14:$A$39,1),COLUMN()-1)))</f>
        <v>txnr</v>
      </c>
      <c r="L59" t="str" cm="1">
        <f t="array" ref="L59">IF($B59="","",IF(INDEX($A$14:$CT$39,MATCH($B59,$A$14:$A$39,1),COLUMN()-1)="","",INDEX($A$14:$CT$39,MATCH($B59,$A$14:$A$39,1),COLUMN()-1)))</f>
        <v>cult</v>
      </c>
      <c r="M59" t="str" cm="1">
        <f t="array" ref="M59">IF($B59="","",IF(INDEX($A$14:$CT$39,MATCH($B59,$A$14:$A$39,1),COLUMN()-1)="","",INDEX($A$14:$CT$39,MATCH($B59,$A$14:$A$39,1),COLUMN()-1)))</f>
        <v>koma</v>
      </c>
      <c r="N59" t="str" cm="1">
        <f t="array" ref="N59">IF($B59="","",IF(INDEX($A$14:$CT$39,MATCH($B59,$A$14:$A$39,1),COLUMN()-1)="","",INDEX($A$14:$CT$39,MATCH($B59,$A$14:$A$39,1),COLUMN()-1)))</f>
        <v/>
      </c>
      <c r="O59" t="str" cm="1">
        <f t="array" ref="O59">IF($B59="","",IF(INDEX($A$14:$CT$39,MATCH($B59,$A$14:$A$39,1),COLUMN()-1)="","",INDEX($A$14:$CT$39,MATCH($B59,$A$14:$A$39,1),COLUMN()-1)))</f>
        <v/>
      </c>
      <c r="P59" t="str" cm="1">
        <f t="array" ref="P59">IF($B59="","",IF(INDEX($A$14:$CT$39,MATCH($B59,$A$14:$A$39,1),COLUMN()-1)="","",INDEX($A$14:$CT$39,MATCH($B59,$A$14:$A$39,1),COLUMN()-1)))</f>
        <v/>
      </c>
      <c r="Q59" t="str" cm="1">
        <f t="array" ref="Q59">IF($B59="","",IF(INDEX($A$14:$CT$39,MATCH($B59,$A$14:$A$39,1),COLUMN()-1)="","",INDEX($A$14:$CT$39,MATCH($B59,$A$14:$A$39,1),COLUMN()-1)))</f>
        <v/>
      </c>
      <c r="R59" t="str" cm="1">
        <f t="array" ref="R59">IF($B59="","",IF(INDEX($A$14:$CT$39,MATCH($B59,$A$14:$A$39,1),COLUMN()-1)="","",INDEX($A$14:$CT$39,MATCH($B59,$A$14:$A$39,1),COLUMN()-1)))</f>
        <v/>
      </c>
      <c r="S59" t="str" cm="1">
        <f t="array" ref="S59">IF($B59="","",IF(INDEX($A$14:$CT$39,MATCH($B59,$A$14:$A$39,1),COLUMN()-1)="","",INDEX($A$14:$CT$39,MATCH($B59,$A$14:$A$39,1),COLUMN()-1)))</f>
        <v/>
      </c>
      <c r="T59" t="str" cm="1">
        <f t="array" ref="T59">IF($B59="","",IF(INDEX($A$14:$CT$39,MATCH($B59,$A$14:$A$39,1),COLUMN()-1)="","",INDEX($A$14:$CT$39,MATCH($B59,$A$14:$A$39,1),COLUMN()-1)))</f>
        <v/>
      </c>
      <c r="U59" t="str" cm="1">
        <f t="array" ref="U59">IF($B59="","",IF(INDEX($A$14:$CT$39,MATCH($B59,$A$14:$A$39,1),COLUMN()-1)="","",INDEX($A$14:$CT$39,MATCH($B59,$A$14:$A$39,1),COLUMN()-1)))</f>
        <v/>
      </c>
      <c r="V59" t="str" cm="1">
        <f t="array" ref="V59">IF($B59="","",IF(INDEX($A$14:$CT$39,MATCH($B59,$A$14:$A$39,1),COLUMN()-1)="","",INDEX($A$14:$CT$39,MATCH($B59,$A$14:$A$39,1),COLUMN()-1)))</f>
        <v/>
      </c>
      <c r="W59" t="str" cm="1">
        <f t="array" ref="W59">IF($B59="","",IF(INDEX($A$14:$CT$39,MATCH($B59,$A$14:$A$39,1),COLUMN()-1)="","",INDEX($A$14:$CT$39,MATCH($B59,$A$14:$A$39,1),COLUMN()-1)))</f>
        <v/>
      </c>
      <c r="X59" t="str" cm="1">
        <f t="array" ref="X59">IF($B59="","",IF(INDEX($A$14:$CT$39,MATCH($B59,$A$14:$A$39,1),COLUMN()-1)="","",INDEX($A$14:$CT$39,MATCH($B59,$A$14:$A$39,1),COLUMN()-1)))</f>
        <v/>
      </c>
      <c r="Y59" t="str" cm="1">
        <f t="array" ref="Y59">IF($B59="","",IF(INDEX($A$14:$CT$39,MATCH($B59,$A$14:$A$39,1),COLUMN()-1)="","",INDEX($A$14:$CT$39,MATCH($B59,$A$14:$A$39,1),COLUMN()-1)))</f>
        <v/>
      </c>
      <c r="Z59" t="str" cm="1">
        <f t="array" ref="Z59">IF($B59="","",IF(INDEX($A$14:$CT$39,MATCH($B59,$A$14:$A$39,1),COLUMN()-1)="","",INDEX($A$14:$CT$39,MATCH($B59,$A$14:$A$39,1),COLUMN()-1)))</f>
        <v/>
      </c>
      <c r="AA59" t="str" cm="1">
        <f t="array" ref="AA59">IF($B59="","",IF(INDEX($A$14:$CT$39,MATCH($B59,$A$14:$A$39,1),COLUMN()-1)="","",INDEX($A$14:$CT$39,MATCH($B59,$A$14:$A$39,1),COLUMN()-1)))</f>
        <v/>
      </c>
      <c r="AB59" t="str" cm="1">
        <f t="array" ref="AB59">IF($B59="","",IF(INDEX($A$14:$CT$39,MATCH($B59,$A$14:$A$39,1),COLUMN()-1)="","",INDEX($A$14:$CT$39,MATCH($B59,$A$14:$A$39,1),COLUMN()-1)))</f>
        <v/>
      </c>
      <c r="AC59" t="str" cm="1">
        <f t="array" ref="AC59">IF($B59="","",IF(INDEX($A$14:$CT$39,MATCH($B59,$A$14:$A$39,1),COLUMN()-1)="","",INDEX($A$14:$CT$39,MATCH($B59,$A$14:$A$39,1),COLUMN()-1)))</f>
        <v/>
      </c>
      <c r="AD59" t="str" cm="1">
        <f t="array" ref="AD59">IF($B59="","",IF(INDEX($A$14:$CT$39,MATCH($B59,$A$14:$A$39,1),COLUMN()-1)="","",INDEX($A$14:$CT$39,MATCH($B59,$A$14:$A$39,1),COLUMN()-1)))</f>
        <v/>
      </c>
      <c r="AE59" t="str" cm="1">
        <f t="array" ref="AE59">IF($B59="","",IF(INDEX($A$14:$CT$39,MATCH($B59,$A$14:$A$39,1),COLUMN()-1)="","",INDEX($A$14:$CT$39,MATCH($B59,$A$14:$A$39,1),COLUMN()-1)))</f>
        <v/>
      </c>
      <c r="AF59" t="str" cm="1">
        <f t="array" ref="AF59">IF($B59="","",IF(INDEX($A$14:$CT$39,MATCH($B59,$A$14:$A$39,1),COLUMN()-1)="","",INDEX($A$14:$CT$39,MATCH($B59,$A$14:$A$39,1),COLUMN()-1)))</f>
        <v/>
      </c>
      <c r="AG59" t="str" cm="1">
        <f t="array" ref="AG59">IF($B59="","",IF(INDEX($A$14:$CT$39,MATCH($B59,$A$14:$A$39,1),COLUMN()-1)="","",INDEX($A$14:$CT$39,MATCH($B59,$A$14:$A$39,1),COLUMN()-1)))</f>
        <v/>
      </c>
      <c r="AH59" t="str" cm="1">
        <f t="array" ref="AH59">IF($B59="","",IF(INDEX($A$14:$CT$39,MATCH($B59,$A$14:$A$39,1),COLUMN()-1)="","",INDEX($A$14:$CT$39,MATCH($B59,$A$14:$A$39,1),COLUMN()-1)))</f>
        <v>dnae</v>
      </c>
      <c r="AI59" t="str" cm="1">
        <f t="array" ref="AI59">IF($B59="","",IF(INDEX($A$14:$CT$39,MATCH($B59,$A$14:$A$39,1),COLUMN()-1)="","",INDEX($A$14:$CT$39,MATCH($B59,$A$14:$A$39,1),COLUMN()-1)))</f>
        <v/>
      </c>
      <c r="AJ59" t="str" cm="1">
        <f t="array" ref="AJ59">IF($B59="","",IF(INDEX($A$14:$CT$39,MATCH($B59,$A$14:$A$39,1),COLUMN()-1)="","",INDEX($A$14:$CT$39,MATCH($B59,$A$14:$A$39,1),COLUMN()-1)))</f>
        <v/>
      </c>
      <c r="AK59" t="str" cm="1">
        <f t="array" ref="AK59">IF($B59="","",IF(INDEX($A$14:$CT$39,MATCH($B59,$A$14:$A$39,1),COLUMN()-1)="","",INDEX($A$14:$CT$39,MATCH($B59,$A$14:$A$39,1),COLUMN()-1)))</f>
        <v/>
      </c>
      <c r="AL59" t="str" cm="1">
        <f t="array" ref="AL59">IF($B59="","",IF(INDEX($A$14:$CT$39,MATCH($B59,$A$14:$A$39,1),COLUMN()-1)="","",INDEX($A$14:$CT$39,MATCH($B59,$A$14:$A$39,1),COLUMN()-1)))</f>
        <v/>
      </c>
      <c r="AM59" t="str" cm="1">
        <f t="array" ref="AM59">IF($B59="","",IF(INDEX($A$14:$CT$39,MATCH($B59,$A$14:$A$39,1),COLUMN()-1)="","",INDEX($A$14:$CT$39,MATCH($B59,$A$14:$A$39,1),COLUMN()-1)))</f>
        <v/>
      </c>
      <c r="AN59" t="str" cm="1">
        <f t="array" ref="AN59">IF($B59="","",IF(INDEX($A$14:$CT$39,MATCH($B59,$A$14:$A$39,1),COLUMN()-1)="","",INDEX($A$14:$CT$39,MATCH($B59,$A$14:$A$39,1),COLUMN()-1)))</f>
        <v/>
      </c>
      <c r="AO59" t="str" cm="1">
        <f t="array" ref="AO59">IF($B59="","",IF(INDEX($A$14:$CT$39,MATCH($B59,$A$14:$A$39,1),COLUMN()-1)="","",INDEX($A$14:$CT$39,MATCH($B59,$A$14:$A$39,1),COLUMN()-1)))</f>
        <v/>
      </c>
      <c r="AP59" t="str" cm="1">
        <f t="array" ref="AP59">IF($B59="","",IF(INDEX($A$14:$CT$39,MATCH($B59,$A$14:$A$39,1),COLUMN()-1)="","",INDEX($A$14:$CT$39,MATCH($B59,$A$14:$A$39,1),COLUMN()-1)))</f>
        <v/>
      </c>
      <c r="AQ59" t="str" cm="1">
        <f t="array" ref="AQ59">IF($B59="","",IF(INDEX($A$14:$CT$39,MATCH($B59,$A$14:$A$39,1),COLUMN()-1)="","",INDEX($A$14:$CT$39,MATCH($B59,$A$14:$A$39,1),COLUMN()-1)))</f>
        <v/>
      </c>
      <c r="AR59" t="str" cm="1">
        <f t="array" ref="AR59">IF($B59="","",IF(INDEX($A$14:$CT$39,MATCH($B59,$A$14:$A$39,1),COLUMN()-1)="","",INDEX($A$14:$CT$39,MATCH($B59,$A$14:$A$39,1),COLUMN()-1)))</f>
        <v/>
      </c>
      <c r="AS59" t="str" cm="1">
        <f t="array" ref="AS59">IF($B59="","",IF(INDEX($A$14:$CT$39,MATCH($B59,$A$14:$A$39,1),COLUMN()-1)="","",INDEX($A$14:$CT$39,MATCH($B59,$A$14:$A$39,1),COLUMN()-1)))</f>
        <v/>
      </c>
      <c r="AT59" t="str" cm="1">
        <f t="array" ref="AT59">IF($B59="","",IF(INDEX($A$14:$CT$39,MATCH($B59,$A$14:$A$39,1),COLUMN()-1)="","",INDEX($A$14:$CT$39,MATCH($B59,$A$14:$A$39,1),COLUMN()-1)))</f>
        <v/>
      </c>
      <c r="AU59" t="str" cm="1">
        <f t="array" ref="AU59">IF($B59="","",IF(INDEX($A$14:$CT$39,MATCH($B59,$A$14:$A$39,1),COLUMN()-1)="","",INDEX($A$14:$CT$39,MATCH($B59,$A$14:$A$39,1),COLUMN()-1)))</f>
        <v/>
      </c>
      <c r="AV59" t="str" cm="1">
        <f t="array" ref="AV59">IF($B59="","",IF(INDEX($A$14:$CT$39,MATCH($B59,$A$14:$A$39,1),COLUMN()-1)="","",INDEX($A$14:$CT$39,MATCH($B59,$A$14:$A$39,1),COLUMN()-1)))</f>
        <v/>
      </c>
      <c r="AW59" t="str" cm="1">
        <f t="array" ref="AW59">IF($B59="","",IF(INDEX($A$14:$CT$39,MATCH($B59,$A$14:$A$39,1),COLUMN()-1)="","",INDEX($A$14:$CT$39,MATCH($B59,$A$14:$A$39,1),COLUMN()-1)))</f>
        <v/>
      </c>
      <c r="AX59" t="str" cm="1">
        <f t="array" ref="AX59">IF($B59="","",IF(INDEX($A$14:$CT$39,MATCH($B59,$A$14:$A$39,1),COLUMN()-1)="","",INDEX($A$14:$CT$39,MATCH($B59,$A$14:$A$39,1),COLUMN()-1)))</f>
        <v/>
      </c>
      <c r="AY59" t="str" cm="1">
        <f t="array" ref="AY59">IF($B59="","",IF(INDEX($A$14:$CT$39,MATCH($B59,$A$14:$A$39,1),COLUMN()-1)="","",INDEX($A$14:$CT$39,MATCH($B59,$A$14:$A$39,1),COLUMN()-1)))</f>
        <v/>
      </c>
      <c r="AZ59" t="str" cm="1">
        <f t="array" ref="AZ59">IF($B59="","",IF(INDEX($A$14:$CT$39,MATCH($B59,$A$14:$A$39,1),COLUMN()-1)="","",INDEX($A$14:$CT$39,MATCH($B59,$A$14:$A$39,1),COLUMN()-1)))</f>
        <v/>
      </c>
      <c r="BA59" t="str" cm="1">
        <f t="array" ref="BA59">IF($B59="","",IF(INDEX($A$14:$CT$39,MATCH($B59,$A$14:$A$39,1),COLUMN()-1)="","",INDEX($A$14:$CT$39,MATCH($B59,$A$14:$A$39,1),COLUMN()-1)))</f>
        <v/>
      </c>
      <c r="BB59" t="str" cm="1">
        <f t="array" ref="BB59">IF($B59="","",IF(INDEX($A$14:$CT$39,MATCH($B59,$A$14:$A$39,1),COLUMN()-1)="","",INDEX($A$14:$CT$39,MATCH($B59,$A$14:$A$39,1),COLUMN()-1)))</f>
        <v/>
      </c>
      <c r="BC59" t="str" cm="1">
        <f t="array" ref="BC59">IF($B59="","",IF(INDEX($A$14:$CT$39,MATCH($B59,$A$14:$A$39,1),COLUMN()-1)="","",INDEX($A$14:$CT$39,MATCH($B59,$A$14:$A$39,1),COLUMN()-1)))</f>
        <v/>
      </c>
      <c r="BD59" t="str" cm="1">
        <f t="array" ref="BD59">IF($B59="","",IF(INDEX($A$14:$CT$39,MATCH($B59,$A$14:$A$39,1),COLUMN()-1)="","",INDEX($A$14:$CT$39,MATCH($B59,$A$14:$A$39,1),COLUMN()-1)))</f>
        <v/>
      </c>
      <c r="BE59" t="str" cm="1">
        <f t="array" ref="BE59">IF($B59="","",IF(INDEX($A$14:$CT$39,MATCH($B59,$A$14:$A$39,1),COLUMN()-1)="","",INDEX($A$14:$CT$39,MATCH($B59,$A$14:$A$39,1),COLUMN()-1)))</f>
        <v/>
      </c>
      <c r="BF59" t="str" cm="1">
        <f t="array" ref="BF59">IF($B59="","",IF(INDEX($A$14:$CT$39,MATCH($B59,$A$14:$A$39,1),COLUMN()-1)="","",INDEX($A$14:$CT$39,MATCH($B59,$A$14:$A$39,1),COLUMN()-1)))</f>
        <v/>
      </c>
      <c r="BG59" t="str" cm="1">
        <f t="array" ref="BG59">IF($B59="","",IF(INDEX($A$14:$CT$39,MATCH($B59,$A$14:$A$39,1),COLUMN()-1)="","",INDEX($A$14:$CT$39,MATCH($B59,$A$14:$A$39,1),COLUMN()-1)))</f>
        <v/>
      </c>
      <c r="BH59" t="str" cm="1">
        <f t="array" ref="BH59">IF($B59="","",IF(INDEX($A$14:$CT$39,MATCH($B59,$A$14:$A$39,1),COLUMN()-1)="","",INDEX($A$14:$CT$39,MATCH($B59,$A$14:$A$39,1),COLUMN()-1)))</f>
        <v/>
      </c>
      <c r="BI59" t="str" cm="1">
        <f t="array" ref="BI59">IF($B59="","",IF(INDEX($A$14:$CT$39,MATCH($B59,$A$14:$A$39,1),COLUMN()-1)="","",INDEX($A$14:$CT$39,MATCH($B59,$A$14:$A$39,1),COLUMN()-1)))</f>
        <v/>
      </c>
      <c r="BJ59" t="str" cm="1">
        <f t="array" ref="BJ59">IF($B59="","",IF(INDEX($A$14:$CT$39,MATCH($B59,$A$14:$A$39,1),COLUMN()-1)="","",INDEX($A$14:$CT$39,MATCH($B59,$A$14:$A$39,1),COLUMN()-1)))</f>
        <v/>
      </c>
      <c r="BK59" t="str" cm="1">
        <f t="array" ref="BK59">IF($B59="","",IF(INDEX($A$14:$CT$39,MATCH($B59,$A$14:$A$39,1),COLUMN()-1)="","",INDEX($A$14:$CT$39,MATCH($B59,$A$14:$A$39,1),COLUMN()-1)))</f>
        <v/>
      </c>
      <c r="BL59" t="str" cm="1">
        <f t="array" ref="BL59">IF($B59="","",IF(INDEX($A$14:$CT$39,MATCH($B59,$A$14:$A$39,1),COLUMN()-1)="","",INDEX($A$14:$CT$39,MATCH($B59,$A$14:$A$39,1),COLUMN()-1)))</f>
        <v/>
      </c>
      <c r="BM59" t="str" cm="1">
        <f t="array" ref="BM59">IF($B59="","",IF(INDEX($A$14:$CT$39,MATCH($B59,$A$14:$A$39,1),COLUMN()-1)="","",INDEX($A$14:$CT$39,MATCH($B59,$A$14:$A$39,1),COLUMN()-1)))</f>
        <v/>
      </c>
      <c r="BN59" t="str" cm="1">
        <f t="array" ref="BN59">IF($B59="","",IF(INDEX($A$14:$CT$39,MATCH($B59,$A$14:$A$39,1),COLUMN()-1)="","",INDEX($A$14:$CT$39,MATCH($B59,$A$14:$A$39,1),COLUMN()-1)))</f>
        <v/>
      </c>
      <c r="BO59" t="str" cm="1">
        <f t="array" ref="BO59">IF($B59="","",IF(INDEX($A$14:$CT$39,MATCH($B59,$A$14:$A$39,1),COLUMN()-1)="","",INDEX($A$14:$CT$39,MATCH($B59,$A$14:$A$39,1),COLUMN()-1)))</f>
        <v/>
      </c>
      <c r="BP59" t="str" cm="1">
        <f t="array" ref="BP59">IF($B59="","",IF(INDEX($A$14:$CT$39,MATCH($B59,$A$14:$A$39,1),COLUMN()-1)="","",INDEX($A$14:$CT$39,MATCH($B59,$A$14:$A$39,1),COLUMN()-1)))</f>
        <v/>
      </c>
      <c r="BQ59" t="str" cm="1">
        <f t="array" ref="BQ59">IF($B59="","",IF(INDEX($A$14:$CT$39,MATCH($B59,$A$14:$A$39,1),COLUMN()-1)="","",INDEX($A$14:$CT$39,MATCH($B59,$A$14:$A$39,1),COLUMN()-1)))</f>
        <v/>
      </c>
      <c r="BR59" t="str" cm="1">
        <f t="array" ref="BR59">IF($B59="","",IF(INDEX($A$14:$CT$39,MATCH($B59,$A$14:$A$39,1),COLUMN()-1)="","",INDEX($A$14:$CT$39,MATCH($B59,$A$14:$A$39,1),COLUMN()-1)))</f>
        <v/>
      </c>
      <c r="BS59" t="str" cm="1">
        <f t="array" ref="BS59">IF($B59="","",IF(INDEX($A$14:$CT$39,MATCH($B59,$A$14:$A$39,1),COLUMN()-1)="","",INDEX($A$14:$CT$39,MATCH($B59,$A$14:$A$39,1),COLUMN()-1)))</f>
        <v/>
      </c>
      <c r="BT59" t="str" cm="1">
        <f t="array" ref="BT59">IF($B59="","",IF(INDEX($A$14:$CT$39,MATCH($B59,$A$14:$A$39,1),COLUMN()-1)="","",INDEX($A$14:$CT$39,MATCH($B59,$A$14:$A$39,1),COLUMN()-1)))</f>
        <v/>
      </c>
      <c r="BU59" t="str" cm="1">
        <f t="array" ref="BU59">IF($B59="","",IF(INDEX($A$14:$CT$39,MATCH($B59,$A$14:$A$39,1),COLUMN()-1)="","",INDEX($A$14:$CT$39,MATCH($B59,$A$14:$A$39,1),COLUMN()-1)))</f>
        <v/>
      </c>
      <c r="BV59" t="str" cm="1">
        <f t="array" ref="BV59">IF($B59="","",IF(INDEX($A$14:$CT$39,MATCH($B59,$A$14:$A$39,1),COLUMN()-1)="","",INDEX($A$14:$CT$39,MATCH($B59,$A$14:$A$39,1),COLUMN()-1)))</f>
        <v/>
      </c>
      <c r="BW59" t="str" cm="1">
        <f t="array" ref="BW59">IF($B59="","",IF(INDEX($A$14:$CT$39,MATCH($B59,$A$14:$A$39,1),COLUMN()-1)="","",INDEX($A$14:$CT$39,MATCH($B59,$A$14:$A$39,1),COLUMN()-1)))</f>
        <v/>
      </c>
      <c r="BX59" t="str" cm="1">
        <f t="array" ref="BX59">IF($B59="","",IF(INDEX($A$14:$CT$39,MATCH($B59,$A$14:$A$39,1),COLUMN()-1)="","",INDEX($A$14:$CT$39,MATCH($B59,$A$14:$A$39,1),COLUMN()-1)))</f>
        <v/>
      </c>
      <c r="BY59" t="str" cm="1">
        <f t="array" ref="BY59">IF($B59="","",IF(INDEX($A$14:$CT$39,MATCH($B59,$A$14:$A$39,1),COLUMN()-1)="","",INDEX($A$14:$CT$39,MATCH($B59,$A$14:$A$39,1),COLUMN()-1)))</f>
        <v/>
      </c>
      <c r="BZ59" t="str" cm="1">
        <f t="array" ref="BZ59">IF($B59="","",IF(INDEX($A$14:$CT$39,MATCH($B59,$A$14:$A$39,1),COLUMN()-1)="","",INDEX($A$14:$CT$39,MATCH($B59,$A$14:$A$39,1),COLUMN()-1)))</f>
        <v/>
      </c>
      <c r="CA59" t="str" cm="1">
        <f t="array" ref="CA59">IF($B59="","",IF(INDEX($A$14:$CT$39,MATCH($B59,$A$14:$A$39,1),COLUMN()-1)="","",INDEX($A$14:$CT$39,MATCH($B59,$A$14:$A$39,1),COLUMN()-1)))</f>
        <v>rreads</v>
      </c>
      <c r="CB59" t="str" cm="1">
        <f t="array" ref="CB59">IF($B59="","",IF(INDEX($A$14:$CT$39,MATCH($B59,$A$14:$A$39,1),COLUMN()-1)="","",INDEX($A$14:$CT$39,MATCH($B59,$A$14:$A$39,1),COLUMN()-1)))</f>
        <v>rreads2</v>
      </c>
      <c r="CC59" t="str" cm="1">
        <f t="array" ref="CC59">IF($B59="","",IF(INDEX($A$14:$CT$39,MATCH($B59,$A$14:$A$39,1),COLUMN()-1)="","",INDEX($A$14:$CT$39,MATCH($B59,$A$14:$A$39,1),COLUMN()-1)))</f>
        <v>rrname</v>
      </c>
      <c r="CD59" t="str" cm="1">
        <f t="array" ref="CD59">IF($B59="","",IF(INDEX($A$14:$CT$39,MATCH($B59,$A$14:$A$39,1),COLUMN()-1)="","",INDEX($A$14:$CT$39,MATCH($B59,$A$14:$A$39,1),COLUMN()-1)))</f>
        <v>rrname2</v>
      </c>
      <c r="CE59" t="str" cm="1">
        <f t="array" ref="CE59">IF($B59="","",IF(INDEX($A$14:$CT$39,MATCH($B59,$A$14:$A$39,1),COLUMN()-1)="","",INDEX($A$14:$CT$39,MATCH($B59,$A$14:$A$39,1),COLUMN()-1)))</f>
        <v>rreadacc</v>
      </c>
      <c r="CF59" t="str" cm="1">
        <f t="array" ref="CF59">IF($B59="","",IF(INDEX($A$14:$CT$39,MATCH($B59,$A$14:$A$39,1),COLUMN()-1)="","",INDEX($A$14:$CT$39,MATCH($B59,$A$14:$A$39,1),COLUMN()-1)))</f>
        <v>rreadsnum</v>
      </c>
      <c r="CG59" t="str" cm="1">
        <f t="array" ref="CG59">IF($B59="","",IF(INDEX($A$14:$CT$39,MATCH($B59,$A$14:$A$39,1),COLUMN()-1)="","",INDEX($A$14:$CT$39,MATCH($B59,$A$14:$A$39,1),COLUMN()-1)))</f>
        <v>rreadsbp</v>
      </c>
      <c r="CH59" t="str" cm="1">
        <f t="array" ref="CH59">IF($B59="","",IF(INDEX($A$14:$CT$39,MATCH($B59,$A$14:$A$39,1),COLUMN()-1)="","",INDEX($A$14:$CT$39,MATCH($B59,$A$14:$A$39,1),COLUMN()-1)))</f>
        <v/>
      </c>
      <c r="CI59" t="str" cm="1">
        <f t="array" ref="CI59">IF($B59="","",IF(INDEX($A$14:$CT$39,MATCH($B59,$A$14:$A$39,1),COLUMN()-1)="","",INDEX($A$14:$CT$39,MATCH($B59,$A$14:$A$39,1),COLUMN()-1)))</f>
        <v/>
      </c>
      <c r="CJ59" t="str" cm="1">
        <f t="array" ref="CJ59">IF($B59="","",IF(INDEX($A$14:$CT$39,MATCH($B59,$A$14:$A$39,1),COLUMN()-1)="","",INDEX($A$14:$CT$39,MATCH($B59,$A$14:$A$39,1),COLUMN()-1)))</f>
        <v/>
      </c>
      <c r="CK59" t="str" cm="1">
        <f t="array" ref="CK59">IF($B59="","",IF(INDEX($A$14:$CT$39,MATCH($B59,$A$14:$A$39,1),COLUMN()-1)="","",INDEX($A$14:$CT$39,MATCH($B59,$A$14:$A$39,1),COLUMN()-1)))</f>
        <v/>
      </c>
      <c r="CL59" t="str" cm="1">
        <f t="array" ref="CL59">IF($B59="","",IF(INDEX($A$14:$CT$39,MATCH($B59,$A$14:$A$39,1),COLUMN()-1)="","",INDEX($A$14:$CT$39,MATCH($B59,$A$14:$A$39,1),COLUMN()-1)))</f>
        <v/>
      </c>
      <c r="CM59" t="str" cm="1">
        <f t="array" ref="CM59">IF($B59="","",IF(INDEX($A$14:$CT$39,MATCH($B59,$A$14:$A$39,1),COLUMN()-1)="","",INDEX($A$14:$CT$39,MATCH($B59,$A$14:$A$39,1),COLUMN()-1)))</f>
        <v/>
      </c>
      <c r="CN59" t="str" cm="1">
        <f t="array" ref="CN59">IF($B59="","",IF(INDEX($A$14:$CT$39,MATCH($B59,$A$14:$A$39,1),COLUMN()-1)="","",INDEX($A$14:$CT$39,MATCH($B59,$A$14:$A$39,1),COLUMN()-1)))</f>
        <v/>
      </c>
      <c r="CO59" t="str" cm="1">
        <f t="array" ref="CO59">IF($B59="","",IF(INDEX($A$14:$CT$39,MATCH($B59,$A$14:$A$39,1),COLUMN()-1)="","",INDEX($A$14:$CT$39,MATCH($B59,$A$14:$A$39,1),COLUMN()-1)))</f>
        <v/>
      </c>
      <c r="CP59" t="str" cm="1">
        <f t="array" ref="CP59">IF($B59="","",IF(INDEX($A$14:$CT$39,MATCH($B59,$A$14:$A$39,1),COLUMN()-1)="","",INDEX($A$14:$CT$39,MATCH($B59,$A$14:$A$39,1),COLUMN()-1)))</f>
        <v/>
      </c>
      <c r="CQ59" t="str" cm="1">
        <f t="array" ref="CQ59">IF($B59="","",IF(INDEX($A$14:$CT$39,MATCH($B59,$A$14:$A$39,1),COLUMN()-1)="","",INDEX($A$14:$CT$39,MATCH($B59,$A$14:$A$39,1),COLUMN()-1)))</f>
        <v/>
      </c>
      <c r="CR59" t="str" cm="1">
        <f t="array" ref="CR59">IF($B59="","",IF(INDEX($A$14:$CT$39,MATCH($B59,$A$14:$A$39,1),COLUMN()-1)="","",INDEX($A$14:$CT$39,MATCH($B59,$A$14:$A$39,1),COLUMN()-1)))</f>
        <v/>
      </c>
      <c r="CS59" t="str" cm="1">
        <f t="array" ref="CS59">IF($B59="","",IF(INDEX($A$14:$CT$39,MATCH($B59,$A$14:$A$39,1),COLUMN()-1)="","",INDEX($A$14:$CT$39,MATCH($B59,$A$14:$A$39,1),COLUMN()-1)))</f>
        <v/>
      </c>
    </row>
    <row r="60" spans="1:99">
      <c r="A60" s="13">
        <f>SUM($E$60:$CS$60)/COUNT($E$60:$CS$60)</f>
        <v>0.15625</v>
      </c>
      <c r="E60">
        <f>IF(AND(E58="",E59=""),"",IF(E58&lt;&gt;E59,0,1))</f>
        <v>1</v>
      </c>
      <c r="F60">
        <f t="shared" ref="F60:BP60" si="1">IF(AND(F58="",F59=""),"",IF(F58&lt;&gt;F59,0,1))</f>
        <v>1</v>
      </c>
      <c r="G60">
        <f t="shared" si="1"/>
        <v>0</v>
      </c>
      <c r="H60">
        <f t="shared" si="1"/>
        <v>1</v>
      </c>
      <c r="I60">
        <f t="shared" si="1"/>
        <v>1</v>
      </c>
      <c r="J60">
        <f t="shared" si="1"/>
        <v>1</v>
      </c>
      <c r="K60">
        <f t="shared" si="1"/>
        <v>0</v>
      </c>
      <c r="L60">
        <f t="shared" si="1"/>
        <v>0</v>
      </c>
      <c r="M60">
        <f t="shared" si="1"/>
        <v>0</v>
      </c>
      <c r="N60" t="str">
        <f t="shared" si="1"/>
        <v/>
      </c>
      <c r="O60" t="str">
        <f t="shared" si="1"/>
        <v/>
      </c>
      <c r="P60" t="str">
        <f t="shared" si="1"/>
        <v/>
      </c>
      <c r="Q60" t="str">
        <f t="shared" si="1"/>
        <v/>
      </c>
      <c r="R60" t="str">
        <f t="shared" si="1"/>
        <v/>
      </c>
      <c r="S60" t="str">
        <f t="shared" si="1"/>
        <v/>
      </c>
      <c r="T60" t="str">
        <f t="shared" si="1"/>
        <v/>
      </c>
      <c r="U60" t="str">
        <f t="shared" si="1"/>
        <v/>
      </c>
      <c r="V60" t="str">
        <f t="shared" si="1"/>
        <v/>
      </c>
      <c r="W60" t="str">
        <f t="shared" si="1"/>
        <v/>
      </c>
      <c r="X60" t="str">
        <f t="shared" si="1"/>
        <v/>
      </c>
      <c r="Y60" t="str">
        <f t="shared" si="1"/>
        <v/>
      </c>
      <c r="Z60" t="str">
        <f t="shared" si="1"/>
        <v/>
      </c>
      <c r="AA60" t="str">
        <f t="shared" si="1"/>
        <v/>
      </c>
      <c r="AB60" t="str">
        <f t="shared" si="1"/>
        <v/>
      </c>
      <c r="AC60" t="str">
        <f t="shared" si="1"/>
        <v/>
      </c>
      <c r="AD60" t="str">
        <f t="shared" si="1"/>
        <v/>
      </c>
      <c r="AE60" t="str">
        <f t="shared" si="1"/>
        <v/>
      </c>
      <c r="AF60" t="str">
        <f t="shared" si="1"/>
        <v/>
      </c>
      <c r="AG60" t="str">
        <f t="shared" si="1"/>
        <v/>
      </c>
      <c r="AH60">
        <f t="shared" si="1"/>
        <v>0</v>
      </c>
      <c r="AI60" t="str">
        <f t="shared" si="1"/>
        <v/>
      </c>
      <c r="AJ60" t="str">
        <f t="shared" si="1"/>
        <v/>
      </c>
      <c r="AK60" t="str">
        <f t="shared" si="1"/>
        <v/>
      </c>
      <c r="AL60" t="str">
        <f t="shared" si="1"/>
        <v/>
      </c>
      <c r="AM60" t="str">
        <f t="shared" si="1"/>
        <v/>
      </c>
      <c r="AN60">
        <f t="shared" si="1"/>
        <v>0</v>
      </c>
      <c r="AO60">
        <f t="shared" si="1"/>
        <v>0</v>
      </c>
      <c r="AP60">
        <f t="shared" si="1"/>
        <v>0</v>
      </c>
      <c r="AQ60">
        <f t="shared" si="1"/>
        <v>0</v>
      </c>
      <c r="AR60">
        <f t="shared" si="1"/>
        <v>0</v>
      </c>
      <c r="AS60">
        <f t="shared" si="1"/>
        <v>0</v>
      </c>
      <c r="AT60">
        <f t="shared" si="1"/>
        <v>0</v>
      </c>
      <c r="AU60">
        <f t="shared" si="1"/>
        <v>0</v>
      </c>
      <c r="AV60">
        <f t="shared" si="1"/>
        <v>0</v>
      </c>
      <c r="AW60">
        <f t="shared" si="1"/>
        <v>0</v>
      </c>
      <c r="AX60" t="str">
        <f t="shared" si="1"/>
        <v/>
      </c>
      <c r="AY60" t="str">
        <f t="shared" si="1"/>
        <v/>
      </c>
      <c r="AZ60" t="str">
        <f t="shared" si="1"/>
        <v/>
      </c>
      <c r="BA60" t="str">
        <f t="shared" si="1"/>
        <v/>
      </c>
      <c r="BB60" t="str">
        <f t="shared" si="1"/>
        <v/>
      </c>
      <c r="BC60" t="str">
        <f t="shared" si="1"/>
        <v/>
      </c>
      <c r="BD60" t="str">
        <f t="shared" si="1"/>
        <v/>
      </c>
      <c r="BE60" t="str">
        <f t="shared" si="1"/>
        <v/>
      </c>
      <c r="BF60" t="str">
        <f t="shared" si="1"/>
        <v/>
      </c>
      <c r="BG60" t="str">
        <f t="shared" si="1"/>
        <v/>
      </c>
      <c r="BH60" t="str">
        <f t="shared" si="1"/>
        <v/>
      </c>
      <c r="BI60" t="str">
        <f t="shared" si="1"/>
        <v/>
      </c>
      <c r="BJ60" t="str">
        <f t="shared" si="1"/>
        <v/>
      </c>
      <c r="BK60" t="str">
        <f t="shared" si="1"/>
        <v/>
      </c>
      <c r="BL60" t="str">
        <f t="shared" si="1"/>
        <v/>
      </c>
      <c r="BM60" t="str">
        <f t="shared" si="1"/>
        <v/>
      </c>
      <c r="BN60" t="str">
        <f t="shared" si="1"/>
        <v/>
      </c>
      <c r="BO60" t="str">
        <f t="shared" si="1"/>
        <v/>
      </c>
      <c r="BP60" t="str">
        <f t="shared" si="1"/>
        <v/>
      </c>
      <c r="BQ60" t="str">
        <f t="shared" ref="BQ60:CS60" si="2">IF(AND(BQ58="",BQ59=""),"",IF(BQ58&lt;&gt;BQ59,0,1))</f>
        <v/>
      </c>
      <c r="BR60" t="str">
        <f t="shared" si="2"/>
        <v/>
      </c>
      <c r="BS60" t="str">
        <f t="shared" si="2"/>
        <v/>
      </c>
      <c r="BT60" t="str">
        <f t="shared" si="2"/>
        <v/>
      </c>
      <c r="BU60">
        <f t="shared" si="2"/>
        <v>0</v>
      </c>
      <c r="BV60">
        <f t="shared" si="2"/>
        <v>0</v>
      </c>
      <c r="BW60">
        <f t="shared" si="2"/>
        <v>0</v>
      </c>
      <c r="BX60">
        <f t="shared" si="2"/>
        <v>0</v>
      </c>
      <c r="BY60" t="str">
        <f t="shared" si="2"/>
        <v/>
      </c>
      <c r="BZ60">
        <f t="shared" si="2"/>
        <v>0</v>
      </c>
      <c r="CA60">
        <f t="shared" si="2"/>
        <v>0</v>
      </c>
      <c r="CB60">
        <f>IF(AND(CB58="",CB59=""),"",IF(CB58&lt;&gt;CB59,0,1))</f>
        <v>0</v>
      </c>
      <c r="CC60">
        <f t="shared" si="2"/>
        <v>0</v>
      </c>
      <c r="CD60">
        <f t="shared" si="2"/>
        <v>0</v>
      </c>
      <c r="CE60">
        <f t="shared" si="2"/>
        <v>0</v>
      </c>
      <c r="CF60">
        <f t="shared" si="2"/>
        <v>0</v>
      </c>
      <c r="CG60">
        <f t="shared" si="2"/>
        <v>0</v>
      </c>
      <c r="CH60" t="str">
        <f t="shared" si="2"/>
        <v/>
      </c>
      <c r="CI60" t="str">
        <f t="shared" si="2"/>
        <v/>
      </c>
      <c r="CJ60" t="str">
        <f t="shared" si="2"/>
        <v/>
      </c>
      <c r="CK60" t="str">
        <f t="shared" si="2"/>
        <v/>
      </c>
      <c r="CL60" t="str">
        <f t="shared" si="2"/>
        <v/>
      </c>
      <c r="CM60" t="str">
        <f t="shared" si="2"/>
        <v/>
      </c>
      <c r="CN60" t="str">
        <f t="shared" si="2"/>
        <v/>
      </c>
      <c r="CO60" t="str">
        <f t="shared" si="2"/>
        <v/>
      </c>
      <c r="CP60" t="str">
        <f t="shared" si="2"/>
        <v/>
      </c>
      <c r="CQ60" t="str">
        <f t="shared" si="2"/>
        <v/>
      </c>
      <c r="CR60" t="str">
        <f t="shared" si="2"/>
        <v/>
      </c>
      <c r="CS60" t="str">
        <f t="shared" si="2"/>
        <v/>
      </c>
    </row>
    <row r="63" spans="1:99" ht="14.65">
      <c r="C63" s="1" t="s">
        <v>377</v>
      </c>
      <c r="D63" s="15" t="str" cm="1">
        <f t="array" ref="D63">IF(AND($B$58="",$B$59=""),"",IF(INDEX($A$14:$CT$39,$B$58,3)=D$64,"¯",IF(INDEX($A$14:$CT$39,$B$59,3)=D$64,"¯","")))</f>
        <v/>
      </c>
      <c r="E63" s="15" t="str" cm="1">
        <f t="array" ref="E63">IF(AND($B$58="",$B$59=""),"",IF(INDEX($A$14:$CT$39,$B$58,3)=E$64,"¯",IF(INDEX($A$14:$CT$39,$B$59,3)=E$64,"¯","")))</f>
        <v/>
      </c>
      <c r="F63" s="15" t="str" cm="1">
        <f t="array" ref="F63">IF(AND($B$58="",$B$59=""),"",IF(INDEX($A$14:$CT$39,$B$58,3)=F$64,"¯",IF(INDEX($A$14:$CT$39,$B$59,3)=F$64,"¯","")))</f>
        <v/>
      </c>
      <c r="G63" s="15" t="str" cm="1">
        <f t="array" ref="G63">IF(AND($B$58="",$B$59=""),"",IF(INDEX($A$14:$CT$39,$B$58,3)=G$64,"¯",IF(INDEX($A$14:$CT$39,$B$59,3)=G$64,"¯","")))</f>
        <v/>
      </c>
      <c r="H63" s="15" t="str" cm="1">
        <f t="array" ref="H63">IF(AND($B$58="",$B$59=""),"",IF(INDEX($A$14:$CT$39,$B$58,3)=H$64,"¯",IF(INDEX($A$14:$CT$39,$B$59,3)=H$64,"¯","")))</f>
        <v/>
      </c>
      <c r="I63" s="15" t="str" cm="1">
        <f t="array" ref="I63">IF(AND($B$58="",$B$59=""),"",IF(INDEX($A$14:$CT$39,$B$58,3)=I$64,"¯",IF(INDEX($A$14:$CT$39,$B$59,3)=I$64,"¯","")))</f>
        <v/>
      </c>
      <c r="J63" s="15" t="str" cm="1">
        <f t="array" ref="J63">IF(AND($B$58="",$B$59=""),"",IF(INDEX($A$14:$CT$39,$B$58,3)=J$64,"¯",IF(INDEX($A$14:$CT$39,$B$59,3)=J$64,"¯","")))</f>
        <v/>
      </c>
      <c r="K63" s="15" t="str" cm="1">
        <f t="array" ref="K63">IF(AND($B$58="",$B$59=""),"",IF(INDEX($A$14:$CT$39,$B$58,3)=K$64,"¯",IF(INDEX($A$14:$CT$39,$B$59,3)=K$64,"¯","")))</f>
        <v>¯</v>
      </c>
      <c r="L63" s="15" t="str" cm="1">
        <f t="array" ref="L63">IF(AND($B$58="",$B$59=""),"",IF(INDEX($A$14:$CT$39,$B$58,3)=L$64,"¯",IF(INDEX($A$14:$CT$39,$B$59,3)=L$64,"¯","")))</f>
        <v/>
      </c>
      <c r="M63" s="15" t="str" cm="1">
        <f t="array" ref="M63">IF(AND($B$58="",$B$59=""),"",IF(INDEX($A$14:$CT$39,$B$58,3)=M$64,"¯",IF(INDEX($A$14:$CT$39,$B$59,3)=M$64,"¯","")))</f>
        <v/>
      </c>
    </row>
    <row r="64" spans="1:99">
      <c r="C64" t="s">
        <v>10</v>
      </c>
      <c r="D64" s="1" t="s">
        <v>333</v>
      </c>
      <c r="E64" s="1" t="s">
        <v>335</v>
      </c>
      <c r="F64" s="1" t="s">
        <v>338</v>
      </c>
      <c r="G64" s="1" t="s">
        <v>341</v>
      </c>
      <c r="H64" s="1" t="s">
        <v>344</v>
      </c>
      <c r="I64" s="1" t="s">
        <v>347</v>
      </c>
      <c r="J64" s="1" t="s">
        <v>350</v>
      </c>
      <c r="K64" s="1" t="s">
        <v>353</v>
      </c>
      <c r="L64" s="1" t="s">
        <v>354</v>
      </c>
      <c r="M64" s="1" t="s">
        <v>356</v>
      </c>
      <c r="N64" s="1"/>
    </row>
    <row r="65" spans="1:11" ht="14.65">
      <c r="A65" s="14"/>
      <c r="B65" s="16" t="str" cm="1">
        <f t="array" ref="B65">IF(AND($B$58="",$B$59=""),"",IF(INDEX($A$14:$CT$39,$B$58,2)=C65,"®",IF(INDEX($A$14:$CT$39,$B$59,2)=C65,"®","")))</f>
        <v/>
      </c>
      <c r="C65" s="1" t="s">
        <v>364</v>
      </c>
    </row>
    <row r="66" spans="1:11" ht="14.65">
      <c r="B66" s="16" t="str" cm="1">
        <f t="array" ref="B66">IF(AND($B$58="",$B$59=""),"",IF(INDEX($A$14:$CT$39,$B$58,2)=C66,"®",IF(INDEX($A$14:$CT$39,$B$59,2)=C66,"®","")))</f>
        <v/>
      </c>
      <c r="C66" s="1" t="s">
        <v>365</v>
      </c>
      <c r="D66" t="s">
        <v>378</v>
      </c>
      <c r="E66" t="s">
        <v>305</v>
      </c>
    </row>
    <row r="67" spans="1:11" ht="14.65">
      <c r="B67" s="16" t="str" cm="1">
        <f t="array" ref="B67">IF(AND($B$58="",$B$59=""),"",IF(INDEX($A$14:$CT$39,$B$58,2)=C67,"®",IF(INDEX($A$14:$CT$39,$B$59,2)=C67,"®","")))</f>
        <v/>
      </c>
      <c r="C67" s="1" t="s">
        <v>366</v>
      </c>
      <c r="D67" t="s">
        <v>378</v>
      </c>
    </row>
    <row r="68" spans="1:11" ht="14.65">
      <c r="B68" s="16" t="str" cm="1">
        <f t="array" ref="B68">IF(AND($B$58="",$B$59=""),"",IF(INDEX($A$14:$CT$39,$B$58,2)=C68,"®",IF(INDEX($A$14:$CT$39,$B$59,2)=C68,"®","")))</f>
        <v/>
      </c>
      <c r="C68" s="1" t="s">
        <v>367</v>
      </c>
      <c r="D68" t="s">
        <v>379</v>
      </c>
    </row>
    <row r="69" spans="1:11" ht="14.65">
      <c r="B69" s="16" t="str" cm="1">
        <f t="array" ref="B69">IF(AND($B$58="",$B$59=""),"",IF(INDEX($A$14:$CT$39,$B$58,2)=C69,"®",IF(INDEX($A$14:$CT$39,$B$59,2)=C69,"®","")))</f>
        <v/>
      </c>
      <c r="C69" s="1" t="s">
        <v>368</v>
      </c>
      <c r="D69" t="s">
        <v>379</v>
      </c>
      <c r="J69" t="s">
        <v>380</v>
      </c>
    </row>
    <row r="70" spans="1:11" ht="14.65">
      <c r="B70" s="16" t="str" cm="1">
        <f t="array" ref="B70">IF(AND($B$58="",$B$59=""),"",IF(INDEX($A$14:$CT$39,$B$58,2)=C70,"®",IF(INDEX($A$14:$CT$39,$B$59,2)=C70,"®","")))</f>
        <v>®</v>
      </c>
      <c r="C70" s="1" t="s">
        <v>369</v>
      </c>
      <c r="K70" t="s">
        <v>381</v>
      </c>
    </row>
    <row r="71" spans="1:11" ht="14.65">
      <c r="B71" s="16" t="str" cm="1">
        <f t="array" ref="B71">IF(AND($B$58="",$B$59=""),"",IF(INDEX($A$14:$CT$39,$B$58,2)=C71,"®",IF(INDEX($A$14:$CT$39,$B$59,2)=C71,"®","")))</f>
        <v/>
      </c>
      <c r="C71" s="1" t="s">
        <v>370</v>
      </c>
      <c r="D71" t="s">
        <v>379</v>
      </c>
    </row>
    <row r="72" spans="1:11" ht="14.65">
      <c r="B72" s="16" t="str" cm="1">
        <f t="array" ref="B72">IF(AND($B$58="",$B$59=""),"",IF(INDEX($A$14:$CT$39,$B$58,2)=C72,"®",IF(INDEX($A$14:$CT$39,$B$59,2)=C72,"®","")))</f>
        <v/>
      </c>
      <c r="C72" s="1" t="s">
        <v>356</v>
      </c>
      <c r="D72" t="s">
        <v>378</v>
      </c>
    </row>
  </sheetData>
  <sortState xmlns:xlrd2="http://schemas.microsoft.com/office/spreadsheetml/2017/richdata2" ref="A14:AX37">
    <sortCondition ref="C14:C37"/>
  </sortState>
  <mergeCells count="1">
    <mergeCell ref="D2:H2"/>
  </mergeCells>
  <conditionalFormatting sqref="D14:CT39">
    <cfRule type="expression" dxfId="72" priority="1" stopIfTrue="1">
      <formula>AND(D14&lt;&gt;"",D14&lt;&gt;D$13)</formula>
    </cfRule>
  </conditionalFormatting>
  <pageMargins left="0.7" right="0.7" top="0.75" bottom="0.75" header="0.3" footer="0.3"/>
  <pageSetup paperSize="9"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3B242-4C07-465F-BD8D-A1D8353F44CE}">
  <dimension ref="A1:I316"/>
  <sheetViews>
    <sheetView workbookViewId="0">
      <selection activeCell="D450" sqref="D450"/>
    </sheetView>
  </sheetViews>
  <sheetFormatPr defaultColWidth="11" defaultRowHeight="14.45"/>
  <cols>
    <col min="1" max="1" width="13.28515625" customWidth="1"/>
    <col min="3" max="3" width="105" customWidth="1"/>
    <col min="4" max="4" width="35.42578125" style="21" customWidth="1"/>
    <col min="5" max="5" width="44.7109375" customWidth="1"/>
    <col min="9" max="9" width="13.28515625" customWidth="1"/>
  </cols>
  <sheetData>
    <row r="1" spans="1:9" ht="14.65" thickBot="1">
      <c r="A1" s="17" t="s">
        <v>382</v>
      </c>
      <c r="B1" s="18" t="s">
        <v>383</v>
      </c>
      <c r="C1" s="18" t="s">
        <v>384</v>
      </c>
      <c r="D1" s="22" t="s">
        <v>385</v>
      </c>
      <c r="E1" s="17" t="s">
        <v>386</v>
      </c>
      <c r="I1" s="17" t="s">
        <v>382</v>
      </c>
    </row>
    <row r="2" spans="1:9" ht="14.65" thickBot="1">
      <c r="A2" s="23" t="s">
        <v>20</v>
      </c>
      <c r="B2" s="24" t="s">
        <v>387</v>
      </c>
      <c r="C2" s="25" t="s">
        <v>19</v>
      </c>
      <c r="D2" s="20" t="s">
        <v>388</v>
      </c>
      <c r="E2" s="26" t="s">
        <v>22</v>
      </c>
      <c r="I2" s="23" t="s">
        <v>20</v>
      </c>
    </row>
    <row r="3" spans="1:9" ht="14.65" thickBot="1">
      <c r="A3" s="23" t="s">
        <v>23</v>
      </c>
      <c r="B3" s="24" t="s">
        <v>24</v>
      </c>
      <c r="C3" s="25" t="s">
        <v>19</v>
      </c>
      <c r="D3" s="20" t="s">
        <v>389</v>
      </c>
      <c r="E3" s="26" t="s">
        <v>25</v>
      </c>
      <c r="I3" s="23" t="s">
        <v>23</v>
      </c>
    </row>
    <row r="4" spans="1:9" ht="14.65" thickBot="1">
      <c r="A4" s="27" t="s">
        <v>371</v>
      </c>
      <c r="B4" s="28" t="s">
        <v>24</v>
      </c>
      <c r="C4" s="29" t="s">
        <v>19</v>
      </c>
      <c r="D4" s="20" t="str">
        <f t="shared" ref="D4" si="0">IF(A4="","","NULL DEFAULT NULL")</f>
        <v>NULL DEFAULT NULL</v>
      </c>
      <c r="E4" s="30" t="s">
        <v>390</v>
      </c>
      <c r="I4" s="27" t="s">
        <v>371</v>
      </c>
    </row>
    <row r="5" spans="1:9" ht="14.65" thickBot="1">
      <c r="A5" s="27" t="s">
        <v>360</v>
      </c>
      <c r="B5" s="28" t="s">
        <v>24</v>
      </c>
      <c r="C5" s="29" t="s">
        <v>19</v>
      </c>
      <c r="D5" s="20" t="str">
        <f>IF(A5="","","NOT NULL")</f>
        <v>NOT NULL</v>
      </c>
      <c r="E5" s="30" t="s">
        <v>391</v>
      </c>
      <c r="I5" s="27" t="s">
        <v>360</v>
      </c>
    </row>
    <row r="6" spans="1:9" ht="14.45" customHeight="1" thickBot="1">
      <c r="A6" s="65" t="s">
        <v>272</v>
      </c>
      <c r="B6" s="65" t="s">
        <v>41</v>
      </c>
      <c r="C6" s="73" t="s">
        <v>261</v>
      </c>
      <c r="D6" s="20" t="str">
        <f t="shared" ref="D6:D10" si="1">IF(A6="","","NULL DEFAULT NULL")</f>
        <v>NULL DEFAULT NULL</v>
      </c>
      <c r="E6" s="68" t="s">
        <v>273</v>
      </c>
      <c r="I6" s="65" t="s">
        <v>272</v>
      </c>
    </row>
    <row r="7" spans="1:9" ht="14.65" thickBot="1">
      <c r="A7" s="67"/>
      <c r="B7" s="67"/>
      <c r="C7" s="74" t="s">
        <v>19</v>
      </c>
      <c r="D7" s="20" t="str">
        <f t="shared" si="1"/>
        <v/>
      </c>
      <c r="E7" s="69"/>
      <c r="I7" s="67"/>
    </row>
    <row r="8" spans="1:9" ht="14.65" thickBot="1">
      <c r="A8" s="19" t="s">
        <v>274</v>
      </c>
      <c r="B8" s="31" t="s">
        <v>41</v>
      </c>
      <c r="C8" s="32" t="s">
        <v>268</v>
      </c>
      <c r="D8" s="20" t="str">
        <f t="shared" si="1"/>
        <v>NULL DEFAULT NULL</v>
      </c>
      <c r="E8" s="33" t="s">
        <v>392</v>
      </c>
      <c r="I8" s="19" t="s">
        <v>274</v>
      </c>
    </row>
    <row r="9" spans="1:9" ht="14.65" thickBot="1">
      <c r="A9" s="19" t="s">
        <v>276</v>
      </c>
      <c r="B9" s="31" t="s">
        <v>147</v>
      </c>
      <c r="C9" s="32" t="s">
        <v>19</v>
      </c>
      <c r="D9" s="20" t="str">
        <f t="shared" si="1"/>
        <v>NULL DEFAULT NULL</v>
      </c>
      <c r="E9" s="33" t="s">
        <v>393</v>
      </c>
      <c r="I9" s="19" t="s">
        <v>276</v>
      </c>
    </row>
    <row r="10" spans="1:9" ht="28.9" customHeight="1" thickBot="1">
      <c r="A10" s="65" t="s">
        <v>278</v>
      </c>
      <c r="B10" s="65" t="s">
        <v>53</v>
      </c>
      <c r="C10" s="73" t="s">
        <v>279</v>
      </c>
      <c r="D10" s="20" t="str">
        <f t="shared" si="1"/>
        <v>NULL DEFAULT NULL</v>
      </c>
      <c r="E10" s="34" t="s">
        <v>394</v>
      </c>
      <c r="I10" s="65" t="s">
        <v>278</v>
      </c>
    </row>
    <row r="11" spans="1:9">
      <c r="A11" s="66"/>
      <c r="B11" s="66"/>
      <c r="C11" s="75" t="s">
        <v>19</v>
      </c>
      <c r="D11" s="35"/>
      <c r="E11" s="36" t="s">
        <v>395</v>
      </c>
      <c r="I11" s="66"/>
    </row>
    <row r="12" spans="1:9">
      <c r="A12" s="66"/>
      <c r="B12" s="66"/>
      <c r="C12" s="75" t="s">
        <v>19</v>
      </c>
      <c r="D12" s="35"/>
      <c r="E12" s="36" t="s">
        <v>396</v>
      </c>
      <c r="I12" s="66"/>
    </row>
    <row r="13" spans="1:9">
      <c r="A13" s="66"/>
      <c r="B13" s="66"/>
      <c r="C13" s="75" t="s">
        <v>19</v>
      </c>
      <c r="D13" s="35"/>
      <c r="E13" s="36" t="s">
        <v>397</v>
      </c>
      <c r="I13" s="66"/>
    </row>
    <row r="14" spans="1:9">
      <c r="A14" s="66"/>
      <c r="B14" s="66"/>
      <c r="C14" s="75" t="s">
        <v>19</v>
      </c>
      <c r="D14" s="35"/>
      <c r="E14" s="36" t="s">
        <v>398</v>
      </c>
      <c r="I14" s="66"/>
    </row>
    <row r="15" spans="1:9">
      <c r="A15" s="66"/>
      <c r="B15" s="66"/>
      <c r="C15" s="75" t="s">
        <v>19</v>
      </c>
      <c r="D15" s="35"/>
      <c r="E15" s="36" t="s">
        <v>399</v>
      </c>
      <c r="I15" s="66"/>
    </row>
    <row r="16" spans="1:9">
      <c r="A16" s="66"/>
      <c r="B16" s="66"/>
      <c r="C16" s="75" t="s">
        <v>19</v>
      </c>
      <c r="D16" s="35"/>
      <c r="E16" s="36" t="s">
        <v>400</v>
      </c>
      <c r="I16" s="66"/>
    </row>
    <row r="17" spans="1:9" ht="14.65" thickBot="1">
      <c r="A17" s="67"/>
      <c r="B17" s="67"/>
      <c r="C17" s="74" t="s">
        <v>19</v>
      </c>
      <c r="D17" s="37"/>
      <c r="E17" s="38" t="s">
        <v>401</v>
      </c>
      <c r="I17" s="67"/>
    </row>
    <row r="18" spans="1:9">
      <c r="A18" s="65" t="s">
        <v>402</v>
      </c>
      <c r="B18" s="65" t="s">
        <v>24</v>
      </c>
      <c r="C18" s="73" t="s">
        <v>19</v>
      </c>
      <c r="D18" s="35" t="s">
        <v>403</v>
      </c>
      <c r="E18" s="34" t="s">
        <v>404</v>
      </c>
      <c r="I18" s="65" t="s">
        <v>405</v>
      </c>
    </row>
    <row r="19" spans="1:9">
      <c r="A19" s="66"/>
      <c r="B19" s="66"/>
      <c r="C19" s="75" t="s">
        <v>19</v>
      </c>
      <c r="D19" s="35"/>
      <c r="E19" s="34"/>
      <c r="I19" s="66"/>
    </row>
    <row r="20" spans="1:9">
      <c r="A20" s="66"/>
      <c r="B20" s="66"/>
      <c r="C20" s="75" t="s">
        <v>19</v>
      </c>
      <c r="D20" s="35"/>
      <c r="E20" s="34" t="s">
        <v>406</v>
      </c>
      <c r="I20" s="66"/>
    </row>
    <row r="21" spans="1:9">
      <c r="A21" s="66"/>
      <c r="B21" s="66"/>
      <c r="C21" s="75" t="s">
        <v>19</v>
      </c>
      <c r="D21" s="35"/>
      <c r="E21" s="34"/>
      <c r="I21" s="66"/>
    </row>
    <row r="22" spans="1:9">
      <c r="A22" s="66"/>
      <c r="B22" s="66"/>
      <c r="C22" s="75" t="s">
        <v>19</v>
      </c>
      <c r="D22" s="35"/>
      <c r="E22" s="39" t="s">
        <v>407</v>
      </c>
      <c r="I22" s="66"/>
    </row>
    <row r="23" spans="1:9" ht="14.65" thickBot="1">
      <c r="A23" s="67"/>
      <c r="B23" s="67"/>
      <c r="C23" s="74" t="s">
        <v>19</v>
      </c>
      <c r="D23" s="37"/>
      <c r="E23" s="38" t="s">
        <v>408</v>
      </c>
      <c r="I23" s="67"/>
    </row>
    <row r="24" spans="1:9" ht="14.65" thickBot="1">
      <c r="A24" s="65" t="s">
        <v>28</v>
      </c>
      <c r="B24" s="65" t="s">
        <v>409</v>
      </c>
      <c r="C24" s="76" t="s">
        <v>19</v>
      </c>
      <c r="D24" s="20" t="s">
        <v>410</v>
      </c>
      <c r="E24" s="30" t="s">
        <v>30</v>
      </c>
      <c r="I24" s="65" t="s">
        <v>28</v>
      </c>
    </row>
    <row r="25" spans="1:9" ht="14.65" thickBot="1">
      <c r="A25" s="67"/>
      <c r="B25" s="67"/>
      <c r="C25" s="77" t="s">
        <v>19</v>
      </c>
      <c r="D25" s="40"/>
      <c r="E25" s="33" t="s">
        <v>411</v>
      </c>
      <c r="I25" s="67"/>
    </row>
    <row r="26" spans="1:9" ht="14.65" thickBot="1">
      <c r="A26" s="65" t="s">
        <v>31</v>
      </c>
      <c r="B26" s="65" t="s">
        <v>409</v>
      </c>
      <c r="C26" s="76" t="s">
        <v>19</v>
      </c>
      <c r="D26" s="20" t="s">
        <v>410</v>
      </c>
      <c r="E26" s="34" t="s">
        <v>32</v>
      </c>
      <c r="I26" s="65" t="s">
        <v>31</v>
      </c>
    </row>
    <row r="27" spans="1:9" ht="14.65" thickBot="1">
      <c r="A27" s="67"/>
      <c r="B27" s="67"/>
      <c r="C27" s="77" t="s">
        <v>19</v>
      </c>
      <c r="D27" s="40"/>
      <c r="E27" s="33" t="s">
        <v>412</v>
      </c>
      <c r="I27" s="67"/>
    </row>
    <row r="28" spans="1:9">
      <c r="A28" s="65" t="s">
        <v>33</v>
      </c>
      <c r="B28" s="65" t="s">
        <v>24</v>
      </c>
      <c r="C28" s="76" t="s">
        <v>19</v>
      </c>
      <c r="D28" s="41" t="s">
        <v>413</v>
      </c>
      <c r="E28" s="34" t="s">
        <v>414</v>
      </c>
      <c r="I28" s="65" t="s">
        <v>33</v>
      </c>
    </row>
    <row r="29" spans="1:9" ht="14.65" thickBot="1">
      <c r="A29" s="67"/>
      <c r="B29" s="67"/>
      <c r="C29" s="77" t="s">
        <v>19</v>
      </c>
      <c r="D29" s="40"/>
      <c r="E29" s="33" t="s">
        <v>415</v>
      </c>
      <c r="I29" s="67"/>
    </row>
    <row r="30" spans="1:9" ht="14.65" thickBot="1">
      <c r="A30" s="19" t="s">
        <v>36</v>
      </c>
      <c r="B30" s="31" t="s">
        <v>24</v>
      </c>
      <c r="C30" s="43" t="s">
        <v>19</v>
      </c>
      <c r="D30" s="40" t="s">
        <v>403</v>
      </c>
      <c r="E30" s="33" t="s">
        <v>416</v>
      </c>
      <c r="I30" s="19" t="s">
        <v>36</v>
      </c>
    </row>
    <row r="31" spans="1:9" ht="43.15" customHeight="1" thickBot="1">
      <c r="A31" s="65" t="s">
        <v>52</v>
      </c>
      <c r="B31" s="65" t="s">
        <v>53</v>
      </c>
      <c r="C31" s="76" t="s">
        <v>417</v>
      </c>
      <c r="D31" s="40" t="s">
        <v>403</v>
      </c>
      <c r="E31" s="42" t="s">
        <v>55</v>
      </c>
      <c r="I31" s="65" t="s">
        <v>52</v>
      </c>
    </row>
    <row r="32" spans="1:9">
      <c r="A32" s="66"/>
      <c r="B32" s="66"/>
      <c r="C32" s="78" t="s">
        <v>19</v>
      </c>
      <c r="D32" s="41"/>
      <c r="E32" s="34"/>
      <c r="I32" s="66"/>
    </row>
    <row r="33" spans="1:9" ht="14.65" thickBot="1">
      <c r="A33" s="67"/>
      <c r="B33" s="67"/>
      <c r="C33" s="77" t="s">
        <v>19</v>
      </c>
      <c r="D33" s="40"/>
      <c r="E33" s="33" t="s">
        <v>418</v>
      </c>
      <c r="I33" s="67"/>
    </row>
    <row r="34" spans="1:9" ht="28.9" customHeight="1">
      <c r="A34" s="65" t="s">
        <v>56</v>
      </c>
      <c r="B34" s="65" t="s">
        <v>53</v>
      </c>
      <c r="C34" s="76" t="s">
        <v>419</v>
      </c>
      <c r="D34" s="41" t="s">
        <v>413</v>
      </c>
      <c r="E34" s="34" t="s">
        <v>58</v>
      </c>
      <c r="I34" s="65" t="s">
        <v>56</v>
      </c>
    </row>
    <row r="35" spans="1:9">
      <c r="A35" s="66"/>
      <c r="B35" s="66"/>
      <c r="C35" s="78" t="s">
        <v>19</v>
      </c>
      <c r="D35" s="41"/>
      <c r="E35" s="34"/>
      <c r="I35" s="66"/>
    </row>
    <row r="36" spans="1:9">
      <c r="A36" s="66"/>
      <c r="B36" s="66"/>
      <c r="C36" s="78" t="s">
        <v>19</v>
      </c>
      <c r="D36" s="41"/>
      <c r="E36" s="34" t="s">
        <v>420</v>
      </c>
      <c r="I36" s="66"/>
    </row>
    <row r="37" spans="1:9">
      <c r="A37" s="66"/>
      <c r="B37" s="66"/>
      <c r="C37" s="78" t="s">
        <v>19</v>
      </c>
      <c r="D37" s="41"/>
      <c r="E37" s="34" t="s">
        <v>421</v>
      </c>
      <c r="I37" s="66"/>
    </row>
    <row r="38" spans="1:9">
      <c r="A38" s="66"/>
      <c r="B38" s="66"/>
      <c r="C38" s="78" t="s">
        <v>19</v>
      </c>
      <c r="D38" s="41"/>
      <c r="E38" s="34" t="s">
        <v>422</v>
      </c>
      <c r="I38" s="66"/>
    </row>
    <row r="39" spans="1:9" ht="14.65" thickBot="1">
      <c r="A39" s="67"/>
      <c r="B39" s="67"/>
      <c r="C39" s="77" t="s">
        <v>19</v>
      </c>
      <c r="D39" s="40"/>
      <c r="E39" s="38" t="s">
        <v>423</v>
      </c>
      <c r="I39" s="67"/>
    </row>
    <row r="40" spans="1:9">
      <c r="A40" s="65" t="s">
        <v>59</v>
      </c>
      <c r="B40" s="65" t="s">
        <v>387</v>
      </c>
      <c r="C40" s="76"/>
      <c r="D40" s="41" t="s">
        <v>388</v>
      </c>
      <c r="E40" s="34" t="s">
        <v>424</v>
      </c>
      <c r="I40" s="65" t="s">
        <v>59</v>
      </c>
    </row>
    <row r="41" spans="1:9">
      <c r="A41" s="66"/>
      <c r="B41" s="66"/>
      <c r="C41" s="78"/>
      <c r="D41" s="41"/>
      <c r="E41" s="34"/>
      <c r="I41" s="66"/>
    </row>
    <row r="42" spans="1:9" ht="14.65" thickBot="1">
      <c r="A42" s="67"/>
      <c r="B42" s="67"/>
      <c r="C42" s="77"/>
      <c r="D42" s="40"/>
      <c r="E42" s="33" t="s">
        <v>425</v>
      </c>
      <c r="I42" s="67"/>
    </row>
    <row r="43" spans="1:9" ht="14.65" thickBot="1">
      <c r="A43" s="19" t="s">
        <v>62</v>
      </c>
      <c r="B43" s="31" t="s">
        <v>41</v>
      </c>
      <c r="C43" s="43" t="s">
        <v>63</v>
      </c>
      <c r="D43" s="40" t="s">
        <v>403</v>
      </c>
      <c r="E43" s="33" t="s">
        <v>426</v>
      </c>
      <c r="I43" s="19" t="s">
        <v>62</v>
      </c>
    </row>
    <row r="44" spans="1:9" ht="14.65" thickBot="1">
      <c r="A44" s="19" t="s">
        <v>65</v>
      </c>
      <c r="B44" s="31" t="s">
        <v>24</v>
      </c>
      <c r="C44" s="43" t="s">
        <v>19</v>
      </c>
      <c r="D44" s="40" t="s">
        <v>403</v>
      </c>
      <c r="E44" s="33" t="s">
        <v>427</v>
      </c>
      <c r="I44" s="19" t="s">
        <v>65</v>
      </c>
    </row>
    <row r="45" spans="1:9">
      <c r="A45" s="65" t="s">
        <v>67</v>
      </c>
      <c r="B45" s="65" t="s">
        <v>387</v>
      </c>
      <c r="C45" s="76"/>
      <c r="D45" s="41" t="s">
        <v>388</v>
      </c>
      <c r="E45" s="34" t="s">
        <v>428</v>
      </c>
      <c r="I45" s="65" t="s">
        <v>67</v>
      </c>
    </row>
    <row r="46" spans="1:9">
      <c r="A46" s="66"/>
      <c r="B46" s="66"/>
      <c r="C46" s="78"/>
      <c r="D46" s="41"/>
      <c r="E46" s="34"/>
      <c r="I46" s="66"/>
    </row>
    <row r="47" spans="1:9" ht="14.65" thickBot="1">
      <c r="A47" s="67"/>
      <c r="B47" s="67"/>
      <c r="C47" s="77"/>
      <c r="D47" s="40"/>
      <c r="E47" s="33" t="s">
        <v>429</v>
      </c>
      <c r="I47" s="67"/>
    </row>
    <row r="48" spans="1:9">
      <c r="A48" s="65" t="s">
        <v>69</v>
      </c>
      <c r="B48" s="65" t="s">
        <v>41</v>
      </c>
      <c r="C48" s="76" t="s">
        <v>63</v>
      </c>
      <c r="D48" s="41" t="s">
        <v>403</v>
      </c>
      <c r="E48" s="34" t="s">
        <v>430</v>
      </c>
      <c r="I48" s="65" t="s">
        <v>69</v>
      </c>
    </row>
    <row r="49" spans="1:9">
      <c r="A49" s="66"/>
      <c r="B49" s="66"/>
      <c r="C49" s="78" t="s">
        <v>19</v>
      </c>
      <c r="D49" s="41"/>
      <c r="E49" s="34"/>
      <c r="I49" s="66"/>
    </row>
    <row r="50" spans="1:9" ht="14.65" thickBot="1">
      <c r="A50" s="67"/>
      <c r="B50" s="67"/>
      <c r="C50" s="77" t="s">
        <v>19</v>
      </c>
      <c r="D50" s="40"/>
      <c r="E50" s="33" t="s">
        <v>431</v>
      </c>
      <c r="I50" s="67"/>
    </row>
    <row r="51" spans="1:9">
      <c r="A51" s="65" t="s">
        <v>71</v>
      </c>
      <c r="B51" s="65" t="s">
        <v>41</v>
      </c>
      <c r="C51" s="76" t="s">
        <v>72</v>
      </c>
      <c r="D51" s="41" t="s">
        <v>403</v>
      </c>
      <c r="E51" s="34" t="s">
        <v>73</v>
      </c>
      <c r="I51" s="65" t="s">
        <v>71</v>
      </c>
    </row>
    <row r="52" spans="1:9">
      <c r="A52" s="66"/>
      <c r="B52" s="66"/>
      <c r="C52" s="78" t="s">
        <v>19</v>
      </c>
      <c r="D52" s="41"/>
      <c r="E52" s="34"/>
      <c r="I52" s="66"/>
    </row>
    <row r="53" spans="1:9" ht="14.65" thickBot="1">
      <c r="A53" s="67"/>
      <c r="B53" s="67"/>
      <c r="C53" s="77" t="s">
        <v>19</v>
      </c>
      <c r="D53" s="40"/>
      <c r="E53" s="33" t="s">
        <v>432</v>
      </c>
      <c r="I53" s="67"/>
    </row>
    <row r="54" spans="1:9">
      <c r="A54" s="65" t="s">
        <v>115</v>
      </c>
      <c r="B54" s="65" t="s">
        <v>41</v>
      </c>
      <c r="C54" s="76" t="s">
        <v>116</v>
      </c>
      <c r="D54" s="41" t="s">
        <v>403</v>
      </c>
      <c r="E54" s="34" t="s">
        <v>433</v>
      </c>
      <c r="I54" s="65" t="s">
        <v>115</v>
      </c>
    </row>
    <row r="55" spans="1:9">
      <c r="A55" s="66"/>
      <c r="B55" s="66"/>
      <c r="C55" s="78" t="s">
        <v>19</v>
      </c>
      <c r="D55" s="41"/>
      <c r="E55" s="34"/>
      <c r="I55" s="66"/>
    </row>
    <row r="56" spans="1:9" ht="14.65" thickBot="1">
      <c r="A56" s="67"/>
      <c r="B56" s="67"/>
      <c r="C56" s="77" t="s">
        <v>19</v>
      </c>
      <c r="D56" s="40"/>
      <c r="E56" s="33" t="s">
        <v>434</v>
      </c>
      <c r="I56" s="67"/>
    </row>
    <row r="57" spans="1:9">
      <c r="A57" s="70" t="s">
        <v>435</v>
      </c>
      <c r="B57" s="65" t="s">
        <v>24</v>
      </c>
      <c r="C57" s="76" t="s">
        <v>19</v>
      </c>
      <c r="D57" s="44" t="s">
        <v>403</v>
      </c>
      <c r="E57" s="42" t="s">
        <v>129</v>
      </c>
      <c r="I57" s="70" t="s">
        <v>128</v>
      </c>
    </row>
    <row r="58" spans="1:9">
      <c r="A58" s="71"/>
      <c r="B58" s="66"/>
      <c r="C58" s="78" t="s">
        <v>19</v>
      </c>
      <c r="D58" s="41"/>
      <c r="E58" s="34"/>
      <c r="I58" s="71"/>
    </row>
    <row r="59" spans="1:9" ht="14.65" thickBot="1">
      <c r="A59" s="72"/>
      <c r="B59" s="67"/>
      <c r="C59" s="77" t="s">
        <v>19</v>
      </c>
      <c r="D59" s="40"/>
      <c r="E59" s="33" t="s">
        <v>436</v>
      </c>
      <c r="I59" s="72"/>
    </row>
    <row r="60" spans="1:9">
      <c r="A60" s="70" t="s">
        <v>144</v>
      </c>
      <c r="B60" s="65" t="s">
        <v>41</v>
      </c>
      <c r="C60" s="76" t="s">
        <v>42</v>
      </c>
      <c r="D60" s="44" t="s">
        <v>403</v>
      </c>
      <c r="E60" s="42" t="s">
        <v>145</v>
      </c>
      <c r="I60" s="70" t="s">
        <v>144</v>
      </c>
    </row>
    <row r="61" spans="1:9">
      <c r="A61" s="71"/>
      <c r="B61" s="66"/>
      <c r="C61" s="78" t="s">
        <v>19</v>
      </c>
      <c r="D61" s="41"/>
      <c r="E61" s="45"/>
      <c r="I61" s="71"/>
    </row>
    <row r="62" spans="1:9" ht="14.65" thickBot="1">
      <c r="A62" s="72"/>
      <c r="B62" s="67"/>
      <c r="C62" s="77" t="s">
        <v>19</v>
      </c>
      <c r="D62" s="40"/>
      <c r="E62" s="46" t="s">
        <v>437</v>
      </c>
      <c r="I62" s="72"/>
    </row>
    <row r="63" spans="1:9">
      <c r="A63" s="70" t="s">
        <v>149</v>
      </c>
      <c r="B63" s="70" t="s">
        <v>41</v>
      </c>
      <c r="C63" s="76" t="s">
        <v>42</v>
      </c>
      <c r="D63" s="41" t="s">
        <v>403</v>
      </c>
      <c r="E63" s="45" t="s">
        <v>150</v>
      </c>
      <c r="I63" s="70" t="s">
        <v>149</v>
      </c>
    </row>
    <row r="64" spans="1:9">
      <c r="A64" s="71"/>
      <c r="B64" s="71"/>
      <c r="C64" s="78" t="s">
        <v>19</v>
      </c>
      <c r="D64" s="41"/>
      <c r="E64" s="45"/>
      <c r="I64" s="71"/>
    </row>
    <row r="65" spans="1:9" ht="14.65" thickBot="1">
      <c r="A65" s="72"/>
      <c r="B65" s="72"/>
      <c r="C65" s="77" t="s">
        <v>19</v>
      </c>
      <c r="D65" s="40"/>
      <c r="E65" s="46" t="s">
        <v>438</v>
      </c>
      <c r="I65" s="72"/>
    </row>
    <row r="66" spans="1:9">
      <c r="A66" s="65" t="s">
        <v>146</v>
      </c>
      <c r="B66" s="65" t="s">
        <v>147</v>
      </c>
      <c r="C66" s="73" t="s">
        <v>19</v>
      </c>
      <c r="D66" s="35" t="s">
        <v>403</v>
      </c>
      <c r="E66" s="34" t="s">
        <v>148</v>
      </c>
      <c r="I66" s="65" t="s">
        <v>146</v>
      </c>
    </row>
    <row r="67" spans="1:9">
      <c r="A67" s="66"/>
      <c r="B67" s="66"/>
      <c r="C67" s="75" t="s">
        <v>19</v>
      </c>
      <c r="D67" s="35"/>
      <c r="E67" s="34"/>
      <c r="I67" s="66"/>
    </row>
    <row r="68" spans="1:9" ht="14.65" thickBot="1">
      <c r="A68" s="67"/>
      <c r="B68" s="67"/>
      <c r="C68" s="74" t="s">
        <v>19</v>
      </c>
      <c r="D68" s="37"/>
      <c r="E68" s="33" t="s">
        <v>439</v>
      </c>
      <c r="I68" s="67"/>
    </row>
    <row r="69" spans="1:9">
      <c r="A69" s="70" t="s">
        <v>151</v>
      </c>
      <c r="B69" s="70" t="s">
        <v>24</v>
      </c>
      <c r="C69" s="79" t="s">
        <v>19</v>
      </c>
      <c r="D69" s="47" t="s">
        <v>403</v>
      </c>
      <c r="E69" s="45" t="s">
        <v>152</v>
      </c>
      <c r="I69" s="70" t="s">
        <v>151</v>
      </c>
    </row>
    <row r="70" spans="1:9">
      <c r="A70" s="71"/>
      <c r="B70" s="71"/>
      <c r="C70" s="80" t="s">
        <v>19</v>
      </c>
      <c r="D70" s="47"/>
      <c r="E70" s="34"/>
      <c r="I70" s="71"/>
    </row>
    <row r="71" spans="1:9">
      <c r="A71" s="71"/>
      <c r="B71" s="71"/>
      <c r="C71" s="80" t="s">
        <v>19</v>
      </c>
      <c r="D71" s="47"/>
      <c r="E71" s="34" t="s">
        <v>440</v>
      </c>
      <c r="I71" s="71"/>
    </row>
    <row r="72" spans="1:9" ht="14.65" thickBot="1">
      <c r="A72" s="72"/>
      <c r="B72" s="72"/>
      <c r="C72" s="81" t="s">
        <v>19</v>
      </c>
      <c r="D72" s="48"/>
      <c r="E72" s="46" t="s">
        <v>441</v>
      </c>
      <c r="I72" s="72"/>
    </row>
    <row r="73" spans="1:9" ht="14.65" thickBot="1">
      <c r="A73" s="49" t="s">
        <v>153</v>
      </c>
      <c r="B73" s="31" t="s">
        <v>41</v>
      </c>
      <c r="C73" s="43" t="s">
        <v>42</v>
      </c>
      <c r="D73" s="40" t="s">
        <v>403</v>
      </c>
      <c r="E73" s="46" t="s">
        <v>442</v>
      </c>
      <c r="I73" s="49" t="s">
        <v>153</v>
      </c>
    </row>
    <row r="74" spans="1:9">
      <c r="A74" s="70" t="s">
        <v>155</v>
      </c>
      <c r="B74" s="65" t="s">
        <v>41</v>
      </c>
      <c r="C74" s="76" t="s">
        <v>42</v>
      </c>
      <c r="D74" s="41" t="s">
        <v>403</v>
      </c>
      <c r="E74" s="45" t="s">
        <v>443</v>
      </c>
      <c r="I74" s="70" t="s">
        <v>155</v>
      </c>
    </row>
    <row r="75" spans="1:9">
      <c r="A75" s="71"/>
      <c r="B75" s="66"/>
      <c r="C75" s="78" t="s">
        <v>19</v>
      </c>
      <c r="D75" s="41"/>
      <c r="E75" s="45"/>
      <c r="I75" s="71"/>
    </row>
    <row r="76" spans="1:9" ht="14.65" thickBot="1">
      <c r="A76" s="72"/>
      <c r="B76" s="67"/>
      <c r="C76" s="77" t="s">
        <v>19</v>
      </c>
      <c r="D76" s="40"/>
      <c r="E76" s="46" t="s">
        <v>444</v>
      </c>
      <c r="I76" s="72"/>
    </row>
    <row r="77" spans="1:9">
      <c r="A77" s="70" t="s">
        <v>159</v>
      </c>
      <c r="B77" s="65" t="s">
        <v>41</v>
      </c>
      <c r="C77" s="76" t="s">
        <v>42</v>
      </c>
      <c r="D77" s="41" t="s">
        <v>403</v>
      </c>
      <c r="E77" s="45" t="s">
        <v>160</v>
      </c>
      <c r="I77" s="70" t="s">
        <v>159</v>
      </c>
    </row>
    <row r="78" spans="1:9">
      <c r="A78" s="71"/>
      <c r="B78" s="66"/>
      <c r="C78" s="78" t="s">
        <v>19</v>
      </c>
      <c r="D78" s="41"/>
      <c r="E78" s="45"/>
      <c r="I78" s="71"/>
    </row>
    <row r="79" spans="1:9" ht="14.65" thickBot="1">
      <c r="A79" s="72"/>
      <c r="B79" s="67"/>
      <c r="C79" s="77" t="s">
        <v>19</v>
      </c>
      <c r="D79" s="40"/>
      <c r="E79" s="46" t="s">
        <v>445</v>
      </c>
      <c r="I79" s="72"/>
    </row>
    <row r="80" spans="1:9" ht="28.9" customHeight="1">
      <c r="A80" s="70" t="s">
        <v>163</v>
      </c>
      <c r="B80" s="65" t="s">
        <v>446</v>
      </c>
      <c r="C80" s="76" t="s">
        <v>447</v>
      </c>
      <c r="D80" s="41" t="s">
        <v>403</v>
      </c>
      <c r="E80" s="45" t="s">
        <v>165</v>
      </c>
      <c r="I80" s="70" t="s">
        <v>163</v>
      </c>
    </row>
    <row r="81" spans="1:9">
      <c r="A81" s="71"/>
      <c r="B81" s="66"/>
      <c r="C81" s="78" t="s">
        <v>19</v>
      </c>
      <c r="D81" s="41"/>
      <c r="E81" s="45"/>
      <c r="I81" s="71"/>
    </row>
    <row r="82" spans="1:9" ht="14.65" thickBot="1">
      <c r="A82" s="72"/>
      <c r="B82" s="67"/>
      <c r="C82" s="77" t="s">
        <v>19</v>
      </c>
      <c r="D82" s="40"/>
      <c r="E82" s="38" t="s">
        <v>448</v>
      </c>
      <c r="I82" s="72"/>
    </row>
    <row r="83" spans="1:9" ht="14.65" thickBot="1">
      <c r="A83" s="49" t="s">
        <v>166</v>
      </c>
      <c r="B83" s="50" t="s">
        <v>147</v>
      </c>
      <c r="C83" s="25" t="s">
        <v>19</v>
      </c>
      <c r="D83" s="40" t="s">
        <v>403</v>
      </c>
      <c r="E83" s="46" t="s">
        <v>449</v>
      </c>
      <c r="I83" s="49" t="s">
        <v>166</v>
      </c>
    </row>
    <row r="84" spans="1:9" ht="14.65" thickBot="1">
      <c r="A84" s="19" t="s">
        <v>169</v>
      </c>
      <c r="B84" s="50" t="s">
        <v>147</v>
      </c>
      <c r="C84" s="25" t="s">
        <v>19</v>
      </c>
      <c r="D84" s="40" t="s">
        <v>403</v>
      </c>
      <c r="E84" s="46" t="s">
        <v>450</v>
      </c>
      <c r="I84" s="19" t="s">
        <v>169</v>
      </c>
    </row>
    <row r="85" spans="1:9">
      <c r="A85" s="65" t="s">
        <v>361</v>
      </c>
      <c r="B85" s="65" t="s">
        <v>24</v>
      </c>
      <c r="C85" s="76" t="s">
        <v>19</v>
      </c>
      <c r="D85" s="41" t="s">
        <v>403</v>
      </c>
      <c r="E85" s="34" t="s">
        <v>451</v>
      </c>
      <c r="I85" s="65" t="s">
        <v>172</v>
      </c>
    </row>
    <row r="86" spans="1:9">
      <c r="A86" s="66"/>
      <c r="B86" s="66"/>
      <c r="C86" s="78" t="s">
        <v>19</v>
      </c>
      <c r="D86" s="41"/>
      <c r="E86" s="34"/>
      <c r="I86" s="66"/>
    </row>
    <row r="87" spans="1:9">
      <c r="A87" s="66"/>
      <c r="B87" s="66"/>
      <c r="C87" s="78" t="s">
        <v>19</v>
      </c>
      <c r="D87" s="41"/>
      <c r="E87" s="34" t="s">
        <v>452</v>
      </c>
      <c r="I87" s="66"/>
    </row>
    <row r="88" spans="1:9">
      <c r="A88" s="66"/>
      <c r="B88" s="66"/>
      <c r="C88" s="78" t="s">
        <v>19</v>
      </c>
      <c r="D88" s="41"/>
      <c r="E88" s="34" t="s">
        <v>453</v>
      </c>
      <c r="I88" s="66"/>
    </row>
    <row r="89" spans="1:9">
      <c r="A89" s="66"/>
      <c r="B89" s="66"/>
      <c r="C89" s="78" t="s">
        <v>19</v>
      </c>
      <c r="D89" s="41"/>
      <c r="E89" s="51" t="s">
        <v>454</v>
      </c>
      <c r="I89" s="66"/>
    </row>
    <row r="90" spans="1:9">
      <c r="A90" s="66"/>
      <c r="B90" s="66"/>
      <c r="C90" s="78" t="s">
        <v>19</v>
      </c>
      <c r="D90" s="41"/>
      <c r="E90" s="52" t="s">
        <v>455</v>
      </c>
      <c r="I90" s="66"/>
    </row>
    <row r="91" spans="1:9">
      <c r="A91" s="66"/>
      <c r="B91" s="66"/>
      <c r="C91" s="78" t="s">
        <v>19</v>
      </c>
      <c r="D91" s="41"/>
      <c r="E91" s="52" t="s">
        <v>456</v>
      </c>
      <c r="I91" s="66"/>
    </row>
    <row r="92" spans="1:9">
      <c r="A92" s="66"/>
      <c r="B92" s="66"/>
      <c r="C92" s="78" t="s">
        <v>19</v>
      </c>
      <c r="D92" s="41"/>
      <c r="E92" s="52" t="s">
        <v>457</v>
      </c>
      <c r="I92" s="66"/>
    </row>
    <row r="93" spans="1:9">
      <c r="A93" s="66"/>
      <c r="B93" s="66"/>
      <c r="C93" s="78" t="s">
        <v>19</v>
      </c>
      <c r="D93" s="41"/>
      <c r="E93" s="52" t="s">
        <v>458</v>
      </c>
      <c r="I93" s="66"/>
    </row>
    <row r="94" spans="1:9">
      <c r="A94" s="66"/>
      <c r="B94" s="66"/>
      <c r="C94" s="78" t="s">
        <v>19</v>
      </c>
      <c r="D94" s="41"/>
      <c r="E94" s="52" t="s">
        <v>459</v>
      </c>
      <c r="I94" s="66"/>
    </row>
    <row r="95" spans="1:9">
      <c r="A95" s="66"/>
      <c r="B95" s="66"/>
      <c r="C95" s="78" t="s">
        <v>19</v>
      </c>
      <c r="D95" s="41"/>
      <c r="E95" s="52" t="s">
        <v>460</v>
      </c>
      <c r="I95" s="66"/>
    </row>
    <row r="96" spans="1:9">
      <c r="A96" s="66"/>
      <c r="B96" s="66"/>
      <c r="C96" s="78" t="s">
        <v>19</v>
      </c>
      <c r="D96" s="41"/>
      <c r="E96" s="52" t="s">
        <v>461</v>
      </c>
      <c r="I96" s="66"/>
    </row>
    <row r="97" spans="1:9">
      <c r="A97" s="66"/>
      <c r="B97" s="66"/>
      <c r="C97" s="78" t="s">
        <v>19</v>
      </c>
      <c r="D97" s="41"/>
      <c r="E97" s="52" t="s">
        <v>462</v>
      </c>
      <c r="I97" s="66"/>
    </row>
    <row r="98" spans="1:9">
      <c r="A98" s="66"/>
      <c r="B98" s="66"/>
      <c r="C98" s="78" t="s">
        <v>19</v>
      </c>
      <c r="D98" s="41"/>
      <c r="E98" s="52" t="s">
        <v>463</v>
      </c>
      <c r="I98" s="66"/>
    </row>
    <row r="99" spans="1:9">
      <c r="A99" s="66"/>
      <c r="B99" s="66"/>
      <c r="C99" s="78" t="s">
        <v>19</v>
      </c>
      <c r="D99" s="41"/>
      <c r="E99" s="51" t="s">
        <v>464</v>
      </c>
      <c r="I99" s="66"/>
    </row>
    <row r="100" spans="1:9">
      <c r="A100" s="66"/>
      <c r="B100" s="66"/>
      <c r="C100" s="78" t="s">
        <v>19</v>
      </c>
      <c r="D100" s="41"/>
      <c r="E100" s="51" t="s">
        <v>465</v>
      </c>
      <c r="I100" s="66"/>
    </row>
    <row r="101" spans="1:9" ht="14.65" thickBot="1">
      <c r="A101" s="67"/>
      <c r="B101" s="67"/>
      <c r="C101" s="77" t="s">
        <v>19</v>
      </c>
      <c r="D101" s="40"/>
      <c r="E101" s="53" t="s">
        <v>466</v>
      </c>
      <c r="I101" s="67"/>
    </row>
    <row r="102" spans="1:9">
      <c r="A102" s="70" t="s">
        <v>175</v>
      </c>
      <c r="B102" s="70" t="s">
        <v>24</v>
      </c>
      <c r="C102" s="76" t="s">
        <v>19</v>
      </c>
      <c r="D102" s="41" t="s">
        <v>403</v>
      </c>
      <c r="E102" s="45" t="s">
        <v>467</v>
      </c>
      <c r="I102" s="70" t="s">
        <v>175</v>
      </c>
    </row>
    <row r="103" spans="1:9">
      <c r="A103" s="71"/>
      <c r="B103" s="71"/>
      <c r="C103" s="78" t="s">
        <v>19</v>
      </c>
      <c r="D103" s="41"/>
      <c r="E103" s="45"/>
      <c r="I103" s="71"/>
    </row>
    <row r="104" spans="1:9" ht="14.65" thickBot="1">
      <c r="A104" s="72"/>
      <c r="B104" s="72"/>
      <c r="C104" s="77" t="s">
        <v>19</v>
      </c>
      <c r="D104" s="40"/>
      <c r="E104" s="46" t="s">
        <v>468</v>
      </c>
      <c r="I104" s="72"/>
    </row>
    <row r="105" spans="1:9" ht="14.65" thickBot="1">
      <c r="A105" s="49" t="s">
        <v>177</v>
      </c>
      <c r="B105" s="50" t="s">
        <v>147</v>
      </c>
      <c r="C105" s="25" t="s">
        <v>19</v>
      </c>
      <c r="D105" s="40" t="s">
        <v>403</v>
      </c>
      <c r="E105" s="33" t="s">
        <v>469</v>
      </c>
      <c r="I105" s="49" t="s">
        <v>177</v>
      </c>
    </row>
    <row r="106" spans="1:9">
      <c r="A106" s="70" t="s">
        <v>179</v>
      </c>
      <c r="B106" s="65" t="s">
        <v>24</v>
      </c>
      <c r="C106" s="76" t="s">
        <v>19</v>
      </c>
      <c r="D106" s="41" t="s">
        <v>403</v>
      </c>
      <c r="E106" s="45" t="s">
        <v>181</v>
      </c>
      <c r="I106" s="70" t="s">
        <v>179</v>
      </c>
    </row>
    <row r="107" spans="1:9">
      <c r="A107" s="71"/>
      <c r="B107" s="66"/>
      <c r="C107" s="78" t="s">
        <v>19</v>
      </c>
      <c r="D107" s="41"/>
      <c r="E107" s="34"/>
      <c r="I107" s="71"/>
    </row>
    <row r="108" spans="1:9">
      <c r="A108" s="71"/>
      <c r="B108" s="66"/>
      <c r="C108" s="78" t="s">
        <v>19</v>
      </c>
      <c r="D108" s="41"/>
      <c r="E108" s="34" t="s">
        <v>470</v>
      </c>
      <c r="I108" s="71"/>
    </row>
    <row r="109" spans="1:9" ht="14.65" thickBot="1">
      <c r="A109" s="72"/>
      <c r="B109" s="67"/>
      <c r="C109" s="77" t="s">
        <v>19</v>
      </c>
      <c r="D109" s="40"/>
      <c r="E109" s="54" t="s">
        <v>471</v>
      </c>
      <c r="I109" s="72"/>
    </row>
    <row r="110" spans="1:9">
      <c r="A110" s="70" t="s">
        <v>182</v>
      </c>
      <c r="B110" s="65" t="s">
        <v>24</v>
      </c>
      <c r="C110" s="76" t="s">
        <v>19</v>
      </c>
      <c r="D110" s="41" t="s">
        <v>403</v>
      </c>
      <c r="E110" s="45" t="s">
        <v>472</v>
      </c>
      <c r="I110" s="70" t="s">
        <v>182</v>
      </c>
    </row>
    <row r="111" spans="1:9">
      <c r="A111" s="71"/>
      <c r="B111" s="66"/>
      <c r="C111" s="78" t="s">
        <v>19</v>
      </c>
      <c r="D111" s="41"/>
      <c r="E111" s="34"/>
      <c r="I111" s="71"/>
    </row>
    <row r="112" spans="1:9">
      <c r="A112" s="71"/>
      <c r="B112" s="66"/>
      <c r="C112" s="78" t="s">
        <v>19</v>
      </c>
      <c r="D112" s="41"/>
      <c r="E112" s="34" t="s">
        <v>473</v>
      </c>
      <c r="I112" s="71"/>
    </row>
    <row r="113" spans="1:9" ht="14.65" thickBot="1">
      <c r="A113" s="72"/>
      <c r="B113" s="67"/>
      <c r="C113" s="77" t="s">
        <v>19</v>
      </c>
      <c r="D113" s="40"/>
      <c r="E113" s="54" t="s">
        <v>474</v>
      </c>
      <c r="I113" s="72"/>
    </row>
    <row r="114" spans="1:9" ht="14.65" thickBot="1">
      <c r="A114" s="49" t="s">
        <v>184</v>
      </c>
      <c r="B114" s="31" t="s">
        <v>41</v>
      </c>
      <c r="C114" s="43" t="s">
        <v>72</v>
      </c>
      <c r="D114" s="40" t="s">
        <v>403</v>
      </c>
      <c r="E114" s="46" t="s">
        <v>475</v>
      </c>
      <c r="I114" s="49" t="s">
        <v>184</v>
      </c>
    </row>
    <row r="115" spans="1:9">
      <c r="A115" s="70" t="s">
        <v>186</v>
      </c>
      <c r="B115" s="65" t="s">
        <v>24</v>
      </c>
      <c r="C115" s="76" t="s">
        <v>19</v>
      </c>
      <c r="D115" s="41" t="s">
        <v>403</v>
      </c>
      <c r="E115" s="45" t="s">
        <v>187</v>
      </c>
      <c r="I115" s="70" t="s">
        <v>186</v>
      </c>
    </row>
    <row r="116" spans="1:9">
      <c r="A116" s="71"/>
      <c r="B116" s="66"/>
      <c r="C116" s="78" t="s">
        <v>19</v>
      </c>
      <c r="D116" s="41"/>
      <c r="E116" s="34"/>
      <c r="I116" s="71"/>
    </row>
    <row r="117" spans="1:9">
      <c r="A117" s="71"/>
      <c r="B117" s="66"/>
      <c r="C117" s="78" t="s">
        <v>19</v>
      </c>
      <c r="D117" s="41"/>
      <c r="E117" s="34" t="s">
        <v>476</v>
      </c>
      <c r="I117" s="71"/>
    </row>
    <row r="118" spans="1:9" ht="14.65" thickBot="1">
      <c r="A118" s="72"/>
      <c r="B118" s="67"/>
      <c r="C118" s="77" t="s">
        <v>19</v>
      </c>
      <c r="D118" s="40"/>
      <c r="E118" s="54" t="s">
        <v>477</v>
      </c>
      <c r="I118" s="72"/>
    </row>
    <row r="119" spans="1:9">
      <c r="A119" s="70" t="s">
        <v>188</v>
      </c>
      <c r="B119" s="65" t="s">
        <v>24</v>
      </c>
      <c r="C119" s="76" t="s">
        <v>19</v>
      </c>
      <c r="D119" s="41" t="s">
        <v>403</v>
      </c>
      <c r="E119" s="45" t="s">
        <v>478</v>
      </c>
      <c r="I119" s="70" t="s">
        <v>188</v>
      </c>
    </row>
    <row r="120" spans="1:9">
      <c r="A120" s="71"/>
      <c r="B120" s="66"/>
      <c r="C120" s="78" t="s">
        <v>19</v>
      </c>
      <c r="D120" s="41"/>
      <c r="E120" s="34"/>
      <c r="I120" s="71"/>
    </row>
    <row r="121" spans="1:9">
      <c r="A121" s="71"/>
      <c r="B121" s="66"/>
      <c r="C121" s="78" t="s">
        <v>19</v>
      </c>
      <c r="D121" s="41"/>
      <c r="E121" s="34" t="s">
        <v>479</v>
      </c>
      <c r="I121" s="71"/>
    </row>
    <row r="122" spans="1:9" ht="14.65" thickBot="1">
      <c r="A122" s="72"/>
      <c r="B122" s="67"/>
      <c r="C122" s="77" t="s">
        <v>19</v>
      </c>
      <c r="D122" s="40"/>
      <c r="E122" s="54" t="s">
        <v>480</v>
      </c>
      <c r="I122" s="72"/>
    </row>
    <row r="123" spans="1:9" ht="14.65" thickBot="1">
      <c r="A123" s="49" t="s">
        <v>190</v>
      </c>
      <c r="B123" s="31" t="s">
        <v>41</v>
      </c>
      <c r="C123" s="43" t="s">
        <v>72</v>
      </c>
      <c r="D123" s="40" t="s">
        <v>403</v>
      </c>
      <c r="E123" s="46" t="s">
        <v>481</v>
      </c>
      <c r="I123" s="49" t="s">
        <v>190</v>
      </c>
    </row>
    <row r="124" spans="1:9" ht="14.65" thickBot="1">
      <c r="A124" s="50" t="s">
        <v>194</v>
      </c>
      <c r="B124" s="24" t="s">
        <v>41</v>
      </c>
      <c r="C124" s="25" t="s">
        <v>63</v>
      </c>
      <c r="D124" s="55" t="s">
        <v>403</v>
      </c>
      <c r="E124" s="56" t="s">
        <v>195</v>
      </c>
      <c r="I124" s="50" t="s">
        <v>194</v>
      </c>
    </row>
    <row r="125" spans="1:9" ht="14.65" thickBot="1">
      <c r="A125" s="49" t="s">
        <v>196</v>
      </c>
      <c r="B125" s="31" t="s">
        <v>41</v>
      </c>
      <c r="C125" s="43" t="s">
        <v>63</v>
      </c>
      <c r="D125" s="40" t="s">
        <v>403</v>
      </c>
      <c r="E125" s="46" t="s">
        <v>197</v>
      </c>
      <c r="I125" s="49" t="s">
        <v>196</v>
      </c>
    </row>
    <row r="126" spans="1:9" ht="14.65" thickBot="1">
      <c r="A126" s="49" t="s">
        <v>198</v>
      </c>
      <c r="B126" s="31" t="s">
        <v>41</v>
      </c>
      <c r="C126" s="43" t="s">
        <v>72</v>
      </c>
      <c r="D126" s="40" t="s">
        <v>403</v>
      </c>
      <c r="E126" s="46" t="s">
        <v>199</v>
      </c>
      <c r="I126" s="49" t="s">
        <v>198</v>
      </c>
    </row>
    <row r="127" spans="1:9" ht="14.65" thickBot="1">
      <c r="A127" s="49" t="s">
        <v>200</v>
      </c>
      <c r="B127" s="57" t="s">
        <v>147</v>
      </c>
      <c r="C127" s="43" t="s">
        <v>19</v>
      </c>
      <c r="D127" s="40" t="s">
        <v>403</v>
      </c>
      <c r="E127" s="46" t="s">
        <v>201</v>
      </c>
      <c r="I127" s="49" t="s">
        <v>200</v>
      </c>
    </row>
    <row r="128" spans="1:9" ht="14.65" thickBot="1">
      <c r="A128" s="49" t="s">
        <v>202</v>
      </c>
      <c r="B128" s="57" t="s">
        <v>147</v>
      </c>
      <c r="C128" s="43" t="s">
        <v>19</v>
      </c>
      <c r="D128" s="40" t="s">
        <v>403</v>
      </c>
      <c r="E128" s="46" t="s">
        <v>203</v>
      </c>
      <c r="I128" s="49" t="s">
        <v>202</v>
      </c>
    </row>
    <row r="129" spans="1:9">
      <c r="A129" s="70" t="s">
        <v>204</v>
      </c>
      <c r="B129" s="70" t="s">
        <v>147</v>
      </c>
      <c r="C129" s="76" t="s">
        <v>19</v>
      </c>
      <c r="D129" s="41" t="s">
        <v>403</v>
      </c>
      <c r="E129" s="45" t="s">
        <v>205</v>
      </c>
      <c r="I129" s="70" t="s">
        <v>204</v>
      </c>
    </row>
    <row r="130" spans="1:9">
      <c r="A130" s="71"/>
      <c r="B130" s="71"/>
      <c r="C130" s="78" t="s">
        <v>19</v>
      </c>
      <c r="D130" s="41"/>
      <c r="E130" s="45" t="s">
        <v>482</v>
      </c>
      <c r="I130" s="71"/>
    </row>
    <row r="131" spans="1:9" ht="14.65" thickBot="1">
      <c r="A131" s="72"/>
      <c r="B131" s="72"/>
      <c r="C131" s="77" t="s">
        <v>19</v>
      </c>
      <c r="D131" s="40"/>
      <c r="E131" s="38" t="s">
        <v>483</v>
      </c>
      <c r="I131" s="72"/>
    </row>
    <row r="132" spans="1:9">
      <c r="A132" s="70" t="s">
        <v>206</v>
      </c>
      <c r="B132" s="70" t="s">
        <v>147</v>
      </c>
      <c r="C132" s="76" t="s">
        <v>19</v>
      </c>
      <c r="D132" s="41" t="s">
        <v>403</v>
      </c>
      <c r="E132" s="45" t="s">
        <v>207</v>
      </c>
      <c r="I132" s="70" t="s">
        <v>206</v>
      </c>
    </row>
    <row r="133" spans="1:9" ht="14.65" thickBot="1">
      <c r="A133" s="72"/>
      <c r="B133" s="72"/>
      <c r="C133" s="77" t="s">
        <v>19</v>
      </c>
      <c r="D133" s="40"/>
      <c r="E133" s="46" t="s">
        <v>484</v>
      </c>
      <c r="I133" s="72"/>
    </row>
    <row r="134" spans="1:9" ht="14.65" thickBot="1">
      <c r="A134" s="49" t="s">
        <v>208</v>
      </c>
      <c r="B134" s="31" t="s">
        <v>41</v>
      </c>
      <c r="C134" s="43" t="s">
        <v>72</v>
      </c>
      <c r="D134" s="40" t="s">
        <v>403</v>
      </c>
      <c r="E134" s="46" t="s">
        <v>209</v>
      </c>
      <c r="I134" s="49" t="s">
        <v>208</v>
      </c>
    </row>
    <row r="135" spans="1:9" ht="14.65" thickBot="1">
      <c r="A135" s="49" t="s">
        <v>210</v>
      </c>
      <c r="B135" s="57" t="s">
        <v>29</v>
      </c>
      <c r="C135" s="43" t="s">
        <v>19</v>
      </c>
      <c r="D135" s="40" t="s">
        <v>403</v>
      </c>
      <c r="E135" s="46" t="s">
        <v>211</v>
      </c>
      <c r="I135" s="49" t="s">
        <v>210</v>
      </c>
    </row>
    <row r="136" spans="1:9">
      <c r="A136" s="70" t="s">
        <v>212</v>
      </c>
      <c r="B136" s="70" t="s">
        <v>213</v>
      </c>
      <c r="C136" s="76" t="s">
        <v>19</v>
      </c>
      <c r="D136" s="41" t="s">
        <v>403</v>
      </c>
      <c r="E136" s="45" t="s">
        <v>214</v>
      </c>
      <c r="I136" s="70" t="s">
        <v>212</v>
      </c>
    </row>
    <row r="137" spans="1:9">
      <c r="A137" s="71"/>
      <c r="B137" s="71"/>
      <c r="C137" s="78" t="s">
        <v>19</v>
      </c>
      <c r="D137" s="41"/>
      <c r="E137" s="45"/>
      <c r="I137" s="71"/>
    </row>
    <row r="138" spans="1:9" ht="14.65" thickBot="1">
      <c r="A138" s="72"/>
      <c r="B138" s="72"/>
      <c r="C138" s="77" t="s">
        <v>19</v>
      </c>
      <c r="D138" s="40"/>
      <c r="E138" s="46" t="s">
        <v>485</v>
      </c>
      <c r="I138" s="72"/>
    </row>
    <row r="139" spans="1:9" ht="14.65" thickBot="1">
      <c r="A139" s="49" t="s">
        <v>215</v>
      </c>
      <c r="B139" s="57" t="s">
        <v>29</v>
      </c>
      <c r="C139" s="43" t="s">
        <v>19</v>
      </c>
      <c r="D139" s="40" t="s">
        <v>403</v>
      </c>
      <c r="E139" s="46" t="s">
        <v>216</v>
      </c>
      <c r="I139" s="49" t="s">
        <v>215</v>
      </c>
    </row>
    <row r="140" spans="1:9" ht="14.65" thickBot="1">
      <c r="A140" s="49" t="s">
        <v>219</v>
      </c>
      <c r="B140" s="57" t="s">
        <v>147</v>
      </c>
      <c r="C140" s="43" t="s">
        <v>19</v>
      </c>
      <c r="D140" s="40" t="s">
        <v>403</v>
      </c>
      <c r="E140" s="46" t="s">
        <v>220</v>
      </c>
      <c r="I140" s="49" t="s">
        <v>219</v>
      </c>
    </row>
    <row r="141" spans="1:9" ht="14.65" thickBot="1">
      <c r="A141" s="49" t="s">
        <v>221</v>
      </c>
      <c r="B141" s="57" t="s">
        <v>147</v>
      </c>
      <c r="C141" s="43" t="s">
        <v>19</v>
      </c>
      <c r="D141" s="40" t="s">
        <v>403</v>
      </c>
      <c r="E141" s="46" t="s">
        <v>222</v>
      </c>
      <c r="I141" s="49" t="s">
        <v>221</v>
      </c>
    </row>
    <row r="142" spans="1:9" ht="14.65" thickBot="1">
      <c r="A142" s="49" t="s">
        <v>223</v>
      </c>
      <c r="B142" s="50" t="s">
        <v>147</v>
      </c>
      <c r="C142" s="25" t="s">
        <v>19</v>
      </c>
      <c r="D142" s="40" t="s">
        <v>403</v>
      </c>
      <c r="E142" s="46" t="s">
        <v>224</v>
      </c>
      <c r="I142" s="49" t="s">
        <v>223</v>
      </c>
    </row>
    <row r="143" spans="1:9" ht="14.65" thickBot="1">
      <c r="A143" s="50" t="s">
        <v>225</v>
      </c>
      <c r="B143" s="24" t="s">
        <v>41</v>
      </c>
      <c r="C143" s="25" t="s">
        <v>116</v>
      </c>
      <c r="D143" s="55" t="s">
        <v>403</v>
      </c>
      <c r="E143" s="56" t="s">
        <v>226</v>
      </c>
      <c r="I143" s="50" t="s">
        <v>225</v>
      </c>
    </row>
    <row r="144" spans="1:9" ht="16.899999999999999">
      <c r="A144" s="70" t="s">
        <v>227</v>
      </c>
      <c r="B144" s="65" t="s">
        <v>24</v>
      </c>
      <c r="C144" s="76" t="s">
        <v>19</v>
      </c>
      <c r="D144" s="41" t="s">
        <v>403</v>
      </c>
      <c r="E144" s="45" t="s">
        <v>486</v>
      </c>
      <c r="I144" s="70" t="s">
        <v>227</v>
      </c>
    </row>
    <row r="145" spans="1:9">
      <c r="A145" s="71"/>
      <c r="B145" s="66"/>
      <c r="C145" s="78" t="s">
        <v>19</v>
      </c>
      <c r="D145" s="41"/>
      <c r="E145" s="34"/>
      <c r="I145" s="71"/>
    </row>
    <row r="146" spans="1:9">
      <c r="A146" s="71"/>
      <c r="B146" s="66"/>
      <c r="C146" s="78" t="s">
        <v>19</v>
      </c>
      <c r="D146" s="41"/>
      <c r="E146" s="34" t="s">
        <v>487</v>
      </c>
      <c r="I146" s="71"/>
    </row>
    <row r="147" spans="1:9">
      <c r="A147" s="71"/>
      <c r="B147" s="66"/>
      <c r="C147" s="78" t="s">
        <v>19</v>
      </c>
      <c r="D147" s="41"/>
      <c r="E147" s="51" t="s">
        <v>488</v>
      </c>
      <c r="I147" s="71"/>
    </row>
    <row r="148" spans="1:9">
      <c r="A148" s="71"/>
      <c r="B148" s="66"/>
      <c r="C148" s="78" t="s">
        <v>19</v>
      </c>
      <c r="D148" s="41"/>
      <c r="E148" s="36" t="s">
        <v>489</v>
      </c>
      <c r="I148" s="71"/>
    </row>
    <row r="149" spans="1:9">
      <c r="A149" s="71"/>
      <c r="B149" s="66"/>
      <c r="C149" s="78" t="s">
        <v>19</v>
      </c>
      <c r="D149" s="41"/>
      <c r="E149" s="36" t="s">
        <v>490</v>
      </c>
      <c r="I149" s="71"/>
    </row>
    <row r="150" spans="1:9">
      <c r="A150" s="71"/>
      <c r="B150" s="66"/>
      <c r="C150" s="78" t="s">
        <v>19</v>
      </c>
      <c r="D150" s="41"/>
      <c r="E150" s="35" t="s">
        <v>491</v>
      </c>
      <c r="I150" s="71"/>
    </row>
    <row r="151" spans="1:9">
      <c r="A151" s="71"/>
      <c r="B151" s="66"/>
      <c r="C151" s="78" t="s">
        <v>19</v>
      </c>
      <c r="D151" s="41"/>
      <c r="E151" s="35" t="s">
        <v>492</v>
      </c>
      <c r="I151" s="71"/>
    </row>
    <row r="152" spans="1:9">
      <c r="A152" s="71"/>
      <c r="B152" s="66"/>
      <c r="C152" s="78" t="s">
        <v>19</v>
      </c>
      <c r="D152" s="41"/>
      <c r="E152" s="36" t="s">
        <v>493</v>
      </c>
      <c r="I152" s="71"/>
    </row>
    <row r="153" spans="1:9" ht="14.65" thickBot="1">
      <c r="A153" s="72"/>
      <c r="B153" s="67"/>
      <c r="C153" s="77" t="s">
        <v>19</v>
      </c>
      <c r="D153" s="40"/>
      <c r="E153" s="58" t="s">
        <v>494</v>
      </c>
      <c r="I153" s="72"/>
    </row>
    <row r="154" spans="1:9">
      <c r="A154" s="70" t="s">
        <v>229</v>
      </c>
      <c r="B154" s="65" t="s">
        <v>41</v>
      </c>
      <c r="C154" s="76" t="s">
        <v>180</v>
      </c>
      <c r="D154" s="41"/>
      <c r="E154" s="45" t="s">
        <v>230</v>
      </c>
      <c r="I154" s="70" t="s">
        <v>229</v>
      </c>
    </row>
    <row r="155" spans="1:9">
      <c r="A155" s="71"/>
      <c r="B155" s="66"/>
      <c r="C155" s="78" t="s">
        <v>19</v>
      </c>
      <c r="D155" s="41"/>
      <c r="E155" s="45"/>
      <c r="I155" s="71"/>
    </row>
    <row r="156" spans="1:9" ht="14.65" thickBot="1">
      <c r="A156" s="72"/>
      <c r="B156" s="67"/>
      <c r="C156" s="77" t="s">
        <v>19</v>
      </c>
      <c r="D156" s="40"/>
      <c r="E156" s="46" t="s">
        <v>495</v>
      </c>
      <c r="I156" s="72"/>
    </row>
    <row r="157" spans="1:9">
      <c r="A157" s="70" t="s">
        <v>231</v>
      </c>
      <c r="B157" s="70" t="s">
        <v>147</v>
      </c>
      <c r="C157" s="76" t="s">
        <v>19</v>
      </c>
      <c r="D157" s="41"/>
      <c r="E157" s="45" t="s">
        <v>232</v>
      </c>
      <c r="I157" s="70" t="s">
        <v>231</v>
      </c>
    </row>
    <row r="158" spans="1:9">
      <c r="A158" s="71"/>
      <c r="B158" s="71"/>
      <c r="C158" s="78" t="s">
        <v>19</v>
      </c>
      <c r="D158" s="41"/>
      <c r="E158" s="45"/>
      <c r="I158" s="71"/>
    </row>
    <row r="159" spans="1:9" ht="14.65" thickBot="1">
      <c r="A159" s="72"/>
      <c r="B159" s="72"/>
      <c r="C159" s="77" t="s">
        <v>19</v>
      </c>
      <c r="D159" s="40"/>
      <c r="E159" s="46" t="s">
        <v>496</v>
      </c>
      <c r="I159" s="72"/>
    </row>
    <row r="160" spans="1:9" ht="14.65" thickBot="1">
      <c r="A160" s="49" t="s">
        <v>233</v>
      </c>
      <c r="B160" s="57" t="s">
        <v>147</v>
      </c>
      <c r="C160" s="43" t="s">
        <v>19</v>
      </c>
      <c r="D160" s="40"/>
      <c r="E160" s="46" t="s">
        <v>234</v>
      </c>
      <c r="I160" s="49" t="s">
        <v>233</v>
      </c>
    </row>
    <row r="161" spans="1:9" ht="14.65" thickBot="1">
      <c r="A161" s="49" t="s">
        <v>235</v>
      </c>
      <c r="B161" s="57" t="s">
        <v>147</v>
      </c>
      <c r="C161" s="43" t="s">
        <v>19</v>
      </c>
      <c r="D161" s="40"/>
      <c r="E161" s="46" t="s">
        <v>236</v>
      </c>
      <c r="I161" s="49" t="s">
        <v>235</v>
      </c>
    </row>
    <row r="162" spans="1:9" ht="28.9" customHeight="1">
      <c r="A162" s="70" t="s">
        <v>497</v>
      </c>
      <c r="B162" s="70"/>
      <c r="C162" s="76" t="s">
        <v>19</v>
      </c>
      <c r="D162" s="41" t="s">
        <v>403</v>
      </c>
      <c r="E162" s="45" t="s">
        <v>498</v>
      </c>
      <c r="I162" s="70" t="s">
        <v>497</v>
      </c>
    </row>
    <row r="163" spans="1:9">
      <c r="A163" s="71"/>
      <c r="B163" s="71"/>
      <c r="C163" s="78" t="s">
        <v>19</v>
      </c>
      <c r="D163" s="41"/>
      <c r="E163" s="34"/>
      <c r="I163" s="71"/>
    </row>
    <row r="164" spans="1:9">
      <c r="A164" s="71"/>
      <c r="B164" s="71"/>
      <c r="C164" s="78" t="s">
        <v>19</v>
      </c>
      <c r="D164" s="41"/>
      <c r="E164" s="34" t="s">
        <v>499</v>
      </c>
      <c r="I164" s="71"/>
    </row>
    <row r="165" spans="1:9">
      <c r="A165" s="71"/>
      <c r="B165" s="71"/>
      <c r="C165" s="78" t="s">
        <v>19</v>
      </c>
      <c r="D165" s="41"/>
      <c r="E165" s="34" t="s">
        <v>500</v>
      </c>
      <c r="I165" s="71"/>
    </row>
    <row r="166" spans="1:9">
      <c r="A166" s="71"/>
      <c r="B166" s="71"/>
      <c r="C166" s="78" t="s">
        <v>19</v>
      </c>
      <c r="D166" s="41"/>
      <c r="E166" s="36" t="s">
        <v>501</v>
      </c>
      <c r="I166" s="71"/>
    </row>
    <row r="167" spans="1:9">
      <c r="A167" s="71"/>
      <c r="B167" s="71"/>
      <c r="C167" s="78" t="s">
        <v>19</v>
      </c>
      <c r="D167" s="41"/>
      <c r="E167" s="36" t="s">
        <v>502</v>
      </c>
      <c r="I167" s="71"/>
    </row>
    <row r="168" spans="1:9">
      <c r="A168" s="71"/>
      <c r="B168" s="71"/>
      <c r="C168" s="78" t="s">
        <v>19</v>
      </c>
      <c r="D168" s="41"/>
      <c r="E168" s="36" t="s">
        <v>503</v>
      </c>
      <c r="I168" s="71"/>
    </row>
    <row r="169" spans="1:9">
      <c r="A169" s="71"/>
      <c r="B169" s="71"/>
      <c r="C169" s="78" t="s">
        <v>19</v>
      </c>
      <c r="D169" s="41"/>
      <c r="E169" s="36" t="s">
        <v>504</v>
      </c>
      <c r="I169" s="71"/>
    </row>
    <row r="170" spans="1:9" ht="14.65" thickBot="1">
      <c r="A170" s="72"/>
      <c r="B170" s="72"/>
      <c r="C170" s="77" t="s">
        <v>19</v>
      </c>
      <c r="D170" s="40"/>
      <c r="E170" s="59" t="s">
        <v>505</v>
      </c>
      <c r="I170" s="72"/>
    </row>
    <row r="171" spans="1:9" ht="14.65" thickBot="1">
      <c r="A171" s="49" t="s">
        <v>239</v>
      </c>
      <c r="B171" s="57" t="s">
        <v>147</v>
      </c>
      <c r="C171" s="43" t="s">
        <v>19</v>
      </c>
      <c r="D171" s="40" t="s">
        <v>403</v>
      </c>
      <c r="E171" s="46" t="s">
        <v>240</v>
      </c>
      <c r="I171" s="49" t="s">
        <v>239</v>
      </c>
    </row>
    <row r="172" spans="1:9" ht="14.65" thickBot="1">
      <c r="A172" s="49" t="s">
        <v>241</v>
      </c>
      <c r="B172" s="57" t="s">
        <v>147</v>
      </c>
      <c r="C172" s="43" t="s">
        <v>19</v>
      </c>
      <c r="D172" s="40" t="s">
        <v>403</v>
      </c>
      <c r="E172" s="46" t="s">
        <v>242</v>
      </c>
      <c r="I172" s="49" t="s">
        <v>241</v>
      </c>
    </row>
    <row r="173" spans="1:9" ht="14.65" thickBot="1">
      <c r="A173" s="49" t="s">
        <v>243</v>
      </c>
      <c r="B173" s="57" t="s">
        <v>147</v>
      </c>
      <c r="C173" s="43" t="s">
        <v>19</v>
      </c>
      <c r="D173" s="40" t="s">
        <v>403</v>
      </c>
      <c r="E173" s="46" t="s">
        <v>244</v>
      </c>
      <c r="I173" s="49" t="s">
        <v>243</v>
      </c>
    </row>
    <row r="174" spans="1:9" ht="14.45" customHeight="1">
      <c r="A174" s="70" t="s">
        <v>506</v>
      </c>
      <c r="B174" s="70"/>
      <c r="C174" s="76" t="s">
        <v>19</v>
      </c>
      <c r="D174" s="41" t="s">
        <v>403</v>
      </c>
      <c r="E174" s="45" t="s">
        <v>507</v>
      </c>
      <c r="I174" s="70" t="s">
        <v>506</v>
      </c>
    </row>
    <row r="175" spans="1:9">
      <c r="A175" s="71"/>
      <c r="B175" s="71"/>
      <c r="C175" s="78" t="s">
        <v>19</v>
      </c>
      <c r="D175" s="41"/>
      <c r="E175" s="34"/>
      <c r="I175" s="71"/>
    </row>
    <row r="176" spans="1:9">
      <c r="A176" s="71"/>
      <c r="B176" s="71"/>
      <c r="C176" s="78" t="s">
        <v>19</v>
      </c>
      <c r="D176" s="41"/>
      <c r="E176" s="34" t="s">
        <v>508</v>
      </c>
      <c r="I176" s="71"/>
    </row>
    <row r="177" spans="1:9">
      <c r="A177" s="71"/>
      <c r="B177" s="71"/>
      <c r="C177" s="78" t="s">
        <v>19</v>
      </c>
      <c r="D177" s="41"/>
      <c r="E177" s="45" t="s">
        <v>509</v>
      </c>
      <c r="I177" s="71"/>
    </row>
    <row r="178" spans="1:9">
      <c r="A178" s="71"/>
      <c r="B178" s="71"/>
      <c r="C178" s="78" t="s">
        <v>19</v>
      </c>
      <c r="D178" s="41"/>
      <c r="E178" s="52" t="s">
        <v>510</v>
      </c>
      <c r="I178" s="71"/>
    </row>
    <row r="179" spans="1:9">
      <c r="A179" s="71"/>
      <c r="B179" s="71"/>
      <c r="C179" s="78" t="s">
        <v>19</v>
      </c>
      <c r="D179" s="41"/>
      <c r="E179" s="52" t="s">
        <v>511</v>
      </c>
      <c r="I179" s="71"/>
    </row>
    <row r="180" spans="1:9">
      <c r="A180" s="71"/>
      <c r="B180" s="71"/>
      <c r="C180" s="78" t="s">
        <v>19</v>
      </c>
      <c r="D180" s="41"/>
      <c r="E180" s="52" t="s">
        <v>512</v>
      </c>
      <c r="I180" s="71"/>
    </row>
    <row r="181" spans="1:9">
      <c r="A181" s="71"/>
      <c r="B181" s="71"/>
      <c r="C181" s="78" t="s">
        <v>19</v>
      </c>
      <c r="D181" s="41"/>
      <c r="E181" s="52" t="s">
        <v>513</v>
      </c>
      <c r="I181" s="71"/>
    </row>
    <row r="182" spans="1:9">
      <c r="A182" s="71"/>
      <c r="B182" s="71"/>
      <c r="C182" s="78" t="s">
        <v>19</v>
      </c>
      <c r="D182" s="41"/>
      <c r="E182" s="52" t="s">
        <v>514</v>
      </c>
      <c r="I182" s="71"/>
    </row>
    <row r="183" spans="1:9">
      <c r="A183" s="71"/>
      <c r="B183" s="71"/>
      <c r="C183" s="78" t="s">
        <v>19</v>
      </c>
      <c r="D183" s="41"/>
      <c r="E183" s="52" t="s">
        <v>515</v>
      </c>
      <c r="I183" s="71"/>
    </row>
    <row r="184" spans="1:9">
      <c r="A184" s="71"/>
      <c r="B184" s="71"/>
      <c r="C184" s="78" t="s">
        <v>19</v>
      </c>
      <c r="D184" s="41"/>
      <c r="E184" s="52" t="s">
        <v>516</v>
      </c>
      <c r="I184" s="71"/>
    </row>
    <row r="185" spans="1:9">
      <c r="A185" s="71"/>
      <c r="B185" s="71"/>
      <c r="C185" s="78" t="s">
        <v>19</v>
      </c>
      <c r="D185" s="41"/>
      <c r="E185" s="52" t="s">
        <v>517</v>
      </c>
      <c r="I185" s="71"/>
    </row>
    <row r="186" spans="1:9">
      <c r="A186" s="71"/>
      <c r="B186" s="71"/>
      <c r="C186" s="78" t="s">
        <v>19</v>
      </c>
      <c r="D186" s="41"/>
      <c r="E186" s="52" t="s">
        <v>518</v>
      </c>
      <c r="I186" s="71"/>
    </row>
    <row r="187" spans="1:9">
      <c r="A187" s="71"/>
      <c r="B187" s="71"/>
      <c r="C187" s="78" t="s">
        <v>19</v>
      </c>
      <c r="D187" s="41"/>
      <c r="E187" s="52" t="s">
        <v>519</v>
      </c>
      <c r="I187" s="71"/>
    </row>
    <row r="188" spans="1:9">
      <c r="A188" s="71"/>
      <c r="B188" s="71"/>
      <c r="C188" s="78" t="s">
        <v>19</v>
      </c>
      <c r="D188" s="41"/>
      <c r="E188" s="52" t="s">
        <v>520</v>
      </c>
      <c r="I188" s="71"/>
    </row>
    <row r="189" spans="1:9" ht="14.65" thickBot="1">
      <c r="A189" s="72"/>
      <c r="B189" s="72"/>
      <c r="C189" s="77" t="s">
        <v>19</v>
      </c>
      <c r="D189" s="40"/>
      <c r="E189" s="58" t="s">
        <v>521</v>
      </c>
      <c r="I189" s="72"/>
    </row>
    <row r="190" spans="1:9" ht="14.65" thickBot="1">
      <c r="A190" s="49" t="s">
        <v>247</v>
      </c>
      <c r="B190" s="50" t="s">
        <v>147</v>
      </c>
      <c r="C190" s="25" t="s">
        <v>19</v>
      </c>
      <c r="D190" s="40" t="s">
        <v>403</v>
      </c>
      <c r="E190" s="46" t="s">
        <v>522</v>
      </c>
      <c r="I190" s="49" t="s">
        <v>247</v>
      </c>
    </row>
    <row r="191" spans="1:9" ht="14.65" thickBot="1">
      <c r="A191" s="49" t="s">
        <v>249</v>
      </c>
      <c r="B191" s="57" t="s">
        <v>147</v>
      </c>
      <c r="C191" s="43" t="s">
        <v>19</v>
      </c>
      <c r="D191" s="40" t="s">
        <v>403</v>
      </c>
      <c r="E191" s="46" t="s">
        <v>523</v>
      </c>
      <c r="I191" s="49" t="s">
        <v>249</v>
      </c>
    </row>
    <row r="192" spans="1:9" ht="14.65" thickBot="1">
      <c r="A192" s="49" t="s">
        <v>251</v>
      </c>
      <c r="B192" s="57" t="s">
        <v>147</v>
      </c>
      <c r="C192" s="43" t="s">
        <v>19</v>
      </c>
      <c r="D192" s="40" t="s">
        <v>403</v>
      </c>
      <c r="E192" s="46" t="s">
        <v>524</v>
      </c>
      <c r="I192" s="49" t="s">
        <v>251</v>
      </c>
    </row>
    <row r="193" spans="1:9" ht="14.65" thickBot="1">
      <c r="A193" s="49" t="s">
        <v>253</v>
      </c>
      <c r="B193" s="57" t="s">
        <v>41</v>
      </c>
      <c r="C193" s="43" t="s">
        <v>72</v>
      </c>
      <c r="D193" s="40" t="s">
        <v>403</v>
      </c>
      <c r="E193" s="46" t="s">
        <v>254</v>
      </c>
      <c r="I193" s="49" t="s">
        <v>253</v>
      </c>
    </row>
    <row r="194" spans="1:9" ht="28.9" customHeight="1">
      <c r="A194" s="70" t="s">
        <v>525</v>
      </c>
      <c r="B194" s="70"/>
      <c r="C194" s="76" t="s">
        <v>19</v>
      </c>
      <c r="D194" s="41" t="s">
        <v>403</v>
      </c>
      <c r="E194" s="45" t="s">
        <v>526</v>
      </c>
      <c r="I194" s="70" t="s">
        <v>525</v>
      </c>
    </row>
    <row r="195" spans="1:9">
      <c r="A195" s="71"/>
      <c r="B195" s="71"/>
      <c r="C195" s="78" t="s">
        <v>19</v>
      </c>
      <c r="D195" s="41"/>
      <c r="E195" s="34"/>
      <c r="I195" s="71"/>
    </row>
    <row r="196" spans="1:9">
      <c r="A196" s="71"/>
      <c r="B196" s="71"/>
      <c r="C196" s="78" t="s">
        <v>19</v>
      </c>
      <c r="D196" s="41"/>
      <c r="E196" s="34" t="s">
        <v>527</v>
      </c>
      <c r="I196" s="71"/>
    </row>
    <row r="197" spans="1:9">
      <c r="A197" s="71"/>
      <c r="B197" s="71"/>
      <c r="C197" s="78" t="s">
        <v>19</v>
      </c>
      <c r="D197" s="41"/>
      <c r="E197" s="45" t="s">
        <v>528</v>
      </c>
      <c r="I197" s="71"/>
    </row>
    <row r="198" spans="1:9">
      <c r="A198" s="71"/>
      <c r="B198" s="71"/>
      <c r="C198" s="78" t="s">
        <v>19</v>
      </c>
      <c r="D198" s="41"/>
      <c r="E198" s="45" t="s">
        <v>529</v>
      </c>
      <c r="I198" s="71"/>
    </row>
    <row r="199" spans="1:9">
      <c r="A199" s="71"/>
      <c r="B199" s="71"/>
      <c r="C199" s="78" t="s">
        <v>19</v>
      </c>
      <c r="D199" s="41"/>
      <c r="E199" s="52" t="s">
        <v>530</v>
      </c>
      <c r="I199" s="71"/>
    </row>
    <row r="200" spans="1:9">
      <c r="A200" s="71"/>
      <c r="B200" s="71"/>
      <c r="C200" s="78" t="s">
        <v>19</v>
      </c>
      <c r="D200" s="41"/>
      <c r="E200" s="52" t="s">
        <v>531</v>
      </c>
      <c r="I200" s="71"/>
    </row>
    <row r="201" spans="1:9">
      <c r="A201" s="71"/>
      <c r="B201" s="71"/>
      <c r="C201" s="78" t="s">
        <v>19</v>
      </c>
      <c r="D201" s="41"/>
      <c r="E201" s="52" t="s">
        <v>532</v>
      </c>
      <c r="I201" s="71"/>
    </row>
    <row r="202" spans="1:9">
      <c r="A202" s="71"/>
      <c r="B202" s="71"/>
      <c r="C202" s="78" t="s">
        <v>19</v>
      </c>
      <c r="D202" s="41"/>
      <c r="E202" s="52" t="s">
        <v>533</v>
      </c>
      <c r="I202" s="71"/>
    </row>
    <row r="203" spans="1:9">
      <c r="A203" s="71"/>
      <c r="B203" s="71"/>
      <c r="C203" s="78" t="s">
        <v>19</v>
      </c>
      <c r="D203" s="41"/>
      <c r="E203" s="34" t="s">
        <v>534</v>
      </c>
      <c r="I203" s="71"/>
    </row>
    <row r="204" spans="1:9">
      <c r="A204" s="71"/>
      <c r="B204" s="71"/>
      <c r="C204" s="78" t="s">
        <v>19</v>
      </c>
      <c r="D204" s="41"/>
      <c r="E204" s="52" t="s">
        <v>535</v>
      </c>
      <c r="I204" s="71"/>
    </row>
    <row r="205" spans="1:9">
      <c r="A205" s="71"/>
      <c r="B205" s="71"/>
      <c r="C205" s="78" t="s">
        <v>19</v>
      </c>
      <c r="D205" s="41"/>
      <c r="E205" s="52" t="s">
        <v>536</v>
      </c>
      <c r="I205" s="71"/>
    </row>
    <row r="206" spans="1:9">
      <c r="A206" s="71"/>
      <c r="B206" s="71"/>
      <c r="C206" s="78" t="s">
        <v>19</v>
      </c>
      <c r="D206" s="41"/>
      <c r="E206" s="52" t="s">
        <v>537</v>
      </c>
      <c r="I206" s="71"/>
    </row>
    <row r="207" spans="1:9">
      <c r="A207" s="71"/>
      <c r="B207" s="71"/>
      <c r="C207" s="78" t="s">
        <v>19</v>
      </c>
      <c r="D207" s="41"/>
      <c r="E207" s="52" t="s">
        <v>538</v>
      </c>
      <c r="I207" s="71"/>
    </row>
    <row r="208" spans="1:9">
      <c r="A208" s="71"/>
      <c r="B208" s="71"/>
      <c r="C208" s="78" t="s">
        <v>19</v>
      </c>
      <c r="D208" s="41"/>
      <c r="E208" s="52" t="s">
        <v>539</v>
      </c>
      <c r="I208" s="71"/>
    </row>
    <row r="209" spans="1:9">
      <c r="A209" s="71"/>
      <c r="B209" s="71"/>
      <c r="C209" s="78" t="s">
        <v>19</v>
      </c>
      <c r="D209" s="41"/>
      <c r="E209" s="52" t="s">
        <v>540</v>
      </c>
      <c r="I209" s="71"/>
    </row>
    <row r="210" spans="1:9">
      <c r="A210" s="71"/>
      <c r="B210" s="71"/>
      <c r="C210" s="78" t="s">
        <v>19</v>
      </c>
      <c r="D210" s="41"/>
      <c r="E210" s="34" t="s">
        <v>534</v>
      </c>
      <c r="I210" s="71"/>
    </row>
    <row r="211" spans="1:9">
      <c r="A211" s="71"/>
      <c r="B211" s="71"/>
      <c r="C211" s="78" t="s">
        <v>19</v>
      </c>
      <c r="D211" s="41"/>
      <c r="E211" s="52" t="s">
        <v>541</v>
      </c>
      <c r="I211" s="71"/>
    </row>
    <row r="212" spans="1:9">
      <c r="A212" s="71"/>
      <c r="B212" s="71"/>
      <c r="C212" s="78" t="s">
        <v>19</v>
      </c>
      <c r="D212" s="41"/>
      <c r="E212" s="52" t="s">
        <v>542</v>
      </c>
      <c r="I212" s="71"/>
    </row>
    <row r="213" spans="1:9">
      <c r="A213" s="71"/>
      <c r="B213" s="71"/>
      <c r="C213" s="78" t="s">
        <v>19</v>
      </c>
      <c r="D213" s="41"/>
      <c r="E213" s="52" t="s">
        <v>543</v>
      </c>
      <c r="I213" s="71"/>
    </row>
    <row r="214" spans="1:9">
      <c r="A214" s="71"/>
      <c r="B214" s="71"/>
      <c r="C214" s="78" t="s">
        <v>19</v>
      </c>
      <c r="D214" s="41"/>
      <c r="E214" s="52" t="s">
        <v>544</v>
      </c>
      <c r="I214" s="71"/>
    </row>
    <row r="215" spans="1:9" ht="14.65" thickBot="1">
      <c r="A215" s="72"/>
      <c r="B215" s="72"/>
      <c r="C215" s="77" t="s">
        <v>19</v>
      </c>
      <c r="D215" s="40"/>
      <c r="E215" s="33"/>
      <c r="I215" s="72"/>
    </row>
    <row r="216" spans="1:9" ht="28.9" customHeight="1">
      <c r="A216" s="65" t="s">
        <v>257</v>
      </c>
      <c r="B216" s="65" t="s">
        <v>53</v>
      </c>
      <c r="C216" s="73" t="s">
        <v>258</v>
      </c>
      <c r="D216" s="60" t="s">
        <v>403</v>
      </c>
      <c r="E216" s="42" t="s">
        <v>259</v>
      </c>
      <c r="I216" s="65" t="s">
        <v>257</v>
      </c>
    </row>
    <row r="217" spans="1:9">
      <c r="A217" s="66"/>
      <c r="B217" s="66"/>
      <c r="C217" s="75" t="s">
        <v>19</v>
      </c>
      <c r="D217" s="35"/>
      <c r="E217" s="45"/>
      <c r="I217" s="66"/>
    </row>
    <row r="218" spans="1:9">
      <c r="A218" s="66"/>
      <c r="B218" s="66"/>
      <c r="C218" s="75" t="s">
        <v>19</v>
      </c>
      <c r="D218" s="35"/>
      <c r="E218" s="45" t="s">
        <v>545</v>
      </c>
      <c r="I218" s="66"/>
    </row>
    <row r="219" spans="1:9">
      <c r="A219" s="66"/>
      <c r="B219" s="66"/>
      <c r="C219" s="75" t="s">
        <v>19</v>
      </c>
      <c r="D219" s="35"/>
      <c r="E219" s="52" t="s">
        <v>546</v>
      </c>
      <c r="I219" s="66"/>
    </row>
    <row r="220" spans="1:9">
      <c r="A220" s="66"/>
      <c r="B220" s="66"/>
      <c r="C220" s="75" t="s">
        <v>19</v>
      </c>
      <c r="D220" s="35"/>
      <c r="E220" s="52" t="s">
        <v>547</v>
      </c>
      <c r="I220" s="66"/>
    </row>
    <row r="221" spans="1:9">
      <c r="A221" s="66"/>
      <c r="B221" s="66"/>
      <c r="C221" s="75" t="s">
        <v>19</v>
      </c>
      <c r="D221" s="35"/>
      <c r="E221" s="52" t="s">
        <v>548</v>
      </c>
      <c r="I221" s="66"/>
    </row>
    <row r="222" spans="1:9" ht="14.65" thickBot="1">
      <c r="A222" s="67"/>
      <c r="B222" s="67"/>
      <c r="C222" s="74" t="s">
        <v>19</v>
      </c>
      <c r="D222" s="37"/>
      <c r="E222" s="58" t="s">
        <v>549</v>
      </c>
      <c r="I222" s="67"/>
    </row>
    <row r="223" spans="1:9" ht="14.65" thickBot="1">
      <c r="A223" s="19" t="s">
        <v>260</v>
      </c>
      <c r="B223" s="31" t="s">
        <v>41</v>
      </c>
      <c r="C223" s="32" t="s">
        <v>261</v>
      </c>
      <c r="D223" s="37" t="s">
        <v>403</v>
      </c>
      <c r="E223" s="46" t="s">
        <v>550</v>
      </c>
      <c r="I223" s="19" t="s">
        <v>260</v>
      </c>
    </row>
    <row r="224" spans="1:9" ht="14.65" thickBot="1">
      <c r="A224" s="19" t="s">
        <v>263</v>
      </c>
      <c r="B224" s="31" t="s">
        <v>41</v>
      </c>
      <c r="C224" s="32" t="s">
        <v>261</v>
      </c>
      <c r="D224" s="37" t="s">
        <v>403</v>
      </c>
      <c r="E224" s="46" t="s">
        <v>551</v>
      </c>
      <c r="I224" s="19" t="s">
        <v>263</v>
      </c>
    </row>
    <row r="225" spans="1:9" ht="14.65" thickBot="1">
      <c r="A225" s="19" t="s">
        <v>265</v>
      </c>
      <c r="B225" s="31" t="s">
        <v>41</v>
      </c>
      <c r="C225" s="32" t="s">
        <v>261</v>
      </c>
      <c r="D225" s="37" t="s">
        <v>403</v>
      </c>
      <c r="E225" s="46" t="s">
        <v>552</v>
      </c>
      <c r="I225" s="19" t="s">
        <v>265</v>
      </c>
    </row>
    <row r="226" spans="1:9" ht="14.65" thickBot="1">
      <c r="A226" s="19" t="s">
        <v>267</v>
      </c>
      <c r="B226" s="31" t="s">
        <v>41</v>
      </c>
      <c r="C226" s="32" t="s">
        <v>268</v>
      </c>
      <c r="D226" s="37" t="s">
        <v>403</v>
      </c>
      <c r="E226" s="46" t="s">
        <v>553</v>
      </c>
      <c r="I226" s="19" t="s">
        <v>267</v>
      </c>
    </row>
    <row r="227" spans="1:9">
      <c r="A227" s="65" t="s">
        <v>270</v>
      </c>
      <c r="B227" s="65" t="s">
        <v>41</v>
      </c>
      <c r="C227" s="73" t="s">
        <v>116</v>
      </c>
      <c r="D227" s="35" t="s">
        <v>403</v>
      </c>
      <c r="E227" s="45" t="s">
        <v>271</v>
      </c>
      <c r="I227" s="65" t="s">
        <v>270</v>
      </c>
    </row>
    <row r="228" spans="1:9">
      <c r="A228" s="66"/>
      <c r="B228" s="66"/>
      <c r="C228" s="75" t="s">
        <v>19</v>
      </c>
      <c r="D228" s="35"/>
      <c r="E228" s="45"/>
      <c r="I228" s="66"/>
    </row>
    <row r="229" spans="1:9">
      <c r="A229" s="66"/>
      <c r="B229" s="66"/>
      <c r="C229" s="75" t="s">
        <v>19</v>
      </c>
      <c r="D229" s="35"/>
      <c r="E229" s="45" t="s">
        <v>554</v>
      </c>
      <c r="I229" s="66"/>
    </row>
    <row r="230" spans="1:9" ht="14.65" thickBot="1">
      <c r="A230" s="67"/>
      <c r="B230" s="67"/>
      <c r="C230" s="74" t="s">
        <v>19</v>
      </c>
      <c r="D230" s="37"/>
      <c r="E230" s="54" t="s">
        <v>555</v>
      </c>
      <c r="I230" s="67"/>
    </row>
    <row r="231" spans="1:9">
      <c r="A231" s="65" t="s">
        <v>281</v>
      </c>
      <c r="B231" s="65" t="s">
        <v>24</v>
      </c>
      <c r="C231" s="73" t="s">
        <v>19</v>
      </c>
      <c r="D231" s="60" t="s">
        <v>403</v>
      </c>
      <c r="E231" s="30" t="s">
        <v>556</v>
      </c>
      <c r="I231" s="65" t="s">
        <v>281</v>
      </c>
    </row>
    <row r="232" spans="1:9">
      <c r="A232" s="66"/>
      <c r="B232" s="66"/>
      <c r="C232" s="75" t="s">
        <v>19</v>
      </c>
      <c r="D232" s="35"/>
      <c r="E232" s="34"/>
      <c r="I232" s="66"/>
    </row>
    <row r="233" spans="1:9">
      <c r="A233" s="66"/>
      <c r="B233" s="66"/>
      <c r="C233" s="75" t="s">
        <v>19</v>
      </c>
      <c r="D233" s="35"/>
      <c r="E233" s="34" t="s">
        <v>557</v>
      </c>
      <c r="I233" s="66"/>
    </row>
    <row r="234" spans="1:9">
      <c r="A234" s="66"/>
      <c r="B234" s="66"/>
      <c r="C234" s="75" t="s">
        <v>19</v>
      </c>
      <c r="D234" s="35"/>
      <c r="E234" s="51" t="s">
        <v>558</v>
      </c>
      <c r="I234" s="66"/>
    </row>
    <row r="235" spans="1:9">
      <c r="A235" s="66"/>
      <c r="B235" s="66"/>
      <c r="C235" s="75" t="s">
        <v>19</v>
      </c>
      <c r="D235" s="35"/>
      <c r="E235" s="61" t="s">
        <v>559</v>
      </c>
      <c r="I235" s="66"/>
    </row>
    <row r="236" spans="1:9">
      <c r="A236" s="66"/>
      <c r="B236" s="66"/>
      <c r="C236" s="75" t="s">
        <v>19</v>
      </c>
      <c r="D236" s="35"/>
      <c r="E236" s="52" t="s">
        <v>560</v>
      </c>
      <c r="I236" s="66"/>
    </row>
    <row r="237" spans="1:9">
      <c r="A237" s="66"/>
      <c r="B237" s="66"/>
      <c r="C237" s="75" t="s">
        <v>19</v>
      </c>
      <c r="D237" s="35"/>
      <c r="E237" s="52" t="s">
        <v>561</v>
      </c>
      <c r="I237" s="66"/>
    </row>
    <row r="238" spans="1:9">
      <c r="A238" s="66"/>
      <c r="B238" s="66"/>
      <c r="C238" s="75" t="s">
        <v>19</v>
      </c>
      <c r="D238" s="35"/>
      <c r="E238" s="52" t="s">
        <v>562</v>
      </c>
      <c r="I238" s="66"/>
    </row>
    <row r="239" spans="1:9">
      <c r="A239" s="66"/>
      <c r="B239" s="66"/>
      <c r="C239" s="75" t="s">
        <v>19</v>
      </c>
      <c r="D239" s="35"/>
      <c r="E239" s="52" t="s">
        <v>563</v>
      </c>
      <c r="I239" s="66"/>
    </row>
    <row r="240" spans="1:9">
      <c r="A240" s="66"/>
      <c r="B240" s="66"/>
      <c r="C240" s="75" t="s">
        <v>19</v>
      </c>
      <c r="D240" s="35"/>
      <c r="E240" s="52" t="s">
        <v>564</v>
      </c>
      <c r="I240" s="66"/>
    </row>
    <row r="241" spans="1:9">
      <c r="A241" s="66"/>
      <c r="B241" s="66"/>
      <c r="C241" s="75" t="s">
        <v>19</v>
      </c>
      <c r="D241" s="35"/>
      <c r="E241" s="52" t="s">
        <v>565</v>
      </c>
      <c r="I241" s="66"/>
    </row>
    <row r="242" spans="1:9">
      <c r="A242" s="66"/>
      <c r="B242" s="66"/>
      <c r="C242" s="75" t="s">
        <v>19</v>
      </c>
      <c r="D242" s="35"/>
      <c r="E242" s="52" t="s">
        <v>566</v>
      </c>
      <c r="I242" s="66"/>
    </row>
    <row r="243" spans="1:9">
      <c r="A243" s="66"/>
      <c r="B243" s="66"/>
      <c r="C243" s="75" t="s">
        <v>19</v>
      </c>
      <c r="D243" s="35"/>
      <c r="E243" s="52" t="s">
        <v>567</v>
      </c>
      <c r="I243" s="66"/>
    </row>
    <row r="244" spans="1:9">
      <c r="A244" s="66"/>
      <c r="B244" s="66"/>
      <c r="C244" s="75" t="s">
        <v>19</v>
      </c>
      <c r="D244" s="35"/>
      <c r="E244" s="52" t="s">
        <v>568</v>
      </c>
      <c r="I244" s="66"/>
    </row>
    <row r="245" spans="1:9">
      <c r="A245" s="66"/>
      <c r="B245" s="66"/>
      <c r="C245" s="75" t="s">
        <v>19</v>
      </c>
      <c r="D245" s="35"/>
      <c r="E245" s="52" t="s">
        <v>569</v>
      </c>
      <c r="I245" s="66"/>
    </row>
    <row r="246" spans="1:9">
      <c r="A246" s="66"/>
      <c r="B246" s="66"/>
      <c r="C246" s="75" t="s">
        <v>19</v>
      </c>
      <c r="D246" s="35"/>
      <c r="E246" s="52" t="s">
        <v>570</v>
      </c>
      <c r="I246" s="66"/>
    </row>
    <row r="247" spans="1:9">
      <c r="A247" s="66"/>
      <c r="B247" s="66"/>
      <c r="C247" s="75" t="s">
        <v>19</v>
      </c>
      <c r="D247" s="35"/>
      <c r="E247" s="52" t="s">
        <v>571</v>
      </c>
      <c r="I247" s="66"/>
    </row>
    <row r="248" spans="1:9">
      <c r="A248" s="66"/>
      <c r="B248" s="66"/>
      <c r="C248" s="75" t="s">
        <v>19</v>
      </c>
      <c r="D248" s="35"/>
      <c r="E248" s="52" t="s">
        <v>572</v>
      </c>
      <c r="I248" s="66"/>
    </row>
    <row r="249" spans="1:9">
      <c r="A249" s="66"/>
      <c r="B249" s="66"/>
      <c r="C249" s="75" t="s">
        <v>19</v>
      </c>
      <c r="D249" s="35"/>
      <c r="E249" s="52" t="s">
        <v>573</v>
      </c>
      <c r="I249" s="66"/>
    </row>
    <row r="250" spans="1:9">
      <c r="A250" s="66"/>
      <c r="B250" s="66"/>
      <c r="C250" s="75" t="s">
        <v>19</v>
      </c>
      <c r="D250" s="35"/>
      <c r="E250" s="52" t="s">
        <v>574</v>
      </c>
      <c r="I250" s="66"/>
    </row>
    <row r="251" spans="1:9">
      <c r="A251" s="66"/>
      <c r="B251" s="66"/>
      <c r="C251" s="75" t="s">
        <v>19</v>
      </c>
      <c r="D251" s="35"/>
      <c r="E251" s="52" t="s">
        <v>575</v>
      </c>
      <c r="I251" s="66"/>
    </row>
    <row r="252" spans="1:9">
      <c r="A252" s="66"/>
      <c r="B252" s="66"/>
      <c r="C252" s="75" t="s">
        <v>19</v>
      </c>
      <c r="D252" s="35"/>
      <c r="E252" s="52" t="s">
        <v>576</v>
      </c>
      <c r="I252" s="66"/>
    </row>
    <row r="253" spans="1:9">
      <c r="A253" s="66"/>
      <c r="B253" s="66"/>
      <c r="C253" s="75" t="s">
        <v>19</v>
      </c>
      <c r="D253" s="35"/>
      <c r="E253" s="52" t="s">
        <v>577</v>
      </c>
      <c r="I253" s="66"/>
    </row>
    <row r="254" spans="1:9">
      <c r="A254" s="66"/>
      <c r="B254" s="66"/>
      <c r="C254" s="75" t="s">
        <v>19</v>
      </c>
      <c r="D254" s="35"/>
      <c r="E254" s="52" t="s">
        <v>578</v>
      </c>
      <c r="I254" s="66"/>
    </row>
    <row r="255" spans="1:9" ht="14.65" thickBot="1">
      <c r="A255" s="67"/>
      <c r="B255" s="67"/>
      <c r="C255" s="74" t="s">
        <v>19</v>
      </c>
      <c r="D255" s="37"/>
      <c r="E255" s="59" t="s">
        <v>579</v>
      </c>
      <c r="I255" s="67"/>
    </row>
    <row r="256" spans="1:9">
      <c r="A256" s="65" t="s">
        <v>283</v>
      </c>
      <c r="B256" s="65" t="s">
        <v>24</v>
      </c>
      <c r="C256" s="73" t="s">
        <v>19</v>
      </c>
      <c r="D256" s="35" t="s">
        <v>403</v>
      </c>
      <c r="E256" s="45" t="s">
        <v>580</v>
      </c>
      <c r="I256" s="65" t="s">
        <v>581</v>
      </c>
    </row>
    <row r="257" spans="1:9">
      <c r="A257" s="66"/>
      <c r="B257" s="66"/>
      <c r="C257" s="75" t="s">
        <v>19</v>
      </c>
      <c r="D257" s="35"/>
      <c r="E257" s="34"/>
      <c r="I257" s="66"/>
    </row>
    <row r="258" spans="1:9">
      <c r="A258" s="66"/>
      <c r="B258" s="66"/>
      <c r="C258" s="75" t="s">
        <v>19</v>
      </c>
      <c r="D258" s="35"/>
      <c r="E258" s="34" t="s">
        <v>582</v>
      </c>
      <c r="I258" s="66"/>
    </row>
    <row r="259" spans="1:9">
      <c r="A259" s="66"/>
      <c r="B259" s="66"/>
      <c r="C259" s="75" t="s">
        <v>19</v>
      </c>
      <c r="D259" s="35"/>
      <c r="E259" s="52" t="s">
        <v>583</v>
      </c>
      <c r="I259" s="66"/>
    </row>
    <row r="260" spans="1:9">
      <c r="A260" s="66"/>
      <c r="B260" s="66"/>
      <c r="C260" s="75" t="s">
        <v>19</v>
      </c>
      <c r="D260" s="35"/>
      <c r="E260" s="52" t="s">
        <v>566</v>
      </c>
      <c r="I260" s="66"/>
    </row>
    <row r="261" spans="1:9">
      <c r="A261" s="66"/>
      <c r="B261" s="66"/>
      <c r="C261" s="75" t="s">
        <v>19</v>
      </c>
      <c r="D261" s="35"/>
      <c r="E261" s="52" t="s">
        <v>584</v>
      </c>
      <c r="I261" s="66"/>
    </row>
    <row r="262" spans="1:9">
      <c r="A262" s="66"/>
      <c r="B262" s="66"/>
      <c r="C262" s="75" t="s">
        <v>19</v>
      </c>
      <c r="D262" s="35"/>
      <c r="E262" s="52" t="s">
        <v>585</v>
      </c>
      <c r="I262" s="66"/>
    </row>
    <row r="263" spans="1:9">
      <c r="A263" s="66"/>
      <c r="B263" s="66"/>
      <c r="C263" s="75" t="s">
        <v>19</v>
      </c>
      <c r="D263" s="35"/>
      <c r="E263" s="52" t="s">
        <v>586</v>
      </c>
      <c r="I263" s="66"/>
    </row>
    <row r="264" spans="1:9">
      <c r="A264" s="66"/>
      <c r="B264" s="66"/>
      <c r="C264" s="75" t="s">
        <v>19</v>
      </c>
      <c r="D264" s="35"/>
      <c r="E264" s="52" t="s">
        <v>587</v>
      </c>
      <c r="I264" s="66"/>
    </row>
    <row r="265" spans="1:9">
      <c r="A265" s="66"/>
      <c r="B265" s="66"/>
      <c r="C265" s="75" t="s">
        <v>19</v>
      </c>
      <c r="D265" s="35"/>
      <c r="E265" s="52" t="s">
        <v>588</v>
      </c>
      <c r="I265" s="66"/>
    </row>
    <row r="266" spans="1:9" ht="14.65" thickBot="1">
      <c r="A266" s="67"/>
      <c r="B266" s="67"/>
      <c r="C266" s="74" t="s">
        <v>19</v>
      </c>
      <c r="D266" s="37"/>
      <c r="E266" s="58" t="s">
        <v>589</v>
      </c>
      <c r="I266" s="67"/>
    </row>
    <row r="267" spans="1:9">
      <c r="A267" s="65" t="s">
        <v>286</v>
      </c>
      <c r="B267" s="65" t="s">
        <v>41</v>
      </c>
      <c r="C267" s="73" t="s">
        <v>180</v>
      </c>
      <c r="D267" s="35" t="s">
        <v>403</v>
      </c>
      <c r="E267" s="34" t="s">
        <v>287</v>
      </c>
      <c r="I267" s="65" t="s">
        <v>286</v>
      </c>
    </row>
    <row r="268" spans="1:9">
      <c r="A268" s="66"/>
      <c r="B268" s="66"/>
      <c r="C268" s="75" t="s">
        <v>19</v>
      </c>
      <c r="D268" s="35"/>
      <c r="E268" s="62" t="s">
        <v>590</v>
      </c>
      <c r="I268" s="66"/>
    </row>
    <row r="269" spans="1:9" ht="14.65" thickBot="1">
      <c r="A269" s="67"/>
      <c r="B269" s="67"/>
      <c r="C269" s="74" t="s">
        <v>19</v>
      </c>
      <c r="D269" s="37"/>
      <c r="E269" s="54" t="s">
        <v>591</v>
      </c>
      <c r="I269" s="67"/>
    </row>
    <row r="270" spans="1:9">
      <c r="A270" s="65" t="s">
        <v>362</v>
      </c>
      <c r="B270" s="65" t="s">
        <v>41</v>
      </c>
      <c r="C270" s="73" t="s">
        <v>180</v>
      </c>
      <c r="D270" s="35" t="s">
        <v>403</v>
      </c>
      <c r="E270" s="34" t="s">
        <v>592</v>
      </c>
      <c r="I270" s="65" t="s">
        <v>362</v>
      </c>
    </row>
    <row r="271" spans="1:9">
      <c r="A271" s="66"/>
      <c r="B271" s="66"/>
      <c r="C271" s="75" t="s">
        <v>19</v>
      </c>
      <c r="D271" s="35"/>
      <c r="E271" s="62" t="s">
        <v>590</v>
      </c>
      <c r="I271" s="66"/>
    </row>
    <row r="272" spans="1:9" ht="14.65" thickBot="1">
      <c r="A272" s="67"/>
      <c r="B272" s="67"/>
      <c r="C272" s="74" t="s">
        <v>19</v>
      </c>
      <c r="D272" s="37"/>
      <c r="E272" s="54" t="s">
        <v>591</v>
      </c>
      <c r="I272" s="67"/>
    </row>
    <row r="273" spans="1:9">
      <c r="A273" s="65" t="s">
        <v>290</v>
      </c>
      <c r="B273" s="65" t="s">
        <v>41</v>
      </c>
      <c r="C273" s="73" t="s">
        <v>261</v>
      </c>
      <c r="D273" s="35" t="s">
        <v>403</v>
      </c>
      <c r="E273" s="34" t="s">
        <v>291</v>
      </c>
      <c r="I273" s="65" t="s">
        <v>290</v>
      </c>
    </row>
    <row r="274" spans="1:9">
      <c r="A274" s="66"/>
      <c r="B274" s="66"/>
      <c r="C274" s="75" t="s">
        <v>19</v>
      </c>
      <c r="D274" s="35"/>
      <c r="E274" s="34"/>
      <c r="I274" s="66"/>
    </row>
    <row r="275" spans="1:9" ht="14.65" thickBot="1">
      <c r="A275" s="67"/>
      <c r="B275" s="67"/>
      <c r="C275" s="74" t="s">
        <v>19</v>
      </c>
      <c r="D275" s="37"/>
      <c r="E275" s="54" t="s">
        <v>593</v>
      </c>
      <c r="I275" s="67"/>
    </row>
    <row r="276" spans="1:9">
      <c r="A276" s="65" t="s">
        <v>363</v>
      </c>
      <c r="B276" s="65" t="s">
        <v>41</v>
      </c>
      <c r="C276" s="73" t="s">
        <v>261</v>
      </c>
      <c r="D276" s="35" t="s">
        <v>403</v>
      </c>
      <c r="E276" s="34" t="s">
        <v>373</v>
      </c>
      <c r="I276" s="65" t="s">
        <v>363</v>
      </c>
    </row>
    <row r="277" spans="1:9">
      <c r="A277" s="66"/>
      <c r="B277" s="66"/>
      <c r="C277" s="75" t="s">
        <v>19</v>
      </c>
      <c r="D277" s="35"/>
      <c r="E277" s="34"/>
      <c r="I277" s="66"/>
    </row>
    <row r="278" spans="1:9" ht="14.65" thickBot="1">
      <c r="A278" s="67"/>
      <c r="B278" s="67"/>
      <c r="C278" s="74" t="s">
        <v>19</v>
      </c>
      <c r="D278" s="37"/>
      <c r="E278" s="54" t="s">
        <v>593</v>
      </c>
      <c r="I278" s="67"/>
    </row>
    <row r="279" spans="1:9">
      <c r="A279" s="65" t="s">
        <v>288</v>
      </c>
      <c r="B279" s="65" t="s">
        <v>24</v>
      </c>
      <c r="C279" s="73" t="s">
        <v>19</v>
      </c>
      <c r="D279" s="35" t="s">
        <v>403</v>
      </c>
      <c r="E279" s="34" t="s">
        <v>289</v>
      </c>
      <c r="I279" s="65" t="s">
        <v>288</v>
      </c>
    </row>
    <row r="280" spans="1:9">
      <c r="A280" s="66"/>
      <c r="B280" s="66"/>
      <c r="C280" s="75" t="s">
        <v>19</v>
      </c>
      <c r="D280" s="35"/>
      <c r="E280" s="34"/>
      <c r="I280" s="66"/>
    </row>
    <row r="281" spans="1:9" ht="14.65" thickBot="1">
      <c r="A281" s="67"/>
      <c r="B281" s="67"/>
      <c r="C281" s="74" t="s">
        <v>19</v>
      </c>
      <c r="D281" s="37"/>
      <c r="E281" s="33" t="s">
        <v>594</v>
      </c>
      <c r="I281" s="67"/>
    </row>
    <row r="282" spans="1:9" ht="14.65" thickBot="1">
      <c r="A282" s="19" t="s">
        <v>292</v>
      </c>
      <c r="B282" s="31" t="s">
        <v>24</v>
      </c>
      <c r="C282" s="32" t="s">
        <v>19</v>
      </c>
      <c r="D282" s="37" t="s">
        <v>403</v>
      </c>
      <c r="E282" s="33" t="s">
        <v>595</v>
      </c>
      <c r="I282" s="19" t="s">
        <v>292</v>
      </c>
    </row>
    <row r="283" spans="1:9" ht="14.65" thickBot="1">
      <c r="A283" s="19" t="s">
        <v>294</v>
      </c>
      <c r="B283" s="31" t="s">
        <v>24</v>
      </c>
      <c r="C283" s="32" t="s">
        <v>19</v>
      </c>
      <c r="D283" s="37" t="s">
        <v>403</v>
      </c>
      <c r="E283" s="33" t="s">
        <v>596</v>
      </c>
      <c r="I283" s="19" t="s">
        <v>294</v>
      </c>
    </row>
    <row r="284" spans="1:9">
      <c r="A284" s="65" t="s">
        <v>296</v>
      </c>
      <c r="B284" s="65" t="s">
        <v>41</v>
      </c>
      <c r="C284" s="73" t="s">
        <v>180</v>
      </c>
      <c r="D284" s="35" t="s">
        <v>403</v>
      </c>
      <c r="E284" s="34" t="s">
        <v>597</v>
      </c>
      <c r="I284" s="65" t="s">
        <v>296</v>
      </c>
    </row>
    <row r="285" spans="1:9">
      <c r="A285" s="66"/>
      <c r="B285" s="66"/>
      <c r="C285" s="75" t="s">
        <v>19</v>
      </c>
      <c r="D285" s="35"/>
      <c r="E285" s="34" t="s">
        <v>590</v>
      </c>
      <c r="I285" s="66"/>
    </row>
    <row r="286" spans="1:9" ht="14.65" thickBot="1">
      <c r="A286" s="67"/>
      <c r="B286" s="67"/>
      <c r="C286" s="74" t="s">
        <v>19</v>
      </c>
      <c r="D286" s="37"/>
      <c r="E286" s="54" t="s">
        <v>591</v>
      </c>
      <c r="I286" s="67"/>
    </row>
    <row r="287" spans="1:9">
      <c r="A287" s="65" t="s">
        <v>298</v>
      </c>
      <c r="B287" s="65" t="s">
        <v>41</v>
      </c>
      <c r="C287" s="73" t="s">
        <v>261</v>
      </c>
      <c r="D287" s="35" t="s">
        <v>403</v>
      </c>
      <c r="E287" s="34" t="s">
        <v>299</v>
      </c>
      <c r="I287" s="65" t="s">
        <v>298</v>
      </c>
    </row>
    <row r="288" spans="1:9">
      <c r="A288" s="66"/>
      <c r="B288" s="66"/>
      <c r="C288" s="75" t="s">
        <v>19</v>
      </c>
      <c r="D288" s="35"/>
      <c r="E288" s="34"/>
      <c r="I288" s="66"/>
    </row>
    <row r="289" spans="1:9" ht="14.65" thickBot="1">
      <c r="A289" s="67"/>
      <c r="B289" s="67"/>
      <c r="C289" s="74" t="s">
        <v>19</v>
      </c>
      <c r="D289" s="37"/>
      <c r="E289" s="54" t="s">
        <v>593</v>
      </c>
      <c r="I289" s="67"/>
    </row>
    <row r="290" spans="1:9" ht="14.65" thickBot="1">
      <c r="A290" s="19" t="s">
        <v>300</v>
      </c>
      <c r="B290" s="31" t="s">
        <v>24</v>
      </c>
      <c r="C290" s="32" t="s">
        <v>19</v>
      </c>
      <c r="D290" s="37" t="s">
        <v>403</v>
      </c>
      <c r="E290" s="33" t="s">
        <v>598</v>
      </c>
      <c r="I290" s="19" t="s">
        <v>300</v>
      </c>
    </row>
    <row r="291" spans="1:9" ht="14.65" thickBot="1">
      <c r="A291" s="19" t="s">
        <v>302</v>
      </c>
      <c r="B291" s="31" t="s">
        <v>24</v>
      </c>
      <c r="C291" s="32" t="s">
        <v>19</v>
      </c>
      <c r="D291" s="37" t="s">
        <v>403</v>
      </c>
      <c r="E291" s="33" t="s">
        <v>599</v>
      </c>
      <c r="I291" s="19" t="s">
        <v>302</v>
      </c>
    </row>
    <row r="292" spans="1:9" ht="14.65" thickBot="1">
      <c r="A292" s="65" t="s">
        <v>305</v>
      </c>
      <c r="B292" s="50" t="s">
        <v>147</v>
      </c>
      <c r="C292" s="25" t="s">
        <v>19</v>
      </c>
      <c r="D292" s="41" t="s">
        <v>403</v>
      </c>
      <c r="E292" s="34" t="s">
        <v>600</v>
      </c>
      <c r="I292" s="65" t="s">
        <v>305</v>
      </c>
    </row>
    <row r="293" spans="1:9" ht="14.65" thickBot="1">
      <c r="A293" s="67"/>
      <c r="B293" s="50"/>
      <c r="C293" s="25" t="s">
        <v>19</v>
      </c>
      <c r="D293" s="40"/>
      <c r="E293" s="33" t="s">
        <v>601</v>
      </c>
      <c r="I293" s="67"/>
    </row>
    <row r="294" spans="1:9">
      <c r="A294" s="65" t="s">
        <v>307</v>
      </c>
      <c r="B294" s="65" t="s">
        <v>41</v>
      </c>
      <c r="C294" s="73" t="s">
        <v>180</v>
      </c>
      <c r="D294" s="35" t="s">
        <v>403</v>
      </c>
      <c r="E294" s="34" t="s">
        <v>602</v>
      </c>
      <c r="I294" s="65" t="s">
        <v>307</v>
      </c>
    </row>
    <row r="295" spans="1:9">
      <c r="A295" s="66"/>
      <c r="B295" s="66"/>
      <c r="C295" s="75" t="s">
        <v>19</v>
      </c>
      <c r="D295" s="35"/>
      <c r="E295" s="34" t="s">
        <v>590</v>
      </c>
      <c r="I295" s="66"/>
    </row>
    <row r="296" spans="1:9" ht="14.65" thickBot="1">
      <c r="A296" s="67"/>
      <c r="B296" s="67"/>
      <c r="C296" s="74" t="s">
        <v>19</v>
      </c>
      <c r="D296" s="37"/>
      <c r="E296" s="54" t="s">
        <v>591</v>
      </c>
      <c r="I296" s="67"/>
    </row>
    <row r="297" spans="1:9">
      <c r="A297" s="65" t="s">
        <v>309</v>
      </c>
      <c r="B297" s="65" t="s">
        <v>41</v>
      </c>
      <c r="C297" s="73" t="s">
        <v>261</v>
      </c>
      <c r="D297" s="35" t="s">
        <v>403</v>
      </c>
      <c r="E297" s="34" t="s">
        <v>310</v>
      </c>
      <c r="I297" s="65" t="s">
        <v>309</v>
      </c>
    </row>
    <row r="298" spans="1:9" ht="14.65" thickBot="1">
      <c r="A298" s="67"/>
      <c r="B298" s="67"/>
      <c r="C298" s="74" t="s">
        <v>19</v>
      </c>
      <c r="D298" s="37"/>
      <c r="E298" s="54" t="s">
        <v>593</v>
      </c>
      <c r="I298" s="67"/>
    </row>
    <row r="299" spans="1:9" ht="14.65" thickBot="1">
      <c r="A299" s="19" t="s">
        <v>311</v>
      </c>
      <c r="B299" s="31" t="s">
        <v>24</v>
      </c>
      <c r="C299" s="32" t="s">
        <v>19</v>
      </c>
      <c r="D299" s="37" t="s">
        <v>403</v>
      </c>
      <c r="E299" s="46" t="s">
        <v>603</v>
      </c>
      <c r="I299" s="19" t="s">
        <v>311</v>
      </c>
    </row>
    <row r="300" spans="1:9" ht="14.65" thickBot="1">
      <c r="A300" s="19" t="s">
        <v>313</v>
      </c>
      <c r="B300" s="31" t="s">
        <v>24</v>
      </c>
      <c r="C300" s="32" t="s">
        <v>19</v>
      </c>
      <c r="D300" s="37" t="s">
        <v>403</v>
      </c>
      <c r="E300" s="46" t="s">
        <v>314</v>
      </c>
      <c r="I300" s="19" t="s">
        <v>313</v>
      </c>
    </row>
    <row r="301" spans="1:9">
      <c r="A301" s="65" t="s">
        <v>315</v>
      </c>
      <c r="B301" s="65" t="s">
        <v>41</v>
      </c>
      <c r="C301" s="73" t="s">
        <v>180</v>
      </c>
      <c r="D301" s="35" t="s">
        <v>403</v>
      </c>
      <c r="E301" s="34" t="s">
        <v>604</v>
      </c>
      <c r="I301" s="65" t="s">
        <v>315</v>
      </c>
    </row>
    <row r="302" spans="1:9">
      <c r="A302" s="66"/>
      <c r="B302" s="66"/>
      <c r="C302" s="75" t="s">
        <v>19</v>
      </c>
      <c r="D302" s="35"/>
      <c r="E302" s="34" t="s">
        <v>590</v>
      </c>
      <c r="I302" s="66"/>
    </row>
    <row r="303" spans="1:9">
      <c r="A303" s="66"/>
      <c r="B303" s="66"/>
      <c r="C303" s="75" t="s">
        <v>19</v>
      </c>
      <c r="D303" s="35"/>
      <c r="E303" s="51" t="s">
        <v>605</v>
      </c>
      <c r="I303" s="66"/>
    </row>
    <row r="304" spans="1:9">
      <c r="A304" s="66"/>
      <c r="B304" s="66"/>
      <c r="C304" s="75" t="s">
        <v>19</v>
      </c>
      <c r="D304" s="35"/>
      <c r="E304" s="39" t="s">
        <v>606</v>
      </c>
      <c r="I304" s="66"/>
    </row>
    <row r="305" spans="1:9" ht="14.65" thickBot="1">
      <c r="A305" s="67"/>
      <c r="B305" s="67"/>
      <c r="C305" s="74" t="s">
        <v>19</v>
      </c>
      <c r="D305" s="37"/>
      <c r="E305" s="54" t="s">
        <v>591</v>
      </c>
      <c r="I305" s="67"/>
    </row>
    <row r="306" spans="1:9">
      <c r="A306" s="65" t="s">
        <v>317</v>
      </c>
      <c r="B306" s="65" t="s">
        <v>41</v>
      </c>
      <c r="C306" s="73" t="s">
        <v>261</v>
      </c>
      <c r="D306" s="35" t="s">
        <v>403</v>
      </c>
      <c r="E306" s="34" t="s">
        <v>607</v>
      </c>
      <c r="I306" s="65" t="s">
        <v>317</v>
      </c>
    </row>
    <row r="307" spans="1:9">
      <c r="A307" s="66"/>
      <c r="B307" s="66"/>
      <c r="C307" s="75" t="s">
        <v>19</v>
      </c>
      <c r="D307" s="35"/>
      <c r="E307" s="34"/>
      <c r="I307" s="66"/>
    </row>
    <row r="308" spans="1:9" ht="14.65" thickBot="1">
      <c r="A308" s="67"/>
      <c r="B308" s="67"/>
      <c r="C308" s="74" t="s">
        <v>19</v>
      </c>
      <c r="D308" s="37"/>
      <c r="E308" s="54" t="s">
        <v>593</v>
      </c>
      <c r="I308" s="67"/>
    </row>
    <row r="309" spans="1:9">
      <c r="A309" s="65" t="s">
        <v>319</v>
      </c>
      <c r="B309" s="65" t="s">
        <v>41</v>
      </c>
      <c r="C309" s="73" t="s">
        <v>116</v>
      </c>
      <c r="D309" s="35" t="s">
        <v>403</v>
      </c>
      <c r="E309" s="34" t="s">
        <v>320</v>
      </c>
      <c r="I309" s="65" t="s">
        <v>319</v>
      </c>
    </row>
    <row r="310" spans="1:9">
      <c r="A310" s="66"/>
      <c r="B310" s="66"/>
      <c r="C310" s="75" t="s">
        <v>19</v>
      </c>
      <c r="D310" s="35"/>
      <c r="E310" s="34"/>
      <c r="I310" s="66"/>
    </row>
    <row r="311" spans="1:9">
      <c r="A311" s="66"/>
      <c r="B311" s="66"/>
      <c r="C311" s="75" t="s">
        <v>19</v>
      </c>
      <c r="D311" s="35"/>
      <c r="E311" s="51" t="s">
        <v>608</v>
      </c>
      <c r="I311" s="66"/>
    </row>
    <row r="312" spans="1:9" ht="14.65" thickBot="1">
      <c r="A312" s="67"/>
      <c r="B312" s="67"/>
      <c r="C312" s="74" t="s">
        <v>19</v>
      </c>
      <c r="D312" s="37"/>
      <c r="E312" s="38" t="s">
        <v>609</v>
      </c>
      <c r="I312" s="67"/>
    </row>
    <row r="313" spans="1:9" ht="14.65" thickBot="1">
      <c r="A313" s="19" t="s">
        <v>321</v>
      </c>
      <c r="B313" s="31" t="s">
        <v>41</v>
      </c>
      <c r="C313" s="32" t="s">
        <v>119</v>
      </c>
      <c r="D313" s="37" t="s">
        <v>403</v>
      </c>
      <c r="E313" s="54" t="s">
        <v>610</v>
      </c>
      <c r="I313" s="19" t="s">
        <v>321</v>
      </c>
    </row>
    <row r="314" spans="1:9">
      <c r="A314" s="65" t="s">
        <v>323</v>
      </c>
      <c r="B314" s="65" t="s">
        <v>24</v>
      </c>
      <c r="C314" s="73" t="s">
        <v>19</v>
      </c>
      <c r="D314" s="35" t="s">
        <v>403</v>
      </c>
      <c r="E314" s="34" t="s">
        <v>324</v>
      </c>
      <c r="I314" s="65" t="s">
        <v>323</v>
      </c>
    </row>
    <row r="315" spans="1:9">
      <c r="A315" s="66"/>
      <c r="B315" s="66"/>
      <c r="C315" s="75" t="s">
        <v>19</v>
      </c>
      <c r="D315" s="35"/>
      <c r="E315" s="34"/>
      <c r="I315" s="66"/>
    </row>
    <row r="316" spans="1:9" ht="14.65" thickBot="1">
      <c r="A316" s="67"/>
      <c r="B316" s="67"/>
      <c r="C316" s="74" t="s">
        <v>19</v>
      </c>
      <c r="D316" s="37"/>
      <c r="E316" s="33" t="s">
        <v>611</v>
      </c>
      <c r="I316" s="67"/>
    </row>
  </sheetData>
  <mergeCells count="215">
    <mergeCell ref="I270:I272"/>
    <mergeCell ref="I273:I275"/>
    <mergeCell ref="I309:I312"/>
    <mergeCell ref="I314:I316"/>
    <mergeCell ref="I276:I278"/>
    <mergeCell ref="I279:I281"/>
    <mergeCell ref="I284:I286"/>
    <mergeCell ref="I287:I289"/>
    <mergeCell ref="I292:I293"/>
    <mergeCell ref="I294:I296"/>
    <mergeCell ref="I297:I298"/>
    <mergeCell ref="I301:I305"/>
    <mergeCell ref="I306:I308"/>
    <mergeCell ref="I157:I159"/>
    <mergeCell ref="I162:I170"/>
    <mergeCell ref="I174:I189"/>
    <mergeCell ref="I194:I215"/>
    <mergeCell ref="I216:I222"/>
    <mergeCell ref="I227:I230"/>
    <mergeCell ref="I231:I255"/>
    <mergeCell ref="I256:I266"/>
    <mergeCell ref="I267:I269"/>
    <mergeCell ref="I106:I109"/>
    <mergeCell ref="I110:I113"/>
    <mergeCell ref="I115:I118"/>
    <mergeCell ref="I119:I122"/>
    <mergeCell ref="I129:I131"/>
    <mergeCell ref="I132:I133"/>
    <mergeCell ref="I136:I138"/>
    <mergeCell ref="I144:I153"/>
    <mergeCell ref="I154:I156"/>
    <mergeCell ref="C314:C316"/>
    <mergeCell ref="I6:I7"/>
    <mergeCell ref="I10:I17"/>
    <mergeCell ref="I18:I23"/>
    <mergeCell ref="I24:I25"/>
    <mergeCell ref="I26:I27"/>
    <mergeCell ref="I28:I29"/>
    <mergeCell ref="I31:I33"/>
    <mergeCell ref="I34:I39"/>
    <mergeCell ref="I40:I42"/>
    <mergeCell ref="I45:I47"/>
    <mergeCell ref="I48:I50"/>
    <mergeCell ref="I51:I53"/>
    <mergeCell ref="I54:I56"/>
    <mergeCell ref="I57:I59"/>
    <mergeCell ref="I60:I62"/>
    <mergeCell ref="I63:I65"/>
    <mergeCell ref="I66:I68"/>
    <mergeCell ref="I69:I72"/>
    <mergeCell ref="I74:I76"/>
    <mergeCell ref="I77:I79"/>
    <mergeCell ref="I80:I82"/>
    <mergeCell ref="I85:I101"/>
    <mergeCell ref="I102:I104"/>
    <mergeCell ref="C276:C278"/>
    <mergeCell ref="C279:C281"/>
    <mergeCell ref="C284:C286"/>
    <mergeCell ref="C287:C289"/>
    <mergeCell ref="C294:C296"/>
    <mergeCell ref="C297:C298"/>
    <mergeCell ref="C301:C305"/>
    <mergeCell ref="C306:C308"/>
    <mergeCell ref="C309:C312"/>
    <mergeCell ref="C174:C189"/>
    <mergeCell ref="C194:C215"/>
    <mergeCell ref="C216:C222"/>
    <mergeCell ref="C227:C230"/>
    <mergeCell ref="C231:C255"/>
    <mergeCell ref="C256:C266"/>
    <mergeCell ref="C267:C269"/>
    <mergeCell ref="C270:C272"/>
    <mergeCell ref="C273:C275"/>
    <mergeCell ref="C115:C118"/>
    <mergeCell ref="C119:C122"/>
    <mergeCell ref="C129:C131"/>
    <mergeCell ref="C132:C133"/>
    <mergeCell ref="C136:C138"/>
    <mergeCell ref="C144:C153"/>
    <mergeCell ref="C154:C156"/>
    <mergeCell ref="C157:C159"/>
    <mergeCell ref="C162:C170"/>
    <mergeCell ref="C66:C68"/>
    <mergeCell ref="C69:C72"/>
    <mergeCell ref="C74:C76"/>
    <mergeCell ref="C77:C79"/>
    <mergeCell ref="C80:C82"/>
    <mergeCell ref="C85:C101"/>
    <mergeCell ref="C102:C104"/>
    <mergeCell ref="C106:C109"/>
    <mergeCell ref="C110:C113"/>
    <mergeCell ref="C34:C39"/>
    <mergeCell ref="C40:C42"/>
    <mergeCell ref="C45:C47"/>
    <mergeCell ref="C48:C50"/>
    <mergeCell ref="C51:C53"/>
    <mergeCell ref="C54:C56"/>
    <mergeCell ref="C57:C59"/>
    <mergeCell ref="C60:C62"/>
    <mergeCell ref="C63:C65"/>
    <mergeCell ref="B306:B308"/>
    <mergeCell ref="A309:A312"/>
    <mergeCell ref="B309:B312"/>
    <mergeCell ref="A314:A316"/>
    <mergeCell ref="B314:B316"/>
    <mergeCell ref="B287:B289"/>
    <mergeCell ref="A292:A293"/>
    <mergeCell ref="A294:A296"/>
    <mergeCell ref="B294:B296"/>
    <mergeCell ref="A306:A308"/>
    <mergeCell ref="A276:A278"/>
    <mergeCell ref="B276:B278"/>
    <mergeCell ref="A279:A281"/>
    <mergeCell ref="B279:B281"/>
    <mergeCell ref="A284:A286"/>
    <mergeCell ref="A301:A305"/>
    <mergeCell ref="B301:B305"/>
    <mergeCell ref="A297:A298"/>
    <mergeCell ref="B297:B298"/>
    <mergeCell ref="B284:B286"/>
    <mergeCell ref="A287:A289"/>
    <mergeCell ref="A273:A275"/>
    <mergeCell ref="B273:B275"/>
    <mergeCell ref="A267:A269"/>
    <mergeCell ref="B267:B269"/>
    <mergeCell ref="A270:A272"/>
    <mergeCell ref="B270:B272"/>
    <mergeCell ref="A231:A255"/>
    <mergeCell ref="B231:B255"/>
    <mergeCell ref="A256:A266"/>
    <mergeCell ref="B256:B266"/>
    <mergeCell ref="A216:A222"/>
    <mergeCell ref="B216:B222"/>
    <mergeCell ref="A227:A230"/>
    <mergeCell ref="B227:B230"/>
    <mergeCell ref="A174:A189"/>
    <mergeCell ref="B174:B189"/>
    <mergeCell ref="A194:A215"/>
    <mergeCell ref="B194:B215"/>
    <mergeCell ref="A157:A159"/>
    <mergeCell ref="B157:B159"/>
    <mergeCell ref="A162:A170"/>
    <mergeCell ref="B162:B170"/>
    <mergeCell ref="A144:A153"/>
    <mergeCell ref="B144:B153"/>
    <mergeCell ref="A154:A156"/>
    <mergeCell ref="B154:B156"/>
    <mergeCell ref="A132:A133"/>
    <mergeCell ref="B132:B133"/>
    <mergeCell ref="A136:A138"/>
    <mergeCell ref="B136:B138"/>
    <mergeCell ref="A119:A122"/>
    <mergeCell ref="B119:B122"/>
    <mergeCell ref="A129:A131"/>
    <mergeCell ref="B129:B131"/>
    <mergeCell ref="A110:A113"/>
    <mergeCell ref="B110:B113"/>
    <mergeCell ref="A115:A118"/>
    <mergeCell ref="B115:B118"/>
    <mergeCell ref="A102:A104"/>
    <mergeCell ref="B102:B104"/>
    <mergeCell ref="A106:A109"/>
    <mergeCell ref="B106:B109"/>
    <mergeCell ref="A80:A82"/>
    <mergeCell ref="B80:B82"/>
    <mergeCell ref="A85:A101"/>
    <mergeCell ref="B85:B101"/>
    <mergeCell ref="A74:A76"/>
    <mergeCell ref="B74:B76"/>
    <mergeCell ref="A77:A79"/>
    <mergeCell ref="B77:B79"/>
    <mergeCell ref="A66:A68"/>
    <mergeCell ref="B66:B68"/>
    <mergeCell ref="A69:A72"/>
    <mergeCell ref="B69:B72"/>
    <mergeCell ref="A60:A62"/>
    <mergeCell ref="B60:B62"/>
    <mergeCell ref="A63:A65"/>
    <mergeCell ref="B63:B65"/>
    <mergeCell ref="A54:A56"/>
    <mergeCell ref="B54:B56"/>
    <mergeCell ref="A57:A59"/>
    <mergeCell ref="B57:B59"/>
    <mergeCell ref="A48:A50"/>
    <mergeCell ref="B48:B50"/>
    <mergeCell ref="A51:A53"/>
    <mergeCell ref="B51:B53"/>
    <mergeCell ref="A40:A42"/>
    <mergeCell ref="B40:B42"/>
    <mergeCell ref="A45:A47"/>
    <mergeCell ref="B45:B47"/>
    <mergeCell ref="A31:A33"/>
    <mergeCell ref="B31:B33"/>
    <mergeCell ref="A34:A39"/>
    <mergeCell ref="B34:B39"/>
    <mergeCell ref="A26:A27"/>
    <mergeCell ref="B26:B27"/>
    <mergeCell ref="A28:A29"/>
    <mergeCell ref="B28:B29"/>
    <mergeCell ref="E6:E7"/>
    <mergeCell ref="A10:A17"/>
    <mergeCell ref="B10:B17"/>
    <mergeCell ref="A18:A23"/>
    <mergeCell ref="B18:B23"/>
    <mergeCell ref="A24:A25"/>
    <mergeCell ref="B24:B25"/>
    <mergeCell ref="A6:A7"/>
    <mergeCell ref="B6:B7"/>
    <mergeCell ref="C6:C7"/>
    <mergeCell ref="C10:C17"/>
    <mergeCell ref="C18:C23"/>
    <mergeCell ref="C24:C25"/>
    <mergeCell ref="C26:C27"/>
    <mergeCell ref="C28:C29"/>
    <mergeCell ref="C31:C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B4B1-5141-E644-952B-BE59FAB827CA}">
  <dimension ref="A1:T29"/>
  <sheetViews>
    <sheetView zoomScale="98" zoomScaleNormal="130" workbookViewId="0">
      <selection activeCell="D450" sqref="D450"/>
    </sheetView>
  </sheetViews>
  <sheetFormatPr defaultColWidth="11.42578125" defaultRowHeight="14.45"/>
  <cols>
    <col min="1" max="1" width="20.7109375" customWidth="1"/>
    <col min="2" max="2" width="17.7109375" customWidth="1"/>
  </cols>
  <sheetData>
    <row r="1" spans="1:20">
      <c r="A1" s="1" t="s">
        <v>364</v>
      </c>
    </row>
    <row r="2" spans="1:20">
      <c r="A2" s="1"/>
    </row>
    <row r="3" spans="1:20">
      <c r="A3" s="1" t="s">
        <v>333</v>
      </c>
      <c r="B3" t="s">
        <v>20</v>
      </c>
      <c r="C3" t="s">
        <v>23</v>
      </c>
      <c r="D3" t="s">
        <v>26</v>
      </c>
      <c r="E3" t="s">
        <v>28</v>
      </c>
      <c r="F3" t="s">
        <v>31</v>
      </c>
      <c r="G3" t="s">
        <v>33</v>
      </c>
      <c r="H3" t="s">
        <v>36</v>
      </c>
      <c r="I3" t="s">
        <v>52</v>
      </c>
      <c r="J3" t="s">
        <v>153</v>
      </c>
      <c r="K3" t="s">
        <v>175</v>
      </c>
      <c r="L3" t="s">
        <v>179</v>
      </c>
      <c r="M3" t="s">
        <v>186</v>
      </c>
      <c r="N3" t="s">
        <v>281</v>
      </c>
      <c r="O3" t="s">
        <v>286</v>
      </c>
      <c r="P3" t="s">
        <v>288</v>
      </c>
      <c r="Q3" t="s">
        <v>290</v>
      </c>
      <c r="R3" t="s">
        <v>292</v>
      </c>
      <c r="S3" t="s">
        <v>294</v>
      </c>
    </row>
    <row r="4" spans="1:20">
      <c r="A4" s="1" t="s">
        <v>335</v>
      </c>
      <c r="B4" t="s">
        <v>296</v>
      </c>
      <c r="C4" t="s">
        <v>298</v>
      </c>
      <c r="D4" t="s">
        <v>300</v>
      </c>
      <c r="E4" t="s">
        <v>302</v>
      </c>
      <c r="F4" t="s">
        <v>305</v>
      </c>
    </row>
    <row r="5" spans="1:20">
      <c r="A5" s="1" t="s">
        <v>338</v>
      </c>
      <c r="B5" t="s">
        <v>182</v>
      </c>
      <c r="C5" t="s">
        <v>184</v>
      </c>
      <c r="D5" t="s">
        <v>192</v>
      </c>
      <c r="E5" t="s">
        <v>307</v>
      </c>
      <c r="F5" t="s">
        <v>309</v>
      </c>
      <c r="G5" t="s">
        <v>311</v>
      </c>
      <c r="H5" t="s">
        <v>313</v>
      </c>
    </row>
    <row r="6" spans="1:20">
      <c r="A6" s="1" t="s">
        <v>341</v>
      </c>
      <c r="B6" t="s">
        <v>315</v>
      </c>
      <c r="C6" t="s">
        <v>317</v>
      </c>
    </row>
    <row r="7" spans="1:20">
      <c r="A7" s="1" t="s">
        <v>344</v>
      </c>
      <c r="B7" t="s">
        <v>59</v>
      </c>
      <c r="C7" t="s">
        <v>62</v>
      </c>
      <c r="D7" t="s">
        <v>69</v>
      </c>
      <c r="E7" t="s">
        <v>144</v>
      </c>
      <c r="F7" t="s">
        <v>146</v>
      </c>
      <c r="G7" t="s">
        <v>149</v>
      </c>
      <c r="H7" t="s">
        <v>155</v>
      </c>
      <c r="I7" t="s">
        <v>159</v>
      </c>
      <c r="J7" t="s">
        <v>163</v>
      </c>
      <c r="K7" t="s">
        <v>166</v>
      </c>
      <c r="L7" t="s">
        <v>169</v>
      </c>
      <c r="M7" t="s">
        <v>172</v>
      </c>
      <c r="N7" t="s">
        <v>175</v>
      </c>
      <c r="O7" t="s">
        <v>177</v>
      </c>
      <c r="P7" t="s">
        <v>188</v>
      </c>
      <c r="Q7" t="s">
        <v>190</v>
      </c>
      <c r="R7" t="s">
        <v>263</v>
      </c>
      <c r="S7" t="s">
        <v>265</v>
      </c>
      <c r="T7" t="s">
        <v>267</v>
      </c>
    </row>
    <row r="10" spans="1:20">
      <c r="B10" s="1" t="s">
        <v>333</v>
      </c>
      <c r="C10" s="1" t="s">
        <v>335</v>
      </c>
      <c r="D10" s="1" t="s">
        <v>338</v>
      </c>
      <c r="E10" s="1" t="s">
        <v>341</v>
      </c>
      <c r="F10" s="1" t="s">
        <v>344</v>
      </c>
    </row>
    <row r="11" spans="1:20">
      <c r="B11" t="s">
        <v>20</v>
      </c>
      <c r="C11" t="s">
        <v>296</v>
      </c>
      <c r="D11" t="s">
        <v>182</v>
      </c>
      <c r="E11" t="s">
        <v>315</v>
      </c>
      <c r="F11" t="s">
        <v>59</v>
      </c>
    </row>
    <row r="12" spans="1:20">
      <c r="B12" t="s">
        <v>23</v>
      </c>
      <c r="C12" t="s">
        <v>298</v>
      </c>
      <c r="D12" t="s">
        <v>184</v>
      </c>
      <c r="E12" t="s">
        <v>317</v>
      </c>
      <c r="F12" t="s">
        <v>62</v>
      </c>
    </row>
    <row r="13" spans="1:20">
      <c r="B13" t="s">
        <v>26</v>
      </c>
      <c r="C13" t="s">
        <v>300</v>
      </c>
      <c r="D13" t="s">
        <v>192</v>
      </c>
      <c r="F13" t="s">
        <v>69</v>
      </c>
    </row>
    <row r="14" spans="1:20">
      <c r="B14" t="s">
        <v>28</v>
      </c>
      <c r="C14" t="s">
        <v>302</v>
      </c>
      <c r="D14" t="s">
        <v>307</v>
      </c>
      <c r="F14" t="s">
        <v>144</v>
      </c>
    </row>
    <row r="15" spans="1:20">
      <c r="B15" t="s">
        <v>31</v>
      </c>
      <c r="C15" t="s">
        <v>305</v>
      </c>
      <c r="D15" t="s">
        <v>309</v>
      </c>
      <c r="F15" t="s">
        <v>146</v>
      </c>
    </row>
    <row r="16" spans="1:20">
      <c r="B16" t="s">
        <v>33</v>
      </c>
      <c r="D16" t="s">
        <v>311</v>
      </c>
      <c r="F16" t="s">
        <v>149</v>
      </c>
    </row>
    <row r="17" spans="2:6">
      <c r="B17" t="s">
        <v>36</v>
      </c>
      <c r="D17" t="s">
        <v>313</v>
      </c>
      <c r="F17" t="s">
        <v>155</v>
      </c>
    </row>
    <row r="18" spans="2:6">
      <c r="B18" t="s">
        <v>52</v>
      </c>
      <c r="F18" t="s">
        <v>159</v>
      </c>
    </row>
    <row r="19" spans="2:6">
      <c r="B19" t="s">
        <v>153</v>
      </c>
      <c r="F19" t="s">
        <v>163</v>
      </c>
    </row>
    <row r="20" spans="2:6">
      <c r="B20" t="s">
        <v>175</v>
      </c>
      <c r="F20" t="s">
        <v>166</v>
      </c>
    </row>
    <row r="21" spans="2:6">
      <c r="B21" t="s">
        <v>179</v>
      </c>
      <c r="F21" t="s">
        <v>169</v>
      </c>
    </row>
    <row r="22" spans="2:6">
      <c r="B22" t="s">
        <v>186</v>
      </c>
      <c r="F22" t="s">
        <v>172</v>
      </c>
    </row>
    <row r="23" spans="2:6">
      <c r="B23" t="s">
        <v>281</v>
      </c>
      <c r="F23" t="s">
        <v>175</v>
      </c>
    </row>
    <row r="24" spans="2:6">
      <c r="B24" t="s">
        <v>286</v>
      </c>
      <c r="F24" t="s">
        <v>177</v>
      </c>
    </row>
    <row r="25" spans="2:6">
      <c r="B25" t="s">
        <v>288</v>
      </c>
      <c r="F25" t="s">
        <v>188</v>
      </c>
    </row>
    <row r="26" spans="2:6">
      <c r="B26" t="s">
        <v>290</v>
      </c>
      <c r="F26" t="s">
        <v>190</v>
      </c>
    </row>
    <row r="27" spans="2:6">
      <c r="B27" t="s">
        <v>292</v>
      </c>
      <c r="F27" t="s">
        <v>263</v>
      </c>
    </row>
    <row r="28" spans="2:6">
      <c r="B28" t="s">
        <v>294</v>
      </c>
      <c r="F28" t="s">
        <v>265</v>
      </c>
    </row>
    <row r="29" spans="2:6">
      <c r="F29" t="s">
        <v>267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6D096-5D45-ED42-8E9A-1BD4E6A715B5}">
  <dimension ref="A1:Q26"/>
  <sheetViews>
    <sheetView zoomScale="140" zoomScaleNormal="140" workbookViewId="0">
      <selection activeCell="D450" sqref="D450"/>
    </sheetView>
  </sheetViews>
  <sheetFormatPr defaultColWidth="11.42578125" defaultRowHeight="14.45"/>
  <cols>
    <col min="1" max="1" width="23.7109375" customWidth="1"/>
  </cols>
  <sheetData>
    <row r="1" spans="1:17">
      <c r="A1" s="1" t="s">
        <v>365</v>
      </c>
    </row>
    <row r="2" spans="1:17">
      <c r="A2" s="1"/>
    </row>
    <row r="3" spans="1:17">
      <c r="A3" s="1" t="s">
        <v>333</v>
      </c>
      <c r="B3" t="s">
        <v>20</v>
      </c>
      <c r="C3" t="s">
        <v>23</v>
      </c>
      <c r="D3" t="s">
        <v>26</v>
      </c>
      <c r="E3" t="s">
        <v>28</v>
      </c>
      <c r="F3" t="s">
        <v>31</v>
      </c>
      <c r="G3" t="s">
        <v>33</v>
      </c>
      <c r="H3" t="s">
        <v>36</v>
      </c>
      <c r="I3" t="s">
        <v>52</v>
      </c>
      <c r="J3" t="s">
        <v>153</v>
      </c>
      <c r="K3" t="s">
        <v>179</v>
      </c>
      <c r="L3" t="s">
        <v>186</v>
      </c>
      <c r="M3" t="s">
        <v>286</v>
      </c>
      <c r="N3" t="s">
        <v>288</v>
      </c>
      <c r="O3" t="s">
        <v>290</v>
      </c>
      <c r="P3" t="s">
        <v>292</v>
      </c>
      <c r="Q3" t="s">
        <v>294</v>
      </c>
    </row>
    <row r="4" spans="1:17">
      <c r="A4" s="1" t="s">
        <v>335</v>
      </c>
      <c r="B4" t="s">
        <v>296</v>
      </c>
      <c r="C4" t="s">
        <v>298</v>
      </c>
      <c r="D4" t="s">
        <v>300</v>
      </c>
      <c r="E4" t="s">
        <v>302</v>
      </c>
    </row>
    <row r="10" spans="1:17">
      <c r="B10" s="1" t="s">
        <v>333</v>
      </c>
      <c r="C10" s="1" t="s">
        <v>335</v>
      </c>
    </row>
    <row r="11" spans="1:17">
      <c r="B11" t="s">
        <v>20</v>
      </c>
      <c r="C11" t="s">
        <v>296</v>
      </c>
    </row>
    <row r="12" spans="1:17">
      <c r="B12" t="s">
        <v>23</v>
      </c>
      <c r="C12" t="s">
        <v>298</v>
      </c>
    </row>
    <row r="13" spans="1:17">
      <c r="B13" t="s">
        <v>26</v>
      </c>
      <c r="C13" t="s">
        <v>300</v>
      </c>
    </row>
    <row r="14" spans="1:17">
      <c r="B14" t="s">
        <v>28</v>
      </c>
      <c r="C14" t="s">
        <v>302</v>
      </c>
    </row>
    <row r="15" spans="1:17">
      <c r="B15" t="s">
        <v>31</v>
      </c>
    </row>
    <row r="16" spans="1:17">
      <c r="B16" t="s">
        <v>33</v>
      </c>
    </row>
    <row r="17" spans="2:2">
      <c r="B17" t="s">
        <v>36</v>
      </c>
    </row>
    <row r="18" spans="2:2">
      <c r="B18" t="s">
        <v>52</v>
      </c>
    </row>
    <row r="19" spans="2:2">
      <c r="B19" t="s">
        <v>153</v>
      </c>
    </row>
    <row r="20" spans="2:2">
      <c r="B20" t="s">
        <v>179</v>
      </c>
    </row>
    <row r="21" spans="2:2">
      <c r="B21" t="s">
        <v>186</v>
      </c>
    </row>
    <row r="22" spans="2:2">
      <c r="B22" t="s">
        <v>286</v>
      </c>
    </row>
    <row r="23" spans="2:2">
      <c r="B23" t="s">
        <v>288</v>
      </c>
    </row>
    <row r="24" spans="2:2">
      <c r="B24" t="s">
        <v>290</v>
      </c>
    </row>
    <row r="25" spans="2:2">
      <c r="B25" t="s">
        <v>292</v>
      </c>
    </row>
    <row r="26" spans="2:2">
      <c r="B26" t="s">
        <v>294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A90D9-E59D-654C-92C0-0699FDBFE98F}">
  <dimension ref="A1:Q26"/>
  <sheetViews>
    <sheetView zoomScale="130" zoomScaleNormal="130" workbookViewId="0">
      <selection activeCell="D450" sqref="D450"/>
    </sheetView>
  </sheetViews>
  <sheetFormatPr defaultColWidth="11.42578125" defaultRowHeight="14.45"/>
  <cols>
    <col min="1" max="1" width="20.85546875" style="1" customWidth="1"/>
  </cols>
  <sheetData>
    <row r="1" spans="1:17">
      <c r="A1" s="1" t="s">
        <v>366</v>
      </c>
    </row>
    <row r="3" spans="1:17">
      <c r="A3" s="1" t="s">
        <v>333</v>
      </c>
      <c r="B3" t="s">
        <v>20</v>
      </c>
      <c r="C3" t="s">
        <v>23</v>
      </c>
      <c r="D3" t="s">
        <v>26</v>
      </c>
      <c r="E3" t="s">
        <v>28</v>
      </c>
      <c r="F3" t="s">
        <v>31</v>
      </c>
      <c r="G3" t="s">
        <v>33</v>
      </c>
      <c r="H3" t="s">
        <v>36</v>
      </c>
      <c r="I3" t="s">
        <v>52</v>
      </c>
      <c r="J3" t="s">
        <v>153</v>
      </c>
      <c r="K3" t="s">
        <v>179</v>
      </c>
      <c r="L3" t="s">
        <v>186</v>
      </c>
      <c r="M3" t="s">
        <v>286</v>
      </c>
      <c r="N3" t="s">
        <v>288</v>
      </c>
      <c r="O3" t="s">
        <v>290</v>
      </c>
      <c r="P3" t="s">
        <v>292</v>
      </c>
      <c r="Q3" t="s">
        <v>294</v>
      </c>
    </row>
    <row r="4" spans="1:17">
      <c r="A4" s="1" t="s">
        <v>335</v>
      </c>
      <c r="B4" t="s">
        <v>296</v>
      </c>
      <c r="C4" t="s">
        <v>300</v>
      </c>
      <c r="D4" t="s">
        <v>302</v>
      </c>
      <c r="E4" t="s">
        <v>305</v>
      </c>
    </row>
    <row r="5" spans="1:17">
      <c r="A5" s="1" t="s">
        <v>338</v>
      </c>
      <c r="B5" t="s">
        <v>182</v>
      </c>
      <c r="C5" t="s">
        <v>184</v>
      </c>
      <c r="D5" t="s">
        <v>192</v>
      </c>
      <c r="E5" t="s">
        <v>307</v>
      </c>
      <c r="F5" t="s">
        <v>309</v>
      </c>
      <c r="G5" t="s">
        <v>311</v>
      </c>
      <c r="H5" t="s">
        <v>313</v>
      </c>
    </row>
    <row r="6" spans="1:17">
      <c r="A6" s="1" t="s">
        <v>341</v>
      </c>
      <c r="B6" t="s">
        <v>315</v>
      </c>
      <c r="C6" t="s">
        <v>317</v>
      </c>
    </row>
    <row r="7" spans="1:17">
      <c r="A7" s="1" t="s">
        <v>347</v>
      </c>
      <c r="B7" t="s">
        <v>155</v>
      </c>
      <c r="C7" t="s">
        <v>163</v>
      </c>
      <c r="D7" t="s">
        <v>166</v>
      </c>
      <c r="E7" t="s">
        <v>169</v>
      </c>
      <c r="F7" t="s">
        <v>172</v>
      </c>
      <c r="G7" t="s">
        <v>175</v>
      </c>
      <c r="H7" t="s">
        <v>177</v>
      </c>
    </row>
    <row r="10" spans="1:17">
      <c r="B10" s="1" t="s">
        <v>333</v>
      </c>
      <c r="C10" s="1" t="s">
        <v>335</v>
      </c>
      <c r="D10" s="1" t="s">
        <v>338</v>
      </c>
      <c r="E10" s="1" t="s">
        <v>341</v>
      </c>
      <c r="F10" s="1" t="s">
        <v>347</v>
      </c>
      <c r="G10" s="1"/>
    </row>
    <row r="11" spans="1:17">
      <c r="B11" t="s">
        <v>20</v>
      </c>
      <c r="C11" t="s">
        <v>296</v>
      </c>
      <c r="D11" t="s">
        <v>182</v>
      </c>
      <c r="E11" t="s">
        <v>315</v>
      </c>
      <c r="F11" t="s">
        <v>155</v>
      </c>
    </row>
    <row r="12" spans="1:17">
      <c r="B12" t="s">
        <v>23</v>
      </c>
      <c r="C12" t="s">
        <v>300</v>
      </c>
      <c r="D12" t="s">
        <v>184</v>
      </c>
      <c r="E12" t="s">
        <v>317</v>
      </c>
      <c r="F12" t="s">
        <v>163</v>
      </c>
    </row>
    <row r="13" spans="1:17">
      <c r="B13" t="s">
        <v>26</v>
      </c>
      <c r="C13" t="s">
        <v>302</v>
      </c>
      <c r="D13" t="s">
        <v>192</v>
      </c>
      <c r="F13" t="s">
        <v>166</v>
      </c>
    </row>
    <row r="14" spans="1:17">
      <c r="B14" t="s">
        <v>28</v>
      </c>
      <c r="C14" t="s">
        <v>305</v>
      </c>
      <c r="D14" t="s">
        <v>307</v>
      </c>
      <c r="F14" t="s">
        <v>169</v>
      </c>
    </row>
    <row r="15" spans="1:17">
      <c r="B15" t="s">
        <v>31</v>
      </c>
      <c r="D15" t="s">
        <v>309</v>
      </c>
      <c r="F15" t="s">
        <v>172</v>
      </c>
    </row>
    <row r="16" spans="1:17">
      <c r="B16" t="s">
        <v>33</v>
      </c>
      <c r="D16" t="s">
        <v>311</v>
      </c>
      <c r="F16" t="s">
        <v>175</v>
      </c>
    </row>
    <row r="17" spans="2:6">
      <c r="B17" t="s">
        <v>36</v>
      </c>
      <c r="D17" t="s">
        <v>313</v>
      </c>
      <c r="F17" t="s">
        <v>177</v>
      </c>
    </row>
    <row r="18" spans="2:6">
      <c r="B18" t="s">
        <v>52</v>
      </c>
    </row>
    <row r="19" spans="2:6">
      <c r="B19" t="s">
        <v>153</v>
      </c>
    </row>
    <row r="20" spans="2:6">
      <c r="B20" t="s">
        <v>179</v>
      </c>
    </row>
    <row r="21" spans="2:6">
      <c r="B21" t="s">
        <v>186</v>
      </c>
    </row>
    <row r="22" spans="2:6">
      <c r="B22" t="s">
        <v>286</v>
      </c>
    </row>
    <row r="23" spans="2:6">
      <c r="B23" t="s">
        <v>288</v>
      </c>
    </row>
    <row r="24" spans="2:6">
      <c r="B24" t="s">
        <v>290</v>
      </c>
    </row>
    <row r="25" spans="2:6">
      <c r="B25" t="s">
        <v>292</v>
      </c>
    </row>
    <row r="26" spans="2:6">
      <c r="B26" t="s">
        <v>294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6932-30A0-B843-86E2-74F8D110D5B3}">
  <dimension ref="A1:BC64"/>
  <sheetViews>
    <sheetView zoomScale="140" zoomScaleNormal="140" workbookViewId="0">
      <selection activeCell="D450" sqref="D450"/>
    </sheetView>
  </sheetViews>
  <sheetFormatPr defaultColWidth="11.42578125" defaultRowHeight="14.45"/>
  <cols>
    <col min="1" max="1" width="10.85546875" style="1"/>
  </cols>
  <sheetData>
    <row r="1" spans="1:55">
      <c r="A1" s="1" t="s">
        <v>367</v>
      </c>
    </row>
    <row r="3" spans="1:55">
      <c r="A3" s="8" t="s">
        <v>333</v>
      </c>
      <c r="B3" t="s">
        <v>20</v>
      </c>
      <c r="C3" t="s">
        <v>23</v>
      </c>
      <c r="D3" t="s">
        <v>26</v>
      </c>
      <c r="E3" t="s">
        <v>28</v>
      </c>
      <c r="F3" t="s">
        <v>31</v>
      </c>
      <c r="G3" t="s">
        <v>33</v>
      </c>
      <c r="H3" t="s">
        <v>36</v>
      </c>
      <c r="I3" t="s">
        <v>52</v>
      </c>
      <c r="J3" t="s">
        <v>286</v>
      </c>
      <c r="K3" t="s">
        <v>288</v>
      </c>
      <c r="L3" t="s">
        <v>290</v>
      </c>
      <c r="M3" t="s">
        <v>292</v>
      </c>
      <c r="N3" t="s">
        <v>294</v>
      </c>
    </row>
    <row r="4" spans="1:55">
      <c r="A4" s="8" t="s">
        <v>350</v>
      </c>
      <c r="B4" t="s">
        <v>56</v>
      </c>
      <c r="C4" t="s">
        <v>59</v>
      </c>
      <c r="D4" t="s">
        <v>62</v>
      </c>
      <c r="E4" t="s">
        <v>65</v>
      </c>
      <c r="F4" t="s">
        <v>67</v>
      </c>
      <c r="G4" t="s">
        <v>69</v>
      </c>
      <c r="H4" t="s">
        <v>71</v>
      </c>
      <c r="I4" t="s">
        <v>144</v>
      </c>
      <c r="J4" t="s">
        <v>146</v>
      </c>
      <c r="K4" t="s">
        <v>149</v>
      </c>
      <c r="L4" t="s">
        <v>151</v>
      </c>
      <c r="M4" t="s">
        <v>155</v>
      </c>
      <c r="N4" t="s">
        <v>157</v>
      </c>
      <c r="O4" t="s">
        <v>163</v>
      </c>
      <c r="P4" t="s">
        <v>166</v>
      </c>
      <c r="Q4" t="s">
        <v>169</v>
      </c>
      <c r="R4" t="s">
        <v>172</v>
      </c>
      <c r="S4" t="s">
        <v>175</v>
      </c>
      <c r="T4" t="s">
        <v>177</v>
      </c>
      <c r="U4" t="s">
        <v>179</v>
      </c>
      <c r="V4" t="s">
        <v>182</v>
      </c>
      <c r="W4" t="s">
        <v>184</v>
      </c>
      <c r="X4" t="s">
        <v>186</v>
      </c>
      <c r="Y4" t="s">
        <v>192</v>
      </c>
      <c r="Z4" t="s">
        <v>215</v>
      </c>
      <c r="AA4" t="s">
        <v>217</v>
      </c>
      <c r="AB4" t="s">
        <v>219</v>
      </c>
      <c r="AC4" t="s">
        <v>221</v>
      </c>
      <c r="AD4" t="s">
        <v>223</v>
      </c>
      <c r="AE4" t="s">
        <v>225</v>
      </c>
      <c r="AF4" t="s">
        <v>227</v>
      </c>
      <c r="AG4" t="s">
        <v>229</v>
      </c>
      <c r="AH4" t="s">
        <v>231</v>
      </c>
      <c r="AI4" t="s">
        <v>233</v>
      </c>
      <c r="AJ4" t="s">
        <v>235</v>
      </c>
      <c r="AK4" t="s">
        <v>237</v>
      </c>
      <c r="AL4" t="s">
        <v>239</v>
      </c>
      <c r="AM4" t="s">
        <v>241</v>
      </c>
      <c r="AN4" t="s">
        <v>243</v>
      </c>
      <c r="AO4" t="s">
        <v>245</v>
      </c>
      <c r="AP4" t="s">
        <v>247</v>
      </c>
      <c r="AQ4" t="s">
        <v>249</v>
      </c>
      <c r="AR4" t="s">
        <v>251</v>
      </c>
      <c r="AS4" t="s">
        <v>253</v>
      </c>
      <c r="AT4" t="s">
        <v>257</v>
      </c>
      <c r="AU4" t="s">
        <v>263</v>
      </c>
      <c r="AV4" t="s">
        <v>265</v>
      </c>
      <c r="AW4" t="s">
        <v>267</v>
      </c>
      <c r="AX4" t="s">
        <v>270</v>
      </c>
      <c r="AY4" t="s">
        <v>307</v>
      </c>
      <c r="AZ4" t="s">
        <v>309</v>
      </c>
      <c r="BA4" t="s">
        <v>311</v>
      </c>
      <c r="BB4" t="s">
        <v>313</v>
      </c>
      <c r="BC4" t="s">
        <v>323</v>
      </c>
    </row>
    <row r="5" spans="1:55">
      <c r="A5" s="8" t="s">
        <v>341</v>
      </c>
      <c r="B5" t="s">
        <v>315</v>
      </c>
      <c r="C5" t="s">
        <v>317</v>
      </c>
    </row>
    <row r="10" spans="1:55">
      <c r="B10" s="8" t="s">
        <v>333</v>
      </c>
      <c r="C10" s="8" t="s">
        <v>350</v>
      </c>
      <c r="D10" s="8" t="s">
        <v>341</v>
      </c>
    </row>
    <row r="11" spans="1:55">
      <c r="B11" t="s">
        <v>20</v>
      </c>
      <c r="C11" t="s">
        <v>56</v>
      </c>
      <c r="D11" t="s">
        <v>315</v>
      </c>
    </row>
    <row r="12" spans="1:55">
      <c r="B12" t="s">
        <v>23</v>
      </c>
      <c r="C12" t="s">
        <v>59</v>
      </c>
      <c r="D12" t="s">
        <v>317</v>
      </c>
    </row>
    <row r="13" spans="1:55">
      <c r="B13" t="s">
        <v>26</v>
      </c>
      <c r="C13" t="s">
        <v>62</v>
      </c>
    </row>
    <row r="14" spans="1:55">
      <c r="B14" t="s">
        <v>28</v>
      </c>
      <c r="C14" t="s">
        <v>65</v>
      </c>
    </row>
    <row r="15" spans="1:55">
      <c r="B15" t="s">
        <v>31</v>
      </c>
      <c r="C15" t="s">
        <v>67</v>
      </c>
    </row>
    <row r="16" spans="1:55">
      <c r="B16" t="s">
        <v>33</v>
      </c>
      <c r="C16" t="s">
        <v>69</v>
      </c>
    </row>
    <row r="17" spans="2:3">
      <c r="B17" t="s">
        <v>36</v>
      </c>
      <c r="C17" t="s">
        <v>71</v>
      </c>
    </row>
    <row r="18" spans="2:3">
      <c r="B18" t="s">
        <v>52</v>
      </c>
      <c r="C18" t="s">
        <v>144</v>
      </c>
    </row>
    <row r="19" spans="2:3">
      <c r="B19" t="s">
        <v>286</v>
      </c>
      <c r="C19" t="s">
        <v>146</v>
      </c>
    </row>
    <row r="20" spans="2:3">
      <c r="B20" t="s">
        <v>288</v>
      </c>
      <c r="C20" t="s">
        <v>149</v>
      </c>
    </row>
    <row r="21" spans="2:3">
      <c r="B21" t="s">
        <v>290</v>
      </c>
      <c r="C21" t="s">
        <v>151</v>
      </c>
    </row>
    <row r="22" spans="2:3">
      <c r="B22" t="s">
        <v>292</v>
      </c>
      <c r="C22" t="s">
        <v>155</v>
      </c>
    </row>
    <row r="23" spans="2:3">
      <c r="B23" t="s">
        <v>294</v>
      </c>
      <c r="C23" t="s">
        <v>157</v>
      </c>
    </row>
    <row r="24" spans="2:3">
      <c r="C24" t="s">
        <v>163</v>
      </c>
    </row>
    <row r="25" spans="2:3">
      <c r="C25" t="s">
        <v>166</v>
      </c>
    </row>
    <row r="26" spans="2:3">
      <c r="C26" t="s">
        <v>169</v>
      </c>
    </row>
    <row r="27" spans="2:3">
      <c r="C27" t="s">
        <v>172</v>
      </c>
    </row>
    <row r="28" spans="2:3">
      <c r="C28" t="s">
        <v>175</v>
      </c>
    </row>
    <row r="29" spans="2:3">
      <c r="C29" t="s">
        <v>177</v>
      </c>
    </row>
    <row r="30" spans="2:3">
      <c r="C30" t="s">
        <v>179</v>
      </c>
    </row>
    <row r="31" spans="2:3">
      <c r="C31" t="s">
        <v>182</v>
      </c>
    </row>
    <row r="32" spans="2:3">
      <c r="C32" t="s">
        <v>184</v>
      </c>
    </row>
    <row r="33" spans="3:3">
      <c r="C33" t="s">
        <v>186</v>
      </c>
    </row>
    <row r="34" spans="3:3">
      <c r="C34" t="s">
        <v>192</v>
      </c>
    </row>
    <row r="35" spans="3:3">
      <c r="C35" t="s">
        <v>215</v>
      </c>
    </row>
    <row r="36" spans="3:3">
      <c r="C36" t="s">
        <v>217</v>
      </c>
    </row>
    <row r="37" spans="3:3">
      <c r="C37" t="s">
        <v>219</v>
      </c>
    </row>
    <row r="38" spans="3:3">
      <c r="C38" t="s">
        <v>221</v>
      </c>
    </row>
    <row r="39" spans="3:3">
      <c r="C39" t="s">
        <v>223</v>
      </c>
    </row>
    <row r="40" spans="3:3">
      <c r="C40" t="s">
        <v>225</v>
      </c>
    </row>
    <row r="41" spans="3:3">
      <c r="C41" t="s">
        <v>227</v>
      </c>
    </row>
    <row r="42" spans="3:3">
      <c r="C42" t="s">
        <v>229</v>
      </c>
    </row>
    <row r="43" spans="3:3">
      <c r="C43" t="s">
        <v>231</v>
      </c>
    </row>
    <row r="44" spans="3:3">
      <c r="C44" t="s">
        <v>233</v>
      </c>
    </row>
    <row r="45" spans="3:3">
      <c r="C45" t="s">
        <v>235</v>
      </c>
    </row>
    <row r="46" spans="3:3">
      <c r="C46" t="s">
        <v>237</v>
      </c>
    </row>
    <row r="47" spans="3:3">
      <c r="C47" t="s">
        <v>239</v>
      </c>
    </row>
    <row r="48" spans="3:3">
      <c r="C48" t="s">
        <v>241</v>
      </c>
    </row>
    <row r="49" spans="3:3">
      <c r="C49" t="s">
        <v>243</v>
      </c>
    </row>
    <row r="50" spans="3:3">
      <c r="C50" t="s">
        <v>245</v>
      </c>
    </row>
    <row r="51" spans="3:3">
      <c r="C51" t="s">
        <v>247</v>
      </c>
    </row>
    <row r="52" spans="3:3">
      <c r="C52" t="s">
        <v>249</v>
      </c>
    </row>
    <row r="53" spans="3:3">
      <c r="C53" t="s">
        <v>251</v>
      </c>
    </row>
    <row r="54" spans="3:3">
      <c r="C54" t="s">
        <v>253</v>
      </c>
    </row>
    <row r="55" spans="3:3">
      <c r="C55" t="s">
        <v>257</v>
      </c>
    </row>
    <row r="56" spans="3:3">
      <c r="C56" t="s">
        <v>263</v>
      </c>
    </row>
    <row r="57" spans="3:3">
      <c r="C57" t="s">
        <v>265</v>
      </c>
    </row>
    <row r="58" spans="3:3">
      <c r="C58" t="s">
        <v>267</v>
      </c>
    </row>
    <row r="59" spans="3:3">
      <c r="C59" t="s">
        <v>270</v>
      </c>
    </row>
    <row r="60" spans="3:3">
      <c r="C60" t="s">
        <v>307</v>
      </c>
    </row>
    <row r="61" spans="3:3">
      <c r="C61" t="s">
        <v>309</v>
      </c>
    </row>
    <row r="62" spans="3:3">
      <c r="C62" t="s">
        <v>311</v>
      </c>
    </row>
    <row r="63" spans="3:3">
      <c r="C63" t="s">
        <v>313</v>
      </c>
    </row>
    <row r="64" spans="3:3">
      <c r="C64" t="s">
        <v>323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C32D9-E3E7-F246-917E-45F2CF6FC690}">
  <dimension ref="A1:AA36"/>
  <sheetViews>
    <sheetView zoomScale="157" workbookViewId="0">
      <selection activeCell="D450" sqref="D450"/>
    </sheetView>
  </sheetViews>
  <sheetFormatPr defaultColWidth="11.42578125" defaultRowHeight="14.45"/>
  <cols>
    <col min="1" max="1" width="10.85546875" style="1"/>
    <col min="4" max="4" width="13" customWidth="1"/>
  </cols>
  <sheetData>
    <row r="1" spans="1:27">
      <c r="A1" s="1" t="s">
        <v>368</v>
      </c>
    </row>
    <row r="3" spans="1:27">
      <c r="A3" s="8" t="s">
        <v>333</v>
      </c>
      <c r="B3" t="s">
        <v>20</v>
      </c>
      <c r="C3" t="s">
        <v>23</v>
      </c>
      <c r="D3" t="s">
        <v>26</v>
      </c>
      <c r="E3" t="s">
        <v>28</v>
      </c>
      <c r="F3" t="s">
        <v>31</v>
      </c>
      <c r="G3" t="s">
        <v>33</v>
      </c>
      <c r="H3" t="s">
        <v>36</v>
      </c>
      <c r="I3" t="s">
        <v>52</v>
      </c>
      <c r="J3" t="s">
        <v>56</v>
      </c>
      <c r="K3" t="s">
        <v>179</v>
      </c>
      <c r="L3" t="s">
        <v>286</v>
      </c>
      <c r="M3" t="s">
        <v>288</v>
      </c>
      <c r="N3" t="s">
        <v>290</v>
      </c>
      <c r="O3" t="s">
        <v>292</v>
      </c>
      <c r="P3" t="s">
        <v>294</v>
      </c>
    </row>
    <row r="4" spans="1:27">
      <c r="A4" s="8" t="s">
        <v>350</v>
      </c>
      <c r="B4" t="s">
        <v>59</v>
      </c>
      <c r="C4" t="s">
        <v>62</v>
      </c>
      <c r="D4" t="s">
        <v>67</v>
      </c>
      <c r="E4" t="s">
        <v>69</v>
      </c>
      <c r="F4" t="s">
        <v>71</v>
      </c>
      <c r="G4" t="s">
        <v>151</v>
      </c>
      <c r="H4" t="s">
        <v>155</v>
      </c>
      <c r="I4" t="s">
        <v>157</v>
      </c>
      <c r="J4" t="s">
        <v>163</v>
      </c>
      <c r="K4" t="s">
        <v>166</v>
      </c>
      <c r="L4" t="s">
        <v>169</v>
      </c>
      <c r="M4" t="s">
        <v>172</v>
      </c>
      <c r="N4" t="s">
        <v>175</v>
      </c>
      <c r="O4" t="s">
        <v>177</v>
      </c>
      <c r="P4" t="s">
        <v>182</v>
      </c>
      <c r="Q4" t="s">
        <v>184</v>
      </c>
      <c r="R4" t="s">
        <v>186</v>
      </c>
      <c r="S4" t="s">
        <v>215</v>
      </c>
      <c r="T4" t="s">
        <v>217</v>
      </c>
      <c r="U4" t="s">
        <v>257</v>
      </c>
      <c r="V4" t="s">
        <v>265</v>
      </c>
      <c r="W4" t="s">
        <v>263</v>
      </c>
      <c r="X4" t="s">
        <v>307</v>
      </c>
      <c r="Y4" t="s">
        <v>309</v>
      </c>
      <c r="Z4" t="s">
        <v>311</v>
      </c>
      <c r="AA4" t="s">
        <v>313</v>
      </c>
    </row>
    <row r="5" spans="1:27">
      <c r="A5" s="1" t="s">
        <v>341</v>
      </c>
      <c r="B5" t="s">
        <v>315</v>
      </c>
      <c r="C5" t="s">
        <v>317</v>
      </c>
    </row>
    <row r="10" spans="1:27">
      <c r="B10" s="8" t="s">
        <v>333</v>
      </c>
      <c r="C10" s="8" t="s">
        <v>350</v>
      </c>
      <c r="D10" s="1" t="s">
        <v>341</v>
      </c>
    </row>
    <row r="11" spans="1:27">
      <c r="B11" t="s">
        <v>20</v>
      </c>
      <c r="C11" t="s">
        <v>59</v>
      </c>
      <c r="D11" t="s">
        <v>315</v>
      </c>
    </row>
    <row r="12" spans="1:27">
      <c r="B12" t="s">
        <v>23</v>
      </c>
      <c r="C12" t="s">
        <v>62</v>
      </c>
      <c r="D12" t="s">
        <v>317</v>
      </c>
    </row>
    <row r="13" spans="1:27">
      <c r="B13" t="s">
        <v>26</v>
      </c>
      <c r="C13" t="s">
        <v>67</v>
      </c>
    </row>
    <row r="14" spans="1:27">
      <c r="B14" t="s">
        <v>28</v>
      </c>
      <c r="C14" t="s">
        <v>69</v>
      </c>
    </row>
    <row r="15" spans="1:27">
      <c r="B15" t="s">
        <v>31</v>
      </c>
      <c r="C15" t="s">
        <v>71</v>
      </c>
    </row>
    <row r="16" spans="1:27">
      <c r="B16" t="s">
        <v>33</v>
      </c>
      <c r="C16" t="s">
        <v>151</v>
      </c>
    </row>
    <row r="17" spans="2:3">
      <c r="B17" t="s">
        <v>36</v>
      </c>
      <c r="C17" t="s">
        <v>155</v>
      </c>
    </row>
    <row r="18" spans="2:3">
      <c r="B18" t="s">
        <v>52</v>
      </c>
      <c r="C18" t="s">
        <v>157</v>
      </c>
    </row>
    <row r="19" spans="2:3">
      <c r="B19" t="s">
        <v>56</v>
      </c>
      <c r="C19" t="s">
        <v>163</v>
      </c>
    </row>
    <row r="20" spans="2:3">
      <c r="B20" t="s">
        <v>179</v>
      </c>
      <c r="C20" t="s">
        <v>166</v>
      </c>
    </row>
    <row r="21" spans="2:3">
      <c r="B21" t="s">
        <v>286</v>
      </c>
      <c r="C21" t="s">
        <v>169</v>
      </c>
    </row>
    <row r="22" spans="2:3">
      <c r="B22" t="s">
        <v>288</v>
      </c>
      <c r="C22" t="s">
        <v>172</v>
      </c>
    </row>
    <row r="23" spans="2:3">
      <c r="B23" t="s">
        <v>290</v>
      </c>
      <c r="C23" t="s">
        <v>175</v>
      </c>
    </row>
    <row r="24" spans="2:3">
      <c r="B24" t="s">
        <v>292</v>
      </c>
      <c r="C24" t="s">
        <v>177</v>
      </c>
    </row>
    <row r="25" spans="2:3">
      <c r="B25" t="s">
        <v>294</v>
      </c>
      <c r="C25" t="s">
        <v>182</v>
      </c>
    </row>
    <row r="26" spans="2:3">
      <c r="C26" t="s">
        <v>184</v>
      </c>
    </row>
    <row r="27" spans="2:3">
      <c r="C27" t="s">
        <v>186</v>
      </c>
    </row>
    <row r="28" spans="2:3">
      <c r="C28" t="s">
        <v>215</v>
      </c>
    </row>
    <row r="29" spans="2:3">
      <c r="C29" t="s">
        <v>217</v>
      </c>
    </row>
    <row r="30" spans="2:3">
      <c r="C30" t="s">
        <v>257</v>
      </c>
    </row>
    <row r="31" spans="2:3">
      <c r="C31" t="s">
        <v>265</v>
      </c>
    </row>
    <row r="32" spans="2:3">
      <c r="C32" t="s">
        <v>263</v>
      </c>
    </row>
    <row r="33" spans="3:3">
      <c r="C33" t="s">
        <v>307</v>
      </c>
    </row>
    <row r="34" spans="3:3">
      <c r="C34" t="s">
        <v>309</v>
      </c>
    </row>
    <row r="35" spans="3:3">
      <c r="C35" t="s">
        <v>311</v>
      </c>
    </row>
    <row r="36" spans="3:3">
      <c r="C36"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32071-D5C4-BD42-8F47-07047EB98CE1}">
  <dimension ref="A1:P25"/>
  <sheetViews>
    <sheetView zoomScale="144" workbookViewId="0">
      <selection activeCell="D450" sqref="D450"/>
    </sheetView>
  </sheetViews>
  <sheetFormatPr defaultColWidth="11.42578125" defaultRowHeight="14.45"/>
  <cols>
    <col min="1" max="1" width="10.85546875" style="1"/>
  </cols>
  <sheetData>
    <row r="1" spans="1:16">
      <c r="A1" s="1" t="s">
        <v>369</v>
      </c>
    </row>
    <row r="3" spans="1:16">
      <c r="A3" s="1" t="s">
        <v>353</v>
      </c>
      <c r="B3" t="s">
        <v>20</v>
      </c>
      <c r="C3" t="s">
        <v>23</v>
      </c>
      <c r="D3" t="s">
        <v>26</v>
      </c>
      <c r="E3" t="s">
        <v>28</v>
      </c>
      <c r="F3" t="s">
        <v>31</v>
      </c>
      <c r="G3" t="s">
        <v>33</v>
      </c>
      <c r="H3" t="s">
        <v>36</v>
      </c>
      <c r="I3" t="s">
        <v>52</v>
      </c>
      <c r="J3" t="s">
        <v>153</v>
      </c>
      <c r="K3" t="s">
        <v>179</v>
      </c>
      <c r="L3" t="s">
        <v>286</v>
      </c>
      <c r="M3" t="s">
        <v>288</v>
      </c>
      <c r="N3" t="s">
        <v>290</v>
      </c>
      <c r="O3" t="s">
        <v>292</v>
      </c>
      <c r="P3" t="s">
        <v>294</v>
      </c>
    </row>
    <row r="10" spans="1:16">
      <c r="B10" s="1" t="s">
        <v>353</v>
      </c>
    </row>
    <row r="11" spans="1:16">
      <c r="B11" t="s">
        <v>20</v>
      </c>
    </row>
    <row r="12" spans="1:16">
      <c r="B12" t="s">
        <v>23</v>
      </c>
    </row>
    <row r="13" spans="1:16">
      <c r="B13" t="s">
        <v>26</v>
      </c>
    </row>
    <row r="14" spans="1:16">
      <c r="B14" t="s">
        <v>28</v>
      </c>
    </row>
    <row r="15" spans="1:16">
      <c r="B15" t="s">
        <v>31</v>
      </c>
    </row>
    <row r="16" spans="1:16">
      <c r="B16" t="s">
        <v>33</v>
      </c>
    </row>
    <row r="17" spans="2:2">
      <c r="B17" t="s">
        <v>36</v>
      </c>
    </row>
    <row r="18" spans="2:2">
      <c r="B18" t="s">
        <v>52</v>
      </c>
    </row>
    <row r="19" spans="2:2">
      <c r="B19" t="s">
        <v>153</v>
      </c>
    </row>
    <row r="20" spans="2:2">
      <c r="B20" t="s">
        <v>179</v>
      </c>
    </row>
    <row r="21" spans="2:2">
      <c r="B21" t="s">
        <v>286</v>
      </c>
    </row>
    <row r="22" spans="2:2">
      <c r="B22" t="s">
        <v>288</v>
      </c>
    </row>
    <row r="23" spans="2:2">
      <c r="B23" t="s">
        <v>290</v>
      </c>
    </row>
    <row r="24" spans="2:2">
      <c r="B24" t="s">
        <v>292</v>
      </c>
    </row>
    <row r="25" spans="2:2">
      <c r="B25" t="s">
        <v>294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09FDC-F00C-3A40-A1D3-49822977AFF4}">
  <dimension ref="A1:AB37"/>
  <sheetViews>
    <sheetView topLeftCell="A13" zoomScale="190" zoomScaleNormal="190" workbookViewId="0">
      <selection activeCell="D450" sqref="D450"/>
    </sheetView>
  </sheetViews>
  <sheetFormatPr defaultColWidth="11.42578125" defaultRowHeight="14.45"/>
  <cols>
    <col min="1" max="1" width="22.140625" style="1" customWidth="1"/>
  </cols>
  <sheetData>
    <row r="1" spans="1:28">
      <c r="A1" s="1" t="s">
        <v>370</v>
      </c>
    </row>
    <row r="3" spans="1:28">
      <c r="A3" s="1" t="s">
        <v>333</v>
      </c>
      <c r="B3" t="s">
        <v>20</v>
      </c>
      <c r="C3" t="s">
        <v>23</v>
      </c>
      <c r="D3" t="s">
        <v>26</v>
      </c>
      <c r="E3" t="s">
        <v>28</v>
      </c>
      <c r="F3" t="s">
        <v>31</v>
      </c>
      <c r="G3" t="s">
        <v>33</v>
      </c>
      <c r="H3" t="s">
        <v>36</v>
      </c>
      <c r="I3" t="s">
        <v>52</v>
      </c>
      <c r="J3" t="s">
        <v>179</v>
      </c>
      <c r="K3" t="s">
        <v>186</v>
      </c>
      <c r="L3" t="s">
        <v>215</v>
      </c>
      <c r="M3" t="s">
        <v>217</v>
      </c>
      <c r="N3" t="s">
        <v>286</v>
      </c>
      <c r="O3" t="s">
        <v>288</v>
      </c>
      <c r="P3" t="s">
        <v>290</v>
      </c>
      <c r="Q3" t="s">
        <v>292</v>
      </c>
      <c r="R3" t="s">
        <v>294</v>
      </c>
    </row>
    <row r="4" spans="1:28">
      <c r="A4" s="1" t="s">
        <v>354</v>
      </c>
      <c r="B4" t="s">
        <v>59</v>
      </c>
      <c r="C4" t="s">
        <v>62</v>
      </c>
      <c r="D4" t="s">
        <v>65</v>
      </c>
      <c r="E4" t="s">
        <v>67</v>
      </c>
      <c r="F4" t="s">
        <v>69</v>
      </c>
      <c r="G4" t="s">
        <v>71</v>
      </c>
      <c r="H4" t="s">
        <v>144</v>
      </c>
      <c r="I4" t="s">
        <v>146</v>
      </c>
      <c r="J4" t="s">
        <v>149</v>
      </c>
      <c r="K4" t="s">
        <v>151</v>
      </c>
      <c r="L4" t="s">
        <v>159</v>
      </c>
      <c r="M4" t="s">
        <v>163</v>
      </c>
      <c r="N4" t="s">
        <v>166</v>
      </c>
      <c r="O4" t="s">
        <v>169</v>
      </c>
      <c r="P4" t="s">
        <v>172</v>
      </c>
      <c r="Q4" t="s">
        <v>175</v>
      </c>
      <c r="R4" t="s">
        <v>177</v>
      </c>
      <c r="S4" t="s">
        <v>182</v>
      </c>
      <c r="T4" t="s">
        <v>184</v>
      </c>
      <c r="U4" t="s">
        <v>257</v>
      </c>
      <c r="V4" t="s">
        <v>263</v>
      </c>
      <c r="W4" t="s">
        <v>265</v>
      </c>
      <c r="X4" t="s">
        <v>267</v>
      </c>
      <c r="Y4" t="s">
        <v>307</v>
      </c>
      <c r="Z4" t="s">
        <v>309</v>
      </c>
      <c r="AA4" t="s">
        <v>311</v>
      </c>
      <c r="AB4" t="s">
        <v>313</v>
      </c>
    </row>
    <row r="5" spans="1:28">
      <c r="A5" s="1" t="s">
        <v>341</v>
      </c>
      <c r="B5" t="s">
        <v>315</v>
      </c>
      <c r="C5" t="s">
        <v>317</v>
      </c>
    </row>
    <row r="10" spans="1:28">
      <c r="B10" s="1" t="s">
        <v>333</v>
      </c>
      <c r="C10" s="1" t="s">
        <v>354</v>
      </c>
      <c r="D10" s="1" t="s">
        <v>341</v>
      </c>
    </row>
    <row r="11" spans="1:28">
      <c r="B11" t="s">
        <v>20</v>
      </c>
      <c r="C11" t="s">
        <v>59</v>
      </c>
      <c r="D11" t="s">
        <v>315</v>
      </c>
    </row>
    <row r="12" spans="1:28">
      <c r="B12" t="s">
        <v>23</v>
      </c>
      <c r="C12" t="s">
        <v>62</v>
      </c>
      <c r="D12" t="s">
        <v>317</v>
      </c>
    </row>
    <row r="13" spans="1:28">
      <c r="B13" t="s">
        <v>26</v>
      </c>
      <c r="C13" t="s">
        <v>65</v>
      </c>
    </row>
    <row r="14" spans="1:28">
      <c r="B14" t="s">
        <v>28</v>
      </c>
      <c r="C14" t="s">
        <v>67</v>
      </c>
    </row>
    <row r="15" spans="1:28">
      <c r="B15" t="s">
        <v>31</v>
      </c>
      <c r="C15" t="s">
        <v>69</v>
      </c>
    </row>
    <row r="16" spans="1:28">
      <c r="B16" t="s">
        <v>33</v>
      </c>
      <c r="C16" t="s">
        <v>71</v>
      </c>
    </row>
    <row r="17" spans="2:3">
      <c r="B17" t="s">
        <v>36</v>
      </c>
      <c r="C17" t="s">
        <v>144</v>
      </c>
    </row>
    <row r="18" spans="2:3">
      <c r="B18" t="s">
        <v>52</v>
      </c>
      <c r="C18" t="s">
        <v>146</v>
      </c>
    </row>
    <row r="19" spans="2:3">
      <c r="B19" t="s">
        <v>179</v>
      </c>
      <c r="C19" t="s">
        <v>149</v>
      </c>
    </row>
    <row r="20" spans="2:3">
      <c r="B20" t="s">
        <v>186</v>
      </c>
      <c r="C20" t="s">
        <v>151</v>
      </c>
    </row>
    <row r="21" spans="2:3">
      <c r="B21" t="s">
        <v>215</v>
      </c>
      <c r="C21" t="s">
        <v>159</v>
      </c>
    </row>
    <row r="22" spans="2:3">
      <c r="B22" t="s">
        <v>217</v>
      </c>
      <c r="C22" t="s">
        <v>163</v>
      </c>
    </row>
    <row r="23" spans="2:3">
      <c r="B23" t="s">
        <v>286</v>
      </c>
      <c r="C23" t="s">
        <v>166</v>
      </c>
    </row>
    <row r="24" spans="2:3">
      <c r="B24" t="s">
        <v>288</v>
      </c>
      <c r="C24" t="s">
        <v>169</v>
      </c>
    </row>
    <row r="25" spans="2:3">
      <c r="B25" t="s">
        <v>290</v>
      </c>
      <c r="C25" t="s">
        <v>172</v>
      </c>
    </row>
    <row r="26" spans="2:3">
      <c r="B26" t="s">
        <v>292</v>
      </c>
      <c r="C26" t="s">
        <v>175</v>
      </c>
    </row>
    <row r="27" spans="2:3">
      <c r="B27" t="s">
        <v>294</v>
      </c>
      <c r="C27" t="s">
        <v>177</v>
      </c>
    </row>
    <row r="28" spans="2:3">
      <c r="C28" t="s">
        <v>182</v>
      </c>
    </row>
    <row r="29" spans="2:3">
      <c r="C29" t="s">
        <v>184</v>
      </c>
    </row>
    <row r="30" spans="2:3">
      <c r="C30" t="s">
        <v>257</v>
      </c>
    </row>
    <row r="31" spans="2:3">
      <c r="C31" t="s">
        <v>263</v>
      </c>
    </row>
    <row r="32" spans="2:3">
      <c r="C32" t="s">
        <v>265</v>
      </c>
    </row>
    <row r="33" spans="3:3">
      <c r="C33" t="s">
        <v>267</v>
      </c>
    </row>
    <row r="34" spans="3:3">
      <c r="C34" t="s">
        <v>307</v>
      </c>
    </row>
    <row r="35" spans="3:3">
      <c r="C35" t="s">
        <v>309</v>
      </c>
    </row>
    <row r="36" spans="3:3">
      <c r="C36" t="s">
        <v>311</v>
      </c>
    </row>
    <row r="37" spans="3:3">
      <c r="C37" t="s">
        <v>313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37934-12CC-824D-A1F8-ACA320AA1CA0}">
  <dimension ref="A1:P25"/>
  <sheetViews>
    <sheetView zoomScale="160" zoomScaleNormal="160" workbookViewId="0">
      <selection activeCell="D450" sqref="D450"/>
    </sheetView>
  </sheetViews>
  <sheetFormatPr defaultColWidth="11.42578125" defaultRowHeight="14.45"/>
  <cols>
    <col min="1" max="1" width="10.85546875" style="1"/>
  </cols>
  <sheetData>
    <row r="1" spans="1:16">
      <c r="A1" s="1" t="s">
        <v>356</v>
      </c>
    </row>
    <row r="3" spans="1:16">
      <c r="A3" s="1" t="s">
        <v>333</v>
      </c>
      <c r="B3" t="s">
        <v>20</v>
      </c>
      <c r="C3" t="s">
        <v>23</v>
      </c>
      <c r="D3" t="s">
        <v>26</v>
      </c>
      <c r="E3" t="s">
        <v>28</v>
      </c>
      <c r="F3" t="s">
        <v>31</v>
      </c>
      <c r="G3" t="s">
        <v>33</v>
      </c>
      <c r="H3" t="s">
        <v>36</v>
      </c>
      <c r="I3" t="s">
        <v>52</v>
      </c>
      <c r="J3" t="s">
        <v>153</v>
      </c>
      <c r="K3" t="s">
        <v>179</v>
      </c>
      <c r="L3" t="s">
        <v>286</v>
      </c>
      <c r="M3" t="s">
        <v>288</v>
      </c>
      <c r="N3" t="s">
        <v>290</v>
      </c>
      <c r="O3" t="s">
        <v>292</v>
      </c>
      <c r="P3" t="s">
        <v>294</v>
      </c>
    </row>
    <row r="4" spans="1:16">
      <c r="A4" s="1" t="s">
        <v>356</v>
      </c>
      <c r="B4" t="s">
        <v>151</v>
      </c>
      <c r="C4" t="s">
        <v>177</v>
      </c>
      <c r="D4" t="s">
        <v>182</v>
      </c>
      <c r="E4" t="s">
        <v>184</v>
      </c>
      <c r="F4" t="s">
        <v>186</v>
      </c>
      <c r="G4" t="s">
        <v>307</v>
      </c>
      <c r="H4" t="s">
        <v>309</v>
      </c>
      <c r="I4" t="s">
        <v>311</v>
      </c>
      <c r="J4" t="s">
        <v>313</v>
      </c>
    </row>
    <row r="5" spans="1:16">
      <c r="A5" s="1" t="s">
        <v>341</v>
      </c>
      <c r="B5" t="s">
        <v>315</v>
      </c>
      <c r="C5" t="s">
        <v>317</v>
      </c>
    </row>
    <row r="10" spans="1:16">
      <c r="B10" s="1" t="s">
        <v>333</v>
      </c>
      <c r="C10" s="1" t="s">
        <v>356</v>
      </c>
      <c r="D10" s="1" t="s">
        <v>341</v>
      </c>
    </row>
    <row r="11" spans="1:16">
      <c r="B11" t="s">
        <v>20</v>
      </c>
      <c r="C11" t="s">
        <v>151</v>
      </c>
      <c r="D11" t="s">
        <v>315</v>
      </c>
    </row>
    <row r="12" spans="1:16">
      <c r="B12" t="s">
        <v>23</v>
      </c>
      <c r="C12" t="s">
        <v>177</v>
      </c>
      <c r="D12" t="s">
        <v>317</v>
      </c>
    </row>
    <row r="13" spans="1:16">
      <c r="B13" t="s">
        <v>26</v>
      </c>
      <c r="C13" t="s">
        <v>182</v>
      </c>
    </row>
    <row r="14" spans="1:16">
      <c r="B14" t="s">
        <v>28</v>
      </c>
      <c r="C14" t="s">
        <v>184</v>
      </c>
    </row>
    <row r="15" spans="1:16">
      <c r="B15" t="s">
        <v>31</v>
      </c>
      <c r="C15" t="s">
        <v>186</v>
      </c>
    </row>
    <row r="16" spans="1:16">
      <c r="B16" t="s">
        <v>33</v>
      </c>
      <c r="C16" t="s">
        <v>307</v>
      </c>
    </row>
    <row r="17" spans="2:3">
      <c r="B17" t="s">
        <v>36</v>
      </c>
      <c r="C17" t="s">
        <v>309</v>
      </c>
    </row>
    <row r="18" spans="2:3">
      <c r="B18" t="s">
        <v>52</v>
      </c>
      <c r="C18" t="s">
        <v>311</v>
      </c>
    </row>
    <row r="19" spans="2:3">
      <c r="B19" t="s">
        <v>153</v>
      </c>
      <c r="C19" t="s">
        <v>313</v>
      </c>
    </row>
    <row r="20" spans="2:3">
      <c r="B20" t="s">
        <v>179</v>
      </c>
    </row>
    <row r="21" spans="2:3">
      <c r="B21" t="s">
        <v>286</v>
      </c>
    </row>
    <row r="22" spans="2:3">
      <c r="B22" t="s">
        <v>288</v>
      </c>
    </row>
    <row r="23" spans="2:3">
      <c r="B23" t="s">
        <v>290</v>
      </c>
    </row>
    <row r="24" spans="2:3">
      <c r="B24" t="s">
        <v>292</v>
      </c>
    </row>
    <row r="25" spans="2:3">
      <c r="B25"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Universitat de les Illes Balears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Antonio Palmer Rodríguez</dc:creator>
  <cp:keywords/>
  <dc:description/>
  <cp:lastModifiedBy/>
  <cp:revision/>
  <dcterms:created xsi:type="dcterms:W3CDTF">2024-07-12T10:48:10Z</dcterms:created>
  <dcterms:modified xsi:type="dcterms:W3CDTF">2025-01-10T10:38:44Z</dcterms:modified>
  <cp:category/>
  <cp:contentStatus/>
</cp:coreProperties>
</file>