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y profesional school\Excel\Excel Internship\Challenge 1\"/>
    </mc:Choice>
  </mc:AlternateContent>
  <xr:revisionPtr revIDLastSave="0" documentId="13_ncr:1_{F204FBE4-0789-4565-A6A6-B166A8FAB5DD}" xr6:coauthVersionLast="47" xr6:coauthVersionMax="47" xr10:uidLastSave="{00000000-0000-0000-0000-000000000000}"/>
  <bookViews>
    <workbookView xWindow="-108" yWindow="-108" windowWidth="23256" windowHeight="12456" activeTab="1" xr2:uid="{AE3D3D19-88FF-4543-A42B-FBD5125A77CA}"/>
  </bookViews>
  <sheets>
    <sheet name="Data Dump" sheetId="1" r:id="rId1"/>
    <sheet name="Challenge" sheetId="2" r:id="rId2"/>
  </sheets>
  <definedNames>
    <definedName name="_xlnm._FilterDatabase" localSheetId="1" hidden="1">Challenge!$A$11:$H$11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2" l="1" a="1"/>
  <c r="C12" i="2" s="1"/>
  <c r="H12" i="2" s="1"/>
  <c r="H16" i="2"/>
  <c r="H17" i="2"/>
  <c r="H18" i="2"/>
  <c r="H19" i="2"/>
  <c r="H24" i="2"/>
  <c r="H25" i="2"/>
  <c r="G13" i="2"/>
  <c r="G17" i="2"/>
  <c r="G19" i="2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G12" i="2" l="1"/>
  <c r="H26" i="2"/>
  <c r="G26" i="2"/>
  <c r="G18" i="2"/>
  <c r="G24" i="2"/>
  <c r="G16" i="2"/>
  <c r="H23" i="2"/>
  <c r="H15" i="2"/>
  <c r="G21" i="2"/>
  <c r="H20" i="2"/>
  <c r="G20" i="2"/>
  <c r="G25" i="2"/>
  <c r="G23" i="2"/>
  <c r="G15" i="2"/>
  <c r="H22" i="2"/>
  <c r="H14" i="2"/>
  <c r="G22" i="2"/>
  <c r="G14" i="2"/>
  <c r="H21" i="2"/>
  <c r="H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<sst xmlns="http://schemas.openxmlformats.org/spreadsheetml/2006/main" count="139" uniqueCount="54">
  <si>
    <t>Mail date</t>
  </si>
  <si>
    <t>Average Net Term</t>
  </si>
  <si>
    <t>Gross Subs</t>
  </si>
  <si>
    <t>Net Subs</t>
  </si>
  <si>
    <t>Ageless Iron</t>
  </si>
  <si>
    <t>Allrecipes</t>
  </si>
  <si>
    <t>American Patchwork And Quilting</t>
  </si>
  <si>
    <t>Better Homes And Gardens</t>
  </si>
  <si>
    <t>Country Gardens</t>
  </si>
  <si>
    <t>Country Home</t>
  </si>
  <si>
    <t>Diabetic Living</t>
  </si>
  <si>
    <t>Do It Yourself</t>
  </si>
  <si>
    <t>Eat This Not That</t>
  </si>
  <si>
    <t>Eating Well</t>
  </si>
  <si>
    <t>Entertainment Weekly</t>
  </si>
  <si>
    <t>Family Circle</t>
  </si>
  <si>
    <t>FOOD &amp; WINE</t>
  </si>
  <si>
    <t>FORTUNE</t>
  </si>
  <si>
    <t>Health</t>
  </si>
  <si>
    <t>InStyle</t>
  </si>
  <si>
    <t>Kraft</t>
  </si>
  <si>
    <t>Magnolia Journal</t>
  </si>
  <si>
    <t>Martha Stewart Living</t>
  </si>
  <si>
    <t>Midwest Living</t>
  </si>
  <si>
    <t>PEOPLE</t>
  </si>
  <si>
    <t>Rachael Ray Every Day</t>
  </si>
  <si>
    <t>Real Simple</t>
  </si>
  <si>
    <t>Southern Living</t>
  </si>
  <si>
    <t>Sports Illustrated</t>
  </si>
  <si>
    <t>TIME</t>
  </si>
  <si>
    <t>Traditional Home</t>
  </si>
  <si>
    <t>Travel + Leisure</t>
  </si>
  <si>
    <t>Wood</t>
  </si>
  <si>
    <t>TITLE INFORMATION</t>
  </si>
  <si>
    <t>FORECAST &amp; ACTUALS</t>
  </si>
  <si>
    <t>Magcode</t>
  </si>
  <si>
    <t>Mail Date</t>
  </si>
  <si>
    <t>Mail Volume</t>
  </si>
  <si>
    <t>Gross %</t>
  </si>
  <si>
    <t>Net %</t>
  </si>
  <si>
    <t>Instructions:</t>
  </si>
  <si>
    <t>Definations:</t>
  </si>
  <si>
    <r>
      <t>Use the data from the "</t>
    </r>
    <r>
      <rPr>
        <b/>
        <sz val="11"/>
        <color theme="1"/>
        <rFont val="Calibri"/>
        <family val="2"/>
        <scheme val="minor"/>
      </rPr>
      <t>Data Dump</t>
    </r>
    <r>
      <rPr>
        <sz val="11"/>
        <color theme="1"/>
        <rFont val="Calibri"/>
        <family val="2"/>
        <scheme val="minor"/>
      </rPr>
      <t>" sheet to populate the "</t>
    </r>
    <r>
      <rPr>
        <b/>
        <sz val="11"/>
        <color theme="1"/>
        <rFont val="Calibri"/>
        <family val="2"/>
        <scheme val="minor"/>
      </rPr>
      <t>Challenge</t>
    </r>
    <r>
      <rPr>
        <sz val="11"/>
        <color theme="1"/>
        <rFont val="Calibri"/>
        <family val="2"/>
        <scheme val="minor"/>
      </rPr>
      <t>" sheet.</t>
    </r>
  </si>
  <si>
    <t>MagCode</t>
  </si>
  <si>
    <t>This data is related to subscription campaigns for magazines and newsletters.</t>
  </si>
  <si>
    <r>
      <t>MagCode</t>
    </r>
    <r>
      <rPr>
        <sz val="11"/>
        <color theme="1"/>
        <rFont val="Calibri"/>
        <family val="2"/>
        <scheme val="minor"/>
      </rPr>
      <t>: The name or code of the magazine or newsletter being mailed (e.g., "Ageless Iron", "Allrecipes").</t>
    </r>
  </si>
  <si>
    <r>
      <t>Mail Date</t>
    </r>
    <r>
      <rPr>
        <sz val="11"/>
        <color theme="1"/>
        <rFont val="Calibri"/>
        <family val="2"/>
        <scheme val="minor"/>
      </rPr>
      <t>: The date when the mailing campaign was conducted.</t>
    </r>
  </si>
  <si>
    <r>
      <t>Mail Volume</t>
    </r>
    <r>
      <rPr>
        <sz val="11"/>
        <color theme="1"/>
        <rFont val="Calibri"/>
        <family val="2"/>
        <scheme val="minor"/>
      </rPr>
      <t>: The number of mailings sent during the campaign.</t>
    </r>
  </si>
  <si>
    <r>
      <t>Gross Subs</t>
    </r>
    <r>
      <rPr>
        <sz val="11"/>
        <color theme="1"/>
        <rFont val="Calibri"/>
        <family val="2"/>
        <scheme val="minor"/>
      </rPr>
      <t>: The total number of subscriptions generated by the campaign before cancellations or adjustments.</t>
    </r>
  </si>
  <si>
    <r>
      <t>Net Subs</t>
    </r>
    <r>
      <rPr>
        <sz val="11"/>
        <color theme="1"/>
        <rFont val="Calibri"/>
        <family val="2"/>
        <scheme val="minor"/>
      </rPr>
      <t>: The actual number of subscriptions after cancellations or adjustments.</t>
    </r>
  </si>
  <si>
    <r>
      <t>Average Net Term</t>
    </r>
    <r>
      <rPr>
        <sz val="11"/>
        <color theme="1"/>
        <rFont val="Calibri"/>
        <family val="2"/>
        <scheme val="minor"/>
      </rPr>
      <t>: Likely the average subscription term or period measured in some unit.</t>
    </r>
  </si>
  <si>
    <t>Gross % = Gross Sub / Mail Volume</t>
  </si>
  <si>
    <t>Net % =  Net Sub / Mail Volume</t>
  </si>
  <si>
    <t>Populate all the columns in the table below. Columns from 'Mail Volume' to 'Avearge Net Term' should be populated using one formula.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</si>
</sst>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0" fontId="0" fillId="0" borderId="1" xfId="0" applyNumberFormat="1" applyBorder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7E754-44E8-4324-9853-C365A267F5E5}" name="Table1" displayName="Table1" ref="A10:F105" totalsRowShown="0">
  <tableColumns count="6">
    <tableColumn id="1" xr3:uid="{BF81B60B-5325-441F-AF53-0520152C3FC0}" name="MagCode"/>
    <tableColumn id="2" xr3:uid="{DCB192D3-12B4-4055-B579-3390BDA42B40}" name="Mail date" dataDxfId="0"/>
    <tableColumn id="3" xr3:uid="{A7D9D4A0-374F-40C2-B673-55BF0BD940BA}" name="Average Net Term"/>
    <tableColumn id="4" xr3:uid="{2B21D9CA-7444-488D-B25A-D4224EFF7169}" name="Mail Volume"/>
    <tableColumn id="5" xr3:uid="{C102C85E-4423-4121-B02D-95F8ADA4F7EE}" name="Gross Subs"/>
    <tableColumn id="6" xr3:uid="{619FB592-81D6-479C-8D62-C48C575ED0BF}" name="Net Su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0999-0C05-4029-AD0E-2DF11577653B}">
  <dimension ref="A1:F105"/>
  <sheetViews>
    <sheetView topLeftCell="A55" workbookViewId="0">
      <selection activeCell="A66" sqref="A66:F66"/>
    </sheetView>
  </sheetViews>
  <sheetFormatPr defaultRowHeight="14.4" x14ac:dyDescent="0.3"/>
  <cols>
    <col min="1" max="1" width="28.44140625" bestFit="1" customWidth="1"/>
    <col min="2" max="2" width="10.77734375" customWidth="1"/>
    <col min="3" max="3" width="18" customWidth="1"/>
    <col min="4" max="4" width="14.33203125" customWidth="1"/>
    <col min="5" max="5" width="11.88671875" customWidth="1"/>
    <col min="6" max="6" width="10.33203125" customWidth="1"/>
  </cols>
  <sheetData>
    <row r="1" spans="1:6" x14ac:dyDescent="0.3">
      <c r="A1" s="3" t="s">
        <v>44</v>
      </c>
    </row>
    <row r="2" spans="1:6" x14ac:dyDescent="0.3">
      <c r="A2" s="3" t="s">
        <v>45</v>
      </c>
    </row>
    <row r="3" spans="1:6" x14ac:dyDescent="0.3">
      <c r="A3" s="3" t="s">
        <v>46</v>
      </c>
    </row>
    <row r="4" spans="1:6" x14ac:dyDescent="0.3">
      <c r="A4" s="3" t="s">
        <v>50</v>
      </c>
    </row>
    <row r="5" spans="1:6" x14ac:dyDescent="0.3">
      <c r="A5" s="3" t="s">
        <v>47</v>
      </c>
    </row>
    <row r="6" spans="1:6" x14ac:dyDescent="0.3">
      <c r="A6" s="3" t="s">
        <v>48</v>
      </c>
    </row>
    <row r="7" spans="1:6" x14ac:dyDescent="0.3">
      <c r="A7" s="3" t="s">
        <v>49</v>
      </c>
    </row>
    <row r="10" spans="1:6" x14ac:dyDescent="0.3">
      <c r="A10" t="s">
        <v>43</v>
      </c>
      <c r="B10" t="s">
        <v>0</v>
      </c>
      <c r="C10" t="s">
        <v>1</v>
      </c>
      <c r="D10" t="s">
        <v>37</v>
      </c>
      <c r="E10" t="s">
        <v>2</v>
      </c>
      <c r="F10" t="s">
        <v>3</v>
      </c>
    </row>
    <row r="11" spans="1:6" x14ac:dyDescent="0.3">
      <c r="A11" t="s">
        <v>4</v>
      </c>
      <c r="B11" s="2">
        <v>43529</v>
      </c>
      <c r="C11">
        <v>1.2323212109999999</v>
      </c>
      <c r="D11">
        <v>50000</v>
      </c>
      <c r="E11">
        <v>2122</v>
      </c>
      <c r="F11">
        <v>1222</v>
      </c>
    </row>
    <row r="12" spans="1:6" x14ac:dyDescent="0.3">
      <c r="A12" t="s">
        <v>4</v>
      </c>
      <c r="B12" s="2">
        <v>43375</v>
      </c>
      <c r="C12">
        <v>6.00350430073272</v>
      </c>
      <c r="D12">
        <v>70000</v>
      </c>
      <c r="E12">
        <v>3177</v>
      </c>
      <c r="F12">
        <v>3139</v>
      </c>
    </row>
    <row r="13" spans="1:6" x14ac:dyDescent="0.3">
      <c r="A13" t="s">
        <v>5</v>
      </c>
      <c r="B13" s="2">
        <v>43473</v>
      </c>
      <c r="C13">
        <v>13.306042884990299</v>
      </c>
      <c r="D13">
        <v>101555</v>
      </c>
      <c r="E13">
        <v>3220</v>
      </c>
      <c r="F13">
        <v>3078</v>
      </c>
    </row>
    <row r="14" spans="1:6" x14ac:dyDescent="0.3">
      <c r="A14" t="s">
        <v>5</v>
      </c>
      <c r="B14" s="2">
        <v>43454</v>
      </c>
      <c r="C14">
        <v>12.453716304253399</v>
      </c>
      <c r="D14">
        <v>1000004</v>
      </c>
      <c r="E14">
        <v>35227</v>
      </c>
      <c r="F14">
        <v>34537</v>
      </c>
    </row>
    <row r="15" spans="1:6" x14ac:dyDescent="0.3">
      <c r="A15" t="s">
        <v>5</v>
      </c>
      <c r="B15" s="2">
        <v>43382</v>
      </c>
      <c r="C15">
        <v>12.8365791701947</v>
      </c>
      <c r="D15">
        <v>27289</v>
      </c>
      <c r="E15">
        <v>2444</v>
      </c>
      <c r="F15">
        <v>2362</v>
      </c>
    </row>
    <row r="16" spans="1:6" x14ac:dyDescent="0.3">
      <c r="A16" t="s">
        <v>5</v>
      </c>
      <c r="B16" s="2">
        <v>43313</v>
      </c>
      <c r="C16">
        <v>13.213232682060401</v>
      </c>
      <c r="D16">
        <v>234037</v>
      </c>
      <c r="E16">
        <v>11612</v>
      </c>
      <c r="F16">
        <v>11260</v>
      </c>
    </row>
    <row r="17" spans="1:6" x14ac:dyDescent="0.3">
      <c r="A17" t="s">
        <v>5</v>
      </c>
      <c r="B17" s="2">
        <v>43284</v>
      </c>
      <c r="C17">
        <v>13.474314490867901</v>
      </c>
      <c r="D17">
        <v>1000081</v>
      </c>
      <c r="E17">
        <v>42205</v>
      </c>
      <c r="F17">
        <v>41502</v>
      </c>
    </row>
    <row r="18" spans="1:6" x14ac:dyDescent="0.3">
      <c r="A18" t="s">
        <v>5</v>
      </c>
      <c r="B18" s="2">
        <v>43191</v>
      </c>
      <c r="C18">
        <v>13.758874402994699</v>
      </c>
      <c r="D18">
        <v>151705</v>
      </c>
      <c r="E18">
        <v>8128</v>
      </c>
      <c r="F18">
        <v>7747</v>
      </c>
    </row>
    <row r="19" spans="1:6" x14ac:dyDescent="0.3">
      <c r="A19" t="s">
        <v>5</v>
      </c>
      <c r="B19" s="2">
        <v>43132</v>
      </c>
      <c r="C19">
        <v>13.820499999999999</v>
      </c>
      <c r="D19">
        <v>48204</v>
      </c>
      <c r="E19">
        <v>2044</v>
      </c>
      <c r="F19">
        <v>2000</v>
      </c>
    </row>
    <row r="20" spans="1:6" x14ac:dyDescent="0.3">
      <c r="A20" t="s">
        <v>6</v>
      </c>
      <c r="B20" s="2">
        <v>43517</v>
      </c>
      <c r="C20">
        <v>12</v>
      </c>
      <c r="D20">
        <v>300990</v>
      </c>
      <c r="E20">
        <v>1086</v>
      </c>
      <c r="F20">
        <v>66</v>
      </c>
    </row>
    <row r="21" spans="1:6" x14ac:dyDescent="0.3">
      <c r="A21" t="s">
        <v>6</v>
      </c>
      <c r="B21" s="2">
        <v>43339</v>
      </c>
      <c r="C21">
        <v>12.2216994664066</v>
      </c>
      <c r="D21">
        <v>900044</v>
      </c>
      <c r="E21">
        <v>24753</v>
      </c>
      <c r="F21">
        <v>17429</v>
      </c>
    </row>
    <row r="22" spans="1:6" x14ac:dyDescent="0.3">
      <c r="A22" t="s">
        <v>6</v>
      </c>
      <c r="B22" s="2">
        <v>43157</v>
      </c>
      <c r="C22">
        <v>12.1627998427055</v>
      </c>
      <c r="D22">
        <v>300012</v>
      </c>
      <c r="E22">
        <v>13840</v>
      </c>
      <c r="F22">
        <v>10172</v>
      </c>
    </row>
    <row r="23" spans="1:6" x14ac:dyDescent="0.3">
      <c r="A23" t="s">
        <v>7</v>
      </c>
      <c r="B23" s="2">
        <v>43472</v>
      </c>
      <c r="C23">
        <v>23.449884731506401</v>
      </c>
      <c r="D23">
        <v>4000013</v>
      </c>
      <c r="E23">
        <v>106545</v>
      </c>
      <c r="F23">
        <v>103671</v>
      </c>
    </row>
    <row r="24" spans="1:6" x14ac:dyDescent="0.3">
      <c r="A24" t="s">
        <v>7</v>
      </c>
      <c r="B24" s="2">
        <v>43375</v>
      </c>
      <c r="C24">
        <v>23.7169197013129</v>
      </c>
      <c r="D24">
        <v>3500175</v>
      </c>
      <c r="E24">
        <v>86451</v>
      </c>
      <c r="F24">
        <v>84771</v>
      </c>
    </row>
    <row r="25" spans="1:6" x14ac:dyDescent="0.3">
      <c r="A25" t="s">
        <v>7</v>
      </c>
      <c r="B25" s="2">
        <v>43284</v>
      </c>
      <c r="C25">
        <v>25.210648517395999</v>
      </c>
      <c r="D25">
        <v>4000200</v>
      </c>
      <c r="E25">
        <v>114762</v>
      </c>
      <c r="F25">
        <v>112842</v>
      </c>
    </row>
    <row r="26" spans="1:6" x14ac:dyDescent="0.3">
      <c r="A26" t="s">
        <v>7</v>
      </c>
      <c r="B26" s="2">
        <v>43181</v>
      </c>
      <c r="C26">
        <v>23.909075043630001</v>
      </c>
      <c r="D26">
        <v>300161</v>
      </c>
      <c r="E26">
        <v>11627</v>
      </c>
      <c r="F26">
        <v>11460</v>
      </c>
    </row>
    <row r="27" spans="1:6" x14ac:dyDescent="0.3">
      <c r="A27" t="s">
        <v>8</v>
      </c>
      <c r="B27" s="2">
        <v>43479</v>
      </c>
      <c r="C27">
        <v>8.1871136984332296</v>
      </c>
      <c r="D27">
        <v>1600049</v>
      </c>
      <c r="E27">
        <v>55313</v>
      </c>
      <c r="F27">
        <v>27828</v>
      </c>
    </row>
    <row r="28" spans="1:6" x14ac:dyDescent="0.3">
      <c r="A28" t="s">
        <v>8</v>
      </c>
      <c r="B28" s="2">
        <v>43115</v>
      </c>
      <c r="C28">
        <v>8.1812202545090607</v>
      </c>
      <c r="D28">
        <v>1600061</v>
      </c>
      <c r="E28">
        <v>63649</v>
      </c>
      <c r="F28">
        <v>48957</v>
      </c>
    </row>
    <row r="29" spans="1:6" x14ac:dyDescent="0.3">
      <c r="A29" t="s">
        <v>9</v>
      </c>
      <c r="B29" s="2">
        <v>43405</v>
      </c>
      <c r="C29">
        <v>5.9577586206896598</v>
      </c>
      <c r="D29">
        <v>300010</v>
      </c>
      <c r="E29">
        <v>8396</v>
      </c>
      <c r="F29">
        <v>8120</v>
      </c>
    </row>
    <row r="30" spans="1:6" x14ac:dyDescent="0.3">
      <c r="A30" t="s">
        <v>9</v>
      </c>
      <c r="B30" s="2">
        <v>43167</v>
      </c>
      <c r="C30">
        <v>6.1465524209845599</v>
      </c>
      <c r="D30">
        <v>300038</v>
      </c>
      <c r="E30">
        <v>12684</v>
      </c>
      <c r="F30">
        <v>12371</v>
      </c>
    </row>
    <row r="31" spans="1:6" x14ac:dyDescent="0.3">
      <c r="A31" t="s">
        <v>10</v>
      </c>
      <c r="B31" s="2">
        <v>43451</v>
      </c>
      <c r="C31">
        <v>8.2701863354037304</v>
      </c>
      <c r="D31">
        <v>650001</v>
      </c>
      <c r="E31">
        <v>24571</v>
      </c>
      <c r="F31">
        <v>12236</v>
      </c>
    </row>
    <row r="32" spans="1:6" x14ac:dyDescent="0.3">
      <c r="A32" t="s">
        <v>10</v>
      </c>
      <c r="B32" s="2">
        <v>43262</v>
      </c>
      <c r="C32">
        <v>8.2218991770561303</v>
      </c>
      <c r="D32">
        <v>750034</v>
      </c>
      <c r="E32">
        <v>29269</v>
      </c>
      <c r="F32">
        <v>20293</v>
      </c>
    </row>
    <row r="33" spans="1:6" x14ac:dyDescent="0.3">
      <c r="A33" t="s">
        <v>11</v>
      </c>
      <c r="B33" s="2">
        <v>43360</v>
      </c>
      <c r="C33">
        <v>8.1566602743767493</v>
      </c>
      <c r="D33">
        <v>600014</v>
      </c>
      <c r="E33">
        <v>20649</v>
      </c>
      <c r="F33">
        <v>13558</v>
      </c>
    </row>
    <row r="34" spans="1:6" x14ac:dyDescent="0.3">
      <c r="A34" t="s">
        <v>11</v>
      </c>
      <c r="B34" s="2">
        <v>43174</v>
      </c>
      <c r="C34">
        <v>8.1484678923527802</v>
      </c>
      <c r="D34">
        <v>600013</v>
      </c>
      <c r="E34">
        <v>25254</v>
      </c>
      <c r="F34">
        <v>18765</v>
      </c>
    </row>
    <row r="35" spans="1:6" x14ac:dyDescent="0.3">
      <c r="A35" t="s">
        <v>12</v>
      </c>
      <c r="B35" s="2">
        <v>43300</v>
      </c>
      <c r="C35">
        <v>5.6400595998297103</v>
      </c>
      <c r="D35">
        <v>250012</v>
      </c>
      <c r="E35">
        <v>5001</v>
      </c>
      <c r="F35">
        <v>4698</v>
      </c>
    </row>
    <row r="36" spans="1:6" x14ac:dyDescent="0.3">
      <c r="A36" t="s">
        <v>12</v>
      </c>
      <c r="B36" s="2">
        <v>43167</v>
      </c>
      <c r="C36">
        <v>5.8713634219216901</v>
      </c>
      <c r="D36">
        <v>300025</v>
      </c>
      <c r="E36">
        <v>6929</v>
      </c>
      <c r="F36">
        <v>6359</v>
      </c>
    </row>
    <row r="37" spans="1:6" x14ac:dyDescent="0.3">
      <c r="A37" t="s">
        <v>13</v>
      </c>
      <c r="B37" s="2">
        <v>43288</v>
      </c>
      <c r="C37">
        <v>14.699631591066099</v>
      </c>
      <c r="D37">
        <v>1500050</v>
      </c>
      <c r="E37">
        <v>44957</v>
      </c>
      <c r="F37">
        <v>43430</v>
      </c>
    </row>
    <row r="38" spans="1:6" x14ac:dyDescent="0.3">
      <c r="A38" t="s">
        <v>14</v>
      </c>
      <c r="B38" s="2">
        <v>43378</v>
      </c>
      <c r="C38">
        <v>93.130936529072301</v>
      </c>
      <c r="D38">
        <v>365393</v>
      </c>
      <c r="E38">
        <v>4699</v>
      </c>
      <c r="F38">
        <v>4506</v>
      </c>
    </row>
    <row r="39" spans="1:6" x14ac:dyDescent="0.3">
      <c r="A39" t="s">
        <v>15</v>
      </c>
      <c r="B39" s="2">
        <v>43454</v>
      </c>
      <c r="C39">
        <v>24.789359054138099</v>
      </c>
      <c r="D39">
        <v>1300004</v>
      </c>
      <c r="E39">
        <v>39616</v>
      </c>
      <c r="F39">
        <v>38568</v>
      </c>
    </row>
    <row r="40" spans="1:6" x14ac:dyDescent="0.3">
      <c r="A40" t="s">
        <v>15</v>
      </c>
      <c r="B40" s="2">
        <v>43367</v>
      </c>
      <c r="C40">
        <v>25.997043979812499</v>
      </c>
      <c r="D40">
        <v>1300026</v>
      </c>
      <c r="E40">
        <v>42479</v>
      </c>
      <c r="F40">
        <v>41610</v>
      </c>
    </row>
    <row r="41" spans="1:6" x14ac:dyDescent="0.3">
      <c r="A41" t="s">
        <v>15</v>
      </c>
      <c r="B41" s="2">
        <v>43284</v>
      </c>
      <c r="C41">
        <v>26.931498065229398</v>
      </c>
      <c r="D41">
        <v>1400090</v>
      </c>
      <c r="E41">
        <v>46179</v>
      </c>
      <c r="F41">
        <v>45225</v>
      </c>
    </row>
    <row r="42" spans="1:6" x14ac:dyDescent="0.3">
      <c r="A42" t="s">
        <v>16</v>
      </c>
      <c r="B42" s="2">
        <v>43469</v>
      </c>
      <c r="C42">
        <v>25.4384546271339</v>
      </c>
      <c r="D42">
        <v>650008</v>
      </c>
      <c r="E42">
        <v>8372</v>
      </c>
      <c r="F42">
        <v>7791</v>
      </c>
    </row>
    <row r="43" spans="1:6" x14ac:dyDescent="0.3">
      <c r="A43" t="s">
        <v>16</v>
      </c>
      <c r="B43" s="2">
        <v>43350</v>
      </c>
      <c r="C43">
        <v>21.228546281355399</v>
      </c>
      <c r="D43">
        <v>158</v>
      </c>
      <c r="E43">
        <v>7478</v>
      </c>
      <c r="F43">
        <v>6817</v>
      </c>
    </row>
    <row r="44" spans="1:6" x14ac:dyDescent="0.3">
      <c r="A44" t="s">
        <v>16</v>
      </c>
      <c r="B44" s="2">
        <v>43259</v>
      </c>
      <c r="C44">
        <v>20.7168975069252</v>
      </c>
      <c r="D44">
        <v>460965</v>
      </c>
      <c r="E44">
        <v>5914</v>
      </c>
      <c r="F44">
        <v>5415</v>
      </c>
    </row>
    <row r="45" spans="1:6" x14ac:dyDescent="0.3">
      <c r="A45" t="s">
        <v>17</v>
      </c>
      <c r="B45" s="2">
        <v>43469</v>
      </c>
      <c r="C45">
        <v>25.658170445660701</v>
      </c>
      <c r="D45">
        <v>650082</v>
      </c>
      <c r="E45">
        <v>6711</v>
      </c>
      <c r="F45">
        <v>6395</v>
      </c>
    </row>
    <row r="46" spans="1:6" x14ac:dyDescent="0.3">
      <c r="A46" t="s">
        <v>17</v>
      </c>
      <c r="B46" s="2">
        <v>43406</v>
      </c>
      <c r="C46">
        <v>24.916072585871699</v>
      </c>
      <c r="D46">
        <v>676117</v>
      </c>
      <c r="E46">
        <v>6389</v>
      </c>
      <c r="F46">
        <v>6172</v>
      </c>
    </row>
    <row r="47" spans="1:6" x14ac:dyDescent="0.3">
      <c r="A47" t="s">
        <v>18</v>
      </c>
      <c r="B47" s="2">
        <v>43364</v>
      </c>
      <c r="C47">
        <v>16.6072306935563</v>
      </c>
      <c r="D47">
        <v>176108</v>
      </c>
      <c r="E47">
        <v>4683</v>
      </c>
      <c r="F47">
        <v>4066</v>
      </c>
    </row>
    <row r="48" spans="1:6" x14ac:dyDescent="0.3">
      <c r="A48" t="s">
        <v>19</v>
      </c>
      <c r="B48" s="2">
        <v>43476</v>
      </c>
      <c r="C48">
        <v>18.545860123343399</v>
      </c>
      <c r="D48">
        <v>640058</v>
      </c>
      <c r="E48">
        <v>8312</v>
      </c>
      <c r="F48">
        <v>7621</v>
      </c>
    </row>
    <row r="49" spans="1:6" x14ac:dyDescent="0.3">
      <c r="A49" t="s">
        <v>20</v>
      </c>
      <c r="B49" s="2">
        <v>43468</v>
      </c>
      <c r="C49">
        <v>5.8756506443622802</v>
      </c>
      <c r="D49">
        <v>751666</v>
      </c>
      <c r="E49">
        <v>28450</v>
      </c>
      <c r="F49">
        <v>27857</v>
      </c>
    </row>
    <row r="50" spans="1:6" x14ac:dyDescent="0.3">
      <c r="A50" t="s">
        <v>20</v>
      </c>
      <c r="B50" s="2">
        <v>43348</v>
      </c>
      <c r="C50">
        <v>5.7524623675896702</v>
      </c>
      <c r="D50">
        <v>402781</v>
      </c>
      <c r="E50">
        <v>16426</v>
      </c>
      <c r="F50">
        <v>16143</v>
      </c>
    </row>
    <row r="51" spans="1:6" x14ac:dyDescent="0.3">
      <c r="A51" t="s">
        <v>20</v>
      </c>
      <c r="B51" s="2">
        <v>43313</v>
      </c>
      <c r="C51">
        <v>6.0499611700750702</v>
      </c>
      <c r="D51">
        <v>45709</v>
      </c>
      <c r="E51">
        <v>3993</v>
      </c>
      <c r="F51">
        <v>3863</v>
      </c>
    </row>
    <row r="52" spans="1:6" x14ac:dyDescent="0.3">
      <c r="A52" t="s">
        <v>20</v>
      </c>
      <c r="B52" s="2">
        <v>43221</v>
      </c>
      <c r="C52">
        <v>5.7703207241335397</v>
      </c>
      <c r="D52">
        <v>1100795</v>
      </c>
      <c r="E52">
        <v>56002</v>
      </c>
      <c r="F52">
        <v>54907</v>
      </c>
    </row>
    <row r="53" spans="1:6" x14ac:dyDescent="0.3">
      <c r="A53" t="s">
        <v>20</v>
      </c>
      <c r="B53" s="2">
        <v>43132</v>
      </c>
      <c r="C53">
        <v>5.94590431315694</v>
      </c>
      <c r="D53">
        <v>72430</v>
      </c>
      <c r="E53">
        <v>11177</v>
      </c>
      <c r="F53">
        <v>11036</v>
      </c>
    </row>
    <row r="54" spans="1:6" x14ac:dyDescent="0.3">
      <c r="A54" t="s">
        <v>20</v>
      </c>
      <c r="B54" s="2">
        <v>43103</v>
      </c>
      <c r="C54">
        <v>5.9701375320844301</v>
      </c>
      <c r="D54">
        <v>1300002</v>
      </c>
      <c r="E54">
        <v>53542</v>
      </c>
      <c r="F54">
        <v>52206</v>
      </c>
    </row>
    <row r="55" spans="1:6" x14ac:dyDescent="0.3">
      <c r="A55" t="s">
        <v>21</v>
      </c>
      <c r="B55" s="2">
        <v>43479</v>
      </c>
      <c r="C55">
        <v>6.3101288417226504</v>
      </c>
      <c r="D55">
        <v>1205003</v>
      </c>
      <c r="E55">
        <v>32578</v>
      </c>
      <c r="F55">
        <v>30813</v>
      </c>
    </row>
    <row r="56" spans="1:6" x14ac:dyDescent="0.3">
      <c r="A56" t="s">
        <v>21</v>
      </c>
      <c r="B56" s="2">
        <v>43473</v>
      </c>
      <c r="C56">
        <v>6.2145980491086403</v>
      </c>
      <c r="D56">
        <v>202088</v>
      </c>
      <c r="E56">
        <v>3499</v>
      </c>
      <c r="F56">
        <v>2973</v>
      </c>
    </row>
    <row r="57" spans="1:6" x14ac:dyDescent="0.3">
      <c r="A57" t="s">
        <v>21</v>
      </c>
      <c r="B57" s="2">
        <v>43388</v>
      </c>
      <c r="C57">
        <v>6.1710325256494203</v>
      </c>
      <c r="D57">
        <v>900013</v>
      </c>
      <c r="E57">
        <v>18998</v>
      </c>
      <c r="F57">
        <v>18324</v>
      </c>
    </row>
    <row r="58" spans="1:6" x14ac:dyDescent="0.3">
      <c r="A58" t="s">
        <v>21</v>
      </c>
      <c r="B58" s="2">
        <v>43382</v>
      </c>
      <c r="C58">
        <v>6.0434403349616197</v>
      </c>
      <c r="D58">
        <v>225128</v>
      </c>
      <c r="E58">
        <v>6411</v>
      </c>
      <c r="F58">
        <v>5732</v>
      </c>
    </row>
    <row r="59" spans="1:6" x14ac:dyDescent="0.3">
      <c r="A59" t="s">
        <v>21</v>
      </c>
      <c r="B59" s="2">
        <v>43313</v>
      </c>
      <c r="C59">
        <v>6.1308576480990302</v>
      </c>
      <c r="D59">
        <v>149121</v>
      </c>
      <c r="E59">
        <v>6156</v>
      </c>
      <c r="F59">
        <v>5655</v>
      </c>
    </row>
    <row r="60" spans="1:6" x14ac:dyDescent="0.3">
      <c r="A60" t="s">
        <v>21</v>
      </c>
      <c r="B60" s="2">
        <v>43297</v>
      </c>
      <c r="C60">
        <v>6.1853096097217</v>
      </c>
      <c r="D60">
        <v>1000031</v>
      </c>
      <c r="E60">
        <v>24706</v>
      </c>
      <c r="F60">
        <v>24111</v>
      </c>
    </row>
    <row r="61" spans="1:6" x14ac:dyDescent="0.3">
      <c r="A61" t="s">
        <v>21</v>
      </c>
      <c r="B61" s="2">
        <v>43206</v>
      </c>
      <c r="C61">
        <v>6.2648239418728702</v>
      </c>
      <c r="D61">
        <v>500001</v>
      </c>
      <c r="E61">
        <v>19972</v>
      </c>
      <c r="F61">
        <v>19681</v>
      </c>
    </row>
    <row r="62" spans="1:6" x14ac:dyDescent="0.3">
      <c r="A62" t="s">
        <v>21</v>
      </c>
      <c r="B62" s="2">
        <v>43178</v>
      </c>
      <c r="C62">
        <v>6.1639426957223602</v>
      </c>
      <c r="D62">
        <v>1500081</v>
      </c>
      <c r="E62">
        <v>40802</v>
      </c>
      <c r="F62">
        <v>39648</v>
      </c>
    </row>
    <row r="63" spans="1:6" x14ac:dyDescent="0.3">
      <c r="A63" t="s">
        <v>21</v>
      </c>
      <c r="B63" s="2">
        <v>43132</v>
      </c>
      <c r="C63">
        <v>6.0542659731387296</v>
      </c>
      <c r="D63">
        <v>394194</v>
      </c>
      <c r="E63">
        <v>13359</v>
      </c>
      <c r="F63">
        <v>12881</v>
      </c>
    </row>
    <row r="64" spans="1:6" x14ac:dyDescent="0.3">
      <c r="A64" t="s">
        <v>21</v>
      </c>
      <c r="B64" s="2">
        <v>43115</v>
      </c>
      <c r="C64">
        <v>6.1460902812037501</v>
      </c>
      <c r="D64">
        <v>1300001</v>
      </c>
      <c r="E64">
        <v>49663</v>
      </c>
      <c r="F64">
        <v>48648</v>
      </c>
    </row>
    <row r="65" spans="1:6" x14ac:dyDescent="0.3">
      <c r="A65" t="s">
        <v>22</v>
      </c>
      <c r="B65" s="2">
        <v>43473</v>
      </c>
      <c r="C65">
        <v>21.820652173913</v>
      </c>
      <c r="D65">
        <v>168669</v>
      </c>
      <c r="E65">
        <v>2683</v>
      </c>
      <c r="F65">
        <v>2576</v>
      </c>
    </row>
    <row r="66" spans="1:6" x14ac:dyDescent="0.3">
      <c r="A66" t="s">
        <v>22</v>
      </c>
      <c r="B66" s="2">
        <v>43458</v>
      </c>
      <c r="C66">
        <v>20.812508397151699</v>
      </c>
      <c r="D66">
        <v>1600001</v>
      </c>
      <c r="E66">
        <v>46184</v>
      </c>
      <c r="F66">
        <v>44658</v>
      </c>
    </row>
    <row r="67" spans="1:6" x14ac:dyDescent="0.3">
      <c r="A67" t="s">
        <v>22</v>
      </c>
      <c r="B67" s="2">
        <v>43382</v>
      </c>
      <c r="C67">
        <v>23.5852176847789</v>
      </c>
      <c r="D67">
        <v>59887</v>
      </c>
      <c r="E67">
        <v>3040</v>
      </c>
      <c r="F67">
        <v>2963</v>
      </c>
    </row>
    <row r="68" spans="1:6" x14ac:dyDescent="0.3">
      <c r="A68" t="s">
        <v>22</v>
      </c>
      <c r="B68" s="2">
        <v>43284</v>
      </c>
      <c r="C68">
        <v>20.752012453657201</v>
      </c>
      <c r="D68">
        <v>1600085</v>
      </c>
      <c r="E68">
        <v>49994</v>
      </c>
      <c r="F68">
        <v>48821</v>
      </c>
    </row>
    <row r="69" spans="1:6" x14ac:dyDescent="0.3">
      <c r="A69" t="s">
        <v>23</v>
      </c>
      <c r="B69" s="2">
        <v>43479</v>
      </c>
      <c r="C69">
        <v>12.3680563959821</v>
      </c>
      <c r="D69">
        <v>1000022</v>
      </c>
      <c r="E69">
        <v>34131</v>
      </c>
      <c r="F69">
        <v>33052</v>
      </c>
    </row>
    <row r="70" spans="1:6" x14ac:dyDescent="0.3">
      <c r="A70" t="s">
        <v>23</v>
      </c>
      <c r="B70" s="2">
        <v>43297</v>
      </c>
      <c r="C70">
        <v>12.071951634877401</v>
      </c>
      <c r="D70">
        <v>1000054</v>
      </c>
      <c r="E70">
        <v>35890</v>
      </c>
      <c r="F70">
        <v>35232</v>
      </c>
    </row>
    <row r="71" spans="1:6" x14ac:dyDescent="0.3">
      <c r="A71" t="s">
        <v>23</v>
      </c>
      <c r="B71" s="2">
        <v>43115</v>
      </c>
      <c r="C71">
        <v>8.1482350382201201</v>
      </c>
      <c r="D71">
        <v>1299927</v>
      </c>
      <c r="E71">
        <v>65191</v>
      </c>
      <c r="F71">
        <v>64364</v>
      </c>
    </row>
    <row r="72" spans="1:6" x14ac:dyDescent="0.3">
      <c r="A72" t="s">
        <v>24</v>
      </c>
      <c r="B72" s="2">
        <v>43519</v>
      </c>
      <c r="C72">
        <v>25</v>
      </c>
      <c r="D72">
        <v>200001</v>
      </c>
      <c r="E72">
        <v>100</v>
      </c>
      <c r="F72">
        <v>100</v>
      </c>
    </row>
    <row r="73" spans="1:6" x14ac:dyDescent="0.3">
      <c r="A73" t="s">
        <v>24</v>
      </c>
      <c r="B73" s="2">
        <v>43518</v>
      </c>
      <c r="C73">
        <v>31.507352941176499</v>
      </c>
      <c r="D73">
        <v>980003</v>
      </c>
      <c r="E73">
        <v>579</v>
      </c>
      <c r="F73">
        <v>544</v>
      </c>
    </row>
    <row r="74" spans="1:6" x14ac:dyDescent="0.3">
      <c r="A74" t="s">
        <v>24</v>
      </c>
      <c r="B74" s="2">
        <v>43490</v>
      </c>
      <c r="C74">
        <v>20.193862275449099</v>
      </c>
      <c r="D74">
        <v>770013</v>
      </c>
      <c r="E74">
        <v>9047</v>
      </c>
      <c r="F74">
        <v>8016</v>
      </c>
    </row>
    <row r="75" spans="1:6" x14ac:dyDescent="0.3">
      <c r="A75" t="s">
        <v>24</v>
      </c>
      <c r="B75" s="2">
        <v>43483</v>
      </c>
      <c r="C75">
        <v>40.002172496198099</v>
      </c>
      <c r="D75">
        <v>650028</v>
      </c>
      <c r="E75">
        <v>5398</v>
      </c>
      <c r="F75">
        <v>4603</v>
      </c>
    </row>
    <row r="76" spans="1:6" x14ac:dyDescent="0.3">
      <c r="A76" t="s">
        <v>24</v>
      </c>
      <c r="B76" s="2">
        <v>43473</v>
      </c>
      <c r="C76">
        <v>27.532944606413999</v>
      </c>
      <c r="D76">
        <v>199191</v>
      </c>
      <c r="E76">
        <v>1873</v>
      </c>
      <c r="F76">
        <v>1715</v>
      </c>
    </row>
    <row r="77" spans="1:6" x14ac:dyDescent="0.3">
      <c r="A77" t="s">
        <v>24</v>
      </c>
      <c r="B77" s="2">
        <v>43469</v>
      </c>
      <c r="C77">
        <v>30.582148076854502</v>
      </c>
      <c r="D77">
        <v>2950266</v>
      </c>
      <c r="E77">
        <v>34026</v>
      </c>
      <c r="F77">
        <v>28053</v>
      </c>
    </row>
    <row r="78" spans="1:6" x14ac:dyDescent="0.3">
      <c r="A78" t="s">
        <v>24</v>
      </c>
      <c r="B78" s="2">
        <v>43434</v>
      </c>
      <c r="C78">
        <v>28.500828663878099</v>
      </c>
      <c r="D78">
        <v>980004</v>
      </c>
      <c r="E78">
        <v>13926</v>
      </c>
      <c r="F78">
        <v>12671</v>
      </c>
    </row>
    <row r="79" spans="1:6" x14ac:dyDescent="0.3">
      <c r="A79" t="s">
        <v>24</v>
      </c>
      <c r="B79" s="2">
        <v>43406</v>
      </c>
      <c r="C79">
        <v>23.733537035085899</v>
      </c>
      <c r="D79">
        <v>830225</v>
      </c>
      <c r="E79">
        <v>10162</v>
      </c>
      <c r="F79">
        <v>9491</v>
      </c>
    </row>
    <row r="80" spans="1:6" x14ac:dyDescent="0.3">
      <c r="A80" t="s">
        <v>24</v>
      </c>
      <c r="B80" s="2">
        <v>43405</v>
      </c>
      <c r="C80">
        <v>40.274999999999999</v>
      </c>
      <c r="D80">
        <v>650004</v>
      </c>
      <c r="E80">
        <v>8711</v>
      </c>
      <c r="F80">
        <v>7600</v>
      </c>
    </row>
    <row r="81" spans="1:6" x14ac:dyDescent="0.3">
      <c r="A81" t="s">
        <v>24</v>
      </c>
      <c r="B81" s="2">
        <v>43386</v>
      </c>
      <c r="C81">
        <v>20.04839111998</v>
      </c>
      <c r="D81">
        <v>76002</v>
      </c>
      <c r="E81">
        <v>4458</v>
      </c>
      <c r="F81">
        <v>4009</v>
      </c>
    </row>
    <row r="82" spans="1:6" x14ac:dyDescent="0.3">
      <c r="A82" t="s">
        <v>24</v>
      </c>
      <c r="B82" s="2">
        <v>43385</v>
      </c>
      <c r="C82">
        <v>29.670814126780598</v>
      </c>
      <c r="D82">
        <v>2630017</v>
      </c>
      <c r="E82">
        <v>31079</v>
      </c>
      <c r="F82">
        <v>28853</v>
      </c>
    </row>
    <row r="83" spans="1:6" x14ac:dyDescent="0.3">
      <c r="A83" t="s">
        <v>24</v>
      </c>
      <c r="B83" s="2">
        <v>43382</v>
      </c>
      <c r="C83">
        <v>28.2970027247956</v>
      </c>
      <c r="D83">
        <v>21257</v>
      </c>
      <c r="E83">
        <v>385</v>
      </c>
      <c r="F83">
        <v>367</v>
      </c>
    </row>
    <row r="84" spans="1:6" x14ac:dyDescent="0.3">
      <c r="A84" t="s">
        <v>24</v>
      </c>
      <c r="B84" s="2">
        <v>43252</v>
      </c>
      <c r="C84">
        <v>40</v>
      </c>
      <c r="D84">
        <v>629000</v>
      </c>
      <c r="E84">
        <v>69</v>
      </c>
      <c r="F84">
        <v>53</v>
      </c>
    </row>
    <row r="85" spans="1:6" x14ac:dyDescent="0.3">
      <c r="A85" t="s">
        <v>25</v>
      </c>
      <c r="B85" s="2">
        <v>43454</v>
      </c>
      <c r="C85">
        <v>20.905817598043001</v>
      </c>
      <c r="D85">
        <v>750003</v>
      </c>
      <c r="E85">
        <v>26722</v>
      </c>
      <c r="F85">
        <v>26162</v>
      </c>
    </row>
    <row r="86" spans="1:6" x14ac:dyDescent="0.3">
      <c r="A86" t="s">
        <v>25</v>
      </c>
      <c r="B86" s="2">
        <v>43363</v>
      </c>
      <c r="C86">
        <v>20.724435303456701</v>
      </c>
      <c r="D86">
        <v>750041</v>
      </c>
      <c r="E86">
        <v>28270</v>
      </c>
      <c r="F86">
        <v>27714</v>
      </c>
    </row>
    <row r="87" spans="1:6" x14ac:dyDescent="0.3">
      <c r="A87" t="s">
        <v>26</v>
      </c>
      <c r="B87" s="2">
        <v>43474</v>
      </c>
      <c r="C87">
        <v>17.250608272506099</v>
      </c>
      <c r="D87">
        <v>108201</v>
      </c>
      <c r="E87">
        <v>1325</v>
      </c>
      <c r="F87">
        <v>1233</v>
      </c>
    </row>
    <row r="88" spans="1:6" x14ac:dyDescent="0.3">
      <c r="A88" t="s">
        <v>26</v>
      </c>
      <c r="B88" s="2">
        <v>43473</v>
      </c>
      <c r="C88">
        <v>17.894959945396401</v>
      </c>
      <c r="D88">
        <v>900126</v>
      </c>
      <c r="E88">
        <v>29375</v>
      </c>
      <c r="F88">
        <v>27837</v>
      </c>
    </row>
    <row r="89" spans="1:6" x14ac:dyDescent="0.3">
      <c r="A89" t="s">
        <v>26</v>
      </c>
      <c r="B89" s="2">
        <v>43357</v>
      </c>
      <c r="C89">
        <v>17.3633375935731</v>
      </c>
      <c r="D89">
        <v>352777</v>
      </c>
      <c r="E89">
        <v>11351</v>
      </c>
      <c r="F89">
        <v>10954</v>
      </c>
    </row>
    <row r="90" spans="1:6" x14ac:dyDescent="0.3">
      <c r="A90" t="s">
        <v>26</v>
      </c>
      <c r="B90" s="2">
        <v>43259</v>
      </c>
      <c r="C90">
        <v>16.933997509339999</v>
      </c>
      <c r="D90">
        <v>330694</v>
      </c>
      <c r="E90">
        <v>8324</v>
      </c>
      <c r="F90">
        <v>8030</v>
      </c>
    </row>
    <row r="91" spans="1:6" x14ac:dyDescent="0.3">
      <c r="A91" t="s">
        <v>27</v>
      </c>
      <c r="B91" s="2">
        <v>43524</v>
      </c>
      <c r="C91">
        <v>26</v>
      </c>
      <c r="D91">
        <v>1080311</v>
      </c>
      <c r="E91">
        <v>2</v>
      </c>
      <c r="F91">
        <v>2</v>
      </c>
    </row>
    <row r="92" spans="1:6" x14ac:dyDescent="0.3">
      <c r="A92" t="s">
        <v>27</v>
      </c>
      <c r="B92" s="2">
        <v>43378</v>
      </c>
      <c r="C92">
        <v>21.3051169252142</v>
      </c>
      <c r="D92">
        <v>1628376</v>
      </c>
      <c r="E92">
        <v>22424</v>
      </c>
      <c r="F92">
        <v>21595</v>
      </c>
    </row>
    <row r="93" spans="1:6" x14ac:dyDescent="0.3">
      <c r="A93" t="s">
        <v>27</v>
      </c>
      <c r="B93" s="2">
        <v>43350</v>
      </c>
      <c r="C93">
        <v>21.5378223544996</v>
      </c>
      <c r="D93">
        <v>3103558</v>
      </c>
      <c r="E93">
        <v>59940</v>
      </c>
      <c r="F93">
        <v>58127</v>
      </c>
    </row>
    <row r="94" spans="1:6" x14ac:dyDescent="0.3">
      <c r="A94" t="s">
        <v>28</v>
      </c>
      <c r="B94" s="2">
        <v>43504</v>
      </c>
      <c r="C94">
        <v>65.384391561883007</v>
      </c>
      <c r="D94">
        <v>900126</v>
      </c>
      <c r="E94">
        <v>10301</v>
      </c>
      <c r="F94">
        <v>9623</v>
      </c>
    </row>
    <row r="95" spans="1:6" x14ac:dyDescent="0.3">
      <c r="A95" t="s">
        <v>28</v>
      </c>
      <c r="B95" s="2">
        <v>43392</v>
      </c>
      <c r="C95">
        <v>40.9070040050796</v>
      </c>
      <c r="D95">
        <v>1020341</v>
      </c>
      <c r="E95">
        <v>10399</v>
      </c>
      <c r="F95">
        <v>10237</v>
      </c>
    </row>
    <row r="96" spans="1:6" x14ac:dyDescent="0.3">
      <c r="A96" t="s">
        <v>29</v>
      </c>
      <c r="B96" s="2">
        <v>43497</v>
      </c>
      <c r="C96">
        <v>78.166331321260898</v>
      </c>
      <c r="D96">
        <v>1259106</v>
      </c>
      <c r="E96">
        <v>26154</v>
      </c>
      <c r="F96">
        <v>25347</v>
      </c>
    </row>
    <row r="97" spans="1:6" x14ac:dyDescent="0.3">
      <c r="A97" t="s">
        <v>29</v>
      </c>
      <c r="B97" s="2">
        <v>43392</v>
      </c>
      <c r="C97">
        <v>78.647900828710405</v>
      </c>
      <c r="D97">
        <v>1257028</v>
      </c>
      <c r="E97">
        <v>14901</v>
      </c>
      <c r="F97">
        <v>14601</v>
      </c>
    </row>
    <row r="98" spans="1:6" x14ac:dyDescent="0.3">
      <c r="A98" t="s">
        <v>30</v>
      </c>
      <c r="B98" s="2">
        <v>43500</v>
      </c>
      <c r="C98">
        <v>21.024339322015301</v>
      </c>
      <c r="D98">
        <v>800024</v>
      </c>
      <c r="E98">
        <v>25011</v>
      </c>
      <c r="F98">
        <v>18201</v>
      </c>
    </row>
    <row r="99" spans="1:6" x14ac:dyDescent="0.3">
      <c r="A99" t="s">
        <v>30</v>
      </c>
      <c r="B99" s="2">
        <v>43347</v>
      </c>
      <c r="C99">
        <v>19.686192965779501</v>
      </c>
      <c r="D99">
        <v>800073</v>
      </c>
      <c r="E99">
        <v>28987</v>
      </c>
      <c r="F99">
        <v>25248</v>
      </c>
    </row>
    <row r="100" spans="1:6" x14ac:dyDescent="0.3">
      <c r="A100" t="s">
        <v>30</v>
      </c>
      <c r="B100" s="2">
        <v>43132</v>
      </c>
      <c r="C100">
        <v>18.6150049905734</v>
      </c>
      <c r="D100">
        <v>500042</v>
      </c>
      <c r="E100">
        <v>20802</v>
      </c>
      <c r="F100">
        <v>18034</v>
      </c>
    </row>
    <row r="101" spans="1:6" x14ac:dyDescent="0.3">
      <c r="A101" t="s">
        <v>31</v>
      </c>
      <c r="B101" s="2">
        <v>43469</v>
      </c>
      <c r="C101">
        <v>26.618273484926402</v>
      </c>
      <c r="D101">
        <v>675041</v>
      </c>
      <c r="E101">
        <v>11050</v>
      </c>
      <c r="F101">
        <v>9719</v>
      </c>
    </row>
    <row r="102" spans="1:6" x14ac:dyDescent="0.3">
      <c r="A102" t="s">
        <v>31</v>
      </c>
      <c r="B102" s="2">
        <v>43371</v>
      </c>
      <c r="C102">
        <v>18.518329938900202</v>
      </c>
      <c r="D102">
        <v>1270542</v>
      </c>
      <c r="E102">
        <v>10334</v>
      </c>
      <c r="F102">
        <v>9820</v>
      </c>
    </row>
    <row r="103" spans="1:6" x14ac:dyDescent="0.3">
      <c r="A103" t="s">
        <v>32</v>
      </c>
      <c r="B103" s="2">
        <v>43514</v>
      </c>
      <c r="C103">
        <v>21.010654751675499</v>
      </c>
      <c r="D103">
        <v>630001</v>
      </c>
      <c r="E103">
        <v>10794</v>
      </c>
      <c r="F103">
        <v>5819</v>
      </c>
    </row>
    <row r="104" spans="1:6" x14ac:dyDescent="0.3">
      <c r="A104" t="s">
        <v>32</v>
      </c>
      <c r="B104" s="2">
        <v>43347</v>
      </c>
      <c r="C104">
        <v>20.991114616193499</v>
      </c>
      <c r="D104">
        <v>630013</v>
      </c>
      <c r="E104">
        <v>22128</v>
      </c>
      <c r="F104">
        <v>19020</v>
      </c>
    </row>
    <row r="105" spans="1:6" x14ac:dyDescent="0.3">
      <c r="A105" t="s">
        <v>32</v>
      </c>
      <c r="B105" s="2">
        <v>43136</v>
      </c>
      <c r="C105">
        <v>20.9977315845913</v>
      </c>
      <c r="D105">
        <v>631013</v>
      </c>
      <c r="E105">
        <v>27281</v>
      </c>
      <c r="F105">
        <v>24246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7CF9-8CFF-43BE-BA0F-F1450C37AA99}">
  <dimension ref="A1:H26"/>
  <sheetViews>
    <sheetView showGridLines="0" tabSelected="1" workbookViewId="0">
      <selection activeCell="C16" sqref="C16"/>
    </sheetView>
  </sheetViews>
  <sheetFormatPr defaultRowHeight="14.4" x14ac:dyDescent="0.3"/>
  <cols>
    <col min="1" max="1" width="28.44140625" bestFit="1" customWidth="1"/>
    <col min="2" max="2" width="16.109375" customWidth="1"/>
    <col min="3" max="3" width="11.21875" bestFit="1" customWidth="1"/>
    <col min="4" max="4" width="11.44140625" customWidth="1"/>
    <col min="5" max="5" width="10.33203125" customWidth="1"/>
    <col min="6" max="6" width="15.77734375" bestFit="1" customWidth="1"/>
    <col min="8" max="8" width="15.77734375" bestFit="1" customWidth="1"/>
  </cols>
  <sheetData>
    <row r="1" spans="1:8" x14ac:dyDescent="0.3">
      <c r="A1" s="3" t="s">
        <v>40</v>
      </c>
    </row>
    <row r="2" spans="1:8" x14ac:dyDescent="0.3">
      <c r="A2" t="s">
        <v>42</v>
      </c>
    </row>
    <row r="4" spans="1:8" x14ac:dyDescent="0.3">
      <c r="A4" s="3" t="s">
        <v>41</v>
      </c>
    </row>
    <row r="5" spans="1:8" x14ac:dyDescent="0.3">
      <c r="A5" t="s">
        <v>51</v>
      </c>
    </row>
    <row r="6" spans="1:8" x14ac:dyDescent="0.3">
      <c r="A6" t="s">
        <v>52</v>
      </c>
    </row>
    <row r="8" spans="1:8" x14ac:dyDescent="0.3">
      <c r="A8" t="s">
        <v>53</v>
      </c>
    </row>
    <row r="10" spans="1:8" x14ac:dyDescent="0.3">
      <c r="A10" s="5" t="s">
        <v>33</v>
      </c>
      <c r="B10" s="5"/>
      <c r="C10" s="5"/>
      <c r="D10" s="5" t="s">
        <v>34</v>
      </c>
      <c r="E10" s="5"/>
      <c r="F10" s="5"/>
      <c r="G10" s="5"/>
      <c r="H10" s="5"/>
    </row>
    <row r="11" spans="1:8" x14ac:dyDescent="0.3">
      <c r="A11" s="4" t="s">
        <v>35</v>
      </c>
      <c r="B11" s="4" t="s">
        <v>36</v>
      </c>
      <c r="C11" s="4" t="s">
        <v>37</v>
      </c>
      <c r="D11" s="4" t="s">
        <v>2</v>
      </c>
      <c r="E11" s="4" t="s">
        <v>3</v>
      </c>
      <c r="F11" s="4" t="s">
        <v>1</v>
      </c>
      <c r="G11" s="4" t="s">
        <v>38</v>
      </c>
      <c r="H11" s="4" t="s">
        <v>39</v>
      </c>
    </row>
    <row r="12" spans="1:8" x14ac:dyDescent="0.3">
      <c r="A12" s="1" t="s">
        <v>5</v>
      </c>
      <c r="B12" s="6">
        <v>43473</v>
      </c>
      <c r="C12" s="1" cm="1">
        <f t="array" ref="C12:F12">_xlfn.XLOOKUP($A12&amp;$B12,Table1[MagCode]&amp;Table1[Mail date],CHOOSE({1,2,3,4},Table1[Mail Volume],Table1[Gross Subs],Table1[Net Subs],Table1[Average Net Term]))</f>
        <v>101555</v>
      </c>
      <c r="D12" s="1">
        <v>3220</v>
      </c>
      <c r="E12" s="1">
        <v>3078</v>
      </c>
      <c r="F12" s="1">
        <v>13.306042884990299</v>
      </c>
      <c r="G12" s="7">
        <f>$D12/$C12</f>
        <v>3.170695682142681E-2</v>
      </c>
      <c r="H12" s="7">
        <f>$E12/$C12</f>
        <v>3.0308699719363893E-2</v>
      </c>
    </row>
    <row r="13" spans="1:8" x14ac:dyDescent="0.3">
      <c r="A13" s="1" t="s">
        <v>5</v>
      </c>
      <c r="B13" s="6">
        <v>43454</v>
      </c>
      <c r="C13" s="1" cm="1">
        <f t="array" ref="C13:F13">_xlfn.XLOOKUP($A13&amp;$B13,Table1[MagCode]&amp;Table1[Mail date],CHOOSE({1,2,3,4},Table1[Mail Volume],Table1[Gross Subs],Table1[Net Subs],Table1[Average Net Term]))</f>
        <v>1000004</v>
      </c>
      <c r="D13" s="1">
        <v>35227</v>
      </c>
      <c r="E13" s="1">
        <v>34537</v>
      </c>
      <c r="F13" s="1">
        <v>12.453716304253399</v>
      </c>
      <c r="G13" s="7">
        <f t="shared" ref="G13:G26" si="0">$D13/$C13</f>
        <v>3.522685909256363E-2</v>
      </c>
      <c r="H13" s="7">
        <f t="shared" ref="H13:H26" si="1">$E13/$C13</f>
        <v>3.4536861852552593E-2</v>
      </c>
    </row>
    <row r="14" spans="1:8" x14ac:dyDescent="0.3">
      <c r="A14" s="1" t="s">
        <v>6</v>
      </c>
      <c r="B14" s="6">
        <v>43517</v>
      </c>
      <c r="C14" s="1" cm="1">
        <f t="array" ref="C14:F14">_xlfn.XLOOKUP($A14&amp;$B14,Table1[MagCode]&amp;Table1[Mail date],CHOOSE({1,2,3,4},Table1[Mail Volume],Table1[Gross Subs],Table1[Net Subs],Table1[Average Net Term]))</f>
        <v>300990</v>
      </c>
      <c r="D14" s="1">
        <v>1086</v>
      </c>
      <c r="E14" s="1">
        <v>66</v>
      </c>
      <c r="F14" s="1">
        <v>12</v>
      </c>
      <c r="G14" s="7">
        <f t="shared" si="0"/>
        <v>3.6080932921359514E-3</v>
      </c>
      <c r="H14" s="7">
        <f t="shared" si="1"/>
        <v>2.1927638791986444E-4</v>
      </c>
    </row>
    <row r="15" spans="1:8" x14ac:dyDescent="0.3">
      <c r="A15" s="1" t="s">
        <v>7</v>
      </c>
      <c r="B15" s="6">
        <v>43472</v>
      </c>
      <c r="C15" s="1" cm="1">
        <f t="array" ref="C15:F15">_xlfn.XLOOKUP($A15&amp;$B15,Table1[MagCode]&amp;Table1[Mail date],CHOOSE({1,2,3,4},Table1[Mail Volume],Table1[Gross Subs],Table1[Net Subs],Table1[Average Net Term]))</f>
        <v>4000013</v>
      </c>
      <c r="D15" s="1">
        <v>106545</v>
      </c>
      <c r="E15" s="1">
        <v>103671</v>
      </c>
      <c r="F15" s="1">
        <v>23.449884731506401</v>
      </c>
      <c r="G15" s="7">
        <f t="shared" si="0"/>
        <v>2.6636163432468843E-2</v>
      </c>
      <c r="H15" s="7">
        <f t="shared" si="1"/>
        <v>2.5917665767586254E-2</v>
      </c>
    </row>
    <row r="16" spans="1:8" x14ac:dyDescent="0.3">
      <c r="A16" s="1" t="s">
        <v>8</v>
      </c>
      <c r="B16" s="6">
        <v>43479</v>
      </c>
      <c r="C16" s="1" cm="1">
        <f t="array" ref="C16:F16">_xlfn.XLOOKUP($A16&amp;$B16,Table1[MagCode]&amp;Table1[Mail date],CHOOSE({1,2,3,4},Table1[Mail Volume],Table1[Gross Subs],Table1[Net Subs],Table1[Average Net Term]))</f>
        <v>1600049</v>
      </c>
      <c r="D16" s="1">
        <v>55313</v>
      </c>
      <c r="E16" s="1">
        <v>27828</v>
      </c>
      <c r="F16" s="1">
        <v>8.1871136984332296</v>
      </c>
      <c r="G16" s="7">
        <f t="shared" si="0"/>
        <v>3.4569566307031847E-2</v>
      </c>
      <c r="H16" s="7">
        <f t="shared" si="1"/>
        <v>1.7391967370999264E-2</v>
      </c>
    </row>
    <row r="17" spans="1:8" x14ac:dyDescent="0.3">
      <c r="A17" s="1" t="s">
        <v>10</v>
      </c>
      <c r="B17" s="6">
        <v>43451</v>
      </c>
      <c r="C17" s="1" cm="1">
        <f t="array" ref="C17:F17">_xlfn.XLOOKUP($A17&amp;$B17,Table1[MagCode]&amp;Table1[Mail date],CHOOSE({1,2,3,4},Table1[Mail Volume],Table1[Gross Subs],Table1[Net Subs],Table1[Average Net Term]))</f>
        <v>650001</v>
      </c>
      <c r="D17" s="1">
        <v>24571</v>
      </c>
      <c r="E17" s="1">
        <v>12236</v>
      </c>
      <c r="F17" s="1">
        <v>8.2701863354037304</v>
      </c>
      <c r="G17" s="7">
        <f t="shared" si="0"/>
        <v>3.7801480305414914E-2</v>
      </c>
      <c r="H17" s="7">
        <f t="shared" si="1"/>
        <v>1.8824586423713194E-2</v>
      </c>
    </row>
    <row r="18" spans="1:8" x14ac:dyDescent="0.3">
      <c r="A18" s="1" t="s">
        <v>15</v>
      </c>
      <c r="B18" s="6">
        <v>43454</v>
      </c>
      <c r="C18" s="1" cm="1">
        <f t="array" ref="C18:F18">_xlfn.XLOOKUP($A18&amp;$B18,Table1[MagCode]&amp;Table1[Mail date],CHOOSE({1,2,3,4},Table1[Mail Volume],Table1[Gross Subs],Table1[Net Subs],Table1[Average Net Term]))</f>
        <v>1300004</v>
      </c>
      <c r="D18" s="1">
        <v>39616</v>
      </c>
      <c r="E18" s="1">
        <v>38568</v>
      </c>
      <c r="F18" s="1">
        <v>24.789359054138099</v>
      </c>
      <c r="G18" s="7">
        <f t="shared" si="0"/>
        <v>3.0473752388454189E-2</v>
      </c>
      <c r="H18" s="7">
        <f t="shared" si="1"/>
        <v>2.9667601022766082E-2</v>
      </c>
    </row>
    <row r="19" spans="1:8" x14ac:dyDescent="0.3">
      <c r="A19" s="1" t="s">
        <v>20</v>
      </c>
      <c r="B19" s="6">
        <v>43468</v>
      </c>
      <c r="C19" s="1" cm="1">
        <f t="array" ref="C19:F19">_xlfn.XLOOKUP($A19&amp;$B19,Table1[MagCode]&amp;Table1[Mail date],CHOOSE({1,2,3,4},Table1[Mail Volume],Table1[Gross Subs],Table1[Net Subs],Table1[Average Net Term]))</f>
        <v>751666</v>
      </c>
      <c r="D19" s="1">
        <v>28450</v>
      </c>
      <c r="E19" s="1">
        <v>27857</v>
      </c>
      <c r="F19" s="1">
        <v>5.8756506443622802</v>
      </c>
      <c r="G19" s="7">
        <f t="shared" si="0"/>
        <v>3.7849257515971187E-2</v>
      </c>
      <c r="H19" s="7">
        <f t="shared" si="1"/>
        <v>3.7060343290770105E-2</v>
      </c>
    </row>
    <row r="20" spans="1:8" x14ac:dyDescent="0.3">
      <c r="A20" s="1" t="s">
        <v>21</v>
      </c>
      <c r="B20" s="6">
        <v>43479</v>
      </c>
      <c r="C20" s="1" cm="1">
        <f t="array" ref="C20:F20">_xlfn.XLOOKUP($A20&amp;$B20,Table1[MagCode]&amp;Table1[Mail date],CHOOSE({1,2,3,4},Table1[Mail Volume],Table1[Gross Subs],Table1[Net Subs],Table1[Average Net Term]))</f>
        <v>1205003</v>
      </c>
      <c r="D20" s="1">
        <v>32578</v>
      </c>
      <c r="E20" s="1">
        <v>30813</v>
      </c>
      <c r="F20" s="1">
        <v>6.3101288417226504</v>
      </c>
      <c r="G20" s="7">
        <f t="shared" si="0"/>
        <v>2.7035617338712018E-2</v>
      </c>
      <c r="H20" s="7">
        <f t="shared" si="1"/>
        <v>2.5570890694877939E-2</v>
      </c>
    </row>
    <row r="21" spans="1:8" x14ac:dyDescent="0.3">
      <c r="A21" s="1" t="s">
        <v>21</v>
      </c>
      <c r="B21" s="6">
        <v>43473</v>
      </c>
      <c r="C21" s="1" cm="1">
        <f t="array" ref="C21:F21">_xlfn.XLOOKUP($A21&amp;$B21,Table1[MagCode]&amp;Table1[Mail date],CHOOSE({1,2,3,4},Table1[Mail Volume],Table1[Gross Subs],Table1[Net Subs],Table1[Average Net Term]))</f>
        <v>202088</v>
      </c>
      <c r="D21" s="1">
        <v>3499</v>
      </c>
      <c r="E21" s="1">
        <v>2973</v>
      </c>
      <c r="F21" s="1">
        <v>6.2145980491086403</v>
      </c>
      <c r="G21" s="7">
        <f t="shared" si="0"/>
        <v>1.7314239341277068E-2</v>
      </c>
      <c r="H21" s="7">
        <f t="shared" si="1"/>
        <v>1.4711412849847592E-2</v>
      </c>
    </row>
    <row r="22" spans="1:8" x14ac:dyDescent="0.3">
      <c r="A22" s="1" t="s">
        <v>22</v>
      </c>
      <c r="B22" s="6">
        <v>43473</v>
      </c>
      <c r="C22" s="1" cm="1">
        <f t="array" ref="C22:F22">_xlfn.XLOOKUP($A22&amp;$B22,Table1[MagCode]&amp;Table1[Mail date],CHOOSE({1,2,3,4},Table1[Mail Volume],Table1[Gross Subs],Table1[Net Subs],Table1[Average Net Term]))</f>
        <v>168669</v>
      </c>
      <c r="D22" s="1">
        <v>2683</v>
      </c>
      <c r="E22" s="1">
        <v>2576</v>
      </c>
      <c r="F22" s="1">
        <v>21.820652173913</v>
      </c>
      <c r="G22" s="7">
        <f t="shared" si="0"/>
        <v>1.5906894568652213E-2</v>
      </c>
      <c r="H22" s="7">
        <f t="shared" si="1"/>
        <v>1.5272515992861758E-2</v>
      </c>
    </row>
    <row r="23" spans="1:8" x14ac:dyDescent="0.3">
      <c r="A23" s="1" t="s">
        <v>22</v>
      </c>
      <c r="B23" s="6">
        <v>43458</v>
      </c>
      <c r="C23" s="1" cm="1">
        <f t="array" ref="C23:F23">_xlfn.XLOOKUP($A23&amp;$B23,Table1[MagCode]&amp;Table1[Mail date],CHOOSE({1,2,3,4},Table1[Mail Volume],Table1[Gross Subs],Table1[Net Subs],Table1[Average Net Term]))</f>
        <v>1600001</v>
      </c>
      <c r="D23" s="1">
        <v>46184</v>
      </c>
      <c r="E23" s="1">
        <v>44658</v>
      </c>
      <c r="F23" s="1">
        <v>20.812508397151699</v>
      </c>
      <c r="G23" s="7">
        <f t="shared" si="0"/>
        <v>2.8864981959386277E-2</v>
      </c>
      <c r="H23" s="7">
        <f t="shared" si="1"/>
        <v>2.7911232555479653E-2</v>
      </c>
    </row>
    <row r="24" spans="1:8" x14ac:dyDescent="0.3">
      <c r="A24" s="1" t="s">
        <v>23</v>
      </c>
      <c r="B24" s="6">
        <v>43479</v>
      </c>
      <c r="C24" s="1" cm="1">
        <f t="array" ref="C24:F24">_xlfn.XLOOKUP($A24&amp;$B24,Table1[MagCode]&amp;Table1[Mail date],CHOOSE({1,2,3,4},Table1[Mail Volume],Table1[Gross Subs],Table1[Net Subs],Table1[Average Net Term]))</f>
        <v>1000022</v>
      </c>
      <c r="D24" s="1">
        <v>34131</v>
      </c>
      <c r="E24" s="1">
        <v>33052</v>
      </c>
      <c r="F24" s="1">
        <v>12.3680563959821</v>
      </c>
      <c r="G24" s="7">
        <f t="shared" si="0"/>
        <v>3.4130249134519043E-2</v>
      </c>
      <c r="H24" s="7">
        <f t="shared" si="1"/>
        <v>3.3051272871996815E-2</v>
      </c>
    </row>
    <row r="25" spans="1:8" x14ac:dyDescent="0.3">
      <c r="A25" s="1" t="s">
        <v>25</v>
      </c>
      <c r="B25" s="6">
        <v>43454</v>
      </c>
      <c r="C25" s="1" cm="1">
        <f t="array" ref="C25:F25">_xlfn.XLOOKUP($A25&amp;$B25,Table1[MagCode]&amp;Table1[Mail date],CHOOSE({1,2,3,4},Table1[Mail Volume],Table1[Gross Subs],Table1[Net Subs],Table1[Average Net Term]))</f>
        <v>750003</v>
      </c>
      <c r="D25" s="1">
        <v>26722</v>
      </c>
      <c r="E25" s="1">
        <v>26162</v>
      </c>
      <c r="F25" s="1">
        <v>20.905817598043001</v>
      </c>
      <c r="G25" s="7">
        <f t="shared" si="0"/>
        <v>3.5629190816570067E-2</v>
      </c>
      <c r="H25" s="7">
        <f t="shared" si="1"/>
        <v>3.4882527136558122E-2</v>
      </c>
    </row>
    <row r="26" spans="1:8" x14ac:dyDescent="0.3">
      <c r="A26" s="1" t="s">
        <v>30</v>
      </c>
      <c r="B26" s="6">
        <v>43500</v>
      </c>
      <c r="C26" s="1" cm="1">
        <f t="array" ref="C26:F26">_xlfn.XLOOKUP($A26&amp;$B26,Table1[MagCode]&amp;Table1[Mail date],CHOOSE({1,2,3,4},Table1[Mail Volume],Table1[Gross Subs],Table1[Net Subs],Table1[Average Net Term]))</f>
        <v>800024</v>
      </c>
      <c r="D26" s="1">
        <v>25011</v>
      </c>
      <c r="E26" s="1">
        <v>18201</v>
      </c>
      <c r="F26" s="1">
        <v>21.024339322015301</v>
      </c>
      <c r="G26" s="7">
        <f t="shared" si="0"/>
        <v>3.1262812115636529E-2</v>
      </c>
      <c r="H26" s="7">
        <f t="shared" si="1"/>
        <v>2.275056748297551E-2</v>
      </c>
    </row>
  </sheetData>
  <autoFilter ref="A11:H11" xr:uid="{90C97CF9-8CFF-43BE-BA0F-F1450C37AA99}"/>
  <mergeCells count="2">
    <mergeCell ref="A10:C10"/>
    <mergeCell ref="D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Dump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nawid Khichi</dc:creator>
  <cp:lastModifiedBy>Miraj Kazi</cp:lastModifiedBy>
  <dcterms:created xsi:type="dcterms:W3CDTF">2024-11-04T05:40:03Z</dcterms:created>
  <dcterms:modified xsi:type="dcterms:W3CDTF">2024-12-12T18:08:53Z</dcterms:modified>
</cp:coreProperties>
</file>