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definedNames>
    <definedName name="solver_adj" localSheetId="0" hidden="1">List1!$M$3:$M$5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List1!$I$5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E16" i="1"/>
  <c r="B16" i="1"/>
  <c r="F16" i="1" l="1"/>
  <c r="I2" i="1"/>
  <c r="D3" i="1"/>
  <c r="D4" i="1"/>
  <c r="D5" i="1"/>
  <c r="D6" i="1"/>
  <c r="D2" i="1"/>
  <c r="E14" i="1" l="1"/>
  <c r="E15" i="1"/>
  <c r="E12" i="1"/>
  <c r="E13" i="1"/>
  <c r="E10" i="1"/>
  <c r="E11" i="1"/>
  <c r="E8" i="1"/>
  <c r="E9" i="1"/>
  <c r="F12" i="1"/>
  <c r="E7" i="1"/>
  <c r="F7" i="1"/>
  <c r="F13" i="1"/>
  <c r="F9" i="1"/>
  <c r="E3" i="1"/>
  <c r="F11" i="1"/>
  <c r="F14" i="1"/>
  <c r="F10" i="1"/>
  <c r="F15" i="1"/>
  <c r="F8" i="1"/>
  <c r="F6" i="1"/>
  <c r="F5" i="1"/>
  <c r="F4" i="1"/>
  <c r="I5" i="1"/>
  <c r="F3" i="1"/>
  <c r="F2" i="1"/>
  <c r="E2" i="1"/>
  <c r="E6" i="1"/>
  <c r="E5" i="1"/>
  <c r="E4" i="1"/>
  <c r="I4" i="1" l="1"/>
  <c r="I3" i="1"/>
  <c r="I6" i="1" l="1"/>
  <c r="I7" i="1"/>
</calcChain>
</file>

<file path=xl/sharedStrings.xml><?xml version="1.0" encoding="utf-8"?>
<sst xmlns="http://schemas.openxmlformats.org/spreadsheetml/2006/main" count="33" uniqueCount="33">
  <si>
    <t>Y-Regrese</t>
  </si>
  <si>
    <t>koeficienty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</si>
  <si>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</si>
  <si>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</si>
  <si>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</si>
  <si>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</si>
  <si>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</si>
  <si>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</si>
  <si>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</si>
  <si>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</si>
  <si>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</si>
  <si>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</si>
  <si>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</si>
  <si>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</si>
  <si>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</si>
  <si>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</si>
  <si>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</si>
  <si>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</si>
  <si>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</si>
  <si>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</si>
  <si>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</si>
  <si>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</si>
  <si>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Průměr</t>
  </si>
  <si>
    <t>Y-Odchylka od průměru</t>
  </si>
  <si>
    <t>x-Data</t>
  </si>
  <si>
    <t>y-Data</t>
  </si>
  <si>
    <t>yY-Čtvercová odchylka</t>
  </si>
  <si>
    <t>Sy</t>
  </si>
  <si>
    <t>y-Odchylka od průměru</t>
  </si>
  <si>
    <t>SY</t>
  </si>
  <si>
    <t>index korelace R</t>
  </si>
  <si>
    <t>koef. determinace R2</t>
  </si>
  <si>
    <t>Syx - RESIDUUM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</si>
</sst>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List1!$A$2:$A$86</c:f>
              <c:numCache>
                <c:formatCode>0.000</c:formatCode>
                <c:ptCount val="85"/>
                <c:pt idx="0" formatCode="General">
                  <c:v>0</c:v>
                </c:pt>
                <c:pt idx="1">
                  <c:v>6.1100000000000002E-2</c:v>
                </c:pt>
                <c:pt idx="2">
                  <c:v>0.13719999999999999</c:v>
                </c:pt>
                <c:pt idx="3">
                  <c:v>0.23400000000000001</c:v>
                </c:pt>
                <c:pt idx="4">
                  <c:v>0.35980000000000001</c:v>
                </c:pt>
                <c:pt idx="5">
                  <c:v>0.52380000000000004</c:v>
                </c:pt>
                <c:pt idx="6">
                  <c:v>0.59199999999999997</c:v>
                </c:pt>
                <c:pt idx="7">
                  <c:v>0.64859999999999995</c:v>
                </c:pt>
                <c:pt idx="8">
                  <c:v>0.69999</c:v>
                </c:pt>
                <c:pt idx="9" formatCode="General">
                  <c:v>0.748</c:v>
                </c:pt>
                <c:pt idx="10" formatCode="General">
                  <c:v>0.79390000000000005</c:v>
                </c:pt>
                <c:pt idx="11" formatCode="General">
                  <c:v>0.83799999999999997</c:v>
                </c:pt>
                <c:pt idx="12" formatCode="General">
                  <c:v>0.88049999999999995</c:v>
                </c:pt>
                <c:pt idx="13" formatCode="General">
                  <c:v>0.92149999999999999</c:v>
                </c:pt>
                <c:pt idx="14" formatCode="General">
                  <c:v>1</c:v>
                </c:pt>
              </c:numCache>
            </c:numRef>
          </c:xVal>
          <c:yVal>
            <c:numRef>
              <c:f>List1!$B$2:$B$87</c:f>
              <c:numCache>
                <c:formatCode>General</c:formatCode>
                <c:ptCount val="86"/>
                <c:pt idx="0">
                  <c:v>0</c:v>
                </c:pt>
                <c:pt idx="1">
                  <c:v>5.4399999999999997E-2</c:v>
                </c:pt>
                <c:pt idx="2">
                  <c:v>0.1075</c:v>
                </c:pt>
                <c:pt idx="3">
                  <c:v>0.15890000000000001</c:v>
                </c:pt>
                <c:pt idx="4">
                  <c:v>0.20780000000000001</c:v>
                </c:pt>
                <c:pt idx="5">
                  <c:v>0.25230000000000002</c:v>
                </c:pt>
                <c:pt idx="6">
                  <c:v>0.26279999999999998</c:v>
                </c:pt>
                <c:pt idx="7">
                  <c:v>0.26579999999999998</c:v>
                </c:pt>
                <c:pt idx="8">
                  <c:v>0.2636</c:v>
                </c:pt>
                <c:pt idx="9">
                  <c:v>0.25679999999999997</c:v>
                </c:pt>
                <c:pt idx="10">
                  <c:v>0.24529999999999999</c:v>
                </c:pt>
                <c:pt idx="11">
                  <c:v>0.2286</c:v>
                </c:pt>
                <c:pt idx="12">
                  <c:v>0.20549999999999999</c:v>
                </c:pt>
                <c:pt idx="13" formatCode="0.000">
                  <c:v>0.17369999999999999</c:v>
                </c:pt>
                <c:pt idx="14" formatCode="0.000">
                  <c:v>1.9230769230769232E-2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List1!$A$2:$A$86</c:f>
              <c:numCache>
                <c:formatCode>0.000</c:formatCode>
                <c:ptCount val="85"/>
                <c:pt idx="0" formatCode="General">
                  <c:v>0</c:v>
                </c:pt>
                <c:pt idx="1">
                  <c:v>6.1100000000000002E-2</c:v>
                </c:pt>
                <c:pt idx="2">
                  <c:v>0.13719999999999999</c:v>
                </c:pt>
                <c:pt idx="3">
                  <c:v>0.23400000000000001</c:v>
                </c:pt>
                <c:pt idx="4">
                  <c:v>0.35980000000000001</c:v>
                </c:pt>
                <c:pt idx="5">
                  <c:v>0.52380000000000004</c:v>
                </c:pt>
                <c:pt idx="6">
                  <c:v>0.59199999999999997</c:v>
                </c:pt>
                <c:pt idx="7">
                  <c:v>0.64859999999999995</c:v>
                </c:pt>
                <c:pt idx="8">
                  <c:v>0.69999</c:v>
                </c:pt>
                <c:pt idx="9" formatCode="General">
                  <c:v>0.748</c:v>
                </c:pt>
                <c:pt idx="10" formatCode="General">
                  <c:v>0.79390000000000005</c:v>
                </c:pt>
                <c:pt idx="11" formatCode="General">
                  <c:v>0.83799999999999997</c:v>
                </c:pt>
                <c:pt idx="12" formatCode="General">
                  <c:v>0.88049999999999995</c:v>
                </c:pt>
                <c:pt idx="13" formatCode="General">
                  <c:v>0.92149999999999999</c:v>
                </c:pt>
                <c:pt idx="14" formatCode="General">
                  <c:v>1</c:v>
                </c:pt>
              </c:numCache>
            </c:numRef>
          </c:xVal>
          <c:yVal>
            <c:numRef>
              <c:f>List1!$C$2:$C$87</c:f>
              <c:numCache>
                <c:formatCode>General</c:formatCode>
                <c:ptCount val="86"/>
                <c:pt idx="0">
                  <c:v>0.08</c:v>
                </c:pt>
                <c:pt idx="1">
                  <c:v>8.496266420000001E-2</c:v>
                </c:pt>
                <c:pt idx="2">
                  <c:v>9.1352476799999999E-2</c:v>
                </c:pt>
                <c:pt idx="3">
                  <c:v>9.9815120000000007E-2</c:v>
                </c:pt>
                <c:pt idx="4">
                  <c:v>0.11137312079999999</c:v>
                </c:pt>
                <c:pt idx="5">
                  <c:v>0.12739132880000001</c:v>
                </c:pt>
                <c:pt idx="6">
                  <c:v>0.13436928000000001</c:v>
                </c:pt>
                <c:pt idx="7">
                  <c:v>0.14030163920000002</c:v>
                </c:pt>
                <c:pt idx="8">
                  <c:v>0.14579892000200001</c:v>
                </c:pt>
                <c:pt idx="9">
                  <c:v>0.15103008000000004</c:v>
                </c:pt>
                <c:pt idx="10">
                  <c:v>0.15611754419999999</c:v>
                </c:pt>
                <c:pt idx="11">
                  <c:v>0.16108488000000001</c:v>
                </c:pt>
                <c:pt idx="12">
                  <c:v>0.165945605</c:v>
                </c:pt>
                <c:pt idx="13">
                  <c:v>0.17070324499999998</c:v>
                </c:pt>
                <c:pt idx="14">
                  <c:v>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05120"/>
        <c:axId val="201606656"/>
      </c:scatterChart>
      <c:valAx>
        <c:axId val="2016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606656"/>
        <c:crosses val="autoZero"/>
        <c:crossBetween val="midCat"/>
      </c:valAx>
      <c:valAx>
        <c:axId val="2016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0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23</xdr:row>
      <xdr:rowOff>9525</xdr:rowOff>
    </xdr:from>
    <xdr:to>
      <xdr:col>17</xdr:col>
      <xdr:colOff>400050</xdr:colOff>
      <xdr:row>37</xdr:row>
      <xdr:rowOff>85725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M7" sqref="M7"/>
    </sheetView>
  </sheetViews>
  <sheetFormatPr defaultRowHeight="15" x14ac:dyDescent="0.25"/>
  <cols>
    <col min="1" max="1" width="24.42578125" customWidth="1"/>
    <col min="2" max="2" width="23.42578125" customWidth="1"/>
    <col min="3" max="3" width="22.140625" customWidth="1"/>
    <col min="4" max="4" width="21.85546875" customWidth="1"/>
    <col min="5" max="6" width="22.28515625" customWidth="1"/>
    <col min="8" max="8" width="21.7109375" customWidth="1"/>
    <col min="12" max="12" width="11.5703125" customWidth="1"/>
  </cols>
  <sheetData>
    <row r="1" spans="1:13" x14ac:dyDescent="0.25">
      <c r="A1" t="s">
        <v>24</v>
      </c>
      <c r="B1" t="s">
        <v>25</v>
      </c>
      <c r="C1" t="s">
        <v>0</v>
      </c>
      <c r="D1" t="s">
        <v>26</v>
      </c>
      <c r="E1" t="s">
        <v>28</v>
      </c>
      <c r="F1" t="s">
        <v>23</v>
      </c>
    </row>
    <row r="2" spans="1:13" x14ac:dyDescent="0.25">
      <c r="A2">
        <v>0</v>
      </c>
      <c r="B2" s="2">
        <v>0</v>
      </c>
      <c r="C2">
        <f>$M$3*(A2+$M$5)^$M$4</f>
        <v>0.08</v>
      </c>
      <c r="D2">
        <f>(B2-C2)^2</f>
        <v>6.4000000000000003E-3</v>
      </c>
      <c r="E2">
        <f>(B2-$I$2)^2</f>
        <v>3.2453560578566722E-2</v>
      </c>
      <c r="F2">
        <f>(C2-$I$2)^2</f>
        <v>1.0029765706771856E-2</v>
      </c>
      <c r="H2" t="s">
        <v>22</v>
      </c>
      <c r="I2">
        <f>AVERAGE(B:B)</f>
        <v>0.18014871794871792</v>
      </c>
      <c r="L2" t="s">
        <v>1</v>
      </c>
    </row>
    <row r="3" spans="1:13" x14ac:dyDescent="0.25">
      <c r="A3" s="1">
        <v>6.1100000000000002E-2</v>
      </c>
      <c r="B3" s="2">
        <v>5.4399999999999997E-2</v>
      </c>
      <c r="C3">
        <f t="shared" ref="C3:C16" si="0">$M$3*(A3+$M$5)^$M$4</f>
        <v>8.496266420000001E-2</v>
      </c>
      <c r="D3">
        <f t="shared" ref="D3:D15" si="1">(B3-C3)^2</f>
        <v>9.3407644300196242E-4</v>
      </c>
      <c r="E3">
        <f>(B3-$I$2)^2</f>
        <v>1.5812740065746213E-2</v>
      </c>
      <c r="F3">
        <f t="shared" ref="F3:F15" si="2">(C3-$I$2)^2</f>
        <v>9.0603848282538157E-3</v>
      </c>
      <c r="H3" t="s">
        <v>27</v>
      </c>
      <c r="I3">
        <f>AVERAGE(E:E)</f>
        <v>8.0096022537804058E-3</v>
      </c>
      <c r="L3" t="s">
        <v>13</v>
      </c>
      <c r="M3">
        <v>0.02</v>
      </c>
    </row>
    <row r="4" spans="1:13" x14ac:dyDescent="0.25">
      <c r="A4" s="1">
        <v>0.13719999999999999</v>
      </c>
      <c r="B4" s="2">
        <v>0.1075</v>
      </c>
      <c r="C4">
        <f t="shared" si="0"/>
        <v>9.1352476799999999E-2</v>
      </c>
      <c r="D4">
        <f t="shared" si="1"/>
        <v>2.6074250549453821E-4</v>
      </c>
      <c r="E4">
        <f>(B4-$I$2)^2</f>
        <v>5.2778362195923696E-3</v>
      </c>
      <c r="F4">
        <f t="shared" si="2"/>
        <v>7.8847724421412663E-3</v>
      </c>
      <c r="H4" t="s">
        <v>29</v>
      </c>
      <c r="I4">
        <f>AVERAGE(F:F)</f>
        <v>3.1923386567296263E-3</v>
      </c>
      <c r="L4" t="s">
        <v>14</v>
      </c>
      <c r="M4">
        <v>2</v>
      </c>
    </row>
    <row r="5" spans="1:13" x14ac:dyDescent="0.25">
      <c r="A5" s="1">
        <v>0.23400000000000001</v>
      </c>
      <c r="B5" s="2">
        <v>0.15890000000000001</v>
      </c>
      <c r="C5">
        <f t="shared" si="0"/>
        <v>9.9815120000000007E-2</v>
      </c>
      <c r="D5">
        <f t="shared" si="1"/>
        <v>3.4910230446144009E-3</v>
      </c>
      <c r="E5">
        <f>(B5-$I$2)^2</f>
        <v>4.5150801446416667E-4</v>
      </c>
      <c r="F5">
        <f t="shared" si="2"/>
        <v>6.4534869593862558E-3</v>
      </c>
      <c r="H5" t="s">
        <v>32</v>
      </c>
      <c r="I5">
        <f>AVERAGE(D:D)</f>
        <v>8.88179320750857E-3</v>
      </c>
      <c r="L5" t="s">
        <v>15</v>
      </c>
      <c r="M5">
        <v>2</v>
      </c>
    </row>
    <row r="6" spans="1:13" x14ac:dyDescent="0.25">
      <c r="A6" s="1">
        <v>0.35980000000000001</v>
      </c>
      <c r="B6" s="2">
        <v>0.20780000000000001</v>
      </c>
      <c r="C6">
        <f t="shared" si="0"/>
        <v>0.11137312079999999</v>
      </c>
      <c r="D6">
        <f t="shared" si="1"/>
        <v>9.2981430322513978E-3</v>
      </c>
      <c r="E6">
        <f>(B6-$I$2)^2</f>
        <v>7.6459339907955504E-4</v>
      </c>
      <c r="F6">
        <f t="shared" si="2"/>
        <v>4.7300827631627388E-3</v>
      </c>
      <c r="H6" t="s">
        <v>30</v>
      </c>
      <c r="I6">
        <f>I4/I3</f>
        <v>0.39856394307506254</v>
      </c>
      <c r="L6" t="s">
        <v>16</v>
      </c>
      <c r="M6">
        <v>0</v>
      </c>
    </row>
    <row r="7" spans="1:13" x14ac:dyDescent="0.25">
      <c r="A7" s="1">
        <v>0.52380000000000004</v>
      </c>
      <c r="B7" s="2">
        <v>0.25230000000000002</v>
      </c>
      <c r="C7">
        <f t="shared" si="0"/>
        <v>0.12739132880000001</v>
      </c>
      <c r="D7">
        <f t="shared" si="1"/>
        <v>1.5602176140949713E-2</v>
      </c>
      <c r="E7">
        <f>(B7-$I$2)^2</f>
        <v>5.205807501643663E-3</v>
      </c>
      <c r="F7">
        <f t="shared" si="2"/>
        <v>2.7833421097892587E-3</v>
      </c>
      <c r="H7" t="s">
        <v>31</v>
      </c>
      <c r="I7">
        <f>1-I5^2/I3^2</f>
        <v>-0.22964405523883724</v>
      </c>
      <c r="L7" t="s">
        <v>17</v>
      </c>
    </row>
    <row r="8" spans="1:13" x14ac:dyDescent="0.25">
      <c r="A8" s="1">
        <v>0.59199999999999997</v>
      </c>
      <c r="B8" s="2">
        <v>0.26279999999999998</v>
      </c>
      <c r="C8">
        <f t="shared" si="0"/>
        <v>0.13436928000000001</v>
      </c>
      <c r="D8">
        <f t="shared" si="1"/>
        <v>1.6494449839718393E-2</v>
      </c>
      <c r="E8">
        <f>(B8-$I$2)^2</f>
        <v>6.8312344247205793E-3</v>
      </c>
      <c r="F8">
        <f t="shared" si="2"/>
        <v>2.095756938900514E-3</v>
      </c>
      <c r="L8" t="s">
        <v>18</v>
      </c>
    </row>
    <row r="9" spans="1:13" x14ac:dyDescent="0.25">
      <c r="A9" s="1">
        <v>0.64859999999999995</v>
      </c>
      <c r="B9" s="2">
        <v>0.26579999999999998</v>
      </c>
      <c r="C9">
        <f t="shared" si="0"/>
        <v>0.14030163920000002</v>
      </c>
      <c r="D9">
        <f t="shared" si="1"/>
        <v>1.5749838563486968E-2</v>
      </c>
      <c r="E9">
        <f>(B9-$I$2)^2</f>
        <v>7.336142117028272E-3</v>
      </c>
      <c r="F9">
        <f t="shared" si="2"/>
        <v>1.5877896848065258E-3</v>
      </c>
      <c r="L9" t="s">
        <v>19</v>
      </c>
    </row>
    <row r="10" spans="1:13" x14ac:dyDescent="0.25">
      <c r="A10" s="1">
        <v>0.69999</v>
      </c>
      <c r="B10" s="2">
        <v>0.2636</v>
      </c>
      <c r="C10">
        <f t="shared" si="0"/>
        <v>0.14579892000200001</v>
      </c>
      <c r="D10">
        <f t="shared" si="1"/>
        <v>1.3877094448695193E-2</v>
      </c>
      <c r="E10">
        <f>(B10-$I$2)^2</f>
        <v>6.9641164760026342E-3</v>
      </c>
      <c r="F10">
        <f t="shared" si="2"/>
        <v>1.1799086189803463E-3</v>
      </c>
      <c r="L10" t="s">
        <v>20</v>
      </c>
    </row>
    <row r="11" spans="1:13" x14ac:dyDescent="0.25">
      <c r="A11" s="2">
        <v>0.748</v>
      </c>
      <c r="B11" s="2">
        <v>0.25679999999999997</v>
      </c>
      <c r="C11">
        <f t="shared" si="0"/>
        <v>0.15103008000000004</v>
      </c>
      <c r="D11">
        <f t="shared" si="1"/>
        <v>1.1187275976806386E-2</v>
      </c>
      <c r="E11">
        <f>(B11-$I$2)^2</f>
        <v>5.8754190401051933E-3</v>
      </c>
      <c r="F11">
        <f t="shared" si="2"/>
        <v>8.4789507598851332E-4</v>
      </c>
      <c r="L11" t="s">
        <v>21</v>
      </c>
    </row>
    <row r="12" spans="1:13" x14ac:dyDescent="0.25">
      <c r="A12" s="2">
        <v>0.79390000000000005</v>
      </c>
      <c r="B12" s="2">
        <v>0.24529999999999999</v>
      </c>
      <c r="C12">
        <f t="shared" si="0"/>
        <v>0.15611754419999999</v>
      </c>
      <c r="D12">
        <f t="shared" si="1"/>
        <v>7.9535104225189543E-3</v>
      </c>
      <c r="E12">
        <f>(B12-$I$2)^2</f>
        <v>4.244689552925709E-3</v>
      </c>
      <c r="F12">
        <f t="shared" si="2"/>
        <v>5.7749731174107019E-4</v>
      </c>
      <c r="L12" t="s">
        <v>2</v>
      </c>
    </row>
    <row r="13" spans="1:13" x14ac:dyDescent="0.25">
      <c r="A13" s="2">
        <v>0.83799999999999997</v>
      </c>
      <c r="B13" s="2">
        <v>0.2286</v>
      </c>
      <c r="C13">
        <f t="shared" si="0"/>
        <v>0.16108488000000001</v>
      </c>
      <c r="D13">
        <f t="shared" si="1"/>
        <v>4.5582914286143982E-3</v>
      </c>
      <c r="E13">
        <f>(B13-$I$2)^2</f>
        <v>2.3475267324128885E-3</v>
      </c>
      <c r="F13">
        <f t="shared" si="2"/>
        <v>3.634299173349771E-4</v>
      </c>
      <c r="L13" t="s">
        <v>3</v>
      </c>
    </row>
    <row r="14" spans="1:13" x14ac:dyDescent="0.25">
      <c r="A14" s="2">
        <v>0.88049999999999995</v>
      </c>
      <c r="B14" s="2">
        <v>0.20549999999999999</v>
      </c>
      <c r="C14">
        <f t="shared" si="0"/>
        <v>0.165945605</v>
      </c>
      <c r="D14">
        <f t="shared" si="1"/>
        <v>1.5645501638160244E-3</v>
      </c>
      <c r="E14">
        <f>(B14-$I$2)^2</f>
        <v>6.4268750164365616E-4</v>
      </c>
      <c r="F14">
        <f t="shared" si="2"/>
        <v>2.0172841743403886E-4</v>
      </c>
      <c r="L14" t="s">
        <v>4</v>
      </c>
    </row>
    <row r="15" spans="1:13" x14ac:dyDescent="0.25">
      <c r="A15" s="2">
        <v>0.92149999999999999</v>
      </c>
      <c r="B15" s="1">
        <v>0.17369999999999999</v>
      </c>
      <c r="C15">
        <f t="shared" si="0"/>
        <v>0.17070324499999998</v>
      </c>
      <c r="D15">
        <f t="shared" si="1"/>
        <v>8.9805405300251062E-6</v>
      </c>
      <c r="E15">
        <f>(B15-$I$2)^2</f>
        <v>4.158596318211679E-5</v>
      </c>
      <c r="F15">
        <f t="shared" si="2"/>
        <v>8.9216959224962529E-5</v>
      </c>
      <c r="L15" t="s">
        <v>5</v>
      </c>
    </row>
    <row r="16" spans="1:13" x14ac:dyDescent="0.25">
      <c r="A16" s="2">
        <v>1</v>
      </c>
      <c r="B16" s="1">
        <f>1/52</f>
        <v>1.9230769230769232E-2</v>
      </c>
      <c r="C16">
        <f t="shared" si="0"/>
        <v>0.18</v>
      </c>
      <c r="D16">
        <f t="shared" ref="D16" si="3">(B16-C16)^2</f>
        <v>2.584674556213018E-2</v>
      </c>
      <c r="E16">
        <f>(B16-$I$2)^2</f>
        <v>2.5894586219592359E-2</v>
      </c>
      <c r="F16">
        <f t="shared" ref="F16" si="4">(C16-$I$2)^2</f>
        <v>2.2117028270868919E-8</v>
      </c>
      <c r="L16" t="s">
        <v>6</v>
      </c>
    </row>
    <row r="17" spans="1:12" x14ac:dyDescent="0.25">
      <c r="A17" s="1"/>
      <c r="B17" s="1"/>
      <c r="L17" t="s">
        <v>7</v>
      </c>
    </row>
    <row r="18" spans="1:12" x14ac:dyDescent="0.25">
      <c r="A18" s="1"/>
      <c r="B18" s="1"/>
      <c r="L18" t="s">
        <v>8</v>
      </c>
    </row>
    <row r="19" spans="1:12" x14ac:dyDescent="0.25">
      <c r="A19" s="1"/>
      <c r="B19" s="1"/>
      <c r="L19" t="s">
        <v>9</v>
      </c>
    </row>
    <row r="20" spans="1:12" x14ac:dyDescent="0.25">
      <c r="A20" s="1"/>
      <c r="B20" s="1"/>
      <c r="L20" t="s">
        <v>10</v>
      </c>
    </row>
    <row r="21" spans="1:12" x14ac:dyDescent="0.25">
      <c r="A21" s="1"/>
      <c r="B21" s="1"/>
      <c r="L21" t="s">
        <v>11</v>
      </c>
    </row>
    <row r="22" spans="1:12" x14ac:dyDescent="0.25">
      <c r="A22" s="1"/>
      <c r="B22" s="1"/>
      <c r="L22" t="s">
        <v>12</v>
      </c>
    </row>
    <row r="23" spans="1:12" x14ac:dyDescent="0.25">
      <c r="A23" s="1"/>
      <c r="B23" s="1"/>
    </row>
    <row r="24" spans="1:12" x14ac:dyDescent="0.25">
      <c r="A24" s="1"/>
      <c r="B24" s="1"/>
    </row>
    <row r="25" spans="1:12" x14ac:dyDescent="0.25">
      <c r="A25" s="1"/>
      <c r="B25" s="1"/>
    </row>
    <row r="26" spans="1:12" x14ac:dyDescent="0.25">
      <c r="A26" s="1"/>
      <c r="B26" s="1"/>
    </row>
    <row r="27" spans="1:12" x14ac:dyDescent="0.25">
      <c r="A27" s="1"/>
      <c r="B27" s="1"/>
    </row>
    <row r="28" spans="1:12" x14ac:dyDescent="0.25">
      <c r="A28" s="1"/>
      <c r="B28" s="1"/>
    </row>
    <row r="29" spans="1:12" x14ac:dyDescent="0.25">
      <c r="A29" s="1"/>
      <c r="B29" s="1"/>
    </row>
    <row r="30" spans="1:12" x14ac:dyDescent="0.25">
      <c r="A30" s="1"/>
      <c r="B30" s="1"/>
    </row>
    <row r="31" spans="1:12" x14ac:dyDescent="0.25">
      <c r="A31" s="1"/>
      <c r="B31" s="1"/>
    </row>
    <row r="32" spans="1:1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</sheetData>
  <sortState ref="A3:A1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2021-08-02T06:37:51Z</dcterms:modified>
</cp:coreProperties>
</file>