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RSM8413\Final Review\RSM8413_Final_Review\"/>
    </mc:Choice>
  </mc:AlternateContent>
  <xr:revisionPtr revIDLastSave="0" documentId="13_ncr:1_{379F8F01-416D-4ABD-8304-E1EC929A8108}" xr6:coauthVersionLast="47" xr6:coauthVersionMax="47" xr10:uidLastSave="{00000000-0000-0000-0000-000000000000}"/>
  <bookViews>
    <workbookView xWindow="38280" yWindow="2580" windowWidth="29040" windowHeight="15720" xr2:uid="{DCC23DB8-27AC-4BAD-84C7-45F40BA03011}"/>
  </bookViews>
  <sheets>
    <sheet name="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38" i="1"/>
  <c r="F39" i="1"/>
  <c r="F40" i="1"/>
  <c r="F38" i="1"/>
  <c r="D39" i="1"/>
  <c r="D40" i="1"/>
  <c r="D38" i="1"/>
  <c r="N39" i="1"/>
  <c r="N40" i="1"/>
  <c r="N41" i="1"/>
  <c r="N38" i="1"/>
  <c r="L39" i="1"/>
  <c r="L40" i="1"/>
  <c r="L41" i="1"/>
  <c r="L47" i="1" s="1"/>
  <c r="L38" i="1"/>
  <c r="H45" i="1"/>
  <c r="H46" i="1"/>
  <c r="H44" i="1"/>
  <c r="F45" i="1"/>
  <c r="F46" i="1"/>
  <c r="F44" i="1"/>
  <c r="D45" i="1"/>
  <c r="D46" i="1"/>
  <c r="D44" i="1"/>
  <c r="H35" i="1"/>
  <c r="F35" i="1"/>
  <c r="D35" i="1"/>
  <c r="N45" i="1"/>
  <c r="N46" i="1"/>
  <c r="N47" i="1"/>
  <c r="N44" i="1"/>
  <c r="L45" i="1"/>
  <c r="L46" i="1"/>
  <c r="L44" i="1"/>
  <c r="N35" i="1" l="1"/>
  <c r="L35" i="1"/>
  <c r="N30" i="1"/>
  <c r="N29" i="1"/>
  <c r="M30" i="1"/>
  <c r="M29" i="1"/>
  <c r="N25" i="1"/>
  <c r="L25" i="1"/>
  <c r="N26" i="1"/>
  <c r="L30" i="1" s="1"/>
  <c r="L26" i="1"/>
  <c r="L29" i="1" s="1"/>
  <c r="N22" i="1"/>
  <c r="N23" i="1"/>
  <c r="N24" i="1"/>
  <c r="N21" i="1"/>
  <c r="L22" i="1"/>
  <c r="L23" i="1"/>
  <c r="L24" i="1"/>
  <c r="L21" i="1"/>
  <c r="D30" i="1"/>
  <c r="D29" i="1"/>
  <c r="D28" i="1"/>
  <c r="H25" i="1"/>
  <c r="F25" i="1"/>
  <c r="D25" i="1"/>
  <c r="H24" i="1"/>
  <c r="F24" i="1"/>
  <c r="D24" i="1"/>
  <c r="H22" i="1"/>
  <c r="H23" i="1"/>
  <c r="H21" i="1"/>
  <c r="F22" i="1"/>
  <c r="F23" i="1"/>
  <c r="F21" i="1"/>
  <c r="D22" i="1"/>
  <c r="D23" i="1"/>
  <c r="D21" i="1"/>
</calcChain>
</file>

<file path=xl/sharedStrings.xml><?xml version="1.0" encoding="utf-8"?>
<sst xmlns="http://schemas.openxmlformats.org/spreadsheetml/2006/main" count="130" uniqueCount="79">
  <si>
    <t>I1</t>
  </si>
  <si>
    <t>I2</t>
  </si>
  <si>
    <t>Internal Nodes</t>
  </si>
  <si>
    <t>H1</t>
  </si>
  <si>
    <t>H2</t>
  </si>
  <si>
    <t>H3</t>
  </si>
  <si>
    <t>Output Nodes</t>
  </si>
  <si>
    <t>O1</t>
  </si>
  <si>
    <t>O2</t>
  </si>
  <si>
    <t>Inputs</t>
  </si>
  <si>
    <t>Value</t>
  </si>
  <si>
    <t>Weights</t>
  </si>
  <si>
    <t>Actual</t>
  </si>
  <si>
    <t>Learning Rate</t>
  </si>
  <si>
    <t>I0</t>
  </si>
  <si>
    <t>H0</t>
  </si>
  <si>
    <t>O0</t>
  </si>
  <si>
    <t>A</t>
  </si>
  <si>
    <t>B</t>
  </si>
  <si>
    <t>C</t>
  </si>
  <si>
    <t>Y</t>
  </si>
  <si>
    <t>Z</t>
  </si>
  <si>
    <t>Node A</t>
  </si>
  <si>
    <t>W0A</t>
  </si>
  <si>
    <t>W1A</t>
  </si>
  <si>
    <t>W2A</t>
  </si>
  <si>
    <t>Node B</t>
  </si>
  <si>
    <t>W0B</t>
  </si>
  <si>
    <t>W1B</t>
  </si>
  <si>
    <t>W2B</t>
  </si>
  <si>
    <t>Node C</t>
  </si>
  <si>
    <t>W0C</t>
  </si>
  <si>
    <t>W1C</t>
  </si>
  <si>
    <t>W2C</t>
  </si>
  <si>
    <t>Hidden Layer</t>
  </si>
  <si>
    <t>Output Layer</t>
  </si>
  <si>
    <t>Node Y</t>
  </si>
  <si>
    <t>W0Y</t>
  </si>
  <si>
    <t>WAY</t>
  </si>
  <si>
    <t>WBY</t>
  </si>
  <si>
    <t>WCY</t>
  </si>
  <si>
    <t>W0Z</t>
  </si>
  <si>
    <t>WAZ</t>
  </si>
  <si>
    <t>WBZ</t>
  </si>
  <si>
    <t>WCZ</t>
  </si>
  <si>
    <t>Node Z</t>
  </si>
  <si>
    <t>Net</t>
  </si>
  <si>
    <t>Activated</t>
  </si>
  <si>
    <t>Forward Hidden Layer</t>
  </si>
  <si>
    <t>F(A)</t>
  </si>
  <si>
    <t>F(B)</t>
  </si>
  <si>
    <t>F(C)</t>
  </si>
  <si>
    <t>F(0)</t>
  </si>
  <si>
    <t>Forward Output Layer</t>
  </si>
  <si>
    <t>0A</t>
  </si>
  <si>
    <t>1A</t>
  </si>
  <si>
    <t>2A</t>
  </si>
  <si>
    <t>0B</t>
  </si>
  <si>
    <t>1B</t>
  </si>
  <si>
    <t>2B</t>
  </si>
  <si>
    <t>0C</t>
  </si>
  <si>
    <t>1C</t>
  </si>
  <si>
    <t>2C</t>
  </si>
  <si>
    <t>0Y</t>
  </si>
  <si>
    <t>AY</t>
  </si>
  <si>
    <t>BY</t>
  </si>
  <si>
    <t>CY</t>
  </si>
  <si>
    <t>0Z</t>
  </si>
  <si>
    <t>AZ</t>
  </si>
  <si>
    <t>BZ</t>
  </si>
  <si>
    <t>CZ</t>
  </si>
  <si>
    <t>F(Y)</t>
  </si>
  <si>
    <t>F(Z)</t>
  </si>
  <si>
    <t>Diff</t>
  </si>
  <si>
    <t>Backward Output Layer</t>
  </si>
  <si>
    <t>Delta</t>
  </si>
  <si>
    <t>Change</t>
  </si>
  <si>
    <t>New</t>
  </si>
  <si>
    <t>Backward Input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</si>
</sst>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342900</xdr:colOff>
      <xdr:row>16</xdr:row>
      <xdr:rowOff>9525</xdr:rowOff>
    </xdr:from>
    <xdr:to>
      <xdr:col>21</xdr:col>
      <xdr:colOff>514350</xdr:colOff>
      <xdr:row>19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E4EA5-6E79-443D-BDF5-B6598A68F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3057525"/>
          <a:ext cx="44386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21</xdr:row>
      <xdr:rowOff>142875</xdr:rowOff>
    </xdr:from>
    <xdr:to>
      <xdr:col>17</xdr:col>
      <xdr:colOff>523875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50B9EB-0F4F-4B6E-93A8-9198BEB0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4143375"/>
          <a:ext cx="1943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476250</xdr:colOff>
      <xdr:row>22</xdr:row>
      <xdr:rowOff>47625</xdr:rowOff>
    </xdr:from>
    <xdr:to>
      <xdr:col>20</xdr:col>
      <xdr:colOff>200025</xdr:colOff>
      <xdr:row>23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A78C31-90A2-45DD-8ED6-EDDB0396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4238625"/>
          <a:ext cx="942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D77F-35FA-4DA2-A8B7-6351DCAE967D}">
  <dimension ref="C2:N47"/>
  <sheetViews>
    <sheetView tabSelected="1" topLeftCell="A19" workbookViewId="0">
      <selection activeCell="P46" sqref="P46"/>
    </sheetView>
  </sheetViews>
  <sheetFormatPr defaultRowHeight="15" x14ac:dyDescent="0.25"/>
  <cols>
    <col min="3" max="3" width="17.42578125" bestFit="1" customWidth="1"/>
    <col min="4" max="4" width="14.140625" customWidth="1"/>
    <col min="5" max="5" width="12" bestFit="1" customWidth="1"/>
    <col min="6" max="6" width="17.5703125" customWidth="1"/>
    <col min="7" max="7" width="12" bestFit="1" customWidth="1"/>
    <col min="8" max="8" width="14.28515625" bestFit="1" customWidth="1"/>
    <col min="11" max="11" width="17.28515625" bestFit="1" customWidth="1"/>
    <col min="12" max="12" width="13.5703125" bestFit="1" customWidth="1"/>
    <col min="13" max="13" width="11.85546875" bestFit="1" customWidth="1"/>
    <col min="14" max="14" width="14.42578125" customWidth="1"/>
  </cols>
  <sheetData>
    <row r="2" spans="3:14" x14ac:dyDescent="0.25">
      <c r="C2" t="s">
        <v>13</v>
      </c>
      <c r="D2">
        <v>0.05</v>
      </c>
    </row>
    <row r="4" spans="3:14" x14ac:dyDescent="0.25">
      <c r="C4" s="3" t="s">
        <v>9</v>
      </c>
      <c r="D4" s="3" t="s">
        <v>10</v>
      </c>
      <c r="E4" s="3" t="s">
        <v>11</v>
      </c>
      <c r="F4" s="3"/>
      <c r="G4" s="3"/>
      <c r="H4" s="3" t="s">
        <v>2</v>
      </c>
      <c r="I4" s="3"/>
      <c r="J4" s="3"/>
      <c r="K4" s="3"/>
      <c r="L4" s="3" t="s">
        <v>6</v>
      </c>
      <c r="M4" s="3" t="s">
        <v>12</v>
      </c>
    </row>
    <row r="5" spans="3:14" x14ac:dyDescent="0.25">
      <c r="C5" s="3" t="s">
        <v>14</v>
      </c>
      <c r="D5" s="3">
        <v>1</v>
      </c>
      <c r="E5" s="3"/>
      <c r="F5" s="3"/>
      <c r="G5" s="3"/>
      <c r="H5" s="3" t="s">
        <v>15</v>
      </c>
      <c r="I5" s="3"/>
      <c r="J5" s="3"/>
      <c r="K5" s="3"/>
      <c r="L5" s="3" t="s">
        <v>16</v>
      </c>
      <c r="M5" s="3"/>
    </row>
    <row r="6" spans="3:14" x14ac:dyDescent="0.25">
      <c r="C6" s="3" t="s">
        <v>0</v>
      </c>
      <c r="D6" s="3">
        <v>0.27</v>
      </c>
      <c r="E6" s="3"/>
      <c r="F6" s="3"/>
      <c r="G6" s="3" t="s">
        <v>17</v>
      </c>
      <c r="H6" s="3" t="s">
        <v>3</v>
      </c>
      <c r="I6" s="3"/>
      <c r="J6" s="3"/>
      <c r="K6" s="3" t="s">
        <v>20</v>
      </c>
      <c r="L6" s="3" t="s">
        <v>7</v>
      </c>
      <c r="M6" s="3">
        <v>1</v>
      </c>
    </row>
    <row r="7" spans="3:14" x14ac:dyDescent="0.25">
      <c r="C7" s="3" t="s">
        <v>1</v>
      </c>
      <c r="D7" s="3">
        <v>0.33</v>
      </c>
      <c r="E7" s="3"/>
      <c r="F7" s="3"/>
      <c r="G7" s="3" t="s">
        <v>18</v>
      </c>
      <c r="H7" s="3" t="s">
        <v>4</v>
      </c>
      <c r="I7" s="3"/>
      <c r="J7" s="3"/>
      <c r="K7" s="3" t="s">
        <v>21</v>
      </c>
      <c r="L7" s="3" t="s">
        <v>8</v>
      </c>
      <c r="M7" s="3">
        <v>0</v>
      </c>
    </row>
    <row r="8" spans="3:14" x14ac:dyDescent="0.25">
      <c r="C8" s="3"/>
      <c r="D8" s="3"/>
      <c r="E8" s="3"/>
      <c r="F8" s="3"/>
      <c r="G8" s="3" t="s">
        <v>19</v>
      </c>
      <c r="H8" s="3" t="s">
        <v>5</v>
      </c>
      <c r="I8" s="3"/>
      <c r="J8" s="3"/>
      <c r="K8" s="3"/>
      <c r="L8" s="3"/>
      <c r="M8" s="3"/>
    </row>
    <row r="11" spans="3:14" x14ac:dyDescent="0.25">
      <c r="C11" s="1" t="s">
        <v>34</v>
      </c>
      <c r="D11" s="1"/>
      <c r="E11" s="1"/>
      <c r="F11" s="1"/>
      <c r="G11" s="1"/>
      <c r="H11" s="1"/>
      <c r="K11" s="2" t="s">
        <v>35</v>
      </c>
      <c r="L11" s="2"/>
      <c r="M11" s="2"/>
      <c r="N11" s="2"/>
    </row>
    <row r="12" spans="3:14" x14ac:dyDescent="0.25">
      <c r="C12" s="1" t="s">
        <v>22</v>
      </c>
      <c r="D12" s="1"/>
      <c r="E12" s="1" t="s">
        <v>26</v>
      </c>
      <c r="F12" s="1"/>
      <c r="G12" s="1" t="s">
        <v>30</v>
      </c>
      <c r="H12" s="1"/>
      <c r="K12" s="2" t="s">
        <v>36</v>
      </c>
      <c r="L12" s="2"/>
      <c r="M12" s="2" t="s">
        <v>45</v>
      </c>
      <c r="N12" s="2"/>
    </row>
    <row r="13" spans="3:14" x14ac:dyDescent="0.25">
      <c r="C13" s="1" t="s">
        <v>23</v>
      </c>
      <c r="D13" s="1">
        <v>0.5</v>
      </c>
      <c r="E13" s="1" t="s">
        <v>27</v>
      </c>
      <c r="F13" s="1">
        <v>0.6</v>
      </c>
      <c r="G13" s="1" t="s">
        <v>31</v>
      </c>
      <c r="H13" s="1">
        <v>0.3</v>
      </c>
      <c r="K13" s="2" t="s">
        <v>37</v>
      </c>
      <c r="L13" s="2">
        <v>0.5</v>
      </c>
      <c r="M13" s="2" t="s">
        <v>41</v>
      </c>
      <c r="N13" s="2">
        <v>0.7</v>
      </c>
    </row>
    <row r="14" spans="3:14" x14ac:dyDescent="0.25">
      <c r="C14" s="1" t="s">
        <v>24</v>
      </c>
      <c r="D14" s="1">
        <v>0.2</v>
      </c>
      <c r="E14" s="1" t="s">
        <v>28</v>
      </c>
      <c r="F14" s="1">
        <v>0.8</v>
      </c>
      <c r="G14" s="1" t="s">
        <v>32</v>
      </c>
      <c r="H14" s="1">
        <v>0.6</v>
      </c>
      <c r="K14" s="2" t="s">
        <v>38</v>
      </c>
      <c r="L14" s="2">
        <v>0.9</v>
      </c>
      <c r="M14" s="2" t="s">
        <v>42</v>
      </c>
      <c r="N14" s="2">
        <v>0.5</v>
      </c>
    </row>
    <row r="15" spans="3:14" x14ac:dyDescent="0.25">
      <c r="C15" s="1" t="s">
        <v>25</v>
      </c>
      <c r="D15" s="1">
        <v>0.3</v>
      </c>
      <c r="E15" s="1" t="s">
        <v>29</v>
      </c>
      <c r="F15" s="1">
        <v>0.5</v>
      </c>
      <c r="G15" s="1" t="s">
        <v>33</v>
      </c>
      <c r="H15" s="1">
        <v>0.8</v>
      </c>
      <c r="K15" s="2" t="s">
        <v>39</v>
      </c>
      <c r="L15" s="2">
        <v>0.8</v>
      </c>
      <c r="M15" s="2" t="s">
        <v>43</v>
      </c>
      <c r="N15" s="2">
        <v>0.8</v>
      </c>
    </row>
    <row r="16" spans="3:14" x14ac:dyDescent="0.25">
      <c r="K16" s="2" t="s">
        <v>40</v>
      </c>
      <c r="L16" s="2">
        <v>0.7</v>
      </c>
      <c r="M16" s="2" t="s">
        <v>44</v>
      </c>
      <c r="N16" s="2">
        <v>0.6</v>
      </c>
    </row>
    <row r="19" spans="3:14" x14ac:dyDescent="0.25">
      <c r="C19" t="s">
        <v>48</v>
      </c>
      <c r="K19" t="s">
        <v>53</v>
      </c>
    </row>
    <row r="20" spans="3:14" x14ac:dyDescent="0.25">
      <c r="C20" s="1" t="s">
        <v>22</v>
      </c>
      <c r="D20" s="1"/>
      <c r="E20" s="1" t="s">
        <v>26</v>
      </c>
      <c r="F20" s="1"/>
      <c r="G20" s="1" t="s">
        <v>30</v>
      </c>
      <c r="H20" s="1"/>
      <c r="K20" s="2" t="s">
        <v>36</v>
      </c>
      <c r="L20" s="2"/>
      <c r="M20" s="2" t="s">
        <v>45</v>
      </c>
      <c r="N20" s="2"/>
    </row>
    <row r="21" spans="3:14" x14ac:dyDescent="0.25">
      <c r="C21" s="1" t="s">
        <v>54</v>
      </c>
      <c r="D21" s="1">
        <f>D5*D13</f>
        <v>0.5</v>
      </c>
      <c r="E21" s="1" t="s">
        <v>57</v>
      </c>
      <c r="F21" s="1">
        <f>D5*F13</f>
        <v>0.6</v>
      </c>
      <c r="G21" s="1" t="s">
        <v>60</v>
      </c>
      <c r="H21" s="1">
        <f>D5*H13</f>
        <v>0.3</v>
      </c>
      <c r="K21" s="2" t="s">
        <v>63</v>
      </c>
      <c r="L21" s="2">
        <f>D27*L13</f>
        <v>0.5</v>
      </c>
      <c r="M21" s="2" t="s">
        <v>67</v>
      </c>
      <c r="N21" s="2">
        <f>D27*N13</f>
        <v>0.7</v>
      </c>
    </row>
    <row r="22" spans="3:14" x14ac:dyDescent="0.25">
      <c r="C22" s="1" t="s">
        <v>55</v>
      </c>
      <c r="D22" s="1">
        <f t="shared" ref="D22:D23" si="0">D6*D14</f>
        <v>5.4000000000000006E-2</v>
      </c>
      <c r="E22" s="1" t="s">
        <v>58</v>
      </c>
      <c r="F22" s="1">
        <f t="shared" ref="F22:F23" si="1">D6*F14</f>
        <v>0.21600000000000003</v>
      </c>
      <c r="G22" s="1" t="s">
        <v>61</v>
      </c>
      <c r="H22" s="1">
        <f t="shared" ref="H22:H23" si="2">D6*H14</f>
        <v>0.16200000000000001</v>
      </c>
      <c r="K22" s="2" t="s">
        <v>64</v>
      </c>
      <c r="L22" s="2">
        <f t="shared" ref="L22:L24" si="3">D28*L14</f>
        <v>0.59191756832084441</v>
      </c>
      <c r="M22" s="2" t="s">
        <v>68</v>
      </c>
      <c r="N22" s="2">
        <f t="shared" ref="N22:N24" si="4">D28*N14</f>
        <v>0.3288430935115802</v>
      </c>
    </row>
    <row r="23" spans="3:14" x14ac:dyDescent="0.25">
      <c r="C23" s="1" t="s">
        <v>56</v>
      </c>
      <c r="D23" s="1">
        <f t="shared" si="0"/>
        <v>9.9000000000000005E-2</v>
      </c>
      <c r="E23" s="1" t="s">
        <v>59</v>
      </c>
      <c r="F23" s="1">
        <f t="shared" si="1"/>
        <v>0.16500000000000001</v>
      </c>
      <c r="G23" s="1" t="s">
        <v>62</v>
      </c>
      <c r="H23" s="1">
        <f t="shared" si="2"/>
        <v>0.26400000000000001</v>
      </c>
      <c r="K23" s="2" t="s">
        <v>65</v>
      </c>
      <c r="L23" s="2">
        <f t="shared" si="3"/>
        <v>0.58184527450373591</v>
      </c>
      <c r="M23" s="2" t="s">
        <v>69</v>
      </c>
      <c r="N23" s="2">
        <f t="shared" si="4"/>
        <v>0.58184527450373591</v>
      </c>
    </row>
    <row r="24" spans="3:14" x14ac:dyDescent="0.25">
      <c r="C24" s="5" t="s">
        <v>46</v>
      </c>
      <c r="D24" s="1">
        <f>SUM(D21:D23)</f>
        <v>0.65300000000000002</v>
      </c>
      <c r="E24" s="1"/>
      <c r="F24" s="1">
        <f>SUM(F21:F23)</f>
        <v>0.98100000000000009</v>
      </c>
      <c r="G24" s="1"/>
      <c r="H24" s="1">
        <f>SUM(H21:H23)</f>
        <v>0.72599999999999998</v>
      </c>
      <c r="K24" s="2" t="s">
        <v>66</v>
      </c>
      <c r="L24" s="2">
        <f t="shared" si="3"/>
        <v>0.47174882097079113</v>
      </c>
      <c r="M24" s="2" t="s">
        <v>70</v>
      </c>
      <c r="N24" s="2">
        <f t="shared" si="4"/>
        <v>0.40435613226067812</v>
      </c>
    </row>
    <row r="25" spans="3:14" x14ac:dyDescent="0.25">
      <c r="C25" s="5" t="s">
        <v>47</v>
      </c>
      <c r="D25" s="1">
        <f>1/(1+EXP(-D24))</f>
        <v>0.6576861870231604</v>
      </c>
      <c r="E25" s="1"/>
      <c r="F25" s="1">
        <f>1/(1+EXP(-F24))</f>
        <v>0.72730659312966983</v>
      </c>
      <c r="G25" s="1"/>
      <c r="H25" s="1">
        <f>1/(1+EXP(-H24))</f>
        <v>0.67392688710113025</v>
      </c>
      <c r="K25" s="6" t="s">
        <v>46</v>
      </c>
      <c r="L25" s="2">
        <f>SUM(L21:L24)</f>
        <v>2.1455116637953715</v>
      </c>
      <c r="M25" s="2"/>
      <c r="N25" s="2">
        <f>SUM(N21:N24)</f>
        <v>2.0150445002759945</v>
      </c>
    </row>
    <row r="26" spans="3:14" x14ac:dyDescent="0.25">
      <c r="K26" s="6" t="s">
        <v>47</v>
      </c>
      <c r="L26" s="2">
        <f>1/(1+EXP(-L25))</f>
        <v>0.89524861337236106</v>
      </c>
      <c r="M26" s="2"/>
      <c r="N26" s="2">
        <f>1/(1+EXP(-N25))</f>
        <v>0.88236762685957104</v>
      </c>
    </row>
    <row r="27" spans="3:14" x14ac:dyDescent="0.25">
      <c r="C27" s="5" t="s">
        <v>52</v>
      </c>
      <c r="D27" s="1">
        <v>1</v>
      </c>
      <c r="M27" s="4" t="s">
        <v>12</v>
      </c>
      <c r="N27" s="4" t="s">
        <v>73</v>
      </c>
    </row>
    <row r="28" spans="3:14" x14ac:dyDescent="0.25">
      <c r="C28" s="5" t="s">
        <v>49</v>
      </c>
      <c r="D28" s="1">
        <f>D25</f>
        <v>0.6576861870231604</v>
      </c>
      <c r="K28" s="6" t="s">
        <v>52</v>
      </c>
      <c r="L28" s="2">
        <v>1</v>
      </c>
      <c r="M28" s="2"/>
      <c r="N28" s="2"/>
    </row>
    <row r="29" spans="3:14" x14ac:dyDescent="0.25">
      <c r="C29" s="5" t="s">
        <v>50</v>
      </c>
      <c r="D29" s="1">
        <f>F25</f>
        <v>0.72730659312966983</v>
      </c>
      <c r="K29" s="6" t="s">
        <v>71</v>
      </c>
      <c r="L29" s="2">
        <f>L26</f>
        <v>0.89524861337236106</v>
      </c>
      <c r="M29" s="2">
        <f>M6</f>
        <v>1</v>
      </c>
      <c r="N29" s="2">
        <f>M29-L29</f>
        <v>0.10475138662763894</v>
      </c>
    </row>
    <row r="30" spans="3:14" x14ac:dyDescent="0.25">
      <c r="C30" s="5" t="s">
        <v>51</v>
      </c>
      <c r="D30" s="1">
        <f>H25</f>
        <v>0.67392688710113025</v>
      </c>
      <c r="K30" s="6" t="s">
        <v>72</v>
      </c>
      <c r="L30" s="2">
        <f>N26</f>
        <v>0.88236762685957104</v>
      </c>
      <c r="M30" s="2">
        <f>M7</f>
        <v>0</v>
      </c>
      <c r="N30" s="2">
        <f>M30-L30</f>
        <v>-0.88236762685957104</v>
      </c>
    </row>
    <row r="33" spans="3:14" x14ac:dyDescent="0.25">
      <c r="C33" s="4" t="s">
        <v>78</v>
      </c>
      <c r="K33" s="4" t="s">
        <v>74</v>
      </c>
    </row>
    <row r="34" spans="3:14" x14ac:dyDescent="0.25">
      <c r="C34" s="4" t="s">
        <v>75</v>
      </c>
      <c r="K34" s="4" t="s">
        <v>75</v>
      </c>
    </row>
    <row r="35" spans="3:14" x14ac:dyDescent="0.25">
      <c r="C35" s="1" t="s">
        <v>17</v>
      </c>
      <c r="D35" s="1">
        <f>D28*(1-D28)*(L14*L35+N14*N35)</f>
        <v>-8.3190974784420075E-3</v>
      </c>
      <c r="E35" s="1" t="s">
        <v>18</v>
      </c>
      <c r="F35" s="1">
        <f>D29*(1-D29)*(L15*L35+N15*N35)</f>
        <v>-1.2972784441507202E-2</v>
      </c>
      <c r="G35" s="1" t="s">
        <v>19</v>
      </c>
      <c r="H35" s="1">
        <f>D30*(1-D30)*(L16*L35+N16*N35)</f>
        <v>-1.0564411509518663E-2</v>
      </c>
      <c r="K35" s="2" t="s">
        <v>20</v>
      </c>
      <c r="L35" s="2">
        <f>L29*(1-L29)*N29</f>
        <v>9.8234314333585752E-3</v>
      </c>
      <c r="M35" s="2" t="s">
        <v>21</v>
      </c>
      <c r="N35" s="2">
        <f>L30*(1-L30)*N30</f>
        <v>-9.1585346003193929E-2</v>
      </c>
    </row>
    <row r="37" spans="3:14" x14ac:dyDescent="0.25">
      <c r="C37" s="4" t="s">
        <v>76</v>
      </c>
      <c r="K37" s="4" t="s">
        <v>76</v>
      </c>
    </row>
    <row r="38" spans="3:14" x14ac:dyDescent="0.25">
      <c r="C38" s="1" t="s">
        <v>54</v>
      </c>
      <c r="D38" s="1">
        <f>$D$2*$D$35*D5</f>
        <v>-4.1595487392210039E-4</v>
      </c>
      <c r="E38" s="1" t="s">
        <v>57</v>
      </c>
      <c r="F38" s="1">
        <f>$D$2*$F$35*D5</f>
        <v>-6.4863922207536017E-4</v>
      </c>
      <c r="G38" s="1" t="s">
        <v>60</v>
      </c>
      <c r="H38" s="1">
        <f>$D$2*$H$35*D5</f>
        <v>-5.2822057547593311E-4</v>
      </c>
      <c r="K38" s="2" t="s">
        <v>63</v>
      </c>
      <c r="L38" s="2">
        <f>$D$2*$L$35*D27</f>
        <v>4.9117157166792881E-4</v>
      </c>
      <c r="M38" s="2" t="s">
        <v>67</v>
      </c>
      <c r="N38" s="2">
        <f>$D$2*$N$35*D27</f>
        <v>-4.5792673001596963E-3</v>
      </c>
    </row>
    <row r="39" spans="3:14" x14ac:dyDescent="0.25">
      <c r="C39" s="1" t="s">
        <v>55</v>
      </c>
      <c r="D39" s="1">
        <f t="shared" ref="D39:D40" si="5">$D$2*$D$35*D6</f>
        <v>-1.1230781595896711E-4</v>
      </c>
      <c r="E39" s="1" t="s">
        <v>58</v>
      </c>
      <c r="F39" s="1">
        <f t="shared" ref="F39:F40" si="6">$D$2*$F$35*D6</f>
        <v>-1.7513258996034725E-4</v>
      </c>
      <c r="G39" s="1" t="s">
        <v>61</v>
      </c>
      <c r="H39" s="1">
        <f t="shared" ref="H39:H40" si="7">$D$2*$H$35*D6</f>
        <v>-1.4261955537850195E-4</v>
      </c>
      <c r="K39" s="2" t="s">
        <v>64</v>
      </c>
      <c r="L39" s="2">
        <f t="shared" ref="L39:L41" si="8">$D$2*$L$35*D28</f>
        <v>3.2303675814445305E-4</v>
      </c>
      <c r="M39" s="2" t="s">
        <v>68</v>
      </c>
      <c r="N39" s="2">
        <f t="shared" ref="N39:N41" si="9">$D$2*$N$35*D28</f>
        <v>-3.011720850001873E-3</v>
      </c>
    </row>
    <row r="40" spans="3:14" x14ac:dyDescent="0.25">
      <c r="C40" s="1" t="s">
        <v>56</v>
      </c>
      <c r="D40" s="1">
        <f t="shared" si="5"/>
        <v>-1.3726510839429313E-4</v>
      </c>
      <c r="E40" s="1" t="s">
        <v>59</v>
      </c>
      <c r="F40" s="1">
        <f t="shared" si="6"/>
        <v>-2.1405094328486886E-4</v>
      </c>
      <c r="G40" s="1" t="s">
        <v>62</v>
      </c>
      <c r="H40" s="1">
        <f t="shared" si="7"/>
        <v>-1.7431278990705793E-4</v>
      </c>
      <c r="K40" s="2" t="s">
        <v>65</v>
      </c>
      <c r="L40" s="2">
        <f t="shared" si="8"/>
        <v>3.5723232243194678E-4</v>
      </c>
      <c r="M40" s="2" t="s">
        <v>69</v>
      </c>
      <c r="N40" s="2">
        <f t="shared" si="9"/>
        <v>-3.3305312991092498E-3</v>
      </c>
    </row>
    <row r="41" spans="3:14" x14ac:dyDescent="0.25">
      <c r="K41" s="2" t="s">
        <v>66</v>
      </c>
      <c r="L41" s="2">
        <f t="shared" si="8"/>
        <v>3.3101372832673698E-4</v>
      </c>
      <c r="M41" s="2" t="s">
        <v>70</v>
      </c>
      <c r="N41" s="2">
        <f t="shared" si="9"/>
        <v>-3.0860913568006212E-3</v>
      </c>
    </row>
    <row r="43" spans="3:14" x14ac:dyDescent="0.25">
      <c r="C43" s="4" t="s">
        <v>77</v>
      </c>
      <c r="K43" s="4" t="s">
        <v>77</v>
      </c>
    </row>
    <row r="44" spans="3:14" x14ac:dyDescent="0.25">
      <c r="C44" s="1" t="s">
        <v>23</v>
      </c>
      <c r="D44" s="1">
        <f>D13+D38</f>
        <v>0.4995840451260779</v>
      </c>
      <c r="E44" s="1" t="s">
        <v>27</v>
      </c>
      <c r="F44" s="1">
        <f>F13+F38</f>
        <v>0.59935136077792461</v>
      </c>
      <c r="G44" s="1" t="s">
        <v>31</v>
      </c>
      <c r="H44" s="1">
        <f>H13+H38</f>
        <v>0.29947177942452408</v>
      </c>
      <c r="K44" s="2" t="s">
        <v>37</v>
      </c>
      <c r="L44" s="2">
        <f>L13+L38</f>
        <v>0.50049117157166789</v>
      </c>
      <c r="M44" s="2" t="s">
        <v>41</v>
      </c>
      <c r="N44" s="2">
        <f>N13+N38</f>
        <v>0.69542073269984028</v>
      </c>
    </row>
    <row r="45" spans="3:14" x14ac:dyDescent="0.25">
      <c r="C45" s="1" t="s">
        <v>24</v>
      </c>
      <c r="D45" s="1">
        <f t="shared" ref="D45:D46" si="10">D14+D39</f>
        <v>0.19988769218404104</v>
      </c>
      <c r="E45" s="1" t="s">
        <v>28</v>
      </c>
      <c r="F45" s="1">
        <f t="shared" ref="F45:F46" si="11">F14+F39</f>
        <v>0.79982486741003966</v>
      </c>
      <c r="G45" s="1" t="s">
        <v>32</v>
      </c>
      <c r="H45" s="1">
        <f t="shared" ref="H45:H46" si="12">H14+H39</f>
        <v>0.59985738044462145</v>
      </c>
      <c r="K45" s="2" t="s">
        <v>38</v>
      </c>
      <c r="L45" s="2">
        <f t="shared" ref="L45:L47" si="13">L14+L39</f>
        <v>0.90032303675814451</v>
      </c>
      <c r="M45" s="2" t="s">
        <v>42</v>
      </c>
      <c r="N45" s="2">
        <f t="shared" ref="N45:N47" si="14">N14+N39</f>
        <v>0.4969882791499981</v>
      </c>
    </row>
    <row r="46" spans="3:14" x14ac:dyDescent="0.25">
      <c r="C46" s="1" t="s">
        <v>25</v>
      </c>
      <c r="D46" s="1">
        <f t="shared" si="10"/>
        <v>0.2998627348916057</v>
      </c>
      <c r="E46" s="1" t="s">
        <v>29</v>
      </c>
      <c r="F46" s="1">
        <f t="shared" si="11"/>
        <v>0.49978594905671514</v>
      </c>
      <c r="G46" s="1" t="s">
        <v>33</v>
      </c>
      <c r="H46" s="1">
        <f t="shared" si="12"/>
        <v>0.79982568721009295</v>
      </c>
      <c r="K46" s="2" t="s">
        <v>39</v>
      </c>
      <c r="L46" s="2">
        <f t="shared" si="13"/>
        <v>0.80035723232243194</v>
      </c>
      <c r="M46" s="2" t="s">
        <v>43</v>
      </c>
      <c r="N46" s="2">
        <f t="shared" si="14"/>
        <v>0.79666946870089084</v>
      </c>
    </row>
    <row r="47" spans="3:14" x14ac:dyDescent="0.25">
      <c r="K47" s="2" t="s">
        <v>40</v>
      </c>
      <c r="L47" s="2">
        <f t="shared" si="13"/>
        <v>0.70033101372832673</v>
      </c>
      <c r="M47" s="2" t="s">
        <v>44</v>
      </c>
      <c r="N47" s="2">
        <f t="shared" si="14"/>
        <v>0.59691390864319938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2022-12-19T10:57:06Z</dcterms:created>
  <dcterms:modified xsi:type="dcterms:W3CDTF">2022-12-19T12:11:17Z</dcterms:modified>
</cp:coreProperties>
</file>