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T\MMA\RSM8413\Final Review\RSM8413_Final_Review\"/>
    </mc:Choice>
  </mc:AlternateContent>
  <xr:revisionPtr revIDLastSave="0" documentId="8_{90585729-745E-4A45-90E3-B4E743B181F4}" xr6:coauthVersionLast="47" xr6:coauthVersionMax="47" xr10:uidLastSave="{00000000-0000-0000-0000-000000000000}"/>
  <bookViews>
    <workbookView xWindow="-120" yWindow="-120" windowWidth="38640" windowHeight="21120" activeTab="1" xr2:uid="{09B2ABF1-23DE-4BD8-ADAB-EC4CF962656B}"/>
  </bookViews>
  <sheets>
    <sheet name="not_normalized" sheetId="1" r:id="rId1"/>
    <sheet name="normal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6" i="2"/>
  <c r="G7" i="2"/>
  <c r="G8" i="2"/>
  <c r="G9" i="2"/>
  <c r="G10" i="2"/>
  <c r="G11" i="2"/>
  <c r="G12" i="2"/>
  <c r="G13" i="2"/>
  <c r="G14" i="2"/>
  <c r="I14" i="2" s="1"/>
  <c r="J14" i="2" s="1"/>
  <c r="K14" i="2" s="1"/>
  <c r="G6" i="2"/>
  <c r="D2" i="2" a="1"/>
  <c r="D2" i="2" s="1"/>
  <c r="C2" i="2" a="1"/>
  <c r="C2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6" i="2" a="1"/>
  <c r="F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6" i="2" a="1"/>
  <c r="E6" i="2" s="1"/>
  <c r="I6" i="2"/>
  <c r="J6" i="2" s="1"/>
  <c r="B19" i="1"/>
  <c r="A19" i="1"/>
  <c r="F7" i="1"/>
  <c r="F8" i="1"/>
  <c r="F9" i="1"/>
  <c r="F10" i="1"/>
  <c r="F11" i="1"/>
  <c r="F12" i="1"/>
  <c r="F13" i="1"/>
  <c r="F14" i="1"/>
  <c r="F6" i="1"/>
  <c r="E7" i="1"/>
  <c r="E8" i="1"/>
  <c r="E9" i="1"/>
  <c r="E10" i="1"/>
  <c r="E11" i="1"/>
  <c r="E12" i="1"/>
  <c r="E13" i="1"/>
  <c r="E14" i="1"/>
  <c r="E6" i="1"/>
  <c r="I7" i="2" l="1"/>
  <c r="J7" i="2" s="1"/>
  <c r="K7" i="2" s="1"/>
  <c r="I10" i="2"/>
  <c r="J10" i="2" s="1"/>
  <c r="K10" i="2" s="1"/>
  <c r="I11" i="2"/>
  <c r="J11" i="2" s="1"/>
  <c r="K11" i="2" s="1"/>
  <c r="I12" i="2"/>
  <c r="J12" i="2" s="1"/>
  <c r="K12" i="2" s="1"/>
  <c r="I9" i="2"/>
  <c r="J9" i="2" s="1"/>
  <c r="K9" i="2" s="1"/>
  <c r="I8" i="2"/>
  <c r="J8" i="2" s="1"/>
  <c r="K8" i="2" s="1"/>
  <c r="I13" i="2"/>
  <c r="J13" i="2" s="1"/>
  <c r="K13" i="2" s="1"/>
  <c r="K6" i="2"/>
  <c r="O6" i="2"/>
  <c r="N6" i="2"/>
  <c r="M6" i="2"/>
  <c r="L6" i="2"/>
  <c r="A19" i="2"/>
  <c r="B19" i="2" s="1"/>
  <c r="G6" i="1"/>
  <c r="H6" i="1" s="1"/>
  <c r="I6" i="1" s="1"/>
  <c r="G14" i="1"/>
  <c r="G13" i="1"/>
  <c r="H13" i="1" s="1"/>
  <c r="I13" i="1" s="1"/>
  <c r="G12" i="1"/>
  <c r="H12" i="1" s="1"/>
  <c r="I12" i="1" s="1"/>
  <c r="G10" i="1"/>
  <c r="H10" i="1" s="1"/>
  <c r="I10" i="1" s="1"/>
  <c r="G8" i="1"/>
  <c r="H8" i="1" s="1"/>
  <c r="I8" i="1" s="1"/>
  <c r="G11" i="1"/>
  <c r="H11" i="1" s="1"/>
  <c r="I11" i="1" s="1"/>
  <c r="G7" i="1"/>
  <c r="H7" i="1" s="1"/>
  <c r="I7" i="1" s="1"/>
  <c r="G9" i="1"/>
  <c r="H9" i="1" s="1"/>
  <c r="I9" i="1" s="1"/>
  <c r="H14" i="1"/>
  <c r="I14" i="1" s="1"/>
  <c r="M6" i="1" l="1"/>
  <c r="K6" i="1"/>
  <c r="J6" i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<sst xmlns="http://schemas.openxmlformats.org/spreadsheetml/2006/main" count="48" uniqueCount="21">
  <si>
    <t>X1</t>
  </si>
  <si>
    <t>X2</t>
  </si>
  <si>
    <t>Y</t>
  </si>
  <si>
    <t>(X2-X2)^2</t>
  </si>
  <si>
    <t>Prediction</t>
  </si>
  <si>
    <t>Instance</t>
  </si>
  <si>
    <t>(X1-X1)^2</t>
  </si>
  <si>
    <t>Sum</t>
  </si>
  <si>
    <t>Distance</t>
  </si>
  <si>
    <t>weight</t>
  </si>
  <si>
    <t>x1 weight</t>
  </si>
  <si>
    <t>x2 weight</t>
  </si>
  <si>
    <t>First small</t>
  </si>
  <si>
    <t>Second small</t>
  </si>
  <si>
    <t>Third small</t>
  </si>
  <si>
    <t>Fourth small</t>
  </si>
  <si>
    <t>k=4</t>
  </si>
  <si>
    <t>x1_normalized</t>
  </si>
  <si>
    <t>y_new</t>
  </si>
  <si>
    <t>weight sum</t>
  </si>
  <si>
    <t>x2_normalized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</si>
</sst>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not_normalized!$C$5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not_normalized!$B$6:$B$14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</c:numCache>
            </c:numRef>
          </c:xVal>
          <c:yVal>
            <c:numRef>
              <c:f>not_normalized!$C$6:$C$14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C-41DA-BABB-D3169B94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516464"/>
        <c:axId val="785512200"/>
      </c:scatterChart>
      <c:valAx>
        <c:axId val="78551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512200"/>
        <c:crosses val="autoZero"/>
        <c:crossBetween val="midCat"/>
      </c:valAx>
      <c:valAx>
        <c:axId val="78551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51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normalized!$C$5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normalized!$B$6:$B$14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</c:numCache>
            </c:numRef>
          </c:xVal>
          <c:yVal>
            <c:numRef>
              <c:f>normalized!$C$6:$C$14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B-4CE2-9F9D-805B39DC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516464"/>
        <c:axId val="785512200"/>
      </c:scatterChart>
      <c:valAx>
        <c:axId val="78551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512200"/>
        <c:crosses val="autoZero"/>
        <c:crossBetween val="midCat"/>
      </c:valAx>
      <c:valAx>
        <c:axId val="78551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51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342900</xdr:colOff>
      <xdr:row>1</xdr:row>
      <xdr:rowOff>71437</xdr:rowOff>
    </xdr:from>
    <xdr:to>
      <xdr:col>22</xdr:col>
      <xdr:colOff>38100</xdr:colOff>
      <xdr:row>15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04674C-25F5-4520-BE3B-B7A1CAC21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1</xdr:row>
      <xdr:rowOff>71437</xdr:rowOff>
    </xdr:from>
    <xdr:to>
      <xdr:col>24</xdr:col>
      <xdr:colOff>38100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8DCB0-AF5D-4673-BEB6-17A93F6A3C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37F7-D0B6-48BE-B910-3CA36596DEA1}">
  <dimension ref="A1:M19"/>
  <sheetViews>
    <sheetView workbookViewId="0">
      <selection activeCell="M47" sqref="M47"/>
    </sheetView>
  </sheetViews>
  <sheetFormatPr defaultRowHeight="15" x14ac:dyDescent="0.25"/>
  <cols>
    <col min="1" max="1" width="11.28515625" bestFit="1" customWidth="1"/>
    <col min="10" max="10" width="10" bestFit="1" customWidth="1"/>
    <col min="11" max="11" width="12.5703125" bestFit="1" customWidth="1"/>
    <col min="13" max="13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E1" t="s">
        <v>10</v>
      </c>
      <c r="F1" t="s">
        <v>11</v>
      </c>
    </row>
    <row r="2" spans="1:13" x14ac:dyDescent="0.25">
      <c r="A2">
        <v>8</v>
      </c>
      <c r="B2">
        <v>3</v>
      </c>
      <c r="C2">
        <v>1</v>
      </c>
      <c r="E2">
        <v>1</v>
      </c>
      <c r="F2">
        <v>1</v>
      </c>
    </row>
    <row r="4" spans="1:13" x14ac:dyDescent="0.25">
      <c r="A4" t="s">
        <v>4</v>
      </c>
    </row>
    <row r="5" spans="1:13" x14ac:dyDescent="0.25">
      <c r="A5" t="s">
        <v>5</v>
      </c>
      <c r="B5" t="s">
        <v>0</v>
      </c>
      <c r="C5" t="s">
        <v>1</v>
      </c>
      <c r="D5" t="s">
        <v>2</v>
      </c>
      <c r="E5" t="s">
        <v>6</v>
      </c>
      <c r="F5" t="s">
        <v>3</v>
      </c>
      <c r="G5" t="s">
        <v>7</v>
      </c>
      <c r="H5" t="s">
        <v>8</v>
      </c>
      <c r="I5" t="s">
        <v>9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25">
      <c r="A6">
        <v>1</v>
      </c>
      <c r="B6">
        <v>4</v>
      </c>
      <c r="C6">
        <v>2</v>
      </c>
      <c r="D6">
        <v>0</v>
      </c>
      <c r="E6" s="1">
        <f>($A$2-B6)^2</f>
        <v>16</v>
      </c>
      <c r="F6" s="1">
        <f>($B$2-C6)^2</f>
        <v>1</v>
      </c>
      <c r="G6" s="1">
        <f>E6*$E$2+F6*$F$2</f>
        <v>17</v>
      </c>
      <c r="H6" s="2">
        <f>SQRT(G6)</f>
        <v>4.1231056256176606</v>
      </c>
      <c r="I6" s="2">
        <f>1/((H6)^2)</f>
        <v>5.8823529411764705E-2</v>
      </c>
      <c r="J6">
        <f>SMALL(H6:H14,1)</f>
        <v>1</v>
      </c>
      <c r="K6">
        <f>SMALL(H6:H14,2)</f>
        <v>2</v>
      </c>
      <c r="L6">
        <f>SMALL(H6:H14,3)</f>
        <v>2.2360679774997898</v>
      </c>
      <c r="M6">
        <f>SMALL(H6:H14,4)</f>
        <v>2.2360679774997898</v>
      </c>
    </row>
    <row r="7" spans="1:13" x14ac:dyDescent="0.25">
      <c r="A7">
        <v>2</v>
      </c>
      <c r="B7">
        <v>3</v>
      </c>
      <c r="C7">
        <v>1</v>
      </c>
      <c r="D7">
        <v>0</v>
      </c>
      <c r="E7" s="1">
        <f>($A$2-B7)^2</f>
        <v>25</v>
      </c>
      <c r="F7" s="1">
        <f>($B$2-C7)^2</f>
        <v>4</v>
      </c>
      <c r="G7" s="1">
        <f t="shared" ref="G7:G14" si="0">E7*$E$2+F7*$F$2</f>
        <v>29</v>
      </c>
      <c r="H7" s="2">
        <f t="shared" ref="H7:H14" si="1">SQRT(G7)</f>
        <v>5.3851648071345037</v>
      </c>
      <c r="I7" s="2">
        <f t="shared" ref="I7:I14" si="2">1/((H7)^2)</f>
        <v>3.4482758620689662E-2</v>
      </c>
    </row>
    <row r="8" spans="1:13" x14ac:dyDescent="0.25">
      <c r="A8">
        <v>3</v>
      </c>
      <c r="B8">
        <v>1</v>
      </c>
      <c r="C8">
        <v>3</v>
      </c>
      <c r="D8">
        <v>0</v>
      </c>
      <c r="E8" s="1">
        <f>($A$2-B8)^2</f>
        <v>49</v>
      </c>
      <c r="F8" s="1">
        <f>($B$2-C8)^2</f>
        <v>0</v>
      </c>
      <c r="G8" s="1">
        <f t="shared" si="0"/>
        <v>49</v>
      </c>
      <c r="H8" s="2">
        <f t="shared" si="1"/>
        <v>7</v>
      </c>
      <c r="I8" s="2">
        <f t="shared" si="2"/>
        <v>2.0408163265306121E-2</v>
      </c>
    </row>
    <row r="9" spans="1:13" x14ac:dyDescent="0.25">
      <c r="A9">
        <v>4</v>
      </c>
      <c r="B9">
        <v>4</v>
      </c>
      <c r="C9">
        <v>5</v>
      </c>
      <c r="D9">
        <v>0</v>
      </c>
      <c r="E9" s="1">
        <f>($A$2-B9)^2</f>
        <v>16</v>
      </c>
      <c r="F9" s="1">
        <f>($B$2-C9)^2</f>
        <v>4</v>
      </c>
      <c r="G9" s="1">
        <f t="shared" si="0"/>
        <v>20</v>
      </c>
      <c r="H9" s="2">
        <f t="shared" si="1"/>
        <v>4.4721359549995796</v>
      </c>
      <c r="I9" s="2">
        <f t="shared" si="2"/>
        <v>4.9999999999999989E-2</v>
      </c>
    </row>
    <row r="10" spans="1:13" x14ac:dyDescent="0.25">
      <c r="A10">
        <v>5</v>
      </c>
      <c r="B10">
        <v>2</v>
      </c>
      <c r="C10">
        <v>3</v>
      </c>
      <c r="D10">
        <v>0</v>
      </c>
      <c r="E10" s="1">
        <f>($A$2-B10)^2</f>
        <v>36</v>
      </c>
      <c r="F10" s="1">
        <f>($B$2-C10)^2</f>
        <v>0</v>
      </c>
      <c r="G10" s="1">
        <f t="shared" si="0"/>
        <v>36</v>
      </c>
      <c r="H10" s="2">
        <f t="shared" si="1"/>
        <v>6</v>
      </c>
      <c r="I10" s="2">
        <f t="shared" si="2"/>
        <v>2.7777777777777776E-2</v>
      </c>
    </row>
    <row r="11" spans="1:13" x14ac:dyDescent="0.25">
      <c r="A11">
        <v>6</v>
      </c>
      <c r="B11">
        <v>7</v>
      </c>
      <c r="C11">
        <v>5</v>
      </c>
      <c r="D11">
        <v>1</v>
      </c>
      <c r="E11" s="1">
        <f>($A$2-B11)^2</f>
        <v>1</v>
      </c>
      <c r="F11" s="1">
        <f>($B$2-C11)^2</f>
        <v>4</v>
      </c>
      <c r="G11" s="1">
        <f t="shared" si="0"/>
        <v>5</v>
      </c>
      <c r="H11" s="2">
        <f t="shared" si="1"/>
        <v>2.2360679774997898</v>
      </c>
      <c r="I11" s="2">
        <f t="shared" si="2"/>
        <v>0.19999999999999996</v>
      </c>
    </row>
    <row r="12" spans="1:13" x14ac:dyDescent="0.25">
      <c r="A12">
        <v>7</v>
      </c>
      <c r="B12">
        <v>6</v>
      </c>
      <c r="C12">
        <v>4</v>
      </c>
      <c r="D12">
        <v>1</v>
      </c>
      <c r="E12" s="1">
        <f>($A$2-B12)^2</f>
        <v>4</v>
      </c>
      <c r="F12" s="1">
        <f>($B$2-C12)^2</f>
        <v>1</v>
      </c>
      <c r="G12" s="1">
        <f t="shared" si="0"/>
        <v>5</v>
      </c>
      <c r="H12" s="2">
        <f t="shared" si="1"/>
        <v>2.2360679774997898</v>
      </c>
      <c r="I12" s="2">
        <f t="shared" si="2"/>
        <v>0.19999999999999996</v>
      </c>
    </row>
    <row r="13" spans="1:13" x14ac:dyDescent="0.25">
      <c r="A13">
        <v>8</v>
      </c>
      <c r="B13">
        <v>9</v>
      </c>
      <c r="C13">
        <v>3</v>
      </c>
      <c r="D13">
        <v>1</v>
      </c>
      <c r="E13" s="1">
        <f>($A$2-B13)^2</f>
        <v>1</v>
      </c>
      <c r="F13" s="1">
        <f>($B$2-C13)^2</f>
        <v>0</v>
      </c>
      <c r="G13" s="1">
        <f t="shared" si="0"/>
        <v>1</v>
      </c>
      <c r="H13" s="2">
        <f t="shared" si="1"/>
        <v>1</v>
      </c>
      <c r="I13" s="2">
        <f t="shared" si="2"/>
        <v>1</v>
      </c>
    </row>
    <row r="14" spans="1:13" x14ac:dyDescent="0.25">
      <c r="A14">
        <v>10</v>
      </c>
      <c r="B14">
        <v>8</v>
      </c>
      <c r="C14">
        <v>1</v>
      </c>
      <c r="D14">
        <v>1</v>
      </c>
      <c r="E14" s="1">
        <f>($A$2-B14)^2</f>
        <v>0</v>
      </c>
      <c r="F14" s="1">
        <f>($B$2-C14)^2</f>
        <v>4</v>
      </c>
      <c r="G14" s="1">
        <f t="shared" si="0"/>
        <v>4</v>
      </c>
      <c r="H14" s="2">
        <f t="shared" si="1"/>
        <v>2</v>
      </c>
      <c r="I14" s="2">
        <f t="shared" si="2"/>
        <v>0.25</v>
      </c>
    </row>
    <row r="17" spans="1:2" x14ac:dyDescent="0.25">
      <c r="A17" t="s">
        <v>16</v>
      </c>
    </row>
    <row r="18" spans="1:2" x14ac:dyDescent="0.25">
      <c r="A18" t="s">
        <v>19</v>
      </c>
      <c r="B18" t="s">
        <v>18</v>
      </c>
    </row>
    <row r="19" spans="1:2" x14ac:dyDescent="0.25">
      <c r="A19" s="3">
        <f>I13+I14+I12+I11</f>
        <v>1.65</v>
      </c>
      <c r="B19" s="3">
        <f>(D11*I11+D12*I12+D13*I13+D14*I14)/A19</f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5193-1EE5-46D1-9C98-E205A141FDB0}">
  <dimension ref="A1:O19"/>
  <sheetViews>
    <sheetView tabSelected="1" workbookViewId="0">
      <selection activeCell="M26" sqref="M26"/>
    </sheetView>
  </sheetViews>
  <sheetFormatPr defaultRowHeight="15" x14ac:dyDescent="0.25"/>
  <cols>
    <col min="1" max="1" width="11.28515625" bestFit="1" customWidth="1"/>
    <col min="3" max="6" width="14.140625" bestFit="1" customWidth="1"/>
    <col min="12" max="12" width="10" bestFit="1" customWidth="1"/>
    <col min="13" max="13" width="12.57031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17</v>
      </c>
      <c r="D1" t="s">
        <v>20</v>
      </c>
      <c r="E1" t="s">
        <v>2</v>
      </c>
      <c r="G1" t="s">
        <v>10</v>
      </c>
      <c r="H1" t="s">
        <v>11</v>
      </c>
    </row>
    <row r="2" spans="1:15" x14ac:dyDescent="0.25">
      <c r="A2">
        <v>8</v>
      </c>
      <c r="B2">
        <v>3</v>
      </c>
      <c r="C2" cm="1">
        <f t="array" ref="C2">(A2-MIN($B$6:$B$14))/(MAX($B$6:$B$14-MIN($B$6:$B$14)))</f>
        <v>0.875</v>
      </c>
      <c r="D2" cm="1">
        <f t="array" ref="D2">(B2-MIN($C$6:$C$14))/(MAX($C$6:$C$14-MIN($C$6:$C$14)))</f>
        <v>0.5</v>
      </c>
      <c r="E2">
        <v>1</v>
      </c>
      <c r="G2">
        <v>1</v>
      </c>
      <c r="H2">
        <v>1</v>
      </c>
    </row>
    <row r="4" spans="1:15" x14ac:dyDescent="0.25">
      <c r="A4" t="s">
        <v>4</v>
      </c>
    </row>
    <row r="5" spans="1:15" x14ac:dyDescent="0.25">
      <c r="A5" t="s">
        <v>5</v>
      </c>
      <c r="B5" t="s">
        <v>0</v>
      </c>
      <c r="C5" t="s">
        <v>1</v>
      </c>
      <c r="D5" t="s">
        <v>2</v>
      </c>
      <c r="E5" t="s">
        <v>17</v>
      </c>
      <c r="F5" t="s">
        <v>20</v>
      </c>
      <c r="G5" t="s">
        <v>6</v>
      </c>
      <c r="H5" t="s">
        <v>3</v>
      </c>
      <c r="I5" t="s">
        <v>7</v>
      </c>
      <c r="J5" t="s">
        <v>8</v>
      </c>
      <c r="K5" t="s">
        <v>9</v>
      </c>
      <c r="L5" t="s">
        <v>12</v>
      </c>
      <c r="M5" t="s">
        <v>13</v>
      </c>
      <c r="N5" t="s">
        <v>14</v>
      </c>
      <c r="O5" t="s">
        <v>15</v>
      </c>
    </row>
    <row r="6" spans="1:15" x14ac:dyDescent="0.25">
      <c r="A6">
        <v>1</v>
      </c>
      <c r="B6">
        <v>4</v>
      </c>
      <c r="C6">
        <v>2</v>
      </c>
      <c r="D6">
        <v>0</v>
      </c>
      <c r="E6" cm="1">
        <f t="array" ref="E6">(B6-MIN($B$6:$B$14))/(MAX($B$6:$B$14-MIN($B$6:$B$14)))</f>
        <v>0.375</v>
      </c>
      <c r="F6" cm="1">
        <f t="array" ref="F6">(C6-MIN($C$6:$C$14))/(MAX($C$6:$C$14-MIN($C$6:$C$14)))</f>
        <v>0.25</v>
      </c>
      <c r="G6" s="1">
        <f>($C$2-E6)^2</f>
        <v>0.25</v>
      </c>
      <c r="H6" s="1">
        <f>($D$2-F6)^2</f>
        <v>6.25E-2</v>
      </c>
      <c r="I6" s="1">
        <f>G6*$G$2+H6*$H$2</f>
        <v>0.3125</v>
      </c>
      <c r="J6" s="2">
        <f>SQRT(I6)</f>
        <v>0.55901699437494745</v>
      </c>
      <c r="K6" s="2">
        <f>1/((J6)^2)</f>
        <v>3.1999999999999993</v>
      </c>
      <c r="L6">
        <f>SMALL(J6:J14,1)</f>
        <v>0.125</v>
      </c>
      <c r="M6">
        <f>SMALL(J6:J14,2)</f>
        <v>0.35355339059327379</v>
      </c>
      <c r="N6">
        <f>SMALL(J6:J14,3)</f>
        <v>0.5</v>
      </c>
      <c r="O6">
        <f>SMALL(J6:J14,4)</f>
        <v>0.51538820320220757</v>
      </c>
    </row>
    <row r="7" spans="1:15" x14ac:dyDescent="0.25">
      <c r="A7">
        <v>2</v>
      </c>
      <c r="B7">
        <v>3</v>
      </c>
      <c r="C7">
        <v>1</v>
      </c>
      <c r="D7">
        <v>0</v>
      </c>
      <c r="E7" cm="1">
        <f t="array" ref="E7">(B7-MIN($B$6:$B$14))/(MAX($B$6:$B$14-MIN($B$6:$B$14)))</f>
        <v>0.25</v>
      </c>
      <c r="F7" cm="1">
        <f t="array" ref="F7">(C7-MIN($C$6:$C$14))/(MAX($C$6:$C$14-MIN($C$6:$C$14)))</f>
        <v>0</v>
      </c>
      <c r="G7" s="1">
        <f t="shared" ref="G7:G14" si="0">($C$2-E7)^2</f>
        <v>0.390625</v>
      </c>
      <c r="H7" s="1">
        <f t="shared" ref="H7:H14" si="1">($D$2-F7)^2</f>
        <v>0.25</v>
      </c>
      <c r="I7" s="1">
        <f t="shared" ref="I7:I14" si="2">G7*$G$2+H7*$H$2</f>
        <v>0.640625</v>
      </c>
      <c r="J7" s="2">
        <f t="shared" ref="J7:J14" si="3">SQRT(I7)</f>
        <v>0.80039052967910607</v>
      </c>
      <c r="K7" s="2">
        <f t="shared" ref="K7:K14" si="4">1/((J7)^2)</f>
        <v>1.5609756097560976</v>
      </c>
    </row>
    <row r="8" spans="1:15" x14ac:dyDescent="0.25">
      <c r="A8">
        <v>3</v>
      </c>
      <c r="B8">
        <v>1</v>
      </c>
      <c r="C8">
        <v>3</v>
      </c>
      <c r="D8">
        <v>0</v>
      </c>
      <c r="E8" cm="1">
        <f t="array" ref="E8">(B8-MIN($B$6:$B$14))/(MAX($B$6:$B$14-MIN($B$6:$B$14)))</f>
        <v>0</v>
      </c>
      <c r="F8" cm="1">
        <f t="array" ref="F8">(C8-MIN($C$6:$C$14))/(MAX($C$6:$C$14-MIN($C$6:$C$14)))</f>
        <v>0.5</v>
      </c>
      <c r="G8" s="1">
        <f t="shared" si="0"/>
        <v>0.765625</v>
      </c>
      <c r="H8" s="1">
        <f t="shared" si="1"/>
        <v>0</v>
      </c>
      <c r="I8" s="1">
        <f t="shared" si="2"/>
        <v>0.765625</v>
      </c>
      <c r="J8" s="2">
        <f t="shared" si="3"/>
        <v>0.875</v>
      </c>
      <c r="K8" s="2">
        <f t="shared" si="4"/>
        <v>1.3061224489795917</v>
      </c>
    </row>
    <row r="9" spans="1:15" x14ac:dyDescent="0.25">
      <c r="A9">
        <v>4</v>
      </c>
      <c r="B9">
        <v>4</v>
      </c>
      <c r="C9">
        <v>5</v>
      </c>
      <c r="D9">
        <v>0</v>
      </c>
      <c r="E9" cm="1">
        <f t="array" ref="E9">(B9-MIN($B$6:$B$14))/(MAX($B$6:$B$14-MIN($B$6:$B$14)))</f>
        <v>0.375</v>
      </c>
      <c r="F9" cm="1">
        <f t="array" ref="F9">(C9-MIN($C$6:$C$14))/(MAX($C$6:$C$14-MIN($C$6:$C$14)))</f>
        <v>1</v>
      </c>
      <c r="G9" s="1">
        <f t="shared" si="0"/>
        <v>0.25</v>
      </c>
      <c r="H9" s="1">
        <f t="shared" si="1"/>
        <v>0.25</v>
      </c>
      <c r="I9" s="1">
        <f t="shared" si="2"/>
        <v>0.5</v>
      </c>
      <c r="J9" s="2">
        <f t="shared" si="3"/>
        <v>0.70710678118654757</v>
      </c>
      <c r="K9" s="2">
        <f t="shared" si="4"/>
        <v>1.9999999999999996</v>
      </c>
    </row>
    <row r="10" spans="1:15" x14ac:dyDescent="0.25">
      <c r="A10">
        <v>5</v>
      </c>
      <c r="B10">
        <v>2</v>
      </c>
      <c r="C10">
        <v>3</v>
      </c>
      <c r="D10">
        <v>0</v>
      </c>
      <c r="E10" cm="1">
        <f t="array" ref="E10">(B10-MIN($B$6:$B$14))/(MAX($B$6:$B$14-MIN($B$6:$B$14)))</f>
        <v>0.125</v>
      </c>
      <c r="F10" cm="1">
        <f t="array" ref="F10">(C10-MIN($C$6:$C$14))/(MAX($C$6:$C$14-MIN($C$6:$C$14)))</f>
        <v>0.5</v>
      </c>
      <c r="G10" s="1">
        <f t="shared" si="0"/>
        <v>0.5625</v>
      </c>
      <c r="H10" s="1">
        <f t="shared" si="1"/>
        <v>0</v>
      </c>
      <c r="I10" s="1">
        <f t="shared" si="2"/>
        <v>0.5625</v>
      </c>
      <c r="J10" s="2">
        <f t="shared" si="3"/>
        <v>0.75</v>
      </c>
      <c r="K10" s="2">
        <f t="shared" si="4"/>
        <v>1.7777777777777777</v>
      </c>
    </row>
    <row r="11" spans="1:15" x14ac:dyDescent="0.25">
      <c r="A11">
        <v>6</v>
      </c>
      <c r="B11">
        <v>7</v>
      </c>
      <c r="C11">
        <v>5</v>
      </c>
      <c r="D11">
        <v>1</v>
      </c>
      <c r="E11" cm="1">
        <f t="array" ref="E11">(B11-MIN($B$6:$B$14))/(MAX($B$6:$B$14-MIN($B$6:$B$14)))</f>
        <v>0.75</v>
      </c>
      <c r="F11" cm="1">
        <f t="array" ref="F11">(C11-MIN($C$6:$C$14))/(MAX($C$6:$C$14-MIN($C$6:$C$14)))</f>
        <v>1</v>
      </c>
      <c r="G11" s="1">
        <f t="shared" si="0"/>
        <v>1.5625E-2</v>
      </c>
      <c r="H11" s="1">
        <f t="shared" si="1"/>
        <v>0.25</v>
      </c>
      <c r="I11" s="1">
        <f t="shared" si="2"/>
        <v>0.265625</v>
      </c>
      <c r="J11" s="2">
        <f t="shared" si="3"/>
        <v>0.51538820320220757</v>
      </c>
      <c r="K11" s="2">
        <f t="shared" si="4"/>
        <v>3.7647058823529411</v>
      </c>
    </row>
    <row r="12" spans="1:15" x14ac:dyDescent="0.25">
      <c r="A12">
        <v>7</v>
      </c>
      <c r="B12">
        <v>6</v>
      </c>
      <c r="C12">
        <v>4</v>
      </c>
      <c r="D12">
        <v>1</v>
      </c>
      <c r="E12" cm="1">
        <f t="array" ref="E12">(B12-MIN($B$6:$B$14))/(MAX($B$6:$B$14-MIN($B$6:$B$14)))</f>
        <v>0.625</v>
      </c>
      <c r="F12" cm="1">
        <f t="array" ref="F12">(C12-MIN($C$6:$C$14))/(MAX($C$6:$C$14-MIN($C$6:$C$14)))</f>
        <v>0.75</v>
      </c>
      <c r="G12" s="1">
        <f t="shared" si="0"/>
        <v>6.25E-2</v>
      </c>
      <c r="H12" s="1">
        <f t="shared" si="1"/>
        <v>6.25E-2</v>
      </c>
      <c r="I12" s="1">
        <f t="shared" si="2"/>
        <v>0.125</v>
      </c>
      <c r="J12" s="2">
        <f t="shared" si="3"/>
        <v>0.35355339059327379</v>
      </c>
      <c r="K12" s="2">
        <f t="shared" si="4"/>
        <v>7.9999999999999982</v>
      </c>
    </row>
    <row r="13" spans="1:15" x14ac:dyDescent="0.25">
      <c r="A13">
        <v>8</v>
      </c>
      <c r="B13">
        <v>9</v>
      </c>
      <c r="C13">
        <v>3</v>
      </c>
      <c r="D13">
        <v>1</v>
      </c>
      <c r="E13" cm="1">
        <f t="array" ref="E13">(B13-MIN($B$6:$B$14))/(MAX($B$6:$B$14-MIN($B$6:$B$14)))</f>
        <v>1</v>
      </c>
      <c r="F13" cm="1">
        <f t="array" ref="F13">(C13-MIN($C$6:$C$14))/(MAX($C$6:$C$14-MIN($C$6:$C$14)))</f>
        <v>0.5</v>
      </c>
      <c r="G13" s="1">
        <f t="shared" si="0"/>
        <v>1.5625E-2</v>
      </c>
      <c r="H13" s="1">
        <f t="shared" si="1"/>
        <v>0</v>
      </c>
      <c r="I13" s="1">
        <f t="shared" si="2"/>
        <v>1.5625E-2</v>
      </c>
      <c r="J13" s="2">
        <f t="shared" si="3"/>
        <v>0.125</v>
      </c>
      <c r="K13" s="2">
        <f t="shared" si="4"/>
        <v>64</v>
      </c>
    </row>
    <row r="14" spans="1:15" x14ac:dyDescent="0.25">
      <c r="A14">
        <v>10</v>
      </c>
      <c r="B14">
        <v>8</v>
      </c>
      <c r="C14">
        <v>1</v>
      </c>
      <c r="D14">
        <v>1</v>
      </c>
      <c r="E14" cm="1">
        <f t="array" ref="E14">(B14-MIN($B$6:$B$14))/(MAX($B$6:$B$14-MIN($B$6:$B$14)))</f>
        <v>0.875</v>
      </c>
      <c r="F14" cm="1">
        <f t="array" ref="F14">(C14-MIN($C$6:$C$14))/(MAX($C$6:$C$14-MIN($C$6:$C$14)))</f>
        <v>0</v>
      </c>
      <c r="G14" s="1">
        <f t="shared" si="0"/>
        <v>0</v>
      </c>
      <c r="H14" s="1">
        <f t="shared" si="1"/>
        <v>0.25</v>
      </c>
      <c r="I14" s="1">
        <f t="shared" si="2"/>
        <v>0.25</v>
      </c>
      <c r="J14" s="2">
        <f t="shared" si="3"/>
        <v>0.5</v>
      </c>
      <c r="K14" s="2">
        <f t="shared" si="4"/>
        <v>4</v>
      </c>
    </row>
    <row r="17" spans="1:2" x14ac:dyDescent="0.25">
      <c r="A17" t="s">
        <v>16</v>
      </c>
    </row>
    <row r="18" spans="1:2" x14ac:dyDescent="0.25">
      <c r="A18" t="s">
        <v>19</v>
      </c>
      <c r="B18" t="s">
        <v>18</v>
      </c>
    </row>
    <row r="19" spans="1:2" x14ac:dyDescent="0.25">
      <c r="A19" s="3">
        <f>K13+K14+K12+K11</f>
        <v>79.764705882352942</v>
      </c>
      <c r="B19" s="3">
        <f>(D11*K11+D12*K12+D13*K13+D14*K14)/A19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not_normalized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Yang</dc:creator>
  <cp:lastModifiedBy>Jesse Yang</cp:lastModifiedBy>
  <dcterms:created xsi:type="dcterms:W3CDTF">2022-12-18T17:12:34Z</dcterms:created>
  <dcterms:modified xsi:type="dcterms:W3CDTF">2022-12-18T17:36:40Z</dcterms:modified>
</cp:coreProperties>
</file>