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D7C4E040-12BC-4ECA-BDD4-DC2FEBF8B9D7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Q10" i="12"/>
  <c r="Q11" i="12"/>
  <c r="Q12" i="12"/>
  <c r="Q13" i="12"/>
  <c r="Q14" i="12"/>
  <c r="Q15" i="12"/>
  <c r="R15" i="12" s="1"/>
  <c r="Q16" i="12"/>
  <c r="Q17" i="12"/>
  <c r="R17" i="12" s="1"/>
  <c r="Q18" i="12"/>
  <c r="Q19" i="12"/>
  <c r="Q20" i="12"/>
  <c r="Q21" i="12"/>
  <c r="Q22" i="12"/>
  <c r="Q23" i="12"/>
  <c r="Q24" i="12"/>
  <c r="Q25" i="12"/>
  <c r="Q26" i="12"/>
  <c r="Q27" i="12"/>
  <c r="Q28" i="12"/>
  <c r="R29" i="12" s="1"/>
  <c r="Q29" i="12"/>
  <c r="Q30" i="12"/>
  <c r="R31" i="12" s="1"/>
  <c r="Q31" i="12"/>
  <c r="Q32" i="12"/>
  <c r="Q33" i="12"/>
  <c r="Q34" i="12"/>
  <c r="Q35" i="12"/>
  <c r="R35" i="12" s="1"/>
  <c r="Q36" i="12"/>
  <c r="Q37" i="12"/>
  <c r="Q38" i="12"/>
  <c r="R38" i="12" s="1"/>
  <c r="Q39" i="12"/>
  <c r="Q40" i="12"/>
  <c r="Q41" i="12"/>
  <c r="Q42" i="12"/>
  <c r="Q43" i="12"/>
  <c r="Q44" i="12"/>
  <c r="Q45" i="12"/>
  <c r="Q46" i="12"/>
  <c r="Q47" i="12"/>
  <c r="Q48" i="12"/>
  <c r="Q49" i="12"/>
  <c r="R49" i="12" s="1"/>
  <c r="Q50" i="12"/>
  <c r="R51" i="12" s="1"/>
  <c r="Q51" i="12"/>
  <c r="Q52" i="12"/>
  <c r="Q53" i="12"/>
  <c r="Q54" i="12"/>
  <c r="R54" i="12" s="1"/>
  <c r="Q55" i="12"/>
  <c r="Q56" i="12"/>
  <c r="Q57" i="12"/>
  <c r="R57" i="12" s="1"/>
  <c r="Q58" i="12"/>
  <c r="Q59" i="12"/>
  <c r="R59" i="12" s="1"/>
  <c r="Q60" i="12"/>
  <c r="R60" i="12" s="1"/>
  <c r="Q61" i="12"/>
  <c r="R61" i="12" s="1"/>
  <c r="Q62" i="12"/>
  <c r="R62" i="12" s="1"/>
  <c r="Q63" i="12"/>
  <c r="R63" i="12" s="1"/>
  <c r="Q64" i="12"/>
  <c r="R64" i="12" s="1"/>
  <c r="Q65" i="12"/>
  <c r="R65" i="12" s="1"/>
  <c r="Q66" i="12"/>
  <c r="R66" i="12" s="1"/>
  <c r="Q67" i="12"/>
  <c r="Q68" i="12"/>
  <c r="R69" i="12" s="1"/>
  <c r="Q69" i="12"/>
  <c r="Q70" i="12"/>
  <c r="Q71" i="12"/>
  <c r="Q72" i="12"/>
  <c r="Q73" i="12"/>
  <c r="Q74" i="12"/>
  <c r="Q75" i="12"/>
  <c r="Q76" i="12"/>
  <c r="Q77" i="12"/>
  <c r="Q78" i="12"/>
  <c r="Q79" i="12"/>
  <c r="Q80" i="12"/>
  <c r="R80" i="12" s="1"/>
  <c r="Q81" i="12"/>
  <c r="R81" i="12" s="1"/>
  <c r="Q82" i="12"/>
  <c r="R82" i="12" s="1"/>
  <c r="Q83" i="12"/>
  <c r="R83" i="12" s="1"/>
  <c r="Q84" i="12"/>
  <c r="Q85" i="12"/>
  <c r="Q86" i="12"/>
  <c r="R86" i="12" s="1"/>
  <c r="Q87" i="12"/>
  <c r="R87" i="12" s="1"/>
  <c r="Q88" i="12"/>
  <c r="Q89" i="12"/>
  <c r="R89" i="12" s="1"/>
  <c r="Q90" i="12"/>
  <c r="Q91" i="12"/>
  <c r="Q92" i="12"/>
  <c r="Q93" i="12"/>
  <c r="Q94" i="12"/>
  <c r="Q95" i="12"/>
  <c r="R95" i="12" s="1"/>
  <c r="Q96" i="12"/>
  <c r="Q97" i="12"/>
  <c r="R97" i="12" s="1"/>
  <c r="Q98" i="12"/>
  <c r="R98" i="12" s="1"/>
  <c r="Q99" i="12"/>
  <c r="Q100" i="12"/>
  <c r="Q101" i="12"/>
  <c r="Q102" i="12"/>
  <c r="Q103" i="12"/>
  <c r="R103" i="12" s="1"/>
  <c r="Q104" i="12"/>
  <c r="Q105" i="12"/>
  <c r="R105" i="12" s="1"/>
  <c r="Q106" i="12"/>
  <c r="R106" i="12" s="1"/>
  <c r="Q8" i="12"/>
  <c r="U2" i="11"/>
  <c r="W2" i="11"/>
  <c r="X2" i="11"/>
  <c r="Y2" i="11"/>
  <c r="Z2" i="11"/>
  <c r="AA2" i="11"/>
  <c r="AB2" i="11"/>
  <c r="AC2" i="11"/>
  <c r="AD2" i="11"/>
  <c r="AE2" i="11"/>
  <c r="AF2" i="11"/>
  <c r="U3" i="11"/>
  <c r="W3" i="11"/>
  <c r="X3" i="11"/>
  <c r="Y3" i="11"/>
  <c r="Z3" i="11"/>
  <c r="AA3" i="11"/>
  <c r="AB3" i="11"/>
  <c r="AC3" i="11"/>
  <c r="AD3" i="11"/>
  <c r="AE3" i="11"/>
  <c r="AF3" i="11"/>
  <c r="U4" i="11"/>
  <c r="W4" i="11"/>
  <c r="X4" i="11"/>
  <c r="Y4" i="11"/>
  <c r="Z4" i="11"/>
  <c r="AA4" i="11"/>
  <c r="AB4" i="11"/>
  <c r="AC4" i="11"/>
  <c r="AD4" i="11"/>
  <c r="AE4" i="11"/>
  <c r="AF4" i="11"/>
  <c r="U5" i="11"/>
  <c r="W5" i="11"/>
  <c r="X5" i="11"/>
  <c r="Y5" i="11"/>
  <c r="Z5" i="11"/>
  <c r="AA5" i="11"/>
  <c r="AB5" i="11"/>
  <c r="AC5" i="11"/>
  <c r="AD5" i="11"/>
  <c r="AE5" i="11"/>
  <c r="AF5" i="11"/>
  <c r="U6" i="11"/>
  <c r="W6" i="11"/>
  <c r="X6" i="11"/>
  <c r="Y6" i="11"/>
  <c r="Z6" i="11"/>
  <c r="AA6" i="11"/>
  <c r="AB6" i="11"/>
  <c r="AC6" i="11"/>
  <c r="AD6" i="11"/>
  <c r="AE6" i="11"/>
  <c r="AF6" i="11"/>
  <c r="U7" i="11"/>
  <c r="W7" i="11"/>
  <c r="X7" i="11"/>
  <c r="Y7" i="11"/>
  <c r="Z7" i="11"/>
  <c r="AA7" i="11"/>
  <c r="AB7" i="11"/>
  <c r="AC7" i="11"/>
  <c r="AD7" i="11"/>
  <c r="AE7" i="11"/>
  <c r="AF7" i="11"/>
  <c r="U8" i="11"/>
  <c r="W8" i="11"/>
  <c r="X8" i="11"/>
  <c r="Y8" i="11"/>
  <c r="Z8" i="11"/>
  <c r="AA8" i="11"/>
  <c r="AB8" i="11"/>
  <c r="AC8" i="11"/>
  <c r="AD8" i="11"/>
  <c r="AE8" i="11"/>
  <c r="AF8" i="11"/>
  <c r="U9" i="11"/>
  <c r="W9" i="11"/>
  <c r="X9" i="11"/>
  <c r="Y9" i="11"/>
  <c r="Z9" i="11"/>
  <c r="AA9" i="11"/>
  <c r="AB9" i="11"/>
  <c r="AC9" i="11"/>
  <c r="AD9" i="11"/>
  <c r="AE9" i="11"/>
  <c r="AF9" i="11"/>
  <c r="U10" i="11"/>
  <c r="W10" i="11"/>
  <c r="X10" i="11"/>
  <c r="Y10" i="11"/>
  <c r="Z10" i="11"/>
  <c r="AA10" i="11"/>
  <c r="AB10" i="11"/>
  <c r="AC10" i="11"/>
  <c r="AD10" i="11"/>
  <c r="AE10" i="11"/>
  <c r="AF10" i="11"/>
  <c r="U11" i="11"/>
  <c r="W11" i="11"/>
  <c r="X11" i="11"/>
  <c r="Y11" i="11"/>
  <c r="Z11" i="11"/>
  <c r="AA11" i="11"/>
  <c r="AB11" i="11"/>
  <c r="AC11" i="11"/>
  <c r="AD11" i="11"/>
  <c r="AE11" i="11"/>
  <c r="AF11" i="11"/>
  <c r="U12" i="11"/>
  <c r="W12" i="11"/>
  <c r="X12" i="11"/>
  <c r="Y12" i="11"/>
  <c r="Z12" i="11"/>
  <c r="AA12" i="11"/>
  <c r="AB12" i="11"/>
  <c r="AC12" i="11"/>
  <c r="AD12" i="11"/>
  <c r="AE12" i="11"/>
  <c r="AF12" i="11"/>
  <c r="U13" i="11"/>
  <c r="W13" i="11"/>
  <c r="X13" i="11"/>
  <c r="Y13" i="11"/>
  <c r="Z13" i="11"/>
  <c r="AA13" i="11"/>
  <c r="AB13" i="11"/>
  <c r="AC13" i="11"/>
  <c r="AD13" i="11"/>
  <c r="AE13" i="11"/>
  <c r="AF13" i="11"/>
  <c r="U14" i="11"/>
  <c r="W14" i="11"/>
  <c r="X14" i="11"/>
  <c r="Y14" i="11"/>
  <c r="Z14" i="11"/>
  <c r="AA14" i="11"/>
  <c r="AB14" i="11"/>
  <c r="AC14" i="11"/>
  <c r="AD14" i="11"/>
  <c r="AE14" i="11"/>
  <c r="AF14" i="11"/>
  <c r="U15" i="11"/>
  <c r="W15" i="11"/>
  <c r="X15" i="11"/>
  <c r="Y15" i="11"/>
  <c r="Z15" i="11"/>
  <c r="AA15" i="11"/>
  <c r="AB15" i="11"/>
  <c r="AC15" i="11"/>
  <c r="AD15" i="11"/>
  <c r="AE15" i="11"/>
  <c r="AF15" i="11"/>
  <c r="U16" i="11"/>
  <c r="W16" i="11"/>
  <c r="X16" i="11"/>
  <c r="Y16" i="11"/>
  <c r="Z16" i="11"/>
  <c r="AA16" i="11"/>
  <c r="AB16" i="11"/>
  <c r="AC16" i="11"/>
  <c r="AD16" i="11"/>
  <c r="AE16" i="11"/>
  <c r="AF16" i="11"/>
  <c r="U17" i="11"/>
  <c r="W17" i="11"/>
  <c r="X17" i="11"/>
  <c r="Y17" i="11"/>
  <c r="Z17" i="11"/>
  <c r="AA17" i="11"/>
  <c r="AB17" i="11"/>
  <c r="AC17" i="11"/>
  <c r="AD17" i="11"/>
  <c r="AE17" i="11"/>
  <c r="AF17" i="11"/>
  <c r="U18" i="11"/>
  <c r="W18" i="11"/>
  <c r="X18" i="11"/>
  <c r="Y18" i="11"/>
  <c r="Z18" i="11"/>
  <c r="AA18" i="11"/>
  <c r="AB18" i="11"/>
  <c r="AC18" i="11"/>
  <c r="AD18" i="11"/>
  <c r="AE18" i="11"/>
  <c r="AF18" i="11"/>
  <c r="U19" i="11"/>
  <c r="W19" i="11"/>
  <c r="X19" i="11"/>
  <c r="Y19" i="11"/>
  <c r="Z19" i="11"/>
  <c r="AA19" i="11"/>
  <c r="AB19" i="11"/>
  <c r="AC19" i="11"/>
  <c r="AD19" i="11"/>
  <c r="AE19" i="11"/>
  <c r="AF19" i="11"/>
  <c r="U20" i="11"/>
  <c r="W20" i="11"/>
  <c r="X20" i="11"/>
  <c r="Y20" i="11"/>
  <c r="Z20" i="11"/>
  <c r="AA20" i="11"/>
  <c r="AB20" i="11"/>
  <c r="AC20" i="11"/>
  <c r="AD20" i="11"/>
  <c r="AE20" i="11"/>
  <c r="AF20" i="11"/>
  <c r="U21" i="11"/>
  <c r="W21" i="11"/>
  <c r="X21" i="11"/>
  <c r="Y21" i="11"/>
  <c r="Z21" i="11"/>
  <c r="AA21" i="11"/>
  <c r="AB21" i="11"/>
  <c r="AC21" i="11"/>
  <c r="AD21" i="11"/>
  <c r="AE21" i="11"/>
  <c r="AF21" i="11"/>
  <c r="U22" i="11"/>
  <c r="W22" i="11"/>
  <c r="X22" i="11"/>
  <c r="Y22" i="11"/>
  <c r="Z22" i="11"/>
  <c r="AA22" i="11"/>
  <c r="AB22" i="11"/>
  <c r="AC22" i="11"/>
  <c r="AD22" i="11"/>
  <c r="AE22" i="11"/>
  <c r="AF22" i="11"/>
  <c r="U23" i="11"/>
  <c r="W23" i="11"/>
  <c r="X23" i="11"/>
  <c r="Y23" i="11"/>
  <c r="Z23" i="11"/>
  <c r="AA23" i="11"/>
  <c r="AB23" i="11"/>
  <c r="AC23" i="11"/>
  <c r="AD23" i="11"/>
  <c r="AE23" i="11"/>
  <c r="AF23" i="11"/>
  <c r="U24" i="11"/>
  <c r="W24" i="11"/>
  <c r="X24" i="11"/>
  <c r="Y24" i="11"/>
  <c r="Z24" i="11"/>
  <c r="AA24" i="11"/>
  <c r="AB24" i="11"/>
  <c r="AC24" i="11"/>
  <c r="AD24" i="11"/>
  <c r="AE24" i="11"/>
  <c r="AF24" i="11"/>
  <c r="U25" i="11"/>
  <c r="W25" i="11"/>
  <c r="X25" i="11"/>
  <c r="Y25" i="11"/>
  <c r="Z25" i="11"/>
  <c r="AA25" i="11"/>
  <c r="AB25" i="11"/>
  <c r="AC25" i="11"/>
  <c r="AD25" i="11"/>
  <c r="AE25" i="11"/>
  <c r="AF25" i="11"/>
  <c r="U26" i="11"/>
  <c r="W26" i="11"/>
  <c r="X26" i="11"/>
  <c r="Y26" i="11"/>
  <c r="Z26" i="11"/>
  <c r="AA26" i="11"/>
  <c r="AB26" i="11"/>
  <c r="AC26" i="11"/>
  <c r="AD26" i="11"/>
  <c r="AE26" i="11"/>
  <c r="AF26" i="11"/>
  <c r="U27" i="11"/>
  <c r="W27" i="11"/>
  <c r="X27" i="11"/>
  <c r="Y27" i="11"/>
  <c r="Z27" i="11"/>
  <c r="AA27" i="11"/>
  <c r="AB27" i="11"/>
  <c r="AC27" i="11"/>
  <c r="AD27" i="11"/>
  <c r="AE27" i="11"/>
  <c r="AF27" i="11"/>
  <c r="U28" i="11"/>
  <c r="W28" i="11"/>
  <c r="X28" i="11"/>
  <c r="Y28" i="11"/>
  <c r="Z28" i="11"/>
  <c r="AA28" i="11"/>
  <c r="AB28" i="11"/>
  <c r="AC28" i="11"/>
  <c r="AD28" i="11"/>
  <c r="AE28" i="11"/>
  <c r="AF28" i="11"/>
  <c r="U29" i="11"/>
  <c r="W29" i="11"/>
  <c r="X29" i="11"/>
  <c r="Y29" i="11"/>
  <c r="Z29" i="11"/>
  <c r="AA29" i="11"/>
  <c r="AB29" i="11"/>
  <c r="AC29" i="11"/>
  <c r="AD29" i="11"/>
  <c r="AE29" i="11"/>
  <c r="AF29" i="11"/>
  <c r="U30" i="11"/>
  <c r="W30" i="11"/>
  <c r="X30" i="11"/>
  <c r="Y30" i="11"/>
  <c r="Z30" i="11"/>
  <c r="AA30" i="11"/>
  <c r="AB30" i="11"/>
  <c r="AC30" i="11"/>
  <c r="AD30" i="11"/>
  <c r="AE30" i="11"/>
  <c r="AF30" i="11"/>
  <c r="U31" i="11"/>
  <c r="W31" i="11"/>
  <c r="X31" i="11"/>
  <c r="Y31" i="11"/>
  <c r="Z31" i="11"/>
  <c r="AA31" i="11"/>
  <c r="AB31" i="11"/>
  <c r="AC31" i="11"/>
  <c r="AD31" i="11"/>
  <c r="AE31" i="11"/>
  <c r="AF31" i="11"/>
  <c r="U32" i="11"/>
  <c r="W32" i="11"/>
  <c r="X32" i="11"/>
  <c r="Y32" i="11"/>
  <c r="Z32" i="11"/>
  <c r="AA32" i="11"/>
  <c r="AB32" i="11"/>
  <c r="AC32" i="11"/>
  <c r="AD32" i="11"/>
  <c r="AE32" i="11"/>
  <c r="AF32" i="11"/>
  <c r="U33" i="11"/>
  <c r="W33" i="11"/>
  <c r="X33" i="11"/>
  <c r="Y33" i="11"/>
  <c r="Z33" i="11"/>
  <c r="AA33" i="11"/>
  <c r="AB33" i="11"/>
  <c r="AC33" i="11"/>
  <c r="AD33" i="11"/>
  <c r="AE33" i="11"/>
  <c r="AF33" i="11"/>
  <c r="U34" i="11"/>
  <c r="W34" i="11"/>
  <c r="X34" i="11"/>
  <c r="Y34" i="11"/>
  <c r="Z34" i="11"/>
  <c r="AA34" i="11"/>
  <c r="AB34" i="11"/>
  <c r="AC34" i="11"/>
  <c r="AD34" i="11"/>
  <c r="AE34" i="11"/>
  <c r="AF34" i="11"/>
  <c r="U35" i="11"/>
  <c r="W35" i="11"/>
  <c r="X35" i="11"/>
  <c r="Y35" i="11"/>
  <c r="Z35" i="11"/>
  <c r="AA35" i="11"/>
  <c r="AB35" i="11"/>
  <c r="AC35" i="11"/>
  <c r="AD35" i="11"/>
  <c r="AE35" i="11"/>
  <c r="AF35" i="11"/>
  <c r="U36" i="11"/>
  <c r="W36" i="11"/>
  <c r="X36" i="11"/>
  <c r="Y36" i="11"/>
  <c r="Z36" i="11"/>
  <c r="AA36" i="11"/>
  <c r="AB36" i="11"/>
  <c r="AC36" i="11"/>
  <c r="AD36" i="11"/>
  <c r="AE36" i="11"/>
  <c r="AF36" i="11"/>
  <c r="U37" i="11"/>
  <c r="W37" i="11"/>
  <c r="X37" i="11"/>
  <c r="Y37" i="11"/>
  <c r="Z37" i="11"/>
  <c r="AA37" i="11"/>
  <c r="AB37" i="11"/>
  <c r="AC37" i="11"/>
  <c r="AD37" i="11"/>
  <c r="AE37" i="11"/>
  <c r="AF37" i="11"/>
  <c r="U38" i="11"/>
  <c r="W38" i="11"/>
  <c r="X38" i="11"/>
  <c r="Y38" i="11"/>
  <c r="Z38" i="11"/>
  <c r="AA38" i="11"/>
  <c r="AB38" i="11"/>
  <c r="AC38" i="11"/>
  <c r="AD38" i="11"/>
  <c r="AE38" i="11"/>
  <c r="AF38" i="11"/>
  <c r="U39" i="11"/>
  <c r="W39" i="11"/>
  <c r="X39" i="11"/>
  <c r="Y39" i="11"/>
  <c r="Z39" i="11"/>
  <c r="AA39" i="11"/>
  <c r="AB39" i="11"/>
  <c r="AC39" i="11"/>
  <c r="AD39" i="11"/>
  <c r="AE39" i="11"/>
  <c r="AF39" i="11"/>
  <c r="U40" i="11"/>
  <c r="W40" i="11"/>
  <c r="X40" i="11"/>
  <c r="Y40" i="11"/>
  <c r="Z40" i="11"/>
  <c r="AA40" i="11"/>
  <c r="AB40" i="11"/>
  <c r="AC40" i="11"/>
  <c r="AD40" i="11"/>
  <c r="AE40" i="11"/>
  <c r="AF40" i="11"/>
  <c r="U41" i="11"/>
  <c r="W41" i="11"/>
  <c r="X41" i="11"/>
  <c r="Y41" i="11"/>
  <c r="Z41" i="11"/>
  <c r="AA41" i="11"/>
  <c r="AB41" i="11"/>
  <c r="AC41" i="11"/>
  <c r="AD41" i="11"/>
  <c r="AE41" i="11"/>
  <c r="AF41" i="11"/>
  <c r="U42" i="11"/>
  <c r="W42" i="11"/>
  <c r="X42" i="11"/>
  <c r="Y42" i="11"/>
  <c r="Z42" i="11"/>
  <c r="AA42" i="11"/>
  <c r="AB42" i="11"/>
  <c r="AC42" i="11"/>
  <c r="AD42" i="11"/>
  <c r="AE42" i="11"/>
  <c r="AF42" i="11"/>
  <c r="U43" i="11"/>
  <c r="W43" i="11"/>
  <c r="X43" i="11"/>
  <c r="Y43" i="11"/>
  <c r="Z43" i="11"/>
  <c r="AA43" i="11"/>
  <c r="AB43" i="11"/>
  <c r="AC43" i="11"/>
  <c r="AD43" i="11"/>
  <c r="AE43" i="11"/>
  <c r="AF43" i="11"/>
  <c r="U44" i="11"/>
  <c r="W44" i="11"/>
  <c r="X44" i="11"/>
  <c r="Y44" i="11"/>
  <c r="Z44" i="11"/>
  <c r="AA44" i="11"/>
  <c r="AB44" i="11"/>
  <c r="AC44" i="11"/>
  <c r="AD44" i="11"/>
  <c r="AE44" i="11"/>
  <c r="AF44" i="11"/>
  <c r="U45" i="11"/>
  <c r="W45" i="11"/>
  <c r="X45" i="11"/>
  <c r="Y45" i="11"/>
  <c r="Z45" i="11"/>
  <c r="AA45" i="11"/>
  <c r="AB45" i="11"/>
  <c r="AC45" i="11"/>
  <c r="AD45" i="11"/>
  <c r="AE45" i="11"/>
  <c r="AF45" i="11"/>
  <c r="U46" i="11"/>
  <c r="W46" i="11"/>
  <c r="X46" i="11"/>
  <c r="Y46" i="11"/>
  <c r="Z46" i="11"/>
  <c r="AA46" i="11"/>
  <c r="AB46" i="11"/>
  <c r="AC46" i="11"/>
  <c r="AD46" i="11"/>
  <c r="AE46" i="11"/>
  <c r="AF46" i="11"/>
  <c r="U47" i="11"/>
  <c r="W47" i="11"/>
  <c r="X47" i="11"/>
  <c r="Y47" i="11"/>
  <c r="Z47" i="11"/>
  <c r="AA47" i="11"/>
  <c r="AB47" i="11"/>
  <c r="AC47" i="11"/>
  <c r="AD47" i="11"/>
  <c r="AE47" i="11"/>
  <c r="AF47" i="11"/>
  <c r="U48" i="11"/>
  <c r="W48" i="11"/>
  <c r="X48" i="11"/>
  <c r="Y48" i="11"/>
  <c r="Z48" i="11"/>
  <c r="AA48" i="11"/>
  <c r="AB48" i="11"/>
  <c r="AC48" i="11"/>
  <c r="AD48" i="11"/>
  <c r="AE48" i="11"/>
  <c r="AF48" i="11"/>
  <c r="U49" i="11"/>
  <c r="W49" i="11"/>
  <c r="X49" i="11"/>
  <c r="Y49" i="11"/>
  <c r="Z49" i="11"/>
  <c r="AA49" i="11"/>
  <c r="AB49" i="11"/>
  <c r="AC49" i="11"/>
  <c r="AD49" i="11"/>
  <c r="AE49" i="11"/>
  <c r="AF49" i="11"/>
  <c r="U50" i="11"/>
  <c r="W50" i="11"/>
  <c r="X50" i="11"/>
  <c r="Y50" i="11"/>
  <c r="Z50" i="11"/>
  <c r="AA50" i="11"/>
  <c r="AB50" i="11"/>
  <c r="AC50" i="11"/>
  <c r="AD50" i="11"/>
  <c r="AE50" i="11"/>
  <c r="AF50" i="11"/>
  <c r="U51" i="11"/>
  <c r="W51" i="11"/>
  <c r="X51" i="11"/>
  <c r="Y51" i="11"/>
  <c r="Z51" i="11"/>
  <c r="AA51" i="11"/>
  <c r="AB51" i="11"/>
  <c r="AC51" i="11"/>
  <c r="AD51" i="11"/>
  <c r="AE51" i="11"/>
  <c r="AF51" i="11"/>
  <c r="U52" i="11"/>
  <c r="W52" i="11"/>
  <c r="X52" i="11"/>
  <c r="Y52" i="11"/>
  <c r="Z52" i="11"/>
  <c r="AA52" i="11"/>
  <c r="AB52" i="11"/>
  <c r="AC52" i="11"/>
  <c r="AD52" i="11"/>
  <c r="AE52" i="11"/>
  <c r="AF52" i="11"/>
  <c r="U53" i="11"/>
  <c r="W53" i="11"/>
  <c r="X53" i="11"/>
  <c r="Y53" i="11"/>
  <c r="Z53" i="11"/>
  <c r="AA53" i="11"/>
  <c r="AB53" i="11"/>
  <c r="AC53" i="11"/>
  <c r="AD53" i="11"/>
  <c r="AE53" i="11"/>
  <c r="AF53" i="11"/>
  <c r="U54" i="11"/>
  <c r="W54" i="11"/>
  <c r="X54" i="11"/>
  <c r="Y54" i="11"/>
  <c r="Z54" i="11"/>
  <c r="AA54" i="11"/>
  <c r="AB54" i="11"/>
  <c r="AC54" i="11"/>
  <c r="AD54" i="11"/>
  <c r="AE54" i="11"/>
  <c r="AF54" i="11"/>
  <c r="U55" i="11"/>
  <c r="W55" i="11"/>
  <c r="X55" i="11"/>
  <c r="Y55" i="11"/>
  <c r="Z55" i="11"/>
  <c r="AA55" i="11"/>
  <c r="AB55" i="11"/>
  <c r="AC55" i="11"/>
  <c r="AD55" i="11"/>
  <c r="AE55" i="11"/>
  <c r="AF55" i="11"/>
  <c r="U56" i="11"/>
  <c r="W56" i="11"/>
  <c r="X56" i="11"/>
  <c r="Y56" i="11"/>
  <c r="Z56" i="11"/>
  <c r="AA56" i="11"/>
  <c r="AB56" i="11"/>
  <c r="AC56" i="11"/>
  <c r="AD56" i="11"/>
  <c r="AE56" i="11"/>
  <c r="AF56" i="11"/>
  <c r="U57" i="11"/>
  <c r="W57" i="11"/>
  <c r="X57" i="11"/>
  <c r="Y57" i="11"/>
  <c r="Z57" i="11"/>
  <c r="AA57" i="11"/>
  <c r="AB57" i="11"/>
  <c r="AC57" i="11"/>
  <c r="AD57" i="11"/>
  <c r="AE57" i="11"/>
  <c r="AF57" i="11"/>
  <c r="U58" i="11"/>
  <c r="W58" i="11"/>
  <c r="X58" i="11"/>
  <c r="Y58" i="11"/>
  <c r="Z58" i="11"/>
  <c r="AA58" i="11"/>
  <c r="AB58" i="11"/>
  <c r="AC58" i="11"/>
  <c r="AD58" i="11"/>
  <c r="AE58" i="11"/>
  <c r="AF58" i="11"/>
  <c r="U59" i="11"/>
  <c r="W59" i="11"/>
  <c r="X59" i="11"/>
  <c r="Y59" i="11"/>
  <c r="Z59" i="11"/>
  <c r="AA59" i="11"/>
  <c r="AB59" i="11"/>
  <c r="AC59" i="11"/>
  <c r="AD59" i="11"/>
  <c r="AE59" i="11"/>
  <c r="AF59" i="11"/>
  <c r="U60" i="11"/>
  <c r="W60" i="11"/>
  <c r="X60" i="11"/>
  <c r="Y60" i="11"/>
  <c r="Z60" i="11"/>
  <c r="AA60" i="11"/>
  <c r="AB60" i="11"/>
  <c r="AC60" i="11"/>
  <c r="AD60" i="11"/>
  <c r="AE60" i="11"/>
  <c r="AF60" i="11"/>
  <c r="U61" i="11"/>
  <c r="W61" i="11"/>
  <c r="X61" i="11"/>
  <c r="Y61" i="11"/>
  <c r="Z61" i="11"/>
  <c r="AA61" i="11"/>
  <c r="AB61" i="11"/>
  <c r="AC61" i="11"/>
  <c r="AD61" i="11"/>
  <c r="AE61" i="11"/>
  <c r="AF61" i="11"/>
  <c r="U62" i="11"/>
  <c r="W62" i="11"/>
  <c r="X62" i="11"/>
  <c r="Y62" i="11"/>
  <c r="Z62" i="11"/>
  <c r="AA62" i="11"/>
  <c r="AB62" i="11"/>
  <c r="AC62" i="11"/>
  <c r="AD62" i="11"/>
  <c r="AE62" i="11"/>
  <c r="AF62" i="11"/>
  <c r="U63" i="11"/>
  <c r="W63" i="11"/>
  <c r="X63" i="11"/>
  <c r="Y63" i="11"/>
  <c r="Z63" i="11"/>
  <c r="AA63" i="11"/>
  <c r="AB63" i="11"/>
  <c r="AC63" i="11"/>
  <c r="AD63" i="11"/>
  <c r="AE63" i="11"/>
  <c r="AF63" i="11"/>
  <c r="U64" i="11"/>
  <c r="W64" i="11"/>
  <c r="X64" i="11"/>
  <c r="Y64" i="11"/>
  <c r="Z64" i="11"/>
  <c r="AA64" i="11"/>
  <c r="AB64" i="11"/>
  <c r="AC64" i="11"/>
  <c r="AD64" i="11"/>
  <c r="AE64" i="11"/>
  <c r="AF64" i="11"/>
  <c r="U65" i="11"/>
  <c r="W65" i="11"/>
  <c r="X65" i="11"/>
  <c r="Y65" i="11"/>
  <c r="Z65" i="11"/>
  <c r="AA65" i="11"/>
  <c r="AB65" i="11"/>
  <c r="AC65" i="11"/>
  <c r="AD65" i="11"/>
  <c r="AE65" i="11"/>
  <c r="AF65" i="11"/>
  <c r="U66" i="11"/>
  <c r="W66" i="11"/>
  <c r="X66" i="11"/>
  <c r="Y66" i="11"/>
  <c r="Z66" i="11"/>
  <c r="AA66" i="11"/>
  <c r="AB66" i="11"/>
  <c r="AC66" i="11"/>
  <c r="AD66" i="11"/>
  <c r="AE66" i="11"/>
  <c r="AF66" i="11"/>
  <c r="U67" i="11"/>
  <c r="W67" i="11"/>
  <c r="X67" i="11"/>
  <c r="Y67" i="11"/>
  <c r="Z67" i="11"/>
  <c r="AA67" i="11"/>
  <c r="AB67" i="11"/>
  <c r="AC67" i="11"/>
  <c r="AD67" i="11"/>
  <c r="AE67" i="11"/>
  <c r="AF67" i="11"/>
  <c r="U68" i="11"/>
  <c r="W68" i="11"/>
  <c r="X68" i="11"/>
  <c r="Y68" i="11"/>
  <c r="Z68" i="11"/>
  <c r="AA68" i="11"/>
  <c r="AB68" i="11"/>
  <c r="AC68" i="11"/>
  <c r="AD68" i="11"/>
  <c r="AE68" i="11"/>
  <c r="AF68" i="11"/>
  <c r="U69" i="11"/>
  <c r="W69" i="11"/>
  <c r="X69" i="11"/>
  <c r="Y69" i="11"/>
  <c r="Z69" i="11"/>
  <c r="AA69" i="11"/>
  <c r="AB69" i="11"/>
  <c r="AC69" i="11"/>
  <c r="AD69" i="11"/>
  <c r="AE69" i="11"/>
  <c r="AF69" i="11"/>
  <c r="U70" i="11"/>
  <c r="W70" i="11"/>
  <c r="X70" i="11"/>
  <c r="Y70" i="11"/>
  <c r="Z70" i="11"/>
  <c r="AA70" i="11"/>
  <c r="AB70" i="11"/>
  <c r="AC70" i="11"/>
  <c r="AD70" i="11"/>
  <c r="AE70" i="11"/>
  <c r="AF70" i="11"/>
  <c r="U71" i="11"/>
  <c r="W71" i="11"/>
  <c r="X71" i="11"/>
  <c r="Y71" i="11"/>
  <c r="Z71" i="11"/>
  <c r="AA71" i="11"/>
  <c r="AB71" i="11"/>
  <c r="AC71" i="11"/>
  <c r="AD71" i="11"/>
  <c r="AE71" i="11"/>
  <c r="AF71" i="11"/>
  <c r="U72" i="11"/>
  <c r="W72" i="11"/>
  <c r="X72" i="11"/>
  <c r="Y72" i="11"/>
  <c r="Z72" i="11"/>
  <c r="AA72" i="11"/>
  <c r="AB72" i="11"/>
  <c r="AC72" i="11"/>
  <c r="AD72" i="11"/>
  <c r="AE72" i="11"/>
  <c r="AF72" i="11"/>
  <c r="U73" i="11"/>
  <c r="W73" i="11"/>
  <c r="X73" i="11"/>
  <c r="Y73" i="11"/>
  <c r="Z73" i="11"/>
  <c r="AA73" i="11"/>
  <c r="AB73" i="11"/>
  <c r="AC73" i="11"/>
  <c r="AD73" i="11"/>
  <c r="AE73" i="11"/>
  <c r="AF73" i="11"/>
  <c r="U74" i="11"/>
  <c r="W74" i="11"/>
  <c r="X74" i="11"/>
  <c r="Y74" i="11"/>
  <c r="Z74" i="11"/>
  <c r="AA74" i="11"/>
  <c r="AB74" i="11"/>
  <c r="AC74" i="11"/>
  <c r="AD74" i="11"/>
  <c r="AE74" i="11"/>
  <c r="AF74" i="11"/>
  <c r="U75" i="11"/>
  <c r="W75" i="11"/>
  <c r="X75" i="11"/>
  <c r="Y75" i="11"/>
  <c r="Z75" i="11"/>
  <c r="AA75" i="11"/>
  <c r="AB75" i="11"/>
  <c r="AC75" i="11"/>
  <c r="AD75" i="11"/>
  <c r="AE75" i="11"/>
  <c r="AF75" i="11"/>
  <c r="U76" i="11"/>
  <c r="W76" i="11"/>
  <c r="X76" i="11"/>
  <c r="Y76" i="11"/>
  <c r="Z76" i="11"/>
  <c r="AA76" i="11"/>
  <c r="AB76" i="11"/>
  <c r="AC76" i="11"/>
  <c r="AD76" i="11"/>
  <c r="AE76" i="11"/>
  <c r="AF76" i="11"/>
  <c r="U77" i="11"/>
  <c r="W77" i="11"/>
  <c r="X77" i="11"/>
  <c r="Y77" i="11"/>
  <c r="Z77" i="11"/>
  <c r="AA77" i="11"/>
  <c r="AB77" i="11"/>
  <c r="AC77" i="11"/>
  <c r="AD77" i="11"/>
  <c r="AE77" i="11"/>
  <c r="AF77" i="11"/>
  <c r="U78" i="11"/>
  <c r="W78" i="11"/>
  <c r="X78" i="11"/>
  <c r="Y78" i="11"/>
  <c r="Z78" i="11"/>
  <c r="AA78" i="11"/>
  <c r="AB78" i="11"/>
  <c r="AC78" i="11"/>
  <c r="AD78" i="11"/>
  <c r="AE78" i="11"/>
  <c r="AF78" i="11"/>
  <c r="U79" i="11"/>
  <c r="W79" i="11"/>
  <c r="X79" i="11"/>
  <c r="Y79" i="11"/>
  <c r="Z79" i="11"/>
  <c r="AA79" i="11"/>
  <c r="AB79" i="11"/>
  <c r="AC79" i="11"/>
  <c r="AD79" i="11"/>
  <c r="AE79" i="11"/>
  <c r="AF79" i="11"/>
  <c r="U80" i="11"/>
  <c r="W80" i="11"/>
  <c r="X80" i="11"/>
  <c r="Y80" i="11"/>
  <c r="Z80" i="11"/>
  <c r="AA80" i="11"/>
  <c r="AB80" i="11"/>
  <c r="AC80" i="11"/>
  <c r="AD80" i="11"/>
  <c r="AE80" i="11"/>
  <c r="AF80" i="11"/>
  <c r="U81" i="11"/>
  <c r="W81" i="11"/>
  <c r="X81" i="11"/>
  <c r="Y81" i="11"/>
  <c r="Z81" i="11"/>
  <c r="AA81" i="11"/>
  <c r="AB81" i="11"/>
  <c r="AC81" i="11"/>
  <c r="AD81" i="11"/>
  <c r="AE81" i="11"/>
  <c r="AF81" i="11"/>
  <c r="U82" i="11"/>
  <c r="W82" i="11"/>
  <c r="X82" i="11"/>
  <c r="Y82" i="11"/>
  <c r="Z82" i="11"/>
  <c r="AA82" i="11"/>
  <c r="AB82" i="11"/>
  <c r="AC82" i="11"/>
  <c r="AD82" i="11"/>
  <c r="AE82" i="11"/>
  <c r="AF82" i="11"/>
  <c r="U83" i="11"/>
  <c r="W83" i="11"/>
  <c r="X83" i="11"/>
  <c r="Y83" i="11"/>
  <c r="Z83" i="11"/>
  <c r="AA83" i="11"/>
  <c r="AB83" i="11"/>
  <c r="AC83" i="11"/>
  <c r="AD83" i="11"/>
  <c r="AE83" i="11"/>
  <c r="AF83" i="11"/>
  <c r="U84" i="11"/>
  <c r="W84" i="11"/>
  <c r="X84" i="11"/>
  <c r="Y84" i="11"/>
  <c r="Z84" i="11"/>
  <c r="AA84" i="11"/>
  <c r="AB84" i="11"/>
  <c r="AC84" i="11"/>
  <c r="AD84" i="11"/>
  <c r="AE84" i="11"/>
  <c r="AF84" i="11"/>
  <c r="U85" i="11"/>
  <c r="W85" i="11"/>
  <c r="X85" i="11"/>
  <c r="Y85" i="11"/>
  <c r="Z85" i="11"/>
  <c r="AA85" i="11"/>
  <c r="AB85" i="11"/>
  <c r="AC85" i="11"/>
  <c r="AD85" i="11"/>
  <c r="AE85" i="11"/>
  <c r="AF85" i="11"/>
  <c r="U86" i="11"/>
  <c r="W86" i="11"/>
  <c r="X86" i="11"/>
  <c r="Y86" i="11"/>
  <c r="Z86" i="11"/>
  <c r="AA86" i="11"/>
  <c r="AB86" i="11"/>
  <c r="AC86" i="11"/>
  <c r="AD86" i="11"/>
  <c r="AE86" i="11"/>
  <c r="AF86" i="11"/>
  <c r="U87" i="11"/>
  <c r="W87" i="11"/>
  <c r="X87" i="11"/>
  <c r="Y87" i="11"/>
  <c r="Z87" i="11"/>
  <c r="AA87" i="11"/>
  <c r="AB87" i="11"/>
  <c r="AC87" i="11"/>
  <c r="AD87" i="11"/>
  <c r="AE87" i="11"/>
  <c r="AF87" i="11"/>
  <c r="U88" i="11"/>
  <c r="W88" i="11"/>
  <c r="X88" i="11"/>
  <c r="Y88" i="11"/>
  <c r="Z88" i="11"/>
  <c r="AA88" i="11"/>
  <c r="AB88" i="11"/>
  <c r="AC88" i="11"/>
  <c r="AD88" i="11"/>
  <c r="AE88" i="11"/>
  <c r="AF88" i="11"/>
  <c r="U89" i="11"/>
  <c r="W89" i="11"/>
  <c r="X89" i="11"/>
  <c r="Y89" i="11"/>
  <c r="Z89" i="11"/>
  <c r="AA89" i="11"/>
  <c r="AB89" i="11"/>
  <c r="AC89" i="11"/>
  <c r="AD89" i="11"/>
  <c r="AE89" i="11"/>
  <c r="AF89" i="11"/>
  <c r="U90" i="11"/>
  <c r="W90" i="11"/>
  <c r="X90" i="11"/>
  <c r="Y90" i="11"/>
  <c r="Z90" i="11"/>
  <c r="AA90" i="11"/>
  <c r="AB90" i="11"/>
  <c r="AC90" i="11"/>
  <c r="AD90" i="11"/>
  <c r="AE90" i="11"/>
  <c r="AF90" i="11"/>
  <c r="U91" i="11"/>
  <c r="W91" i="11"/>
  <c r="X91" i="11"/>
  <c r="Y91" i="11"/>
  <c r="Z91" i="11"/>
  <c r="AA91" i="11"/>
  <c r="AB91" i="11"/>
  <c r="AC91" i="11"/>
  <c r="AD91" i="11"/>
  <c r="AE91" i="11"/>
  <c r="AF91" i="11"/>
  <c r="U92" i="11"/>
  <c r="W92" i="11"/>
  <c r="X92" i="11"/>
  <c r="Y92" i="11"/>
  <c r="Z92" i="11"/>
  <c r="AA92" i="11"/>
  <c r="AB92" i="11"/>
  <c r="AC92" i="11"/>
  <c r="AD92" i="11"/>
  <c r="AE92" i="11"/>
  <c r="AF92" i="11"/>
  <c r="U93" i="11"/>
  <c r="W93" i="11"/>
  <c r="X93" i="11"/>
  <c r="Y93" i="11"/>
  <c r="Z93" i="11"/>
  <c r="AA93" i="11"/>
  <c r="AB93" i="11"/>
  <c r="AC93" i="11"/>
  <c r="AD93" i="11"/>
  <c r="AE93" i="11"/>
  <c r="AF93" i="11"/>
  <c r="U94" i="11"/>
  <c r="W94" i="11"/>
  <c r="X94" i="11"/>
  <c r="Y94" i="11"/>
  <c r="Z94" i="11"/>
  <c r="AA94" i="11"/>
  <c r="AB94" i="11"/>
  <c r="AC94" i="11"/>
  <c r="AD94" i="11"/>
  <c r="AE94" i="11"/>
  <c r="AF94" i="11"/>
  <c r="U95" i="11"/>
  <c r="W95" i="11"/>
  <c r="X95" i="11"/>
  <c r="Y95" i="11"/>
  <c r="Z95" i="11"/>
  <c r="AA95" i="11"/>
  <c r="AB95" i="11"/>
  <c r="AC95" i="11"/>
  <c r="AD95" i="11"/>
  <c r="AE95" i="11"/>
  <c r="AF95" i="11"/>
  <c r="U96" i="11"/>
  <c r="W96" i="11"/>
  <c r="X96" i="11"/>
  <c r="Y96" i="11"/>
  <c r="Z96" i="11"/>
  <c r="AA96" i="11"/>
  <c r="AB96" i="11"/>
  <c r="AC96" i="11"/>
  <c r="AD96" i="11"/>
  <c r="AE96" i="11"/>
  <c r="AF96" i="11"/>
  <c r="U97" i="11"/>
  <c r="W97" i="11"/>
  <c r="X97" i="11"/>
  <c r="Y97" i="11"/>
  <c r="Z97" i="11"/>
  <c r="AA97" i="11"/>
  <c r="AB97" i="11"/>
  <c r="AC97" i="11"/>
  <c r="AD97" i="11"/>
  <c r="AE97" i="11"/>
  <c r="AF97" i="11"/>
  <c r="U98" i="11"/>
  <c r="W98" i="11"/>
  <c r="X98" i="11"/>
  <c r="Y98" i="11"/>
  <c r="Z98" i="11"/>
  <c r="AA98" i="11"/>
  <c r="AB98" i="11"/>
  <c r="AC98" i="11"/>
  <c r="AD98" i="11"/>
  <c r="AE98" i="11"/>
  <c r="AF98" i="11"/>
  <c r="U99" i="11"/>
  <c r="W99" i="11"/>
  <c r="X99" i="11"/>
  <c r="Y99" i="11"/>
  <c r="Z99" i="11"/>
  <c r="AA99" i="11"/>
  <c r="AB99" i="11"/>
  <c r="AC99" i="11"/>
  <c r="AD99" i="11"/>
  <c r="AE99" i="11"/>
  <c r="AF99" i="11"/>
  <c r="U100" i="11"/>
  <c r="W100" i="11"/>
  <c r="X100" i="11"/>
  <c r="Y100" i="11"/>
  <c r="Z100" i="11"/>
  <c r="AA100" i="11"/>
  <c r="AB100" i="11"/>
  <c r="AC100" i="11"/>
  <c r="AD100" i="11"/>
  <c r="AE100" i="11"/>
  <c r="AF100" i="11"/>
  <c r="R11" i="12"/>
  <c r="R14" i="12"/>
  <c r="R19" i="12"/>
  <c r="R20" i="12"/>
  <c r="R21" i="12"/>
  <c r="R22" i="12"/>
  <c r="R23" i="12"/>
  <c r="R25" i="12"/>
  <c r="R26" i="12"/>
  <c r="R30" i="12"/>
  <c r="R32" i="12"/>
  <c r="R55" i="12"/>
  <c r="R71" i="12"/>
  <c r="R75" i="12"/>
  <c r="R77" i="12"/>
  <c r="R78" i="12"/>
  <c r="R85" i="12"/>
  <c r="R16" i="12"/>
  <c r="R34" i="12"/>
  <c r="R36" i="12"/>
  <c r="R40" i="12"/>
  <c r="R41" i="12"/>
  <c r="R42" i="12"/>
  <c r="R43" i="12"/>
  <c r="R44" i="12"/>
  <c r="R45" i="12"/>
  <c r="R46" i="12"/>
  <c r="R47" i="12"/>
  <c r="R73" i="12"/>
  <c r="R74" i="12"/>
  <c r="R52" i="12"/>
  <c r="R53" i="12"/>
  <c r="R72" i="12"/>
  <c r="R90" i="12"/>
  <c r="R91" i="12"/>
  <c r="R92" i="12"/>
  <c r="R93" i="12"/>
  <c r="R100" i="12"/>
  <c r="R101" i="12"/>
  <c r="R102" i="12"/>
  <c r="R96" i="12"/>
  <c r="R8" i="12"/>
  <c r="Q8" i="8"/>
  <c r="R56" i="12"/>
  <c r="AI5" i="11"/>
  <c r="AI3" i="11"/>
  <c r="AG3" i="11"/>
  <c r="R12" i="12"/>
  <c r="R13" i="12"/>
  <c r="R50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I4" i="11"/>
  <c r="AH4" i="11"/>
  <c r="AH3" i="11"/>
  <c r="AI2" i="11"/>
  <c r="AH2" i="11"/>
  <c r="AG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R39" i="12" l="1"/>
  <c r="R76" i="12"/>
  <c r="R18" i="12"/>
  <c r="R104" i="12"/>
  <c r="R33" i="12"/>
  <c r="R94" i="12"/>
  <c r="R84" i="12"/>
  <c r="R27" i="12"/>
  <c r="R67" i="12"/>
  <c r="R24" i="12"/>
  <c r="R9" i="12"/>
  <c r="R10" i="12"/>
  <c r="R37" i="12"/>
  <c r="R70" i="12"/>
  <c r="R58" i="12"/>
  <c r="R99" i="12"/>
  <c r="R79" i="12"/>
  <c r="R88" i="12"/>
  <c r="R28" i="12"/>
  <c r="R48" i="12"/>
  <c r="R68" i="12"/>
  <c r="AH5" i="11"/>
  <c r="AJ2" i="11"/>
  <c r="AG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AE8" i="12" s="1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AF8" i="12" l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E9" i="12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T8" i="12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T84" i="12" s="1"/>
  <c r="T85" i="12" s="1"/>
  <c r="T86" i="12" s="1"/>
  <c r="T87" i="12" s="1"/>
  <c r="T88" i="12" s="1"/>
  <c r="T89" i="12" s="1"/>
  <c r="T90" i="12" s="1"/>
  <c r="T91" i="12" s="1"/>
  <c r="T92" i="12" s="1"/>
  <c r="T93" i="12" s="1"/>
  <c r="T94" i="12" s="1"/>
  <c r="T95" i="12" s="1"/>
  <c r="T96" i="12" s="1"/>
  <c r="T97" i="12" s="1"/>
  <c r="T98" i="12" s="1"/>
  <c r="T99" i="12" s="1"/>
  <c r="T100" i="12" s="1"/>
  <c r="T101" i="12" s="1"/>
  <c r="T102" i="12" s="1"/>
  <c r="T103" i="12" s="1"/>
  <c r="T104" i="12" s="1"/>
  <c r="T105" i="12" s="1"/>
  <c r="T106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A8" i="12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G8" i="12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AB8" i="12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W8" i="12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V8" i="12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X8" i="12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AC8" i="12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AD8" i="12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I6" i="11"/>
  <c r="AG5" i="11"/>
  <c r="AJ3" i="11"/>
  <c r="AH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S10" i="12" l="1"/>
  <c r="S9" i="12"/>
  <c r="S8" i="12"/>
  <c r="AG6" i="11"/>
  <c r="AI7" i="11"/>
  <c r="AH7" i="11"/>
  <c r="AJ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S11" i="12" l="1"/>
  <c r="AH8" i="11"/>
  <c r="AI8" i="11"/>
  <c r="AG7" i="11"/>
  <c r="AJ5" i="11"/>
  <c r="S12" i="12" l="1"/>
  <c r="AJ6" i="11"/>
  <c r="AG8" i="11"/>
  <c r="AI9" i="11"/>
  <c r="AH9" i="11"/>
  <c r="S13" i="12" l="1"/>
  <c r="AG9" i="11"/>
  <c r="AJ7" i="11"/>
  <c r="AH10" i="11"/>
  <c r="AI10" i="11"/>
  <c r="S14" i="12" l="1"/>
  <c r="AG10" i="11"/>
  <c r="AI11" i="11"/>
  <c r="AH11" i="11"/>
  <c r="AJ8" i="11"/>
  <c r="S15" i="12" l="1"/>
  <c r="AJ9" i="11"/>
  <c r="AG11" i="11"/>
  <c r="AH12" i="11"/>
  <c r="AI12" i="11"/>
  <c r="S16" i="12" l="1"/>
  <c r="AI13" i="11"/>
  <c r="AH13" i="11"/>
  <c r="AG12" i="11"/>
  <c r="AJ10" i="11"/>
  <c r="S17" i="12" l="1"/>
  <c r="AJ11" i="11"/>
  <c r="AI14" i="11"/>
  <c r="AG13" i="11"/>
  <c r="AH14" i="11"/>
  <c r="S18" i="12" l="1"/>
  <c r="AH15" i="11"/>
  <c r="AJ12" i="11"/>
  <c r="AG14" i="11"/>
  <c r="AI15" i="11"/>
  <c r="S19" i="12" l="1"/>
  <c r="AI16" i="11"/>
  <c r="AG15" i="11"/>
  <c r="AJ13" i="11"/>
  <c r="AH16" i="11"/>
  <c r="S20" i="12" l="1"/>
  <c r="AI17" i="11"/>
  <c r="AH17" i="11"/>
  <c r="AJ14" i="11"/>
  <c r="AG16" i="11"/>
  <c r="S21" i="12" l="1"/>
  <c r="AG17" i="11"/>
  <c r="AJ15" i="11"/>
  <c r="AH18" i="11"/>
  <c r="AI18" i="11"/>
  <c r="S22" i="12" l="1"/>
  <c r="AI19" i="11"/>
  <c r="AH19" i="11"/>
  <c r="AJ16" i="11"/>
  <c r="AG18" i="11"/>
  <c r="S23" i="12" l="1"/>
  <c r="AJ17" i="11"/>
  <c r="AH20" i="11"/>
  <c r="AI20" i="11"/>
  <c r="AG19" i="11"/>
  <c r="S24" i="12" l="1"/>
  <c r="AI21" i="11"/>
  <c r="AH21" i="11"/>
  <c r="AJ18" i="11"/>
  <c r="AG20" i="11"/>
  <c r="S25" i="12" l="1"/>
  <c r="AJ19" i="11"/>
  <c r="AH22" i="11"/>
  <c r="AI22" i="11"/>
  <c r="AG21" i="11"/>
  <c r="S26" i="12" l="1"/>
  <c r="AG22" i="11"/>
  <c r="AI23" i="11"/>
  <c r="AH23" i="11"/>
  <c r="AJ20" i="11"/>
  <c r="S27" i="12" l="1"/>
  <c r="AI24" i="11"/>
  <c r="AG23" i="11"/>
  <c r="AJ21" i="11"/>
  <c r="AH24" i="11"/>
  <c r="S28" i="12" l="1"/>
  <c r="AJ22" i="11"/>
  <c r="AG24" i="11"/>
  <c r="AI25" i="11"/>
  <c r="AH25" i="11"/>
  <c r="S29" i="12" l="1"/>
  <c r="AH26" i="11"/>
  <c r="AI26" i="11"/>
  <c r="AG25" i="11"/>
  <c r="AJ23" i="11"/>
  <c r="S30" i="12" l="1"/>
  <c r="AJ24" i="11"/>
  <c r="AG26" i="11"/>
  <c r="AI27" i="11"/>
  <c r="AH27" i="11"/>
  <c r="S31" i="12" l="1"/>
  <c r="AH28" i="11"/>
  <c r="AI28" i="11"/>
  <c r="AG27" i="11"/>
  <c r="AJ25" i="11"/>
  <c r="S32" i="12" l="1"/>
  <c r="AG28" i="11"/>
  <c r="AJ26" i="11"/>
  <c r="AI29" i="11"/>
  <c r="AH29" i="11"/>
  <c r="S33" i="12" l="1"/>
  <c r="AI30" i="11"/>
  <c r="AJ27" i="11"/>
  <c r="AH30" i="11"/>
  <c r="AG29" i="11"/>
  <c r="S34" i="12" l="1"/>
  <c r="AG30" i="11"/>
  <c r="AH31" i="11"/>
  <c r="AJ28" i="11"/>
  <c r="AI31" i="11"/>
  <c r="S35" i="12" l="1"/>
  <c r="AJ29" i="11"/>
  <c r="AH32" i="11"/>
  <c r="AI32" i="11"/>
  <c r="AG31" i="11"/>
  <c r="S36" i="12" l="1"/>
  <c r="AH33" i="11"/>
  <c r="AJ30" i="11"/>
  <c r="AG32" i="11"/>
  <c r="AI33" i="11"/>
  <c r="S37" i="12" l="1"/>
  <c r="AG33" i="11"/>
  <c r="AJ31" i="11"/>
  <c r="AI34" i="11"/>
  <c r="AH34" i="11"/>
  <c r="S38" i="12" l="1"/>
  <c r="AJ32" i="11"/>
  <c r="AH35" i="11"/>
  <c r="AG34" i="11"/>
  <c r="AI35" i="11"/>
  <c r="S39" i="12" l="1"/>
  <c r="AH36" i="11"/>
  <c r="AJ33" i="11"/>
  <c r="AI36" i="11"/>
  <c r="AG35" i="11"/>
  <c r="S40" i="12" l="1"/>
  <c r="AI37" i="11"/>
  <c r="AJ34" i="11"/>
  <c r="AG36" i="11"/>
  <c r="AH37" i="11"/>
  <c r="S41" i="12" l="1"/>
  <c r="AH38" i="11"/>
  <c r="AG37" i="11"/>
  <c r="AJ35" i="11"/>
  <c r="AI38" i="11"/>
  <c r="S42" i="12" l="1"/>
  <c r="AJ36" i="11"/>
  <c r="AG38" i="11"/>
  <c r="AH39" i="11"/>
  <c r="AI39" i="11"/>
  <c r="S43" i="12" l="1"/>
  <c r="AH40" i="11"/>
  <c r="AI40" i="11"/>
  <c r="AG39" i="11"/>
  <c r="AJ37" i="11"/>
  <c r="S44" i="12" l="1"/>
  <c r="AH41" i="11"/>
  <c r="AJ38" i="11"/>
  <c r="AG40" i="11"/>
  <c r="AI41" i="11"/>
  <c r="S45" i="12" l="1"/>
  <c r="AJ39" i="11"/>
  <c r="AI42" i="11"/>
  <c r="AG41" i="11"/>
  <c r="AH42" i="11"/>
  <c r="S46" i="12" l="1"/>
  <c r="AI43" i="11"/>
  <c r="AH43" i="11"/>
  <c r="AJ40" i="11"/>
  <c r="AG42" i="11"/>
  <c r="S47" i="12" l="1"/>
  <c r="AJ41" i="11"/>
  <c r="AH44" i="11"/>
  <c r="AG43" i="11"/>
  <c r="AI44" i="11"/>
  <c r="S48" i="12" l="1"/>
  <c r="AG44" i="11"/>
  <c r="AI45" i="11"/>
  <c r="AH45" i="11"/>
  <c r="AJ42" i="11"/>
  <c r="S49" i="12" l="1"/>
  <c r="AI46" i="11"/>
  <c r="AJ43" i="11"/>
  <c r="AH46" i="11"/>
  <c r="AG45" i="11"/>
  <c r="S50" i="12"/>
  <c r="AH47" i="11" l="1"/>
  <c r="AJ44" i="11"/>
  <c r="AI47" i="11"/>
  <c r="AG46" i="11"/>
  <c r="S51" i="12"/>
  <c r="AG47" i="11" l="1"/>
  <c r="AI48" i="11"/>
  <c r="AJ45" i="11"/>
  <c r="AH48" i="11"/>
  <c r="S52" i="12"/>
  <c r="AI49" i="11" l="1"/>
  <c r="AH49" i="11"/>
  <c r="AG48" i="11"/>
  <c r="AJ46" i="11"/>
  <c r="S53" i="12"/>
  <c r="AG49" i="11" l="1"/>
  <c r="AH50" i="11"/>
  <c r="AI50" i="11"/>
  <c r="AJ47" i="11"/>
  <c r="S54" i="12"/>
  <c r="AI51" i="11" l="1"/>
  <c r="AH51" i="11"/>
  <c r="AG50" i="11"/>
  <c r="AJ48" i="11"/>
  <c r="S55" i="12"/>
  <c r="AJ49" i="11" l="1"/>
  <c r="AG51" i="11"/>
  <c r="AH52" i="11"/>
  <c r="AI52" i="11"/>
  <c r="S56" i="12"/>
  <c r="AI53" i="11" l="1"/>
  <c r="AH53" i="11"/>
  <c r="AG52" i="11"/>
  <c r="AJ50" i="11"/>
  <c r="S57" i="12"/>
  <c r="AH54" i="11" l="1"/>
  <c r="AI54" i="11"/>
  <c r="AJ51" i="11"/>
  <c r="AG53" i="11"/>
  <c r="S58" i="12"/>
  <c r="AH55" i="11" l="1"/>
  <c r="AG54" i="11"/>
  <c r="AJ52" i="11"/>
  <c r="AI55" i="11"/>
  <c r="S59" i="12"/>
  <c r="AI56" i="11" l="1"/>
  <c r="AJ53" i="11"/>
  <c r="AG55" i="11"/>
  <c r="AH56" i="11"/>
  <c r="S60" i="12"/>
  <c r="AI57" i="11" l="1"/>
  <c r="AH57" i="11"/>
  <c r="AG56" i="11"/>
  <c r="AJ54" i="11"/>
  <c r="S61" i="12"/>
  <c r="AG57" i="11" l="1"/>
  <c r="AH58" i="11"/>
  <c r="AI58" i="11"/>
  <c r="AJ55" i="11"/>
  <c r="S62" i="12"/>
  <c r="AH59" i="11" l="1"/>
  <c r="AJ56" i="11"/>
  <c r="AG58" i="11"/>
  <c r="AI59" i="11"/>
  <c r="S63" i="12"/>
  <c r="AH60" i="11" l="1"/>
  <c r="AG59" i="11"/>
  <c r="AJ57" i="11"/>
  <c r="AI60" i="11"/>
  <c r="S64" i="12"/>
  <c r="AI61" i="11" l="1"/>
  <c r="AJ58" i="11"/>
  <c r="AG60" i="11"/>
  <c r="AH61" i="11"/>
  <c r="S65" i="12"/>
  <c r="AH62" i="11" l="1"/>
  <c r="AI62" i="11"/>
  <c r="AG61" i="11"/>
  <c r="AJ59" i="11"/>
  <c r="S66" i="12"/>
  <c r="AI63" i="11" l="1"/>
  <c r="AJ60" i="11"/>
  <c r="AH63" i="11"/>
  <c r="AG62" i="11"/>
  <c r="S67" i="12"/>
  <c r="AJ61" i="11" l="1"/>
  <c r="AI64" i="11"/>
  <c r="AG63" i="11"/>
  <c r="AH64" i="11"/>
  <c r="S68" i="12"/>
  <c r="AH65" i="11" l="1"/>
  <c r="AJ62" i="11"/>
  <c r="AG64" i="11"/>
  <c r="AI65" i="11"/>
  <c r="S69" i="12"/>
  <c r="AH66" i="11" l="1"/>
  <c r="AI66" i="11"/>
  <c r="AG65" i="11"/>
  <c r="AJ63" i="11"/>
  <c r="S70" i="12"/>
  <c r="AJ64" i="11" l="1"/>
  <c r="AI67" i="11"/>
  <c r="AG66" i="11"/>
  <c r="AH67" i="11"/>
  <c r="S71" i="12"/>
  <c r="AI68" i="11" l="1"/>
  <c r="AH68" i="11"/>
  <c r="AJ65" i="11"/>
  <c r="AG67" i="11"/>
  <c r="S72" i="12"/>
  <c r="AH69" i="11" l="1"/>
  <c r="AI69" i="11"/>
  <c r="AG68" i="11"/>
  <c r="AJ66" i="11"/>
  <c r="S73" i="12"/>
  <c r="AG69" i="11" l="1"/>
  <c r="AI70" i="11"/>
  <c r="AH70" i="11"/>
  <c r="AJ67" i="11"/>
  <c r="S74" i="12"/>
  <c r="AH71" i="11" l="1"/>
  <c r="AI71" i="11"/>
  <c r="AJ68" i="11"/>
  <c r="AG70" i="11"/>
  <c r="S75" i="12"/>
  <c r="AJ69" i="11" l="1"/>
  <c r="AI72" i="11"/>
  <c r="AG71" i="11"/>
  <c r="AH72" i="11"/>
  <c r="S76" i="12"/>
  <c r="AG72" i="11" l="1"/>
  <c r="AI73" i="11"/>
  <c r="AH73" i="11"/>
  <c r="AJ70" i="11"/>
  <c r="S77" i="12"/>
  <c r="AI74" i="11" l="1"/>
  <c r="AJ71" i="11"/>
  <c r="AG73" i="11"/>
  <c r="AH74" i="11"/>
  <c r="S78" i="12"/>
  <c r="AJ72" i="11" l="1"/>
  <c r="AI75" i="11"/>
  <c r="AH75" i="11"/>
  <c r="AG74" i="11"/>
  <c r="S79" i="12"/>
  <c r="AI76" i="11" l="1"/>
  <c r="AG75" i="11"/>
  <c r="AJ73" i="11"/>
  <c r="AH76" i="11"/>
  <c r="S80" i="12"/>
  <c r="AJ74" i="11" l="1"/>
  <c r="AG76" i="11"/>
  <c r="AI77" i="11"/>
  <c r="AH77" i="11"/>
  <c r="S81" i="12"/>
  <c r="AI78" i="11" l="1"/>
  <c r="AH78" i="11"/>
  <c r="AG77" i="11"/>
  <c r="AJ75" i="11"/>
  <c r="S82" i="12"/>
  <c r="AJ76" i="11" l="1"/>
  <c r="AH79" i="11"/>
  <c r="AG78" i="11"/>
  <c r="AI79" i="11"/>
  <c r="S83" i="12"/>
  <c r="AG79" i="11" l="1"/>
  <c r="AI80" i="11"/>
  <c r="AH80" i="11"/>
  <c r="AJ77" i="11"/>
  <c r="S84" i="12"/>
  <c r="AJ78" i="11" l="1"/>
  <c r="AH81" i="11"/>
  <c r="AI81" i="11"/>
  <c r="AG80" i="11"/>
  <c r="S85" i="12"/>
  <c r="AI82" i="11" l="1"/>
  <c r="AH82" i="11"/>
  <c r="AG81" i="11"/>
  <c r="AJ79" i="11"/>
  <c r="S86" i="12"/>
  <c r="AJ80" i="11" l="1"/>
  <c r="AG82" i="11"/>
  <c r="AH83" i="11"/>
  <c r="AI83" i="11"/>
  <c r="S87" i="12"/>
  <c r="AG83" i="11" l="1"/>
  <c r="AJ81" i="11"/>
  <c r="AI84" i="11"/>
  <c r="AH84" i="11"/>
  <c r="S88" i="12"/>
  <c r="AJ82" i="11" l="1"/>
  <c r="AG84" i="11"/>
  <c r="AH85" i="11"/>
  <c r="AI85" i="11"/>
  <c r="S89" i="12"/>
  <c r="AI86" i="11" l="1"/>
  <c r="AJ83" i="11"/>
  <c r="AH86" i="11"/>
  <c r="AG85" i="11"/>
  <c r="S90" i="12"/>
  <c r="AJ84" i="11" l="1"/>
  <c r="AG86" i="11"/>
  <c r="AI87" i="11"/>
  <c r="AH87" i="11"/>
  <c r="S91" i="12"/>
  <c r="AG87" i="11" l="1"/>
  <c r="AJ85" i="11"/>
  <c r="AH88" i="11"/>
  <c r="AI88" i="11"/>
  <c r="S92" i="12"/>
  <c r="AG88" i="11" l="1"/>
  <c r="AI89" i="11"/>
  <c r="AH89" i="11"/>
  <c r="AJ86" i="11"/>
  <c r="S93" i="12"/>
  <c r="AJ87" i="11" l="1"/>
  <c r="AG89" i="11"/>
  <c r="AH90" i="11"/>
  <c r="AI90" i="11"/>
  <c r="S94" i="12"/>
  <c r="AI91" i="11" l="1"/>
  <c r="AH91" i="11"/>
  <c r="AG90" i="11"/>
  <c r="AJ88" i="11"/>
  <c r="S95" i="12"/>
  <c r="AJ89" i="11" l="1"/>
  <c r="AI92" i="11"/>
  <c r="AG91" i="11"/>
  <c r="AH92" i="11"/>
  <c r="S96" i="12"/>
  <c r="AG92" i="11" l="1"/>
  <c r="AI93" i="11"/>
  <c r="AH93" i="11"/>
  <c r="AJ90" i="11"/>
  <c r="S97" i="12"/>
  <c r="AJ91" i="11" l="1"/>
  <c r="AH94" i="11"/>
  <c r="AI94" i="11"/>
  <c r="AG93" i="11"/>
  <c r="S98" i="12"/>
  <c r="AI95" i="11" l="1"/>
  <c r="AH95" i="11"/>
  <c r="AJ92" i="11"/>
  <c r="AG94" i="11"/>
  <c r="S99" i="12"/>
  <c r="AJ93" i="11" l="1"/>
  <c r="AG95" i="11"/>
  <c r="AH96" i="11"/>
  <c r="AI96" i="11"/>
  <c r="S100" i="12"/>
  <c r="AH97" i="11" l="1"/>
  <c r="AG96" i="11"/>
  <c r="AJ94" i="11"/>
  <c r="AI97" i="11"/>
  <c r="S101" i="12"/>
  <c r="AJ95" i="11" l="1"/>
  <c r="AI98" i="11"/>
  <c r="AG97" i="11"/>
  <c r="AH98" i="11"/>
  <c r="S102" i="12"/>
  <c r="AH100" i="11" l="1"/>
  <c r="AH99" i="11"/>
  <c r="AG98" i="11"/>
  <c r="AI100" i="11"/>
  <c r="AI99" i="11"/>
  <c r="AJ96" i="11"/>
  <c r="S103" i="12"/>
  <c r="AJ97" i="11" l="1"/>
  <c r="AG99" i="11"/>
  <c r="AG100" i="11"/>
  <c r="S104" i="12"/>
  <c r="AJ98" i="11" l="1"/>
  <c r="S105" i="12"/>
  <c r="AJ100" i="11" l="1"/>
  <c r="AJ99" i="11"/>
  <c r="S106" i="12"/>
</calcChain>
</file>

<file path=xl/sharedStrings.xml><?xml version="1.0" encoding="utf-8"?>
<sst xmlns="http://schemas.openxmlformats.org/spreadsheetml/2006/main" count="1174" uniqueCount="165">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</sst>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workbookViewId="0">
      <selection activeCell="X1" sqref="X1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G106"/>
  <sheetViews>
    <sheetView topLeftCell="O83" workbookViewId="0">
      <selection activeCell="AG8" sqref="T8:AG106"/>
    </sheetView>
  </sheetViews>
  <sheetFormatPr defaultRowHeight="14.15" x14ac:dyDescent="0.35"/>
  <sheetData>
    <row r="1" spans="1:33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30</v>
      </c>
      <c r="K1">
        <v>15</v>
      </c>
      <c r="L1">
        <v>10</v>
      </c>
      <c r="M1">
        <v>25</v>
      </c>
      <c r="N1">
        <v>35</v>
      </c>
      <c r="O1">
        <v>1</v>
      </c>
      <c r="P1">
        <v>40</v>
      </c>
    </row>
    <row r="2" spans="1:33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45</v>
      </c>
      <c r="O2">
        <v>15</v>
      </c>
      <c r="P2">
        <v>50</v>
      </c>
    </row>
    <row r="3" spans="1:33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120</v>
      </c>
      <c r="M3">
        <v>100</v>
      </c>
      <c r="N3">
        <v>100</v>
      </c>
      <c r="O3">
        <v>150</v>
      </c>
      <c r="P3">
        <v>200</v>
      </c>
    </row>
    <row r="4" spans="1:33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30</v>
      </c>
      <c r="N4">
        <v>50</v>
      </c>
      <c r="O4">
        <v>30</v>
      </c>
      <c r="P4">
        <v>999</v>
      </c>
    </row>
    <row r="5" spans="1:33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35</v>
      </c>
      <c r="N5">
        <v>55</v>
      </c>
      <c r="O5">
        <v>50</v>
      </c>
      <c r="P5">
        <v>999</v>
      </c>
    </row>
    <row r="6" spans="1:33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S6" t="s">
        <v>3</v>
      </c>
      <c r="T6" t="s">
        <v>151</v>
      </c>
      <c r="U6" t="s">
        <v>152</v>
      </c>
      <c r="V6" t="s">
        <v>153</v>
      </c>
      <c r="W6" t="s">
        <v>137</v>
      </c>
      <c r="X6" t="s">
        <v>135</v>
      </c>
      <c r="Y6" t="s">
        <v>139</v>
      </c>
      <c r="Z6" t="s">
        <v>154</v>
      </c>
      <c r="AA6" t="s">
        <v>155</v>
      </c>
      <c r="AB6" t="s">
        <v>161</v>
      </c>
      <c r="AC6" t="s">
        <v>156</v>
      </c>
      <c r="AD6" t="s">
        <v>145</v>
      </c>
      <c r="AE6" t="s">
        <v>149</v>
      </c>
      <c r="AF6" t="s">
        <v>157</v>
      </c>
      <c r="AG6" t="s">
        <v>158</v>
      </c>
    </row>
    <row r="7" spans="1:33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S7" t="s">
        <v>125</v>
      </c>
      <c r="T7" t="s">
        <v>110</v>
      </c>
      <c r="U7" t="s">
        <v>129</v>
      </c>
      <c r="V7" t="s">
        <v>131</v>
      </c>
      <c r="W7" t="s">
        <v>132</v>
      </c>
      <c r="X7" t="s">
        <v>163</v>
      </c>
      <c r="Y7" t="s">
        <v>141</v>
      </c>
      <c r="Z7" t="s">
        <v>130</v>
      </c>
      <c r="AA7" t="s">
        <v>133</v>
      </c>
      <c r="AB7" t="s">
        <v>159</v>
      </c>
      <c r="AC7" t="s">
        <v>2</v>
      </c>
      <c r="AD7" t="s">
        <v>143</v>
      </c>
      <c r="AE7" t="s">
        <v>147</v>
      </c>
      <c r="AF7" t="s">
        <v>0</v>
      </c>
      <c r="AG7" t="s">
        <v>111</v>
      </c>
    </row>
    <row r="8" spans="1:33" x14ac:dyDescent="0.35">
      <c r="A8">
        <v>1</v>
      </c>
      <c r="B8">
        <f>SUM(C8:P8)</f>
        <v>135.71428571428572</v>
      </c>
      <c r="C8">
        <f t="shared" ref="C8:P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10.714285714285714</v>
      </c>
      <c r="P8">
        <f t="shared" si="0"/>
        <v>0</v>
      </c>
      <c r="Q8">
        <f>25*(EXP(A8*0.14))-28</f>
        <v>0.75684497143068441</v>
      </c>
      <c r="R8">
        <f>Q8-Q7</f>
        <v>0.75684497143068441</v>
      </c>
      <c r="S8">
        <f>SUM(T8:AG8)</f>
        <v>0</v>
      </c>
      <c r="T8">
        <f>_xlfn.FLOOR.MATH($R8*C8/$B8)</f>
        <v>0</v>
      </c>
      <c r="U8">
        <f t="shared" ref="U8:AG8" si="1">_xlfn.FLOOR.MATH($R8*D8/$B8)</f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</row>
    <row r="9" spans="1:33" x14ac:dyDescent="0.35">
      <c r="A9">
        <v>2</v>
      </c>
      <c r="B9">
        <f t="shared" ref="B9:B72" si="2">SUM(C9:P9)</f>
        <v>171.42857142857142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21.428571428571427</v>
      </c>
      <c r="P9">
        <f t="shared" si="0"/>
        <v>0</v>
      </c>
      <c r="Q9">
        <f t="shared" ref="Q9:Q72" si="3">25*(EXP(A9*0.14))-28</f>
        <v>5.0782453084359247</v>
      </c>
      <c r="R9">
        <f t="shared" ref="R9:R72" si="4">Q9-Q8</f>
        <v>4.3214003370052403</v>
      </c>
      <c r="S9">
        <f t="shared" ref="S9:S72" si="5">SUM(T9:AG9)</f>
        <v>3</v>
      </c>
      <c r="T9">
        <f>_xlfn.FLOOR.MATH($R9*C9/$B9)+T8</f>
        <v>2</v>
      </c>
      <c r="U9">
        <f t="shared" ref="U9:AG9" si="6">_xlfn.FLOOR.MATH($R9*D9/$B9)+U8</f>
        <v>1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</row>
    <row r="10" spans="1:33" x14ac:dyDescent="0.35">
      <c r="A10">
        <v>3</v>
      </c>
      <c r="B10">
        <f t="shared" si="2"/>
        <v>207.14285714285714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32.142857142857139</v>
      </c>
      <c r="P10">
        <f t="shared" si="0"/>
        <v>0</v>
      </c>
      <c r="Q10">
        <f t="shared" si="3"/>
        <v>10.049038890465845</v>
      </c>
      <c r="R10">
        <f t="shared" si="4"/>
        <v>4.9707935820299198</v>
      </c>
      <c r="S10">
        <f t="shared" si="5"/>
        <v>6</v>
      </c>
      <c r="T10">
        <f t="shared" ref="T10:T73" si="7">_xlfn.FLOOR.MATH($R10*C10/$B10)+T9</f>
        <v>4</v>
      </c>
      <c r="U10">
        <f t="shared" ref="U10:U73" si="8">_xlfn.FLOOR.MATH($R10*D10/$B10)+U9</f>
        <v>2</v>
      </c>
      <c r="V10">
        <f t="shared" ref="V10:V73" si="9">_xlfn.FLOOR.MATH($R10*E10/$B10)+V9</f>
        <v>0</v>
      </c>
      <c r="W10">
        <f t="shared" ref="W10:W73" si="10">_xlfn.FLOOR.MATH($R10*F10/$B10)+W9</f>
        <v>0</v>
      </c>
      <c r="X10">
        <f t="shared" ref="X10:X73" si="11">_xlfn.FLOOR.MATH($R10*G10/$B10)+X9</f>
        <v>0</v>
      </c>
      <c r="Y10">
        <f t="shared" ref="Y10:Y73" si="12">_xlfn.FLOOR.MATH($R10*H10/$B10)+Y9</f>
        <v>0</v>
      </c>
      <c r="Z10">
        <f t="shared" ref="Z10:Z73" si="13">_xlfn.FLOOR.MATH($R10*I10/$B10)+Z9</f>
        <v>0</v>
      </c>
      <c r="AA10">
        <f t="shared" ref="AA10:AA73" si="14">_xlfn.FLOOR.MATH($R10*J10/$B10)+AA9</f>
        <v>0</v>
      </c>
      <c r="AB10">
        <f t="shared" ref="AB10:AB73" si="15">_xlfn.FLOOR.MATH($R10*K10/$B10)+AB9</f>
        <v>0</v>
      </c>
      <c r="AC10">
        <f t="shared" ref="AC10:AC73" si="16">_xlfn.FLOOR.MATH($R10*L10/$B10)+AC9</f>
        <v>0</v>
      </c>
      <c r="AD10">
        <f t="shared" ref="AD10:AD73" si="17">_xlfn.FLOOR.MATH($R10*M10/$B10)+AD9</f>
        <v>0</v>
      </c>
      <c r="AE10">
        <f t="shared" ref="AE10:AE73" si="18">_xlfn.FLOOR.MATH($R10*N10/$B10)+AE9</f>
        <v>0</v>
      </c>
      <c r="AF10">
        <f t="shared" ref="AF10:AF73" si="19">_xlfn.FLOOR.MATH($R10*O10/$B10)+AF9</f>
        <v>0</v>
      </c>
      <c r="AG10">
        <f t="shared" ref="AG10:AG73" si="20">_xlfn.FLOOR.MATH($R10*P10/$B10)+AG9</f>
        <v>0</v>
      </c>
    </row>
    <row r="11" spans="1:33" x14ac:dyDescent="0.35">
      <c r="A11">
        <v>4</v>
      </c>
      <c r="B11">
        <f t="shared" si="2"/>
        <v>242.85714285714286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42.857142857142854</v>
      </c>
      <c r="P11">
        <f t="shared" si="0"/>
        <v>0</v>
      </c>
      <c r="Q11">
        <f t="shared" si="3"/>
        <v>15.766812507402534</v>
      </c>
      <c r="R11">
        <f t="shared" si="4"/>
        <v>5.7177736169366895</v>
      </c>
      <c r="S11">
        <f t="shared" si="5"/>
        <v>11</v>
      </c>
      <c r="T11">
        <f t="shared" si="7"/>
        <v>6</v>
      </c>
      <c r="U11">
        <f t="shared" si="8"/>
        <v>4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1</v>
      </c>
      <c r="AG11">
        <f t="shared" si="20"/>
        <v>0</v>
      </c>
    </row>
    <row r="12" spans="1:33" x14ac:dyDescent="0.35">
      <c r="A12">
        <v>5</v>
      </c>
      <c r="B12">
        <f t="shared" si="2"/>
        <v>183.57142857142856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53.571428571428569</v>
      </c>
      <c r="P12">
        <f t="shared" si="0"/>
        <v>0</v>
      </c>
      <c r="Q12">
        <f t="shared" si="3"/>
        <v>22.343817686761916</v>
      </c>
      <c r="R12">
        <f t="shared" si="4"/>
        <v>6.5770051793593822</v>
      </c>
      <c r="S12">
        <f t="shared" si="5"/>
        <v>15</v>
      </c>
      <c r="T12">
        <f t="shared" si="7"/>
        <v>6</v>
      </c>
      <c r="U12">
        <f t="shared" si="8"/>
        <v>7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2</v>
      </c>
      <c r="AG12">
        <f t="shared" si="20"/>
        <v>0</v>
      </c>
    </row>
    <row r="13" spans="1:33" x14ac:dyDescent="0.35">
      <c r="A13">
        <v>6</v>
      </c>
      <c r="B13">
        <f t="shared" si="2"/>
        <v>224.28571428571428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64.285714285714278</v>
      </c>
      <c r="P13">
        <f t="shared" si="0"/>
        <v>0</v>
      </c>
      <c r="Q13">
        <f t="shared" si="3"/>
        <v>29.909174419527297</v>
      </c>
      <c r="R13">
        <f t="shared" si="4"/>
        <v>7.5653567327653803</v>
      </c>
      <c r="S13">
        <f t="shared" si="5"/>
        <v>21</v>
      </c>
      <c r="T13">
        <f t="shared" si="7"/>
        <v>6</v>
      </c>
      <c r="U13">
        <f t="shared" si="8"/>
        <v>10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1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4</v>
      </c>
      <c r="AG13">
        <f t="shared" si="20"/>
        <v>0</v>
      </c>
    </row>
    <row r="14" spans="1:33" x14ac:dyDescent="0.35">
      <c r="A14">
        <v>7</v>
      </c>
      <c r="B14">
        <f t="shared" si="2"/>
        <v>265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75</v>
      </c>
      <c r="P14">
        <f t="shared" si="0"/>
        <v>0</v>
      </c>
      <c r="Q14">
        <f t="shared" si="3"/>
        <v>38.611406048235438</v>
      </c>
      <c r="R14">
        <f t="shared" si="4"/>
        <v>8.7022316287081409</v>
      </c>
      <c r="S14">
        <f t="shared" si="5"/>
        <v>27</v>
      </c>
      <c r="T14">
        <f t="shared" si="7"/>
        <v>6</v>
      </c>
      <c r="U14">
        <f t="shared" si="8"/>
        <v>13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2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6</v>
      </c>
      <c r="AG14">
        <f t="shared" si="20"/>
        <v>0</v>
      </c>
    </row>
    <row r="15" spans="1:33" x14ac:dyDescent="0.35">
      <c r="A15">
        <v>8</v>
      </c>
      <c r="B15">
        <f t="shared" si="2"/>
        <v>305.71428571428572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85.714285714285708</v>
      </c>
      <c r="P15">
        <f t="shared" si="0"/>
        <v>0</v>
      </c>
      <c r="Q15">
        <f t="shared" si="3"/>
        <v>48.621355082325067</v>
      </c>
      <c r="R15">
        <f t="shared" si="4"/>
        <v>10.00994903408963</v>
      </c>
      <c r="S15">
        <f t="shared" si="5"/>
        <v>35</v>
      </c>
      <c r="T15">
        <f t="shared" si="7"/>
        <v>6</v>
      </c>
      <c r="U15">
        <f t="shared" si="8"/>
        <v>16</v>
      </c>
      <c r="V15">
        <f t="shared" si="9"/>
        <v>0</v>
      </c>
      <c r="W15">
        <f t="shared" si="10"/>
        <v>1</v>
      </c>
      <c r="X15">
        <f t="shared" si="11"/>
        <v>0</v>
      </c>
      <c r="Y15">
        <f t="shared" si="12"/>
        <v>4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8</v>
      </c>
      <c r="AG15">
        <f t="shared" si="20"/>
        <v>0</v>
      </c>
    </row>
    <row r="16" spans="1:33" x14ac:dyDescent="0.35">
      <c r="A16">
        <v>9</v>
      </c>
      <c r="B16">
        <f t="shared" si="2"/>
        <v>346.42857142857144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96.428571428571431</v>
      </c>
      <c r="P16">
        <f t="shared" si="0"/>
        <v>0</v>
      </c>
      <c r="Q16">
        <f t="shared" si="3"/>
        <v>60.135537184134577</v>
      </c>
      <c r="R16">
        <f t="shared" si="4"/>
        <v>11.51418210180951</v>
      </c>
      <c r="S16">
        <f t="shared" si="5"/>
        <v>45</v>
      </c>
      <c r="T16">
        <f t="shared" si="7"/>
        <v>6</v>
      </c>
      <c r="U16">
        <f t="shared" si="8"/>
        <v>19</v>
      </c>
      <c r="V16">
        <f t="shared" si="9"/>
        <v>0</v>
      </c>
      <c r="W16">
        <f t="shared" si="10"/>
        <v>2</v>
      </c>
      <c r="X16">
        <f t="shared" si="11"/>
        <v>0</v>
      </c>
      <c r="Y16">
        <f t="shared" si="12"/>
        <v>7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11</v>
      </c>
      <c r="AG16">
        <f t="shared" si="20"/>
        <v>0</v>
      </c>
    </row>
    <row r="17" spans="1:33" x14ac:dyDescent="0.35">
      <c r="A17">
        <v>10</v>
      </c>
      <c r="B17">
        <f t="shared" si="2"/>
        <v>356.47619047619048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6</v>
      </c>
      <c r="M17">
        <f t="shared" si="0"/>
        <v>0</v>
      </c>
      <c r="N17">
        <f t="shared" si="0"/>
        <v>0</v>
      </c>
      <c r="O17">
        <f t="shared" si="0"/>
        <v>107.14285714285714</v>
      </c>
      <c r="P17">
        <f t="shared" si="0"/>
        <v>0</v>
      </c>
      <c r="Q17">
        <f t="shared" si="3"/>
        <v>73.379999171116879</v>
      </c>
      <c r="R17">
        <f t="shared" si="4"/>
        <v>13.244461986982301</v>
      </c>
      <c r="S17">
        <f t="shared" si="5"/>
        <v>56</v>
      </c>
      <c r="T17">
        <f t="shared" si="7"/>
        <v>6</v>
      </c>
      <c r="U17">
        <f t="shared" si="8"/>
        <v>22</v>
      </c>
      <c r="V17">
        <f t="shared" si="9"/>
        <v>0</v>
      </c>
      <c r="W17">
        <f t="shared" si="10"/>
        <v>4</v>
      </c>
      <c r="X17">
        <f t="shared" si="11"/>
        <v>0</v>
      </c>
      <c r="Y17">
        <f t="shared" si="12"/>
        <v>10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14</v>
      </c>
      <c r="AG17">
        <f t="shared" si="20"/>
        <v>0</v>
      </c>
    </row>
    <row r="18" spans="1:33" x14ac:dyDescent="0.35">
      <c r="A18">
        <v>11</v>
      </c>
      <c r="B18">
        <f t="shared" si="2"/>
        <v>366.52380952380952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12</v>
      </c>
      <c r="M18">
        <f t="shared" si="0"/>
        <v>0</v>
      </c>
      <c r="N18">
        <f t="shared" si="0"/>
        <v>0</v>
      </c>
      <c r="O18">
        <f t="shared" si="0"/>
        <v>117.85714285714286</v>
      </c>
      <c r="P18">
        <f t="shared" si="0"/>
        <v>0</v>
      </c>
      <c r="Q18">
        <f t="shared" si="3"/>
        <v>88.614756774703139</v>
      </c>
      <c r="R18">
        <f t="shared" si="4"/>
        <v>15.23475760358626</v>
      </c>
      <c r="S18">
        <f t="shared" si="5"/>
        <v>68</v>
      </c>
      <c r="T18">
        <f t="shared" si="7"/>
        <v>6</v>
      </c>
      <c r="U18">
        <f t="shared" si="8"/>
        <v>24</v>
      </c>
      <c r="V18">
        <f t="shared" si="9"/>
        <v>0</v>
      </c>
      <c r="W18">
        <f t="shared" si="10"/>
        <v>6</v>
      </c>
      <c r="X18">
        <f t="shared" si="11"/>
        <v>0</v>
      </c>
      <c r="Y18">
        <f t="shared" si="12"/>
        <v>14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18</v>
      </c>
      <c r="AG18">
        <f t="shared" si="20"/>
        <v>0</v>
      </c>
    </row>
    <row r="19" spans="1:33" x14ac:dyDescent="0.35">
      <c r="A19">
        <v>12</v>
      </c>
      <c r="B19">
        <f t="shared" si="2"/>
        <v>376.57142857142856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18</v>
      </c>
      <c r="M19">
        <f t="shared" si="0"/>
        <v>0</v>
      </c>
      <c r="N19">
        <f t="shared" si="0"/>
        <v>0</v>
      </c>
      <c r="O19">
        <f t="shared" si="0"/>
        <v>128.57142857142856</v>
      </c>
      <c r="P19">
        <f t="shared" si="0"/>
        <v>0</v>
      </c>
      <c r="Q19">
        <f t="shared" si="3"/>
        <v>106.13889927804939</v>
      </c>
      <c r="R19">
        <f t="shared" si="4"/>
        <v>17.524142503346255</v>
      </c>
      <c r="S19">
        <f t="shared" si="5"/>
        <v>82</v>
      </c>
      <c r="T19">
        <f t="shared" si="7"/>
        <v>6</v>
      </c>
      <c r="U19">
        <f t="shared" si="8"/>
        <v>26</v>
      </c>
      <c r="V19">
        <f t="shared" si="9"/>
        <v>0</v>
      </c>
      <c r="W19">
        <f t="shared" si="10"/>
        <v>9</v>
      </c>
      <c r="X19">
        <f t="shared" si="11"/>
        <v>0</v>
      </c>
      <c r="Y19">
        <f t="shared" si="12"/>
        <v>18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23</v>
      </c>
      <c r="AG19">
        <f t="shared" si="20"/>
        <v>0</v>
      </c>
    </row>
    <row r="20" spans="1:33" x14ac:dyDescent="0.35">
      <c r="A20">
        <v>13</v>
      </c>
      <c r="B20">
        <f t="shared" si="2"/>
        <v>386.61904761904759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24</v>
      </c>
      <c r="M20">
        <f t="shared" si="0"/>
        <v>0</v>
      </c>
      <c r="N20">
        <f t="shared" si="0"/>
        <v>0</v>
      </c>
      <c r="O20">
        <f t="shared" si="0"/>
        <v>139.28571428571428</v>
      </c>
      <c r="P20">
        <f t="shared" si="0"/>
        <v>0</v>
      </c>
      <c r="Q20">
        <f t="shared" si="3"/>
        <v>126.29646124708887</v>
      </c>
      <c r="R20">
        <f t="shared" si="4"/>
        <v>20.157561969039477</v>
      </c>
      <c r="S20">
        <f t="shared" si="5"/>
        <v>100</v>
      </c>
      <c r="T20">
        <f t="shared" si="7"/>
        <v>6</v>
      </c>
      <c r="U20">
        <f t="shared" si="8"/>
        <v>27</v>
      </c>
      <c r="V20">
        <f t="shared" si="9"/>
        <v>0</v>
      </c>
      <c r="W20">
        <f t="shared" si="10"/>
        <v>13</v>
      </c>
      <c r="X20">
        <f t="shared" si="11"/>
        <v>0</v>
      </c>
      <c r="Y20">
        <f t="shared" si="12"/>
        <v>23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1</v>
      </c>
      <c r="AD20">
        <f t="shared" si="17"/>
        <v>0</v>
      </c>
      <c r="AE20">
        <f t="shared" si="18"/>
        <v>0</v>
      </c>
      <c r="AF20">
        <f t="shared" si="19"/>
        <v>30</v>
      </c>
      <c r="AG20">
        <f t="shared" si="20"/>
        <v>0</v>
      </c>
    </row>
    <row r="21" spans="1:33" x14ac:dyDescent="0.35">
      <c r="A21">
        <v>14</v>
      </c>
      <c r="B21">
        <f t="shared" si="2"/>
        <v>396.66666666666663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30</v>
      </c>
      <c r="M21">
        <f t="shared" si="0"/>
        <v>0</v>
      </c>
      <c r="N21">
        <f t="shared" si="0"/>
        <v>0</v>
      </c>
      <c r="O21">
        <f t="shared" si="0"/>
        <v>150</v>
      </c>
      <c r="P21">
        <f t="shared" si="0"/>
        <v>0</v>
      </c>
      <c r="Q21">
        <f t="shared" si="3"/>
        <v>149.48317662891583</v>
      </c>
      <c r="R21">
        <f t="shared" si="4"/>
        <v>23.186715381826957</v>
      </c>
      <c r="S21">
        <f t="shared" si="5"/>
        <v>119</v>
      </c>
      <c r="T21">
        <f t="shared" si="7"/>
        <v>6</v>
      </c>
      <c r="U21">
        <f t="shared" si="8"/>
        <v>27</v>
      </c>
      <c r="V21">
        <f t="shared" si="9"/>
        <v>0</v>
      </c>
      <c r="W21">
        <f t="shared" si="10"/>
        <v>18</v>
      </c>
      <c r="X21">
        <f t="shared" si="11"/>
        <v>0</v>
      </c>
      <c r="Y21">
        <f t="shared" si="12"/>
        <v>28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2</v>
      </c>
      <c r="AD21">
        <f t="shared" si="17"/>
        <v>0</v>
      </c>
      <c r="AE21">
        <f t="shared" si="18"/>
        <v>0</v>
      </c>
      <c r="AF21">
        <f t="shared" si="19"/>
        <v>38</v>
      </c>
      <c r="AG21">
        <f t="shared" si="20"/>
        <v>0</v>
      </c>
    </row>
    <row r="22" spans="1:33" x14ac:dyDescent="0.35">
      <c r="A22">
        <v>15</v>
      </c>
      <c r="B22">
        <f t="shared" si="2"/>
        <v>399.33333333333337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36</v>
      </c>
      <c r="M22">
        <f t="shared" si="0"/>
        <v>0</v>
      </c>
      <c r="N22">
        <f t="shared" si="0"/>
        <v>0</v>
      </c>
      <c r="O22">
        <f t="shared" si="0"/>
        <v>150</v>
      </c>
      <c r="P22">
        <f t="shared" si="0"/>
        <v>0</v>
      </c>
      <c r="Q22">
        <f t="shared" si="3"/>
        <v>176.15424781419128</v>
      </c>
      <c r="R22">
        <f t="shared" si="4"/>
        <v>26.671071185275451</v>
      </c>
      <c r="S22">
        <f t="shared" si="5"/>
        <v>143</v>
      </c>
      <c r="T22">
        <f t="shared" si="7"/>
        <v>6</v>
      </c>
      <c r="U22">
        <f t="shared" si="8"/>
        <v>27</v>
      </c>
      <c r="V22">
        <f t="shared" si="9"/>
        <v>0</v>
      </c>
      <c r="W22">
        <f t="shared" si="10"/>
        <v>24</v>
      </c>
      <c r="X22">
        <f t="shared" si="11"/>
        <v>0</v>
      </c>
      <c r="Y22">
        <f t="shared" si="12"/>
        <v>33</v>
      </c>
      <c r="Z22">
        <f t="shared" si="13"/>
        <v>1</v>
      </c>
      <c r="AA22">
        <f t="shared" si="14"/>
        <v>0</v>
      </c>
      <c r="AB22">
        <f t="shared" si="15"/>
        <v>0</v>
      </c>
      <c r="AC22">
        <f t="shared" si="16"/>
        <v>4</v>
      </c>
      <c r="AD22">
        <f t="shared" si="17"/>
        <v>0</v>
      </c>
      <c r="AE22">
        <f t="shared" si="18"/>
        <v>0</v>
      </c>
      <c r="AF22">
        <f t="shared" si="19"/>
        <v>48</v>
      </c>
      <c r="AG22">
        <f t="shared" si="20"/>
        <v>0</v>
      </c>
    </row>
    <row r="23" spans="1:33" x14ac:dyDescent="0.35">
      <c r="A23">
        <v>16</v>
      </c>
      <c r="B23">
        <f t="shared" si="2"/>
        <v>418.66666666666663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42</v>
      </c>
      <c r="M23">
        <f t="shared" si="0"/>
        <v>0</v>
      </c>
      <c r="N23">
        <f t="shared" si="0"/>
        <v>0</v>
      </c>
      <c r="O23">
        <f t="shared" si="0"/>
        <v>150</v>
      </c>
      <c r="P23">
        <f t="shared" si="0"/>
        <v>0</v>
      </c>
      <c r="Q23">
        <f t="shared" si="3"/>
        <v>206.8332821860696</v>
      </c>
      <c r="R23">
        <f t="shared" si="4"/>
        <v>30.679034371878316</v>
      </c>
      <c r="S23">
        <f t="shared" si="5"/>
        <v>170</v>
      </c>
      <c r="T23">
        <f t="shared" si="7"/>
        <v>6</v>
      </c>
      <c r="U23">
        <f t="shared" si="8"/>
        <v>27</v>
      </c>
      <c r="V23">
        <f t="shared" si="9"/>
        <v>0</v>
      </c>
      <c r="W23">
        <f t="shared" si="10"/>
        <v>31</v>
      </c>
      <c r="X23">
        <f t="shared" si="11"/>
        <v>0</v>
      </c>
      <c r="Y23">
        <f t="shared" si="12"/>
        <v>37</v>
      </c>
      <c r="Z23">
        <f t="shared" si="13"/>
        <v>3</v>
      </c>
      <c r="AA23">
        <f t="shared" si="14"/>
        <v>0</v>
      </c>
      <c r="AB23">
        <f t="shared" si="15"/>
        <v>1</v>
      </c>
      <c r="AC23">
        <f t="shared" si="16"/>
        <v>7</v>
      </c>
      <c r="AD23">
        <f t="shared" si="17"/>
        <v>0</v>
      </c>
      <c r="AE23">
        <f t="shared" si="18"/>
        <v>0</v>
      </c>
      <c r="AF23">
        <f t="shared" si="19"/>
        <v>58</v>
      </c>
      <c r="AG23">
        <f t="shared" si="20"/>
        <v>0</v>
      </c>
    </row>
    <row r="24" spans="1:33" x14ac:dyDescent="0.35">
      <c r="A24">
        <v>17</v>
      </c>
      <c r="B24">
        <f t="shared" si="2"/>
        <v>438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48</v>
      </c>
      <c r="M24">
        <f t="shared" si="0"/>
        <v>0</v>
      </c>
      <c r="N24">
        <f t="shared" si="0"/>
        <v>0</v>
      </c>
      <c r="O24">
        <f t="shared" si="0"/>
        <v>150</v>
      </c>
      <c r="P24">
        <f t="shared" si="0"/>
        <v>0</v>
      </c>
      <c r="Q24">
        <f t="shared" si="3"/>
        <v>242.12257159828158</v>
      </c>
      <c r="R24">
        <f t="shared" si="4"/>
        <v>35.289289412211986</v>
      </c>
      <c r="S24">
        <f t="shared" si="5"/>
        <v>203</v>
      </c>
      <c r="T24">
        <f t="shared" si="7"/>
        <v>6</v>
      </c>
      <c r="U24">
        <f t="shared" si="8"/>
        <v>27</v>
      </c>
      <c r="V24">
        <f t="shared" si="9"/>
        <v>0</v>
      </c>
      <c r="W24">
        <f t="shared" si="10"/>
        <v>39</v>
      </c>
      <c r="X24">
        <f t="shared" si="11"/>
        <v>0</v>
      </c>
      <c r="Y24">
        <f t="shared" si="12"/>
        <v>41</v>
      </c>
      <c r="Z24">
        <f t="shared" si="13"/>
        <v>7</v>
      </c>
      <c r="AA24">
        <f t="shared" si="14"/>
        <v>0</v>
      </c>
      <c r="AB24">
        <f t="shared" si="15"/>
        <v>3</v>
      </c>
      <c r="AC24">
        <f t="shared" si="16"/>
        <v>10</v>
      </c>
      <c r="AD24">
        <f t="shared" si="17"/>
        <v>0</v>
      </c>
      <c r="AE24">
        <f t="shared" si="18"/>
        <v>0</v>
      </c>
      <c r="AF24">
        <f t="shared" si="19"/>
        <v>70</v>
      </c>
      <c r="AG24">
        <f t="shared" si="20"/>
        <v>0</v>
      </c>
    </row>
    <row r="25" spans="1:33" x14ac:dyDescent="0.35">
      <c r="A25">
        <v>18</v>
      </c>
      <c r="B25">
        <f t="shared" si="2"/>
        <v>457.33333333333331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54</v>
      </c>
      <c r="M25">
        <f t="shared" si="0"/>
        <v>0</v>
      </c>
      <c r="N25">
        <f t="shared" si="0"/>
        <v>0</v>
      </c>
      <c r="O25">
        <f t="shared" si="0"/>
        <v>150</v>
      </c>
      <c r="P25">
        <f t="shared" si="0"/>
        <v>0</v>
      </c>
      <c r="Q25">
        <f t="shared" si="3"/>
        <v>282.7149165894387</v>
      </c>
      <c r="R25">
        <f t="shared" si="4"/>
        <v>40.59234499115712</v>
      </c>
      <c r="S25">
        <f t="shared" si="5"/>
        <v>240</v>
      </c>
      <c r="T25">
        <f t="shared" si="7"/>
        <v>6</v>
      </c>
      <c r="U25">
        <f t="shared" si="8"/>
        <v>27</v>
      </c>
      <c r="V25">
        <f t="shared" si="9"/>
        <v>0</v>
      </c>
      <c r="W25">
        <f t="shared" si="10"/>
        <v>47</v>
      </c>
      <c r="X25">
        <f t="shared" si="11"/>
        <v>0</v>
      </c>
      <c r="Y25">
        <f t="shared" si="12"/>
        <v>43</v>
      </c>
      <c r="Z25">
        <f t="shared" si="13"/>
        <v>14</v>
      </c>
      <c r="AA25">
        <f t="shared" si="14"/>
        <v>0</v>
      </c>
      <c r="AB25">
        <f t="shared" si="15"/>
        <v>6</v>
      </c>
      <c r="AC25">
        <f t="shared" si="16"/>
        <v>14</v>
      </c>
      <c r="AD25">
        <f t="shared" si="17"/>
        <v>0</v>
      </c>
      <c r="AE25">
        <f t="shared" si="18"/>
        <v>0</v>
      </c>
      <c r="AF25">
        <f t="shared" si="19"/>
        <v>83</v>
      </c>
      <c r="AG25">
        <f t="shared" si="20"/>
        <v>0</v>
      </c>
    </row>
    <row r="26" spans="1:33" x14ac:dyDescent="0.35">
      <c r="A26">
        <v>19</v>
      </c>
      <c r="B26">
        <f t="shared" si="2"/>
        <v>476.66666666666663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P41" si="21">IF(OR($A26&lt;F$1,$A26&gt;F$5),0,IF(AND($A26&gt;=F$1,$A26&lt;F$2),($A26+1-F$1)/(F$2-F$1)*F$3,IF(AND($A26&gt;=F$4,$A26&lt;=F$5),(F$5-$A26)/(F$5-F$4+1)*F$3,F$3)))</f>
        <v>100</v>
      </c>
      <c r="G26">
        <f t="shared" si="21"/>
        <v>0</v>
      </c>
      <c r="H26">
        <f t="shared" si="21"/>
        <v>16.666666666666664</v>
      </c>
      <c r="I26">
        <f t="shared" si="21"/>
        <v>100</v>
      </c>
      <c r="J26">
        <f t="shared" si="21"/>
        <v>0</v>
      </c>
      <c r="K26">
        <f t="shared" si="21"/>
        <v>50</v>
      </c>
      <c r="L26">
        <f t="shared" si="21"/>
        <v>60</v>
      </c>
      <c r="M26">
        <f t="shared" si="21"/>
        <v>0</v>
      </c>
      <c r="N26">
        <f t="shared" si="21"/>
        <v>0</v>
      </c>
      <c r="O26">
        <f t="shared" si="21"/>
        <v>150</v>
      </c>
      <c r="P26">
        <f t="shared" si="21"/>
        <v>0</v>
      </c>
      <c r="Q26">
        <f t="shared" si="3"/>
        <v>329.40722746694007</v>
      </c>
      <c r="R26">
        <f t="shared" si="4"/>
        <v>46.69231087750137</v>
      </c>
      <c r="S26">
        <f t="shared" si="5"/>
        <v>282</v>
      </c>
      <c r="T26">
        <f t="shared" si="7"/>
        <v>6</v>
      </c>
      <c r="U26">
        <f t="shared" si="8"/>
        <v>27</v>
      </c>
      <c r="V26">
        <f t="shared" si="9"/>
        <v>0</v>
      </c>
      <c r="W26">
        <f t="shared" si="10"/>
        <v>56</v>
      </c>
      <c r="X26">
        <f t="shared" si="11"/>
        <v>0</v>
      </c>
      <c r="Y26">
        <f t="shared" si="12"/>
        <v>44</v>
      </c>
      <c r="Z26">
        <f t="shared" si="13"/>
        <v>23</v>
      </c>
      <c r="AA26">
        <f t="shared" si="14"/>
        <v>0</v>
      </c>
      <c r="AB26">
        <f t="shared" si="15"/>
        <v>10</v>
      </c>
      <c r="AC26">
        <f t="shared" si="16"/>
        <v>19</v>
      </c>
      <c r="AD26">
        <f t="shared" si="17"/>
        <v>0</v>
      </c>
      <c r="AE26">
        <f t="shared" si="18"/>
        <v>0</v>
      </c>
      <c r="AF26">
        <f t="shared" si="19"/>
        <v>97</v>
      </c>
      <c r="AG26">
        <f t="shared" si="20"/>
        <v>0</v>
      </c>
    </row>
    <row r="27" spans="1:33" x14ac:dyDescent="0.35">
      <c r="A27">
        <v>20</v>
      </c>
      <c r="B27">
        <f t="shared" si="2"/>
        <v>471</v>
      </c>
      <c r="C27">
        <f t="shared" ref="C27:P58" si="22">IF(OR($A27&lt;C$1,$A27&gt;C$5),0,IF(AND($A27&gt;=C$1,$A27&lt;C$2),($A27+1-C$1)/(C$2-C$1)*C$3,IF(AND($A27&gt;=C$4,$A27&lt;=C$5),(C$5-$A27)/(C$5-C$4+1)*C$3,C$3)))</f>
        <v>0</v>
      </c>
      <c r="D27">
        <f t="shared" si="21"/>
        <v>0</v>
      </c>
      <c r="E27">
        <f t="shared" si="21"/>
        <v>5</v>
      </c>
      <c r="F27">
        <f t="shared" si="21"/>
        <v>83.333333333333343</v>
      </c>
      <c r="G27">
        <f t="shared" si="21"/>
        <v>6.666666666666667</v>
      </c>
      <c r="H27">
        <f t="shared" si="21"/>
        <v>0</v>
      </c>
      <c r="I27">
        <f t="shared" si="21"/>
        <v>100</v>
      </c>
      <c r="J27">
        <f t="shared" si="21"/>
        <v>0</v>
      </c>
      <c r="K27">
        <f t="shared" si="21"/>
        <v>60</v>
      </c>
      <c r="L27">
        <f t="shared" si="21"/>
        <v>66</v>
      </c>
      <c r="M27">
        <f t="shared" si="21"/>
        <v>0</v>
      </c>
      <c r="N27">
        <f t="shared" si="21"/>
        <v>0</v>
      </c>
      <c r="O27">
        <f t="shared" si="21"/>
        <v>150</v>
      </c>
      <c r="P27">
        <f t="shared" si="21"/>
        <v>0</v>
      </c>
      <c r="Q27">
        <f t="shared" si="3"/>
        <v>383.11616927742637</v>
      </c>
      <c r="R27">
        <f t="shared" si="4"/>
        <v>53.708941810486294</v>
      </c>
      <c r="S27">
        <f t="shared" si="5"/>
        <v>332</v>
      </c>
      <c r="T27">
        <f t="shared" si="7"/>
        <v>6</v>
      </c>
      <c r="U27">
        <f t="shared" si="8"/>
        <v>27</v>
      </c>
      <c r="V27">
        <f t="shared" si="9"/>
        <v>0</v>
      </c>
      <c r="W27">
        <f t="shared" si="10"/>
        <v>65</v>
      </c>
      <c r="X27">
        <f t="shared" si="11"/>
        <v>0</v>
      </c>
      <c r="Y27">
        <f t="shared" si="12"/>
        <v>44</v>
      </c>
      <c r="Z27">
        <f t="shared" si="13"/>
        <v>34</v>
      </c>
      <c r="AA27">
        <f t="shared" si="14"/>
        <v>0</v>
      </c>
      <c r="AB27">
        <f t="shared" si="15"/>
        <v>16</v>
      </c>
      <c r="AC27">
        <f t="shared" si="16"/>
        <v>26</v>
      </c>
      <c r="AD27">
        <f t="shared" si="17"/>
        <v>0</v>
      </c>
      <c r="AE27">
        <f t="shared" si="18"/>
        <v>0</v>
      </c>
      <c r="AF27">
        <f t="shared" si="19"/>
        <v>114</v>
      </c>
      <c r="AG27">
        <f t="shared" si="20"/>
        <v>0</v>
      </c>
    </row>
    <row r="28" spans="1:33" x14ac:dyDescent="0.35">
      <c r="A28">
        <v>21</v>
      </c>
      <c r="B28">
        <f t="shared" si="2"/>
        <v>482</v>
      </c>
      <c r="C28">
        <f t="shared" si="22"/>
        <v>0</v>
      </c>
      <c r="D28">
        <f t="shared" si="21"/>
        <v>0</v>
      </c>
      <c r="E28">
        <f t="shared" si="21"/>
        <v>10</v>
      </c>
      <c r="F28">
        <f t="shared" si="21"/>
        <v>66.666666666666657</v>
      </c>
      <c r="G28">
        <f t="shared" si="21"/>
        <v>13.333333333333334</v>
      </c>
      <c r="H28">
        <f t="shared" si="21"/>
        <v>0</v>
      </c>
      <c r="I28">
        <f t="shared" si="21"/>
        <v>100</v>
      </c>
      <c r="J28">
        <f t="shared" si="21"/>
        <v>0</v>
      </c>
      <c r="K28">
        <f t="shared" si="21"/>
        <v>70</v>
      </c>
      <c r="L28">
        <f t="shared" si="21"/>
        <v>72</v>
      </c>
      <c r="M28">
        <f t="shared" si="21"/>
        <v>0</v>
      </c>
      <c r="N28">
        <f t="shared" si="21"/>
        <v>0</v>
      </c>
      <c r="O28">
        <f t="shared" si="21"/>
        <v>150</v>
      </c>
      <c r="P28">
        <f t="shared" si="21"/>
        <v>0</v>
      </c>
      <c r="Q28">
        <f t="shared" si="3"/>
        <v>444.89615780637621</v>
      </c>
      <c r="R28">
        <f t="shared" si="4"/>
        <v>61.779988528949843</v>
      </c>
      <c r="S28">
        <f t="shared" si="5"/>
        <v>390</v>
      </c>
      <c r="T28">
        <f t="shared" si="7"/>
        <v>6</v>
      </c>
      <c r="U28">
        <f t="shared" si="8"/>
        <v>27</v>
      </c>
      <c r="V28">
        <f t="shared" si="9"/>
        <v>1</v>
      </c>
      <c r="W28">
        <f t="shared" si="10"/>
        <v>73</v>
      </c>
      <c r="X28">
        <f t="shared" si="11"/>
        <v>1</v>
      </c>
      <c r="Y28">
        <f t="shared" si="12"/>
        <v>44</v>
      </c>
      <c r="Z28">
        <f t="shared" si="13"/>
        <v>46</v>
      </c>
      <c r="AA28">
        <f t="shared" si="14"/>
        <v>0</v>
      </c>
      <c r="AB28">
        <f t="shared" si="15"/>
        <v>24</v>
      </c>
      <c r="AC28">
        <f t="shared" si="16"/>
        <v>35</v>
      </c>
      <c r="AD28">
        <f t="shared" si="17"/>
        <v>0</v>
      </c>
      <c r="AE28">
        <f t="shared" si="18"/>
        <v>0</v>
      </c>
      <c r="AF28">
        <f t="shared" si="19"/>
        <v>133</v>
      </c>
      <c r="AG28">
        <f t="shared" si="20"/>
        <v>0</v>
      </c>
    </row>
    <row r="29" spans="1:33" x14ac:dyDescent="0.35">
      <c r="A29">
        <v>22</v>
      </c>
      <c r="B29">
        <f t="shared" si="2"/>
        <v>493</v>
      </c>
      <c r="C29">
        <f t="shared" si="22"/>
        <v>0</v>
      </c>
      <c r="D29">
        <f t="shared" si="21"/>
        <v>0</v>
      </c>
      <c r="E29">
        <f t="shared" si="21"/>
        <v>15</v>
      </c>
      <c r="F29">
        <f t="shared" si="21"/>
        <v>50</v>
      </c>
      <c r="G29">
        <f t="shared" si="21"/>
        <v>20</v>
      </c>
      <c r="H29">
        <f t="shared" si="21"/>
        <v>0</v>
      </c>
      <c r="I29">
        <f t="shared" si="21"/>
        <v>100</v>
      </c>
      <c r="J29">
        <f t="shared" si="21"/>
        <v>0</v>
      </c>
      <c r="K29">
        <f t="shared" si="21"/>
        <v>80</v>
      </c>
      <c r="L29">
        <f t="shared" si="21"/>
        <v>78</v>
      </c>
      <c r="M29">
        <f t="shared" si="21"/>
        <v>0</v>
      </c>
      <c r="N29">
        <f t="shared" si="21"/>
        <v>0</v>
      </c>
      <c r="O29">
        <f t="shared" si="21"/>
        <v>150</v>
      </c>
      <c r="P29">
        <f t="shared" si="21"/>
        <v>0</v>
      </c>
      <c r="Q29">
        <f t="shared" si="3"/>
        <v>515.96005990492699</v>
      </c>
      <c r="R29">
        <f t="shared" si="4"/>
        <v>71.063902098550784</v>
      </c>
      <c r="S29">
        <f t="shared" si="5"/>
        <v>458</v>
      </c>
      <c r="T29">
        <f t="shared" si="7"/>
        <v>6</v>
      </c>
      <c r="U29">
        <f t="shared" si="8"/>
        <v>27</v>
      </c>
      <c r="V29">
        <f t="shared" si="9"/>
        <v>3</v>
      </c>
      <c r="W29">
        <f t="shared" si="10"/>
        <v>80</v>
      </c>
      <c r="X29">
        <f t="shared" si="11"/>
        <v>3</v>
      </c>
      <c r="Y29">
        <f t="shared" si="12"/>
        <v>44</v>
      </c>
      <c r="Z29">
        <f t="shared" si="13"/>
        <v>60</v>
      </c>
      <c r="AA29">
        <f t="shared" si="14"/>
        <v>0</v>
      </c>
      <c r="AB29">
        <f t="shared" si="15"/>
        <v>35</v>
      </c>
      <c r="AC29">
        <f t="shared" si="16"/>
        <v>46</v>
      </c>
      <c r="AD29">
        <f t="shared" si="17"/>
        <v>0</v>
      </c>
      <c r="AE29">
        <f t="shared" si="18"/>
        <v>0</v>
      </c>
      <c r="AF29">
        <f t="shared" si="19"/>
        <v>154</v>
      </c>
      <c r="AG29">
        <f t="shared" si="20"/>
        <v>0</v>
      </c>
    </row>
    <row r="30" spans="1:33" x14ac:dyDescent="0.35">
      <c r="A30">
        <v>23</v>
      </c>
      <c r="B30">
        <f t="shared" si="2"/>
        <v>504</v>
      </c>
      <c r="C30">
        <f t="shared" si="22"/>
        <v>0</v>
      </c>
      <c r="D30">
        <f t="shared" si="21"/>
        <v>0</v>
      </c>
      <c r="E30">
        <f t="shared" si="21"/>
        <v>20</v>
      </c>
      <c r="F30">
        <f t="shared" si="21"/>
        <v>33.333333333333329</v>
      </c>
      <c r="G30">
        <f t="shared" si="21"/>
        <v>26.666666666666668</v>
      </c>
      <c r="H30">
        <f t="shared" si="21"/>
        <v>0</v>
      </c>
      <c r="I30">
        <f t="shared" si="21"/>
        <v>100</v>
      </c>
      <c r="J30">
        <f t="shared" si="21"/>
        <v>0</v>
      </c>
      <c r="K30">
        <f t="shared" si="21"/>
        <v>90</v>
      </c>
      <c r="L30">
        <f t="shared" si="21"/>
        <v>84</v>
      </c>
      <c r="M30">
        <f t="shared" si="21"/>
        <v>0</v>
      </c>
      <c r="N30">
        <f t="shared" si="21"/>
        <v>0</v>
      </c>
      <c r="O30">
        <f t="shared" si="21"/>
        <v>150</v>
      </c>
      <c r="P30">
        <f t="shared" si="21"/>
        <v>0</v>
      </c>
      <c r="Q30">
        <f t="shared" si="3"/>
        <v>597.70300453344544</v>
      </c>
      <c r="R30">
        <f t="shared" si="4"/>
        <v>81.742944628518444</v>
      </c>
      <c r="S30">
        <f t="shared" si="5"/>
        <v>537</v>
      </c>
      <c r="T30">
        <f t="shared" si="7"/>
        <v>6</v>
      </c>
      <c r="U30">
        <f t="shared" si="8"/>
        <v>27</v>
      </c>
      <c r="V30">
        <f t="shared" si="9"/>
        <v>6</v>
      </c>
      <c r="W30">
        <f t="shared" si="10"/>
        <v>85</v>
      </c>
      <c r="X30">
        <f t="shared" si="11"/>
        <v>7</v>
      </c>
      <c r="Y30">
        <f t="shared" si="12"/>
        <v>44</v>
      </c>
      <c r="Z30">
        <f t="shared" si="13"/>
        <v>76</v>
      </c>
      <c r="AA30">
        <f t="shared" si="14"/>
        <v>0</v>
      </c>
      <c r="AB30">
        <f t="shared" si="15"/>
        <v>49</v>
      </c>
      <c r="AC30">
        <f t="shared" si="16"/>
        <v>59</v>
      </c>
      <c r="AD30">
        <f t="shared" si="17"/>
        <v>0</v>
      </c>
      <c r="AE30">
        <f t="shared" si="18"/>
        <v>0</v>
      </c>
      <c r="AF30">
        <f t="shared" si="19"/>
        <v>178</v>
      </c>
      <c r="AG30">
        <f t="shared" si="20"/>
        <v>0</v>
      </c>
    </row>
    <row r="31" spans="1:33" x14ac:dyDescent="0.35">
      <c r="A31">
        <v>24</v>
      </c>
      <c r="B31">
        <f t="shared" si="2"/>
        <v>515</v>
      </c>
      <c r="C31">
        <f t="shared" si="22"/>
        <v>0</v>
      </c>
      <c r="D31">
        <f t="shared" si="21"/>
        <v>0</v>
      </c>
      <c r="E31">
        <f t="shared" si="21"/>
        <v>25</v>
      </c>
      <c r="F31">
        <f t="shared" si="21"/>
        <v>16.666666666666664</v>
      </c>
      <c r="G31">
        <f t="shared" si="21"/>
        <v>33.333333333333329</v>
      </c>
      <c r="H31">
        <f t="shared" si="21"/>
        <v>0</v>
      </c>
      <c r="I31">
        <f t="shared" si="21"/>
        <v>100</v>
      </c>
      <c r="J31">
        <f t="shared" si="21"/>
        <v>0</v>
      </c>
      <c r="K31">
        <f t="shared" si="21"/>
        <v>100</v>
      </c>
      <c r="L31">
        <f t="shared" si="21"/>
        <v>90</v>
      </c>
      <c r="M31">
        <f t="shared" si="21"/>
        <v>0</v>
      </c>
      <c r="N31">
        <f t="shared" si="21"/>
        <v>0</v>
      </c>
      <c r="O31">
        <f t="shared" si="21"/>
        <v>150</v>
      </c>
      <c r="P31">
        <f t="shared" si="21"/>
        <v>0</v>
      </c>
      <c r="Q31">
        <f t="shared" si="3"/>
        <v>691.72977198106719</v>
      </c>
      <c r="R31">
        <f t="shared" si="4"/>
        <v>94.026767447621751</v>
      </c>
      <c r="S31">
        <f t="shared" si="5"/>
        <v>629</v>
      </c>
      <c r="T31">
        <f t="shared" si="7"/>
        <v>6</v>
      </c>
      <c r="U31">
        <f t="shared" si="8"/>
        <v>27</v>
      </c>
      <c r="V31">
        <f t="shared" si="9"/>
        <v>10</v>
      </c>
      <c r="W31">
        <f t="shared" si="10"/>
        <v>88</v>
      </c>
      <c r="X31">
        <f t="shared" si="11"/>
        <v>13</v>
      </c>
      <c r="Y31">
        <f t="shared" si="12"/>
        <v>44</v>
      </c>
      <c r="Z31">
        <f t="shared" si="13"/>
        <v>94</v>
      </c>
      <c r="AA31">
        <f t="shared" si="14"/>
        <v>0</v>
      </c>
      <c r="AB31">
        <f t="shared" si="15"/>
        <v>67</v>
      </c>
      <c r="AC31">
        <f t="shared" si="16"/>
        <v>75</v>
      </c>
      <c r="AD31">
        <f t="shared" si="17"/>
        <v>0</v>
      </c>
      <c r="AE31">
        <f t="shared" si="18"/>
        <v>0</v>
      </c>
      <c r="AF31">
        <f t="shared" si="19"/>
        <v>205</v>
      </c>
      <c r="AG31">
        <f t="shared" si="20"/>
        <v>0</v>
      </c>
    </row>
    <row r="32" spans="1:33" x14ac:dyDescent="0.35">
      <c r="A32">
        <v>25</v>
      </c>
      <c r="B32">
        <f t="shared" si="2"/>
        <v>519.33333333333337</v>
      </c>
      <c r="C32">
        <f t="shared" si="22"/>
        <v>0</v>
      </c>
      <c r="D32">
        <f t="shared" si="21"/>
        <v>0</v>
      </c>
      <c r="E32">
        <f t="shared" si="21"/>
        <v>30</v>
      </c>
      <c r="F32">
        <f t="shared" si="21"/>
        <v>0</v>
      </c>
      <c r="G32">
        <f t="shared" si="21"/>
        <v>40</v>
      </c>
      <c r="H32">
        <f t="shared" si="21"/>
        <v>0</v>
      </c>
      <c r="I32">
        <f t="shared" si="21"/>
        <v>83.333333333333343</v>
      </c>
      <c r="J32">
        <f t="shared" si="21"/>
        <v>0</v>
      </c>
      <c r="K32">
        <f t="shared" si="21"/>
        <v>100</v>
      </c>
      <c r="L32">
        <f t="shared" si="21"/>
        <v>96</v>
      </c>
      <c r="M32">
        <f t="shared" si="21"/>
        <v>20</v>
      </c>
      <c r="N32">
        <f t="shared" si="21"/>
        <v>0</v>
      </c>
      <c r="O32">
        <f t="shared" si="21"/>
        <v>150</v>
      </c>
      <c r="P32">
        <f t="shared" si="21"/>
        <v>0</v>
      </c>
      <c r="Q32">
        <f t="shared" si="3"/>
        <v>799.88629896730811</v>
      </c>
      <c r="R32">
        <f t="shared" si="4"/>
        <v>108.15652698624092</v>
      </c>
      <c r="S32">
        <f t="shared" si="5"/>
        <v>734</v>
      </c>
      <c r="T32">
        <f t="shared" si="7"/>
        <v>6</v>
      </c>
      <c r="U32">
        <f t="shared" si="8"/>
        <v>27</v>
      </c>
      <c r="V32">
        <f t="shared" si="9"/>
        <v>16</v>
      </c>
      <c r="W32">
        <f t="shared" si="10"/>
        <v>88</v>
      </c>
      <c r="X32">
        <f t="shared" si="11"/>
        <v>21</v>
      </c>
      <c r="Y32">
        <f t="shared" si="12"/>
        <v>44</v>
      </c>
      <c r="Z32">
        <f t="shared" si="13"/>
        <v>111</v>
      </c>
      <c r="AA32">
        <f t="shared" si="14"/>
        <v>0</v>
      </c>
      <c r="AB32">
        <f t="shared" si="15"/>
        <v>87</v>
      </c>
      <c r="AC32">
        <f t="shared" si="16"/>
        <v>94</v>
      </c>
      <c r="AD32">
        <f t="shared" si="17"/>
        <v>4</v>
      </c>
      <c r="AE32">
        <f t="shared" si="18"/>
        <v>0</v>
      </c>
      <c r="AF32">
        <f t="shared" si="19"/>
        <v>236</v>
      </c>
      <c r="AG32">
        <f t="shared" si="20"/>
        <v>0</v>
      </c>
    </row>
    <row r="33" spans="1:33" x14ac:dyDescent="0.35">
      <c r="A33">
        <v>26</v>
      </c>
      <c r="B33">
        <f t="shared" si="2"/>
        <v>540.33333333333326</v>
      </c>
      <c r="C33">
        <f t="shared" si="22"/>
        <v>0</v>
      </c>
      <c r="D33">
        <f t="shared" si="21"/>
        <v>0</v>
      </c>
      <c r="E33">
        <f t="shared" si="21"/>
        <v>35</v>
      </c>
      <c r="F33">
        <f t="shared" si="21"/>
        <v>0</v>
      </c>
      <c r="G33">
        <f t="shared" si="21"/>
        <v>46.666666666666664</v>
      </c>
      <c r="H33">
        <f t="shared" si="21"/>
        <v>0</v>
      </c>
      <c r="I33">
        <f t="shared" si="21"/>
        <v>66.666666666666657</v>
      </c>
      <c r="J33">
        <f t="shared" si="21"/>
        <v>0</v>
      </c>
      <c r="K33">
        <f t="shared" si="21"/>
        <v>100</v>
      </c>
      <c r="L33">
        <f t="shared" si="21"/>
        <v>102</v>
      </c>
      <c r="M33">
        <f t="shared" si="21"/>
        <v>40</v>
      </c>
      <c r="N33">
        <f t="shared" si="21"/>
        <v>0</v>
      </c>
      <c r="O33">
        <f t="shared" si="21"/>
        <v>150</v>
      </c>
      <c r="P33">
        <f t="shared" si="21"/>
        <v>0</v>
      </c>
      <c r="Q33">
        <f t="shared" si="3"/>
        <v>924.29591813497586</v>
      </c>
      <c r="R33">
        <f t="shared" si="4"/>
        <v>124.40961916766776</v>
      </c>
      <c r="S33">
        <f t="shared" si="5"/>
        <v>856</v>
      </c>
      <c r="T33">
        <f t="shared" si="7"/>
        <v>6</v>
      </c>
      <c r="U33">
        <f t="shared" si="8"/>
        <v>27</v>
      </c>
      <c r="V33">
        <f t="shared" si="9"/>
        <v>24</v>
      </c>
      <c r="W33">
        <f t="shared" si="10"/>
        <v>88</v>
      </c>
      <c r="X33">
        <f t="shared" si="11"/>
        <v>31</v>
      </c>
      <c r="Y33">
        <f t="shared" si="12"/>
        <v>44</v>
      </c>
      <c r="Z33">
        <f t="shared" si="13"/>
        <v>126</v>
      </c>
      <c r="AA33">
        <f t="shared" si="14"/>
        <v>0</v>
      </c>
      <c r="AB33">
        <f t="shared" si="15"/>
        <v>110</v>
      </c>
      <c r="AC33">
        <f t="shared" si="16"/>
        <v>117</v>
      </c>
      <c r="AD33">
        <f t="shared" si="17"/>
        <v>13</v>
      </c>
      <c r="AE33">
        <f t="shared" si="18"/>
        <v>0</v>
      </c>
      <c r="AF33">
        <f t="shared" si="19"/>
        <v>270</v>
      </c>
      <c r="AG33">
        <f t="shared" si="20"/>
        <v>0</v>
      </c>
    </row>
    <row r="34" spans="1:33" x14ac:dyDescent="0.35">
      <c r="A34">
        <v>27</v>
      </c>
      <c r="B34">
        <f t="shared" si="2"/>
        <v>561.33333333333337</v>
      </c>
      <c r="C34">
        <f t="shared" si="22"/>
        <v>0</v>
      </c>
      <c r="D34">
        <f t="shared" si="21"/>
        <v>0</v>
      </c>
      <c r="E34">
        <f t="shared" si="21"/>
        <v>40</v>
      </c>
      <c r="F34">
        <f t="shared" si="21"/>
        <v>0</v>
      </c>
      <c r="G34">
        <f t="shared" si="21"/>
        <v>53.333333333333336</v>
      </c>
      <c r="H34">
        <f t="shared" si="21"/>
        <v>0</v>
      </c>
      <c r="I34">
        <f t="shared" si="21"/>
        <v>50</v>
      </c>
      <c r="J34">
        <f t="shared" si="21"/>
        <v>0</v>
      </c>
      <c r="K34">
        <f t="shared" si="21"/>
        <v>100</v>
      </c>
      <c r="L34">
        <f t="shared" si="21"/>
        <v>108</v>
      </c>
      <c r="M34">
        <f t="shared" si="21"/>
        <v>60</v>
      </c>
      <c r="N34">
        <f t="shared" si="21"/>
        <v>0</v>
      </c>
      <c r="O34">
        <f t="shared" si="21"/>
        <v>150</v>
      </c>
      <c r="P34">
        <f t="shared" si="21"/>
        <v>0</v>
      </c>
      <c r="Q34">
        <f t="shared" si="3"/>
        <v>1067.4010433893495</v>
      </c>
      <c r="R34">
        <f t="shared" si="4"/>
        <v>143.10512525437366</v>
      </c>
      <c r="S34">
        <f t="shared" si="5"/>
        <v>996</v>
      </c>
      <c r="T34">
        <f t="shared" si="7"/>
        <v>6</v>
      </c>
      <c r="U34">
        <f t="shared" si="8"/>
        <v>27</v>
      </c>
      <c r="V34">
        <f t="shared" si="9"/>
        <v>34</v>
      </c>
      <c r="W34">
        <f t="shared" si="10"/>
        <v>88</v>
      </c>
      <c r="X34">
        <f t="shared" si="11"/>
        <v>44</v>
      </c>
      <c r="Y34">
        <f t="shared" si="12"/>
        <v>44</v>
      </c>
      <c r="Z34">
        <f t="shared" si="13"/>
        <v>138</v>
      </c>
      <c r="AA34">
        <f t="shared" si="14"/>
        <v>0</v>
      </c>
      <c r="AB34">
        <f t="shared" si="15"/>
        <v>135</v>
      </c>
      <c r="AC34">
        <f t="shared" si="16"/>
        <v>144</v>
      </c>
      <c r="AD34">
        <f t="shared" si="17"/>
        <v>28</v>
      </c>
      <c r="AE34">
        <f t="shared" si="18"/>
        <v>0</v>
      </c>
      <c r="AF34">
        <f t="shared" si="19"/>
        <v>308</v>
      </c>
      <c r="AG34">
        <f t="shared" si="20"/>
        <v>0</v>
      </c>
    </row>
    <row r="35" spans="1:33" x14ac:dyDescent="0.35">
      <c r="A35">
        <v>28</v>
      </c>
      <c r="B35">
        <f t="shared" si="2"/>
        <v>582.33333333333326</v>
      </c>
      <c r="C35">
        <f t="shared" si="22"/>
        <v>0</v>
      </c>
      <c r="D35">
        <f t="shared" si="21"/>
        <v>0</v>
      </c>
      <c r="E35">
        <f t="shared" si="21"/>
        <v>45</v>
      </c>
      <c r="F35">
        <f t="shared" si="21"/>
        <v>0</v>
      </c>
      <c r="G35">
        <f t="shared" si="21"/>
        <v>60</v>
      </c>
      <c r="H35">
        <f t="shared" si="21"/>
        <v>0</v>
      </c>
      <c r="I35">
        <f t="shared" si="21"/>
        <v>33.333333333333329</v>
      </c>
      <c r="J35">
        <f t="shared" si="21"/>
        <v>0</v>
      </c>
      <c r="K35">
        <f t="shared" si="21"/>
        <v>100</v>
      </c>
      <c r="L35">
        <f t="shared" si="21"/>
        <v>114</v>
      </c>
      <c r="M35">
        <f t="shared" si="21"/>
        <v>80</v>
      </c>
      <c r="N35">
        <f t="shared" si="21"/>
        <v>0</v>
      </c>
      <c r="O35">
        <f t="shared" si="21"/>
        <v>150</v>
      </c>
      <c r="P35">
        <f t="shared" si="21"/>
        <v>0</v>
      </c>
      <c r="Q35">
        <f t="shared" si="3"/>
        <v>1232.0111194516376</v>
      </c>
      <c r="R35">
        <f t="shared" si="4"/>
        <v>164.61007606228804</v>
      </c>
      <c r="S35">
        <f t="shared" si="5"/>
        <v>1157</v>
      </c>
      <c r="T35">
        <f t="shared" si="7"/>
        <v>6</v>
      </c>
      <c r="U35">
        <f t="shared" si="8"/>
        <v>27</v>
      </c>
      <c r="V35">
        <f t="shared" si="9"/>
        <v>46</v>
      </c>
      <c r="W35">
        <f t="shared" si="10"/>
        <v>88</v>
      </c>
      <c r="X35">
        <f t="shared" si="11"/>
        <v>60</v>
      </c>
      <c r="Y35">
        <f t="shared" si="12"/>
        <v>44</v>
      </c>
      <c r="Z35">
        <f t="shared" si="13"/>
        <v>147</v>
      </c>
      <c r="AA35">
        <f t="shared" si="14"/>
        <v>0</v>
      </c>
      <c r="AB35">
        <f t="shared" si="15"/>
        <v>163</v>
      </c>
      <c r="AC35">
        <f t="shared" si="16"/>
        <v>176</v>
      </c>
      <c r="AD35">
        <f t="shared" si="17"/>
        <v>50</v>
      </c>
      <c r="AE35">
        <f t="shared" si="18"/>
        <v>0</v>
      </c>
      <c r="AF35">
        <f t="shared" si="19"/>
        <v>350</v>
      </c>
      <c r="AG35">
        <f t="shared" si="20"/>
        <v>0</v>
      </c>
    </row>
    <row r="36" spans="1:33" x14ac:dyDescent="0.35">
      <c r="A36">
        <v>29</v>
      </c>
      <c r="B36">
        <f t="shared" si="2"/>
        <v>603.33333333333326</v>
      </c>
      <c r="C36">
        <f t="shared" si="22"/>
        <v>0</v>
      </c>
      <c r="D36">
        <f t="shared" si="21"/>
        <v>0</v>
      </c>
      <c r="E36">
        <f t="shared" si="21"/>
        <v>50</v>
      </c>
      <c r="F36">
        <f t="shared" si="21"/>
        <v>0</v>
      </c>
      <c r="G36">
        <f t="shared" si="21"/>
        <v>66.666666666666657</v>
      </c>
      <c r="H36">
        <f t="shared" si="21"/>
        <v>0</v>
      </c>
      <c r="I36">
        <f t="shared" si="21"/>
        <v>16.666666666666664</v>
      </c>
      <c r="J36">
        <f t="shared" si="21"/>
        <v>0</v>
      </c>
      <c r="K36">
        <f t="shared" si="21"/>
        <v>100</v>
      </c>
      <c r="L36">
        <f t="shared" si="21"/>
        <v>120</v>
      </c>
      <c r="M36">
        <f t="shared" si="21"/>
        <v>100</v>
      </c>
      <c r="N36">
        <f t="shared" si="21"/>
        <v>0</v>
      </c>
      <c r="O36">
        <f t="shared" si="21"/>
        <v>150</v>
      </c>
      <c r="P36">
        <f t="shared" si="21"/>
        <v>0</v>
      </c>
      <c r="Q36">
        <f t="shared" si="3"/>
        <v>1421.3577769739829</v>
      </c>
      <c r="R36">
        <f t="shared" si="4"/>
        <v>189.34665752234537</v>
      </c>
      <c r="S36">
        <f t="shared" si="5"/>
        <v>1343</v>
      </c>
      <c r="T36">
        <f t="shared" si="7"/>
        <v>6</v>
      </c>
      <c r="U36">
        <f t="shared" si="8"/>
        <v>27</v>
      </c>
      <c r="V36">
        <f t="shared" si="9"/>
        <v>61</v>
      </c>
      <c r="W36">
        <f t="shared" si="10"/>
        <v>88</v>
      </c>
      <c r="X36">
        <f t="shared" si="11"/>
        <v>80</v>
      </c>
      <c r="Y36">
        <f t="shared" si="12"/>
        <v>44</v>
      </c>
      <c r="Z36">
        <f t="shared" si="13"/>
        <v>152</v>
      </c>
      <c r="AA36">
        <f t="shared" si="14"/>
        <v>0</v>
      </c>
      <c r="AB36">
        <f t="shared" si="15"/>
        <v>194</v>
      </c>
      <c r="AC36">
        <f t="shared" si="16"/>
        <v>213</v>
      </c>
      <c r="AD36">
        <f t="shared" si="17"/>
        <v>81</v>
      </c>
      <c r="AE36">
        <f t="shared" si="18"/>
        <v>0</v>
      </c>
      <c r="AF36">
        <f t="shared" si="19"/>
        <v>397</v>
      </c>
      <c r="AG36">
        <f t="shared" si="20"/>
        <v>0</v>
      </c>
    </row>
    <row r="37" spans="1:33" x14ac:dyDescent="0.35">
      <c r="A37">
        <v>30</v>
      </c>
      <c r="B37">
        <f t="shared" si="2"/>
        <v>562.85714285714289</v>
      </c>
      <c r="C37">
        <f t="shared" si="22"/>
        <v>0</v>
      </c>
      <c r="D37">
        <f t="shared" si="21"/>
        <v>0</v>
      </c>
      <c r="E37">
        <f t="shared" si="21"/>
        <v>55.000000000000007</v>
      </c>
      <c r="F37">
        <f t="shared" si="21"/>
        <v>0</v>
      </c>
      <c r="G37">
        <f t="shared" si="21"/>
        <v>73.333333333333329</v>
      </c>
      <c r="H37">
        <f t="shared" si="21"/>
        <v>0</v>
      </c>
      <c r="I37">
        <f t="shared" si="21"/>
        <v>0</v>
      </c>
      <c r="J37">
        <f t="shared" si="21"/>
        <v>5</v>
      </c>
      <c r="K37">
        <f t="shared" si="21"/>
        <v>83.333333333333343</v>
      </c>
      <c r="L37">
        <f t="shared" si="21"/>
        <v>120</v>
      </c>
      <c r="M37">
        <f t="shared" si="21"/>
        <v>83.333333333333343</v>
      </c>
      <c r="N37">
        <f t="shared" si="21"/>
        <v>0</v>
      </c>
      <c r="O37">
        <f t="shared" si="21"/>
        <v>142.85714285714286</v>
      </c>
      <c r="P37">
        <f t="shared" si="21"/>
        <v>0</v>
      </c>
      <c r="Q37">
        <f t="shared" si="3"/>
        <v>1639.1582760231288</v>
      </c>
      <c r="R37">
        <f t="shared" si="4"/>
        <v>217.80049904914586</v>
      </c>
      <c r="S37">
        <f t="shared" si="5"/>
        <v>1558</v>
      </c>
      <c r="T37">
        <f t="shared" si="7"/>
        <v>6</v>
      </c>
      <c r="U37">
        <f t="shared" si="8"/>
        <v>27</v>
      </c>
      <c r="V37">
        <f t="shared" si="9"/>
        <v>82</v>
      </c>
      <c r="W37">
        <f t="shared" si="10"/>
        <v>88</v>
      </c>
      <c r="X37">
        <f t="shared" si="11"/>
        <v>108</v>
      </c>
      <c r="Y37">
        <f t="shared" si="12"/>
        <v>44</v>
      </c>
      <c r="Z37">
        <f t="shared" si="13"/>
        <v>152</v>
      </c>
      <c r="AA37">
        <f t="shared" si="14"/>
        <v>1</v>
      </c>
      <c r="AB37">
        <f t="shared" si="15"/>
        <v>226</v>
      </c>
      <c r="AC37">
        <f t="shared" si="16"/>
        <v>259</v>
      </c>
      <c r="AD37">
        <f t="shared" si="17"/>
        <v>113</v>
      </c>
      <c r="AE37">
        <f t="shared" si="18"/>
        <v>0</v>
      </c>
      <c r="AF37">
        <f t="shared" si="19"/>
        <v>452</v>
      </c>
      <c r="AG37">
        <f t="shared" si="20"/>
        <v>0</v>
      </c>
    </row>
    <row r="38" spans="1:33" x14ac:dyDescent="0.35">
      <c r="A38">
        <v>31</v>
      </c>
      <c r="B38">
        <f t="shared" si="2"/>
        <v>539.04761904761904</v>
      </c>
      <c r="C38">
        <f t="shared" si="22"/>
        <v>0</v>
      </c>
      <c r="D38">
        <f t="shared" si="21"/>
        <v>0</v>
      </c>
      <c r="E38">
        <f t="shared" si="21"/>
        <v>60</v>
      </c>
      <c r="F38">
        <f t="shared" si="21"/>
        <v>0</v>
      </c>
      <c r="G38">
        <f t="shared" si="21"/>
        <v>80</v>
      </c>
      <c r="H38">
        <f t="shared" si="21"/>
        <v>0</v>
      </c>
      <c r="I38">
        <f t="shared" si="21"/>
        <v>0</v>
      </c>
      <c r="J38">
        <f t="shared" si="21"/>
        <v>10</v>
      </c>
      <c r="K38">
        <f t="shared" si="21"/>
        <v>66.666666666666657</v>
      </c>
      <c r="L38">
        <f t="shared" si="21"/>
        <v>120</v>
      </c>
      <c r="M38">
        <f t="shared" si="21"/>
        <v>66.666666666666657</v>
      </c>
      <c r="N38">
        <f t="shared" si="21"/>
        <v>0</v>
      </c>
      <c r="O38">
        <f t="shared" si="21"/>
        <v>135.71428571428572</v>
      </c>
      <c r="P38">
        <f t="shared" si="21"/>
        <v>0</v>
      </c>
      <c r="Q38">
        <f t="shared" si="3"/>
        <v>1889.6884834573916</v>
      </c>
      <c r="R38">
        <f t="shared" si="4"/>
        <v>250.53020743426282</v>
      </c>
      <c r="S38">
        <f t="shared" si="5"/>
        <v>1804</v>
      </c>
      <c r="T38">
        <f t="shared" si="7"/>
        <v>6</v>
      </c>
      <c r="U38">
        <f t="shared" si="8"/>
        <v>27</v>
      </c>
      <c r="V38">
        <f t="shared" si="9"/>
        <v>109</v>
      </c>
      <c r="W38">
        <f t="shared" si="10"/>
        <v>88</v>
      </c>
      <c r="X38">
        <f t="shared" si="11"/>
        <v>145</v>
      </c>
      <c r="Y38">
        <f t="shared" si="12"/>
        <v>44</v>
      </c>
      <c r="Z38">
        <f t="shared" si="13"/>
        <v>152</v>
      </c>
      <c r="AA38">
        <f t="shared" si="14"/>
        <v>5</v>
      </c>
      <c r="AB38">
        <f t="shared" si="15"/>
        <v>256</v>
      </c>
      <c r="AC38">
        <f t="shared" si="16"/>
        <v>314</v>
      </c>
      <c r="AD38">
        <f t="shared" si="17"/>
        <v>143</v>
      </c>
      <c r="AE38">
        <f t="shared" si="18"/>
        <v>0</v>
      </c>
      <c r="AF38">
        <f t="shared" si="19"/>
        <v>515</v>
      </c>
      <c r="AG38">
        <f t="shared" si="20"/>
        <v>0</v>
      </c>
    </row>
    <row r="39" spans="1:33" x14ac:dyDescent="0.35">
      <c r="A39">
        <v>32</v>
      </c>
      <c r="B39">
        <f t="shared" si="2"/>
        <v>515.23809523809518</v>
      </c>
      <c r="C39">
        <f t="shared" si="22"/>
        <v>0</v>
      </c>
      <c r="D39">
        <f t="shared" si="21"/>
        <v>0</v>
      </c>
      <c r="E39">
        <f t="shared" si="21"/>
        <v>65</v>
      </c>
      <c r="F39">
        <f t="shared" si="21"/>
        <v>0</v>
      </c>
      <c r="G39">
        <f t="shared" si="21"/>
        <v>86.666666666666671</v>
      </c>
      <c r="H39">
        <f t="shared" si="21"/>
        <v>0</v>
      </c>
      <c r="I39">
        <f t="shared" si="21"/>
        <v>0</v>
      </c>
      <c r="J39">
        <f t="shared" si="21"/>
        <v>15</v>
      </c>
      <c r="K39">
        <f t="shared" si="21"/>
        <v>50</v>
      </c>
      <c r="L39">
        <f t="shared" si="21"/>
        <v>120</v>
      </c>
      <c r="M39">
        <f t="shared" si="21"/>
        <v>50</v>
      </c>
      <c r="N39">
        <f t="shared" si="21"/>
        <v>0</v>
      </c>
      <c r="O39">
        <f t="shared" si="21"/>
        <v>128.57142857142856</v>
      </c>
      <c r="P39">
        <f t="shared" si="21"/>
        <v>0</v>
      </c>
      <c r="Q39">
        <f t="shared" si="3"/>
        <v>2177.8668168912877</v>
      </c>
      <c r="R39">
        <f t="shared" si="4"/>
        <v>288.17833343389611</v>
      </c>
      <c r="S39">
        <f t="shared" si="5"/>
        <v>2088</v>
      </c>
      <c r="T39">
        <f t="shared" si="7"/>
        <v>6</v>
      </c>
      <c r="U39">
        <f t="shared" si="8"/>
        <v>27</v>
      </c>
      <c r="V39">
        <f t="shared" si="9"/>
        <v>145</v>
      </c>
      <c r="W39">
        <f t="shared" si="10"/>
        <v>88</v>
      </c>
      <c r="X39">
        <f t="shared" si="11"/>
        <v>193</v>
      </c>
      <c r="Y39">
        <f t="shared" si="12"/>
        <v>44</v>
      </c>
      <c r="Z39">
        <f t="shared" si="13"/>
        <v>152</v>
      </c>
      <c r="AA39">
        <f t="shared" si="14"/>
        <v>13</v>
      </c>
      <c r="AB39">
        <f t="shared" si="15"/>
        <v>283</v>
      </c>
      <c r="AC39">
        <f t="shared" si="16"/>
        <v>381</v>
      </c>
      <c r="AD39">
        <f t="shared" si="17"/>
        <v>170</v>
      </c>
      <c r="AE39">
        <f t="shared" si="18"/>
        <v>0</v>
      </c>
      <c r="AF39">
        <f t="shared" si="19"/>
        <v>586</v>
      </c>
      <c r="AG39">
        <f t="shared" si="20"/>
        <v>0</v>
      </c>
    </row>
    <row r="40" spans="1:33" x14ac:dyDescent="0.35">
      <c r="A40">
        <v>33</v>
      </c>
      <c r="B40">
        <f t="shared" si="2"/>
        <v>491.42857142857139</v>
      </c>
      <c r="C40">
        <f t="shared" si="22"/>
        <v>0</v>
      </c>
      <c r="D40">
        <f t="shared" si="21"/>
        <v>0</v>
      </c>
      <c r="E40">
        <f t="shared" si="21"/>
        <v>70</v>
      </c>
      <c r="F40">
        <f t="shared" si="21"/>
        <v>0</v>
      </c>
      <c r="G40">
        <f t="shared" si="21"/>
        <v>93.333333333333329</v>
      </c>
      <c r="H40">
        <f t="shared" si="21"/>
        <v>0</v>
      </c>
      <c r="I40">
        <f t="shared" si="21"/>
        <v>0</v>
      </c>
      <c r="J40">
        <f t="shared" si="21"/>
        <v>20</v>
      </c>
      <c r="K40">
        <f t="shared" si="21"/>
        <v>33.333333333333329</v>
      </c>
      <c r="L40">
        <f t="shared" si="21"/>
        <v>120</v>
      </c>
      <c r="M40">
        <f t="shared" si="21"/>
        <v>33.333333333333329</v>
      </c>
      <c r="N40">
        <f t="shared" si="21"/>
        <v>0</v>
      </c>
      <c r="O40">
        <f t="shared" si="21"/>
        <v>121.42857142857143</v>
      </c>
      <c r="P40">
        <f t="shared" si="21"/>
        <v>0</v>
      </c>
      <c r="Q40">
        <f t="shared" si="3"/>
        <v>2509.3508032386408</v>
      </c>
      <c r="R40">
        <f t="shared" si="4"/>
        <v>331.48398634735304</v>
      </c>
      <c r="S40">
        <f t="shared" si="5"/>
        <v>2415</v>
      </c>
      <c r="T40">
        <f t="shared" si="7"/>
        <v>6</v>
      </c>
      <c r="U40">
        <f t="shared" si="8"/>
        <v>27</v>
      </c>
      <c r="V40">
        <f t="shared" si="9"/>
        <v>192</v>
      </c>
      <c r="W40">
        <f t="shared" si="10"/>
        <v>88</v>
      </c>
      <c r="X40">
        <f t="shared" si="11"/>
        <v>255</v>
      </c>
      <c r="Y40">
        <f t="shared" si="12"/>
        <v>44</v>
      </c>
      <c r="Z40">
        <f t="shared" si="13"/>
        <v>152</v>
      </c>
      <c r="AA40">
        <f t="shared" si="14"/>
        <v>26</v>
      </c>
      <c r="AB40">
        <f t="shared" si="15"/>
        <v>305</v>
      </c>
      <c r="AC40">
        <f t="shared" si="16"/>
        <v>461</v>
      </c>
      <c r="AD40">
        <f t="shared" si="17"/>
        <v>192</v>
      </c>
      <c r="AE40">
        <f t="shared" si="18"/>
        <v>0</v>
      </c>
      <c r="AF40">
        <f t="shared" si="19"/>
        <v>667</v>
      </c>
      <c r="AG40">
        <f t="shared" si="20"/>
        <v>0</v>
      </c>
    </row>
    <row r="41" spans="1:33" x14ac:dyDescent="0.35">
      <c r="A41">
        <v>34</v>
      </c>
      <c r="B41">
        <f t="shared" si="2"/>
        <v>467.61904761904759</v>
      </c>
      <c r="C41">
        <f t="shared" si="22"/>
        <v>0</v>
      </c>
      <c r="D41">
        <f t="shared" si="21"/>
        <v>0</v>
      </c>
      <c r="E41">
        <f t="shared" si="21"/>
        <v>75</v>
      </c>
      <c r="F41">
        <f t="shared" si="21"/>
        <v>0</v>
      </c>
      <c r="G41">
        <f t="shared" si="21"/>
        <v>100</v>
      </c>
      <c r="H41">
        <f t="shared" si="21"/>
        <v>0</v>
      </c>
      <c r="I41">
        <f t="shared" si="21"/>
        <v>0</v>
      </c>
      <c r="J41">
        <f t="shared" si="21"/>
        <v>25</v>
      </c>
      <c r="K41">
        <f t="shared" si="21"/>
        <v>16.666666666666664</v>
      </c>
      <c r="L41">
        <f t="shared" si="21"/>
        <v>120</v>
      </c>
      <c r="M41">
        <f t="shared" si="21"/>
        <v>16.666666666666664</v>
      </c>
      <c r="N41">
        <f t="shared" si="21"/>
        <v>0</v>
      </c>
      <c r="O41">
        <f t="shared" si="21"/>
        <v>114.28571428571428</v>
      </c>
      <c r="P41">
        <f t="shared" si="21"/>
        <v>0</v>
      </c>
      <c r="Q41">
        <f t="shared" si="3"/>
        <v>2890.6481474747497</v>
      </c>
      <c r="R41">
        <f t="shared" si="4"/>
        <v>381.29734423610898</v>
      </c>
      <c r="S41">
        <f t="shared" si="5"/>
        <v>2793</v>
      </c>
      <c r="T41">
        <f t="shared" si="7"/>
        <v>6</v>
      </c>
      <c r="U41">
        <f t="shared" si="8"/>
        <v>27</v>
      </c>
      <c r="V41">
        <f t="shared" si="9"/>
        <v>253</v>
      </c>
      <c r="W41">
        <f t="shared" si="10"/>
        <v>88</v>
      </c>
      <c r="X41">
        <f t="shared" si="11"/>
        <v>336</v>
      </c>
      <c r="Y41">
        <f t="shared" si="12"/>
        <v>44</v>
      </c>
      <c r="Z41">
        <f t="shared" si="13"/>
        <v>152</v>
      </c>
      <c r="AA41">
        <f t="shared" si="14"/>
        <v>46</v>
      </c>
      <c r="AB41">
        <f t="shared" si="15"/>
        <v>318</v>
      </c>
      <c r="AC41">
        <f t="shared" si="16"/>
        <v>558</v>
      </c>
      <c r="AD41">
        <f t="shared" si="17"/>
        <v>205</v>
      </c>
      <c r="AE41">
        <f t="shared" si="18"/>
        <v>0</v>
      </c>
      <c r="AF41">
        <f t="shared" si="19"/>
        <v>760</v>
      </c>
      <c r="AG41">
        <f t="shared" si="20"/>
        <v>0</v>
      </c>
    </row>
    <row r="42" spans="1:33" x14ac:dyDescent="0.35">
      <c r="A42">
        <v>35</v>
      </c>
      <c r="B42">
        <f t="shared" si="2"/>
        <v>447.14285714285711</v>
      </c>
      <c r="C42">
        <f t="shared" si="22"/>
        <v>0</v>
      </c>
      <c r="D42">
        <f t="shared" si="22"/>
        <v>0</v>
      </c>
      <c r="E42">
        <f t="shared" si="22"/>
        <v>80</v>
      </c>
      <c r="F42">
        <f t="shared" si="22"/>
        <v>0</v>
      </c>
      <c r="G42">
        <f t="shared" si="22"/>
        <v>100</v>
      </c>
      <c r="H42">
        <f t="shared" si="22"/>
        <v>0</v>
      </c>
      <c r="I42">
        <f t="shared" si="22"/>
        <v>0</v>
      </c>
      <c r="J42">
        <f t="shared" si="22"/>
        <v>30</v>
      </c>
      <c r="K42">
        <f t="shared" si="22"/>
        <v>0</v>
      </c>
      <c r="L42">
        <f t="shared" si="22"/>
        <v>120</v>
      </c>
      <c r="M42">
        <f t="shared" si="22"/>
        <v>0</v>
      </c>
      <c r="N42">
        <f t="shared" si="22"/>
        <v>10</v>
      </c>
      <c r="O42">
        <f t="shared" si="22"/>
        <v>107.14285714285714</v>
      </c>
      <c r="P42">
        <f t="shared" si="22"/>
        <v>0</v>
      </c>
      <c r="Q42">
        <f t="shared" si="3"/>
        <v>3329.2444921233882</v>
      </c>
      <c r="R42">
        <f t="shared" si="4"/>
        <v>438.59634464863848</v>
      </c>
      <c r="S42">
        <f t="shared" si="5"/>
        <v>3229</v>
      </c>
      <c r="T42">
        <f t="shared" si="7"/>
        <v>6</v>
      </c>
      <c r="U42">
        <f t="shared" si="8"/>
        <v>27</v>
      </c>
      <c r="V42">
        <f t="shared" si="9"/>
        <v>331</v>
      </c>
      <c r="W42">
        <f t="shared" si="10"/>
        <v>88</v>
      </c>
      <c r="X42">
        <f t="shared" si="11"/>
        <v>434</v>
      </c>
      <c r="Y42">
        <f t="shared" si="12"/>
        <v>44</v>
      </c>
      <c r="Z42">
        <f t="shared" si="13"/>
        <v>152</v>
      </c>
      <c r="AA42">
        <f t="shared" si="14"/>
        <v>75</v>
      </c>
      <c r="AB42">
        <f t="shared" si="15"/>
        <v>318</v>
      </c>
      <c r="AC42">
        <f t="shared" si="16"/>
        <v>675</v>
      </c>
      <c r="AD42">
        <f t="shared" si="17"/>
        <v>205</v>
      </c>
      <c r="AE42">
        <f t="shared" si="18"/>
        <v>9</v>
      </c>
      <c r="AF42">
        <f t="shared" si="19"/>
        <v>865</v>
      </c>
      <c r="AG42">
        <f t="shared" si="20"/>
        <v>0</v>
      </c>
    </row>
    <row r="43" spans="1:33" x14ac:dyDescent="0.35">
      <c r="A43">
        <v>36</v>
      </c>
      <c r="B43">
        <f t="shared" si="2"/>
        <v>460</v>
      </c>
      <c r="C43">
        <f t="shared" si="22"/>
        <v>0</v>
      </c>
      <c r="D43">
        <f t="shared" si="22"/>
        <v>0</v>
      </c>
      <c r="E43">
        <f t="shared" si="22"/>
        <v>85</v>
      </c>
      <c r="F43">
        <f t="shared" si="22"/>
        <v>0</v>
      </c>
      <c r="G43">
        <f t="shared" si="22"/>
        <v>100</v>
      </c>
      <c r="H43">
        <f t="shared" si="22"/>
        <v>0</v>
      </c>
      <c r="I43">
        <f t="shared" si="22"/>
        <v>0</v>
      </c>
      <c r="J43">
        <f t="shared" si="22"/>
        <v>35</v>
      </c>
      <c r="K43">
        <f t="shared" si="22"/>
        <v>0</v>
      </c>
      <c r="L43">
        <f t="shared" si="22"/>
        <v>120</v>
      </c>
      <c r="M43">
        <f t="shared" si="22"/>
        <v>0</v>
      </c>
      <c r="N43">
        <f t="shared" si="22"/>
        <v>20</v>
      </c>
      <c r="O43">
        <f t="shared" si="22"/>
        <v>100</v>
      </c>
      <c r="P43">
        <f t="shared" si="22"/>
        <v>0</v>
      </c>
      <c r="Q43">
        <f t="shared" si="3"/>
        <v>3833.7503756472752</v>
      </c>
      <c r="R43">
        <f t="shared" si="4"/>
        <v>504.50588352388695</v>
      </c>
      <c r="S43">
        <f t="shared" si="5"/>
        <v>3730</v>
      </c>
      <c r="T43">
        <f t="shared" si="7"/>
        <v>6</v>
      </c>
      <c r="U43">
        <f t="shared" si="8"/>
        <v>27</v>
      </c>
      <c r="V43">
        <f t="shared" si="9"/>
        <v>424</v>
      </c>
      <c r="W43">
        <f t="shared" si="10"/>
        <v>88</v>
      </c>
      <c r="X43">
        <f t="shared" si="11"/>
        <v>543</v>
      </c>
      <c r="Y43">
        <f t="shared" si="12"/>
        <v>44</v>
      </c>
      <c r="Z43">
        <f t="shared" si="13"/>
        <v>152</v>
      </c>
      <c r="AA43">
        <f t="shared" si="14"/>
        <v>113</v>
      </c>
      <c r="AB43">
        <f t="shared" si="15"/>
        <v>318</v>
      </c>
      <c r="AC43">
        <f t="shared" si="16"/>
        <v>806</v>
      </c>
      <c r="AD43">
        <f t="shared" si="17"/>
        <v>205</v>
      </c>
      <c r="AE43">
        <f t="shared" si="18"/>
        <v>30</v>
      </c>
      <c r="AF43">
        <f t="shared" si="19"/>
        <v>974</v>
      </c>
      <c r="AG43">
        <f t="shared" si="20"/>
        <v>0</v>
      </c>
    </row>
    <row r="44" spans="1:33" x14ac:dyDescent="0.35">
      <c r="A44">
        <v>37</v>
      </c>
      <c r="B44">
        <f t="shared" si="2"/>
        <v>472.85714285714289</v>
      </c>
      <c r="C44">
        <f t="shared" si="22"/>
        <v>0</v>
      </c>
      <c r="D44">
        <f t="shared" si="22"/>
        <v>0</v>
      </c>
      <c r="E44">
        <f t="shared" si="22"/>
        <v>90</v>
      </c>
      <c r="F44">
        <f t="shared" si="22"/>
        <v>0</v>
      </c>
      <c r="G44">
        <f t="shared" si="22"/>
        <v>100</v>
      </c>
      <c r="H44">
        <f t="shared" si="22"/>
        <v>0</v>
      </c>
      <c r="I44">
        <f t="shared" si="22"/>
        <v>0</v>
      </c>
      <c r="J44">
        <f t="shared" si="22"/>
        <v>40</v>
      </c>
      <c r="K44">
        <f t="shared" si="22"/>
        <v>0</v>
      </c>
      <c r="L44">
        <f t="shared" si="22"/>
        <v>120</v>
      </c>
      <c r="M44">
        <f t="shared" si="22"/>
        <v>0</v>
      </c>
      <c r="N44">
        <f t="shared" si="22"/>
        <v>30</v>
      </c>
      <c r="O44">
        <f t="shared" si="22"/>
        <v>92.857142857142861</v>
      </c>
      <c r="P44">
        <f t="shared" si="22"/>
        <v>0</v>
      </c>
      <c r="Q44">
        <f t="shared" si="3"/>
        <v>4414.0702748341137</v>
      </c>
      <c r="R44">
        <f t="shared" si="4"/>
        <v>580.31989918683848</v>
      </c>
      <c r="S44">
        <f t="shared" si="5"/>
        <v>4307</v>
      </c>
      <c r="T44">
        <f t="shared" si="7"/>
        <v>6</v>
      </c>
      <c r="U44">
        <f t="shared" si="8"/>
        <v>27</v>
      </c>
      <c r="V44">
        <f t="shared" si="9"/>
        <v>534</v>
      </c>
      <c r="W44">
        <f t="shared" si="10"/>
        <v>88</v>
      </c>
      <c r="X44">
        <f t="shared" si="11"/>
        <v>665</v>
      </c>
      <c r="Y44">
        <f t="shared" si="12"/>
        <v>44</v>
      </c>
      <c r="Z44">
        <f t="shared" si="13"/>
        <v>152</v>
      </c>
      <c r="AA44">
        <f t="shared" si="14"/>
        <v>162</v>
      </c>
      <c r="AB44">
        <f t="shared" si="15"/>
        <v>318</v>
      </c>
      <c r="AC44">
        <f t="shared" si="16"/>
        <v>953</v>
      </c>
      <c r="AD44">
        <f t="shared" si="17"/>
        <v>205</v>
      </c>
      <c r="AE44">
        <f t="shared" si="18"/>
        <v>66</v>
      </c>
      <c r="AF44">
        <f t="shared" si="19"/>
        <v>1087</v>
      </c>
      <c r="AG44">
        <f t="shared" si="20"/>
        <v>0</v>
      </c>
    </row>
    <row r="45" spans="1:33" x14ac:dyDescent="0.35">
      <c r="A45">
        <v>38</v>
      </c>
      <c r="B45">
        <f t="shared" si="2"/>
        <v>485.71428571428572</v>
      </c>
      <c r="C45">
        <f t="shared" si="22"/>
        <v>0</v>
      </c>
      <c r="D45">
        <f t="shared" si="22"/>
        <v>0</v>
      </c>
      <c r="E45">
        <f t="shared" si="22"/>
        <v>95</v>
      </c>
      <c r="F45">
        <f t="shared" si="22"/>
        <v>0</v>
      </c>
      <c r="G45">
        <f t="shared" si="22"/>
        <v>100</v>
      </c>
      <c r="H45">
        <f t="shared" si="22"/>
        <v>0</v>
      </c>
      <c r="I45">
        <f t="shared" si="22"/>
        <v>0</v>
      </c>
      <c r="J45">
        <f t="shared" si="22"/>
        <v>45</v>
      </c>
      <c r="K45">
        <f t="shared" si="22"/>
        <v>0</v>
      </c>
      <c r="L45">
        <f t="shared" si="22"/>
        <v>120</v>
      </c>
      <c r="M45">
        <f t="shared" si="22"/>
        <v>0</v>
      </c>
      <c r="N45">
        <f t="shared" si="22"/>
        <v>40</v>
      </c>
      <c r="O45">
        <f t="shared" si="22"/>
        <v>85.714285714285708</v>
      </c>
      <c r="P45">
        <f t="shared" si="22"/>
        <v>0</v>
      </c>
      <c r="Q45">
        <f t="shared" si="3"/>
        <v>5081.5970498242013</v>
      </c>
      <c r="R45">
        <f t="shared" si="4"/>
        <v>667.52677499008769</v>
      </c>
      <c r="S45">
        <f t="shared" si="5"/>
        <v>4970</v>
      </c>
      <c r="T45">
        <f t="shared" si="7"/>
        <v>6</v>
      </c>
      <c r="U45">
        <f t="shared" si="8"/>
        <v>27</v>
      </c>
      <c r="V45">
        <f t="shared" si="9"/>
        <v>664</v>
      </c>
      <c r="W45">
        <f t="shared" si="10"/>
        <v>88</v>
      </c>
      <c r="X45">
        <f t="shared" si="11"/>
        <v>802</v>
      </c>
      <c r="Y45">
        <f t="shared" si="12"/>
        <v>44</v>
      </c>
      <c r="Z45">
        <f t="shared" si="13"/>
        <v>152</v>
      </c>
      <c r="AA45">
        <f t="shared" si="14"/>
        <v>223</v>
      </c>
      <c r="AB45">
        <f t="shared" si="15"/>
        <v>318</v>
      </c>
      <c r="AC45">
        <f t="shared" si="16"/>
        <v>1117</v>
      </c>
      <c r="AD45">
        <f t="shared" si="17"/>
        <v>205</v>
      </c>
      <c r="AE45">
        <f t="shared" si="18"/>
        <v>120</v>
      </c>
      <c r="AF45">
        <f t="shared" si="19"/>
        <v>1204</v>
      </c>
      <c r="AG45">
        <f t="shared" si="20"/>
        <v>0</v>
      </c>
    </row>
    <row r="46" spans="1:33" x14ac:dyDescent="0.35">
      <c r="A46">
        <v>39</v>
      </c>
      <c r="B46">
        <f t="shared" si="2"/>
        <v>498.57142857142856</v>
      </c>
      <c r="C46">
        <f t="shared" si="22"/>
        <v>0</v>
      </c>
      <c r="D46">
        <f t="shared" si="22"/>
        <v>0</v>
      </c>
      <c r="E46">
        <f t="shared" si="22"/>
        <v>100</v>
      </c>
      <c r="F46">
        <f t="shared" si="22"/>
        <v>0</v>
      </c>
      <c r="G46">
        <f t="shared" si="22"/>
        <v>100</v>
      </c>
      <c r="H46">
        <f t="shared" si="22"/>
        <v>0</v>
      </c>
      <c r="I46">
        <f t="shared" si="22"/>
        <v>0</v>
      </c>
      <c r="J46">
        <f t="shared" si="22"/>
        <v>50</v>
      </c>
      <c r="K46">
        <f t="shared" si="22"/>
        <v>0</v>
      </c>
      <c r="L46">
        <f t="shared" si="22"/>
        <v>120</v>
      </c>
      <c r="M46">
        <f t="shared" si="22"/>
        <v>0</v>
      </c>
      <c r="N46">
        <f t="shared" si="22"/>
        <v>50</v>
      </c>
      <c r="O46">
        <f t="shared" si="22"/>
        <v>78.571428571428569</v>
      </c>
      <c r="P46">
        <f t="shared" si="22"/>
        <v>0</v>
      </c>
      <c r="Q46">
        <f t="shared" si="3"/>
        <v>5849.4356091309692</v>
      </c>
      <c r="R46">
        <f t="shared" si="4"/>
        <v>767.83855930676782</v>
      </c>
      <c r="S46">
        <f t="shared" si="5"/>
        <v>5737</v>
      </c>
      <c r="T46">
        <f t="shared" si="7"/>
        <v>6</v>
      </c>
      <c r="U46">
        <f t="shared" si="8"/>
        <v>27</v>
      </c>
      <c r="V46">
        <f t="shared" si="9"/>
        <v>818</v>
      </c>
      <c r="W46">
        <f t="shared" si="10"/>
        <v>88</v>
      </c>
      <c r="X46">
        <f t="shared" si="11"/>
        <v>956</v>
      </c>
      <c r="Y46">
        <f t="shared" si="12"/>
        <v>44</v>
      </c>
      <c r="Z46">
        <f t="shared" si="13"/>
        <v>152</v>
      </c>
      <c r="AA46">
        <f t="shared" si="14"/>
        <v>300</v>
      </c>
      <c r="AB46">
        <f t="shared" si="15"/>
        <v>318</v>
      </c>
      <c r="AC46">
        <f t="shared" si="16"/>
        <v>1301</v>
      </c>
      <c r="AD46">
        <f t="shared" si="17"/>
        <v>205</v>
      </c>
      <c r="AE46">
        <f t="shared" si="18"/>
        <v>197</v>
      </c>
      <c r="AF46">
        <f t="shared" si="19"/>
        <v>1325</v>
      </c>
      <c r="AG46">
        <f t="shared" si="20"/>
        <v>0</v>
      </c>
    </row>
    <row r="47" spans="1:33" x14ac:dyDescent="0.35">
      <c r="A47">
        <v>40</v>
      </c>
      <c r="B47">
        <f t="shared" si="2"/>
        <v>509.76190476190482</v>
      </c>
      <c r="C47">
        <f t="shared" si="22"/>
        <v>0</v>
      </c>
      <c r="D47">
        <f t="shared" si="22"/>
        <v>0</v>
      </c>
      <c r="E47">
        <f t="shared" si="22"/>
        <v>100</v>
      </c>
      <c r="F47">
        <f t="shared" si="22"/>
        <v>0</v>
      </c>
      <c r="G47">
        <f t="shared" si="22"/>
        <v>83.333333333333343</v>
      </c>
      <c r="H47">
        <f t="shared" si="22"/>
        <v>0</v>
      </c>
      <c r="I47">
        <f t="shared" si="22"/>
        <v>0</v>
      </c>
      <c r="J47">
        <f t="shared" si="22"/>
        <v>55.000000000000007</v>
      </c>
      <c r="K47">
        <f t="shared" si="22"/>
        <v>0</v>
      </c>
      <c r="L47">
        <f t="shared" si="22"/>
        <v>120</v>
      </c>
      <c r="M47">
        <f t="shared" si="22"/>
        <v>0</v>
      </c>
      <c r="N47">
        <f t="shared" si="22"/>
        <v>60</v>
      </c>
      <c r="O47">
        <f t="shared" si="22"/>
        <v>71.428571428571431</v>
      </c>
      <c r="P47">
        <f t="shared" si="22"/>
        <v>20</v>
      </c>
      <c r="Q47">
        <f t="shared" si="3"/>
        <v>6732.6601856538191</v>
      </c>
      <c r="R47">
        <f t="shared" si="4"/>
        <v>883.22457652284993</v>
      </c>
      <c r="S47">
        <f t="shared" si="5"/>
        <v>6616</v>
      </c>
      <c r="T47">
        <f t="shared" si="7"/>
        <v>6</v>
      </c>
      <c r="U47">
        <f t="shared" si="8"/>
        <v>27</v>
      </c>
      <c r="V47">
        <f t="shared" si="9"/>
        <v>991</v>
      </c>
      <c r="W47">
        <f t="shared" si="10"/>
        <v>88</v>
      </c>
      <c r="X47">
        <f t="shared" si="11"/>
        <v>1100</v>
      </c>
      <c r="Y47">
        <f t="shared" si="12"/>
        <v>44</v>
      </c>
      <c r="Z47">
        <f t="shared" si="13"/>
        <v>152</v>
      </c>
      <c r="AA47">
        <f t="shared" si="14"/>
        <v>395</v>
      </c>
      <c r="AB47">
        <f t="shared" si="15"/>
        <v>318</v>
      </c>
      <c r="AC47">
        <f t="shared" si="16"/>
        <v>1508</v>
      </c>
      <c r="AD47">
        <f t="shared" si="17"/>
        <v>205</v>
      </c>
      <c r="AE47">
        <f t="shared" si="18"/>
        <v>300</v>
      </c>
      <c r="AF47">
        <f t="shared" si="19"/>
        <v>1448</v>
      </c>
      <c r="AG47">
        <f t="shared" si="20"/>
        <v>34</v>
      </c>
    </row>
    <row r="48" spans="1:33" x14ac:dyDescent="0.35">
      <c r="A48">
        <v>41</v>
      </c>
      <c r="B48">
        <f t="shared" si="2"/>
        <v>520.95238095238096</v>
      </c>
      <c r="C48">
        <f t="shared" si="22"/>
        <v>0</v>
      </c>
      <c r="D48">
        <f t="shared" si="22"/>
        <v>0</v>
      </c>
      <c r="E48">
        <f t="shared" si="22"/>
        <v>100</v>
      </c>
      <c r="F48">
        <f t="shared" si="22"/>
        <v>0</v>
      </c>
      <c r="G48">
        <f t="shared" si="22"/>
        <v>66.666666666666657</v>
      </c>
      <c r="H48">
        <f t="shared" si="22"/>
        <v>0</v>
      </c>
      <c r="I48">
        <f t="shared" si="22"/>
        <v>0</v>
      </c>
      <c r="J48">
        <f t="shared" si="22"/>
        <v>60</v>
      </c>
      <c r="K48">
        <f t="shared" si="22"/>
        <v>0</v>
      </c>
      <c r="L48">
        <f t="shared" si="22"/>
        <v>120</v>
      </c>
      <c r="M48">
        <f t="shared" si="22"/>
        <v>0</v>
      </c>
      <c r="N48">
        <f t="shared" si="22"/>
        <v>70</v>
      </c>
      <c r="O48">
        <f t="shared" si="22"/>
        <v>64.285714285714278</v>
      </c>
      <c r="P48">
        <f t="shared" si="22"/>
        <v>40</v>
      </c>
      <c r="Q48">
        <f t="shared" si="3"/>
        <v>7748.6102745348235</v>
      </c>
      <c r="R48">
        <f t="shared" si="4"/>
        <v>1015.9500888810044</v>
      </c>
      <c r="S48">
        <f t="shared" si="5"/>
        <v>7631</v>
      </c>
      <c r="T48">
        <f t="shared" si="7"/>
        <v>6</v>
      </c>
      <c r="U48">
        <f t="shared" si="8"/>
        <v>27</v>
      </c>
      <c r="V48">
        <f t="shared" si="9"/>
        <v>1186</v>
      </c>
      <c r="W48">
        <f t="shared" si="10"/>
        <v>88</v>
      </c>
      <c r="X48">
        <f t="shared" si="11"/>
        <v>1230</v>
      </c>
      <c r="Y48">
        <f t="shared" si="12"/>
        <v>44</v>
      </c>
      <c r="Z48">
        <f t="shared" si="13"/>
        <v>152</v>
      </c>
      <c r="AA48">
        <f t="shared" si="14"/>
        <v>512</v>
      </c>
      <c r="AB48">
        <f t="shared" si="15"/>
        <v>318</v>
      </c>
      <c r="AC48">
        <f t="shared" si="16"/>
        <v>1742</v>
      </c>
      <c r="AD48">
        <f t="shared" si="17"/>
        <v>205</v>
      </c>
      <c r="AE48">
        <f t="shared" si="18"/>
        <v>436</v>
      </c>
      <c r="AF48">
        <f t="shared" si="19"/>
        <v>1573</v>
      </c>
      <c r="AG48">
        <f t="shared" si="20"/>
        <v>112</v>
      </c>
    </row>
    <row r="49" spans="1:33" x14ac:dyDescent="0.35">
      <c r="A49">
        <v>42</v>
      </c>
      <c r="B49">
        <f t="shared" si="2"/>
        <v>532.14285714285711</v>
      </c>
      <c r="C49">
        <f t="shared" si="22"/>
        <v>0</v>
      </c>
      <c r="D49">
        <f t="shared" si="22"/>
        <v>0</v>
      </c>
      <c r="E49">
        <f t="shared" si="22"/>
        <v>100</v>
      </c>
      <c r="F49">
        <f t="shared" si="22"/>
        <v>0</v>
      </c>
      <c r="G49">
        <f t="shared" si="22"/>
        <v>50</v>
      </c>
      <c r="H49">
        <f t="shared" si="22"/>
        <v>0</v>
      </c>
      <c r="I49">
        <f t="shared" si="22"/>
        <v>0</v>
      </c>
      <c r="J49">
        <f t="shared" si="22"/>
        <v>65</v>
      </c>
      <c r="K49">
        <f t="shared" si="22"/>
        <v>0</v>
      </c>
      <c r="L49">
        <f t="shared" si="22"/>
        <v>120</v>
      </c>
      <c r="M49">
        <f t="shared" si="22"/>
        <v>0</v>
      </c>
      <c r="N49">
        <f t="shared" si="22"/>
        <v>80</v>
      </c>
      <c r="O49">
        <f t="shared" si="22"/>
        <v>57.142857142857139</v>
      </c>
      <c r="P49">
        <f t="shared" si="22"/>
        <v>60</v>
      </c>
      <c r="Q49">
        <f t="shared" si="3"/>
        <v>8917.2310427213215</v>
      </c>
      <c r="R49">
        <f t="shared" si="4"/>
        <v>1168.620768186498</v>
      </c>
      <c r="S49">
        <f t="shared" si="5"/>
        <v>8795</v>
      </c>
      <c r="T49">
        <f t="shared" si="7"/>
        <v>6</v>
      </c>
      <c r="U49">
        <f t="shared" si="8"/>
        <v>27</v>
      </c>
      <c r="V49">
        <f t="shared" si="9"/>
        <v>1405</v>
      </c>
      <c r="W49">
        <f t="shared" si="10"/>
        <v>88</v>
      </c>
      <c r="X49">
        <f t="shared" si="11"/>
        <v>1339</v>
      </c>
      <c r="Y49">
        <f t="shared" si="12"/>
        <v>44</v>
      </c>
      <c r="Z49">
        <f t="shared" si="13"/>
        <v>152</v>
      </c>
      <c r="AA49">
        <f t="shared" si="14"/>
        <v>654</v>
      </c>
      <c r="AB49">
        <f t="shared" si="15"/>
        <v>318</v>
      </c>
      <c r="AC49">
        <f t="shared" si="16"/>
        <v>2005</v>
      </c>
      <c r="AD49">
        <f t="shared" si="17"/>
        <v>205</v>
      </c>
      <c r="AE49">
        <f t="shared" si="18"/>
        <v>611</v>
      </c>
      <c r="AF49">
        <f t="shared" si="19"/>
        <v>1698</v>
      </c>
      <c r="AG49">
        <f t="shared" si="20"/>
        <v>243</v>
      </c>
    </row>
    <row r="50" spans="1:33" x14ac:dyDescent="0.35">
      <c r="A50">
        <v>43</v>
      </c>
      <c r="B50">
        <f t="shared" si="2"/>
        <v>543.33333333333326</v>
      </c>
      <c r="C50">
        <f t="shared" si="22"/>
        <v>0</v>
      </c>
      <c r="D50">
        <f t="shared" si="22"/>
        <v>0</v>
      </c>
      <c r="E50">
        <f t="shared" si="22"/>
        <v>100</v>
      </c>
      <c r="F50">
        <f t="shared" si="22"/>
        <v>0</v>
      </c>
      <c r="G50">
        <f t="shared" si="22"/>
        <v>33.333333333333329</v>
      </c>
      <c r="H50">
        <f t="shared" si="22"/>
        <v>0</v>
      </c>
      <c r="I50">
        <f t="shared" si="22"/>
        <v>0</v>
      </c>
      <c r="J50">
        <f t="shared" si="22"/>
        <v>70</v>
      </c>
      <c r="K50">
        <f t="shared" si="22"/>
        <v>0</v>
      </c>
      <c r="L50">
        <f t="shared" si="22"/>
        <v>120</v>
      </c>
      <c r="M50">
        <f t="shared" si="22"/>
        <v>0</v>
      </c>
      <c r="N50">
        <f t="shared" si="22"/>
        <v>90</v>
      </c>
      <c r="O50">
        <f t="shared" si="22"/>
        <v>50</v>
      </c>
      <c r="P50">
        <f t="shared" si="22"/>
        <v>80</v>
      </c>
      <c r="Q50">
        <f t="shared" si="3"/>
        <v>10261.464893166649</v>
      </c>
      <c r="R50">
        <f t="shared" si="4"/>
        <v>1344.2338504453273</v>
      </c>
      <c r="S50">
        <f t="shared" si="5"/>
        <v>10135</v>
      </c>
      <c r="T50">
        <f t="shared" si="7"/>
        <v>6</v>
      </c>
      <c r="U50">
        <f t="shared" si="8"/>
        <v>27</v>
      </c>
      <c r="V50">
        <f t="shared" si="9"/>
        <v>1652</v>
      </c>
      <c r="W50">
        <f t="shared" si="10"/>
        <v>88</v>
      </c>
      <c r="X50">
        <f t="shared" si="11"/>
        <v>1421</v>
      </c>
      <c r="Y50">
        <f t="shared" si="12"/>
        <v>44</v>
      </c>
      <c r="Z50">
        <f t="shared" si="13"/>
        <v>152</v>
      </c>
      <c r="AA50">
        <f t="shared" si="14"/>
        <v>827</v>
      </c>
      <c r="AB50">
        <f t="shared" si="15"/>
        <v>318</v>
      </c>
      <c r="AC50">
        <f t="shared" si="16"/>
        <v>2301</v>
      </c>
      <c r="AD50">
        <f t="shared" si="17"/>
        <v>205</v>
      </c>
      <c r="AE50">
        <f t="shared" si="18"/>
        <v>833</v>
      </c>
      <c r="AF50">
        <f t="shared" si="19"/>
        <v>1821</v>
      </c>
      <c r="AG50">
        <f t="shared" si="20"/>
        <v>440</v>
      </c>
    </row>
    <row r="51" spans="1:33" x14ac:dyDescent="0.35">
      <c r="A51">
        <v>44</v>
      </c>
      <c r="B51">
        <f t="shared" si="2"/>
        <v>554.5238095238094</v>
      </c>
      <c r="C51">
        <f t="shared" si="22"/>
        <v>0</v>
      </c>
      <c r="D51">
        <f t="shared" si="22"/>
        <v>0</v>
      </c>
      <c r="E51">
        <f t="shared" si="22"/>
        <v>100</v>
      </c>
      <c r="F51">
        <f t="shared" si="22"/>
        <v>0</v>
      </c>
      <c r="G51">
        <f t="shared" si="22"/>
        <v>16.666666666666664</v>
      </c>
      <c r="H51">
        <f t="shared" si="22"/>
        <v>0</v>
      </c>
      <c r="I51">
        <f t="shared" si="22"/>
        <v>0</v>
      </c>
      <c r="J51">
        <f t="shared" si="22"/>
        <v>75</v>
      </c>
      <c r="K51">
        <f t="shared" si="22"/>
        <v>0</v>
      </c>
      <c r="L51">
        <f t="shared" si="22"/>
        <v>120</v>
      </c>
      <c r="M51">
        <f t="shared" si="22"/>
        <v>0</v>
      </c>
      <c r="N51">
        <f t="shared" si="22"/>
        <v>100</v>
      </c>
      <c r="O51">
        <f t="shared" si="22"/>
        <v>42.857142857142854</v>
      </c>
      <c r="P51">
        <f t="shared" si="22"/>
        <v>100</v>
      </c>
      <c r="Q51">
        <f t="shared" si="3"/>
        <v>11807.701870870871</v>
      </c>
      <c r="R51">
        <f t="shared" si="4"/>
        <v>1546.2369777042222</v>
      </c>
      <c r="S51">
        <f t="shared" si="5"/>
        <v>11677</v>
      </c>
      <c r="T51">
        <f t="shared" si="7"/>
        <v>6</v>
      </c>
      <c r="U51">
        <f t="shared" si="8"/>
        <v>27</v>
      </c>
      <c r="V51">
        <f t="shared" si="9"/>
        <v>1930</v>
      </c>
      <c r="W51">
        <f t="shared" si="10"/>
        <v>88</v>
      </c>
      <c r="X51">
        <f t="shared" si="11"/>
        <v>1467</v>
      </c>
      <c r="Y51">
        <f t="shared" si="12"/>
        <v>44</v>
      </c>
      <c r="Z51">
        <f t="shared" si="13"/>
        <v>152</v>
      </c>
      <c r="AA51">
        <f t="shared" si="14"/>
        <v>1036</v>
      </c>
      <c r="AB51">
        <f t="shared" si="15"/>
        <v>318</v>
      </c>
      <c r="AC51">
        <f t="shared" si="16"/>
        <v>2635</v>
      </c>
      <c r="AD51">
        <f t="shared" si="17"/>
        <v>205</v>
      </c>
      <c r="AE51">
        <f t="shared" si="18"/>
        <v>1111</v>
      </c>
      <c r="AF51">
        <f t="shared" si="19"/>
        <v>1940</v>
      </c>
      <c r="AG51">
        <f t="shared" si="20"/>
        <v>718</v>
      </c>
    </row>
    <row r="52" spans="1:33" x14ac:dyDescent="0.35">
      <c r="A52">
        <v>45</v>
      </c>
      <c r="B52">
        <f t="shared" si="2"/>
        <v>539.04761904761904</v>
      </c>
      <c r="C52">
        <f t="shared" si="22"/>
        <v>0</v>
      </c>
      <c r="D52">
        <f t="shared" si="22"/>
        <v>0</v>
      </c>
      <c r="E52">
        <f t="shared" si="22"/>
        <v>83.333333333333343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80</v>
      </c>
      <c r="K52">
        <f t="shared" si="22"/>
        <v>0</v>
      </c>
      <c r="L52">
        <f t="shared" si="22"/>
        <v>120</v>
      </c>
      <c r="M52">
        <f t="shared" si="22"/>
        <v>0</v>
      </c>
      <c r="N52">
        <f t="shared" si="22"/>
        <v>100</v>
      </c>
      <c r="O52">
        <f t="shared" si="22"/>
        <v>35.714285714285715</v>
      </c>
      <c r="P52">
        <f t="shared" si="22"/>
        <v>120</v>
      </c>
      <c r="Q52">
        <f t="shared" si="3"/>
        <v>13586.297753148236</v>
      </c>
      <c r="R52">
        <f t="shared" si="4"/>
        <v>1778.5958822773646</v>
      </c>
      <c r="S52">
        <f t="shared" si="5"/>
        <v>13450</v>
      </c>
      <c r="T52">
        <f t="shared" si="7"/>
        <v>6</v>
      </c>
      <c r="U52">
        <f t="shared" si="8"/>
        <v>27</v>
      </c>
      <c r="V52">
        <f t="shared" si="9"/>
        <v>2204</v>
      </c>
      <c r="W52">
        <f t="shared" si="10"/>
        <v>88</v>
      </c>
      <c r="X52">
        <f t="shared" si="11"/>
        <v>1467</v>
      </c>
      <c r="Y52">
        <f t="shared" si="12"/>
        <v>44</v>
      </c>
      <c r="Z52">
        <f t="shared" si="13"/>
        <v>152</v>
      </c>
      <c r="AA52">
        <f t="shared" si="14"/>
        <v>1299</v>
      </c>
      <c r="AB52">
        <f t="shared" si="15"/>
        <v>318</v>
      </c>
      <c r="AC52">
        <f t="shared" si="16"/>
        <v>3030</v>
      </c>
      <c r="AD52">
        <f t="shared" si="17"/>
        <v>205</v>
      </c>
      <c r="AE52">
        <f t="shared" si="18"/>
        <v>1440</v>
      </c>
      <c r="AF52">
        <f t="shared" si="19"/>
        <v>2057</v>
      </c>
      <c r="AG52">
        <f t="shared" si="20"/>
        <v>1113</v>
      </c>
    </row>
    <row r="53" spans="1:33" x14ac:dyDescent="0.35">
      <c r="A53">
        <v>46</v>
      </c>
      <c r="B53">
        <f t="shared" si="2"/>
        <v>540.23809523809518</v>
      </c>
      <c r="C53">
        <f t="shared" si="22"/>
        <v>0</v>
      </c>
      <c r="D53">
        <f t="shared" si="22"/>
        <v>0</v>
      </c>
      <c r="E53">
        <f t="shared" si="22"/>
        <v>66.666666666666657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85</v>
      </c>
      <c r="K53">
        <f t="shared" si="22"/>
        <v>0</v>
      </c>
      <c r="L53">
        <f t="shared" si="22"/>
        <v>120</v>
      </c>
      <c r="M53">
        <f t="shared" si="22"/>
        <v>0</v>
      </c>
      <c r="N53">
        <f t="shared" si="22"/>
        <v>100</v>
      </c>
      <c r="O53">
        <f t="shared" si="22"/>
        <v>28.571428571428569</v>
      </c>
      <c r="P53">
        <f t="shared" si="22"/>
        <v>140</v>
      </c>
      <c r="Q53">
        <f t="shared" si="3"/>
        <v>15632.169995287231</v>
      </c>
      <c r="R53">
        <f t="shared" si="4"/>
        <v>2045.8722421389957</v>
      </c>
      <c r="S53">
        <f t="shared" si="5"/>
        <v>15493</v>
      </c>
      <c r="T53">
        <f t="shared" si="7"/>
        <v>6</v>
      </c>
      <c r="U53">
        <f t="shared" si="8"/>
        <v>27</v>
      </c>
      <c r="V53">
        <f t="shared" si="9"/>
        <v>2456</v>
      </c>
      <c r="W53">
        <f t="shared" si="10"/>
        <v>88</v>
      </c>
      <c r="X53">
        <f t="shared" si="11"/>
        <v>1467</v>
      </c>
      <c r="Y53">
        <f t="shared" si="12"/>
        <v>44</v>
      </c>
      <c r="Z53">
        <f t="shared" si="13"/>
        <v>152</v>
      </c>
      <c r="AA53">
        <f t="shared" si="14"/>
        <v>1620</v>
      </c>
      <c r="AB53">
        <f t="shared" si="15"/>
        <v>318</v>
      </c>
      <c r="AC53">
        <f t="shared" si="16"/>
        <v>3484</v>
      </c>
      <c r="AD53">
        <f t="shared" si="17"/>
        <v>205</v>
      </c>
      <c r="AE53">
        <f t="shared" si="18"/>
        <v>1818</v>
      </c>
      <c r="AF53">
        <f t="shared" si="19"/>
        <v>2165</v>
      </c>
      <c r="AG53">
        <f t="shared" si="20"/>
        <v>1643</v>
      </c>
    </row>
    <row r="54" spans="1:33" x14ac:dyDescent="0.35">
      <c r="A54">
        <v>47</v>
      </c>
      <c r="B54">
        <f t="shared" si="2"/>
        <v>541.42857142857144</v>
      </c>
      <c r="C54">
        <f t="shared" si="22"/>
        <v>0</v>
      </c>
      <c r="D54">
        <f t="shared" si="22"/>
        <v>0</v>
      </c>
      <c r="E54">
        <f t="shared" si="22"/>
        <v>50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90</v>
      </c>
      <c r="K54">
        <f t="shared" si="22"/>
        <v>0</v>
      </c>
      <c r="L54">
        <f t="shared" si="22"/>
        <v>120</v>
      </c>
      <c r="M54">
        <f t="shared" si="22"/>
        <v>0</v>
      </c>
      <c r="N54">
        <f t="shared" si="22"/>
        <v>100</v>
      </c>
      <c r="O54">
        <f t="shared" si="22"/>
        <v>21.428571428571427</v>
      </c>
      <c r="P54">
        <f t="shared" si="22"/>
        <v>160</v>
      </c>
      <c r="Q54">
        <f t="shared" si="3"/>
        <v>17985.48323122902</v>
      </c>
      <c r="R54">
        <f t="shared" si="4"/>
        <v>2353.3132359417887</v>
      </c>
      <c r="S54">
        <f t="shared" si="5"/>
        <v>17844</v>
      </c>
      <c r="T54">
        <f t="shared" si="7"/>
        <v>6</v>
      </c>
      <c r="U54">
        <f t="shared" si="8"/>
        <v>27</v>
      </c>
      <c r="V54">
        <f t="shared" si="9"/>
        <v>2673</v>
      </c>
      <c r="W54">
        <f t="shared" si="10"/>
        <v>88</v>
      </c>
      <c r="X54">
        <f t="shared" si="11"/>
        <v>1467</v>
      </c>
      <c r="Y54">
        <f t="shared" si="12"/>
        <v>44</v>
      </c>
      <c r="Z54">
        <f t="shared" si="13"/>
        <v>152</v>
      </c>
      <c r="AA54">
        <f t="shared" si="14"/>
        <v>2011</v>
      </c>
      <c r="AB54">
        <f t="shared" si="15"/>
        <v>318</v>
      </c>
      <c r="AC54">
        <f t="shared" si="16"/>
        <v>4005</v>
      </c>
      <c r="AD54">
        <f t="shared" si="17"/>
        <v>205</v>
      </c>
      <c r="AE54">
        <f t="shared" si="18"/>
        <v>2252</v>
      </c>
      <c r="AF54">
        <f t="shared" si="19"/>
        <v>2258</v>
      </c>
      <c r="AG54">
        <f t="shared" si="20"/>
        <v>2338</v>
      </c>
    </row>
    <row r="55" spans="1:33" x14ac:dyDescent="0.35">
      <c r="A55">
        <v>48</v>
      </c>
      <c r="B55">
        <f t="shared" si="2"/>
        <v>542.61904761904759</v>
      </c>
      <c r="C55">
        <f t="shared" si="22"/>
        <v>0</v>
      </c>
      <c r="D55">
        <f t="shared" si="22"/>
        <v>0</v>
      </c>
      <c r="E55">
        <f t="shared" si="22"/>
        <v>33.333333333333329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95</v>
      </c>
      <c r="K55">
        <f t="shared" si="22"/>
        <v>0</v>
      </c>
      <c r="L55">
        <f t="shared" si="22"/>
        <v>120</v>
      </c>
      <c r="M55">
        <f t="shared" si="22"/>
        <v>0</v>
      </c>
      <c r="N55">
        <f t="shared" si="22"/>
        <v>100</v>
      </c>
      <c r="O55">
        <f t="shared" si="22"/>
        <v>14.285714285714285</v>
      </c>
      <c r="P55">
        <f t="shared" si="22"/>
        <v>180</v>
      </c>
      <c r="Q55">
        <f t="shared" si="3"/>
        <v>20692.437787036757</v>
      </c>
      <c r="R55">
        <f t="shared" si="4"/>
        <v>2706.9545558077371</v>
      </c>
      <c r="S55">
        <f t="shared" si="5"/>
        <v>20547</v>
      </c>
      <c r="T55">
        <f t="shared" si="7"/>
        <v>6</v>
      </c>
      <c r="U55">
        <f t="shared" si="8"/>
        <v>27</v>
      </c>
      <c r="V55">
        <f t="shared" si="9"/>
        <v>2839</v>
      </c>
      <c r="W55">
        <f t="shared" si="10"/>
        <v>88</v>
      </c>
      <c r="X55">
        <f t="shared" si="11"/>
        <v>1467</v>
      </c>
      <c r="Y55">
        <f t="shared" si="12"/>
        <v>44</v>
      </c>
      <c r="Z55">
        <f t="shared" si="13"/>
        <v>152</v>
      </c>
      <c r="AA55">
        <f t="shared" si="14"/>
        <v>2484</v>
      </c>
      <c r="AB55">
        <f t="shared" si="15"/>
        <v>318</v>
      </c>
      <c r="AC55">
        <f t="shared" si="16"/>
        <v>4603</v>
      </c>
      <c r="AD55">
        <f t="shared" si="17"/>
        <v>205</v>
      </c>
      <c r="AE55">
        <f t="shared" si="18"/>
        <v>2750</v>
      </c>
      <c r="AF55">
        <f t="shared" si="19"/>
        <v>2329</v>
      </c>
      <c r="AG55">
        <f t="shared" si="20"/>
        <v>3235</v>
      </c>
    </row>
    <row r="56" spans="1:33" x14ac:dyDescent="0.35">
      <c r="A56">
        <v>49</v>
      </c>
      <c r="B56">
        <f t="shared" si="2"/>
        <v>543.80952380952385</v>
      </c>
      <c r="C56">
        <f t="shared" si="22"/>
        <v>0</v>
      </c>
      <c r="D56">
        <f t="shared" si="22"/>
        <v>0</v>
      </c>
      <c r="E56">
        <f t="shared" si="22"/>
        <v>16.666666666666664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100</v>
      </c>
      <c r="K56">
        <f t="shared" si="22"/>
        <v>0</v>
      </c>
      <c r="L56">
        <f t="shared" si="22"/>
        <v>120</v>
      </c>
      <c r="M56">
        <f t="shared" si="22"/>
        <v>0</v>
      </c>
      <c r="N56">
        <f t="shared" si="22"/>
        <v>100</v>
      </c>
      <c r="O56">
        <f t="shared" si="22"/>
        <v>7.1428571428571423</v>
      </c>
      <c r="P56">
        <f t="shared" si="22"/>
        <v>200</v>
      </c>
      <c r="Q56">
        <f t="shared" si="3"/>
        <v>23806.176687279603</v>
      </c>
      <c r="R56">
        <f t="shared" si="4"/>
        <v>3113.7389002428463</v>
      </c>
      <c r="S56">
        <f t="shared" si="5"/>
        <v>23658</v>
      </c>
      <c r="T56">
        <f t="shared" si="7"/>
        <v>6</v>
      </c>
      <c r="U56">
        <f t="shared" si="8"/>
        <v>27</v>
      </c>
      <c r="V56">
        <f t="shared" si="9"/>
        <v>2934</v>
      </c>
      <c r="W56">
        <f t="shared" si="10"/>
        <v>88</v>
      </c>
      <c r="X56">
        <f t="shared" si="11"/>
        <v>1467</v>
      </c>
      <c r="Y56">
        <f t="shared" si="12"/>
        <v>44</v>
      </c>
      <c r="Z56">
        <f t="shared" si="13"/>
        <v>152</v>
      </c>
      <c r="AA56">
        <f t="shared" si="14"/>
        <v>3056</v>
      </c>
      <c r="AB56">
        <f t="shared" si="15"/>
        <v>318</v>
      </c>
      <c r="AC56">
        <f t="shared" si="16"/>
        <v>5290</v>
      </c>
      <c r="AD56">
        <f t="shared" si="17"/>
        <v>205</v>
      </c>
      <c r="AE56">
        <f t="shared" si="18"/>
        <v>3322</v>
      </c>
      <c r="AF56">
        <f t="shared" si="19"/>
        <v>2369</v>
      </c>
      <c r="AG56">
        <f t="shared" si="20"/>
        <v>4380</v>
      </c>
    </row>
    <row r="57" spans="1:33" x14ac:dyDescent="0.35">
      <c r="A57">
        <v>50</v>
      </c>
      <c r="B57">
        <f t="shared" si="2"/>
        <v>492.42424242424244</v>
      </c>
      <c r="C57">
        <f t="shared" si="22"/>
        <v>0</v>
      </c>
      <c r="D57">
        <f t="shared" si="22"/>
        <v>0</v>
      </c>
      <c r="E57">
        <f t="shared" si="22"/>
        <v>0</v>
      </c>
      <c r="F57">
        <f t="shared" si="22"/>
        <v>0</v>
      </c>
      <c r="G57">
        <f t="shared" si="22"/>
        <v>0</v>
      </c>
      <c r="H57">
        <f t="shared" si="22"/>
        <v>0</v>
      </c>
      <c r="I57">
        <f t="shared" si="22"/>
        <v>0</v>
      </c>
      <c r="J57">
        <f t="shared" si="22"/>
        <v>100</v>
      </c>
      <c r="K57">
        <f t="shared" si="22"/>
        <v>0</v>
      </c>
      <c r="L57">
        <f t="shared" si="22"/>
        <v>109.09090909090909</v>
      </c>
      <c r="M57">
        <f t="shared" si="22"/>
        <v>0</v>
      </c>
      <c r="N57">
        <f t="shared" si="22"/>
        <v>83.333333333333343</v>
      </c>
      <c r="O57">
        <f t="shared" si="22"/>
        <v>0</v>
      </c>
      <c r="P57">
        <f t="shared" si="22"/>
        <v>200</v>
      </c>
      <c r="Q57">
        <f t="shared" si="3"/>
        <v>27387.828960711489</v>
      </c>
      <c r="R57">
        <f t="shared" si="4"/>
        <v>3581.652273431886</v>
      </c>
      <c r="S57">
        <f t="shared" si="5"/>
        <v>27238</v>
      </c>
      <c r="T57">
        <f t="shared" si="7"/>
        <v>6</v>
      </c>
      <c r="U57">
        <f t="shared" si="8"/>
        <v>27</v>
      </c>
      <c r="V57">
        <f t="shared" si="9"/>
        <v>2934</v>
      </c>
      <c r="W57">
        <f t="shared" si="10"/>
        <v>88</v>
      </c>
      <c r="X57">
        <f t="shared" si="11"/>
        <v>1467</v>
      </c>
      <c r="Y57">
        <f t="shared" si="12"/>
        <v>44</v>
      </c>
      <c r="Z57">
        <f t="shared" si="13"/>
        <v>152</v>
      </c>
      <c r="AA57">
        <f t="shared" si="14"/>
        <v>3783</v>
      </c>
      <c r="AB57">
        <f t="shared" si="15"/>
        <v>318</v>
      </c>
      <c r="AC57">
        <f t="shared" si="16"/>
        <v>6083</v>
      </c>
      <c r="AD57">
        <f t="shared" si="17"/>
        <v>205</v>
      </c>
      <c r="AE57">
        <f t="shared" si="18"/>
        <v>3928</v>
      </c>
      <c r="AF57">
        <f t="shared" si="19"/>
        <v>2369</v>
      </c>
      <c r="AG57">
        <f t="shared" si="20"/>
        <v>5834</v>
      </c>
    </row>
    <row r="58" spans="1:33" x14ac:dyDescent="0.35">
      <c r="A58">
        <v>51</v>
      </c>
      <c r="B58">
        <f t="shared" si="2"/>
        <v>464.84848484848487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100</v>
      </c>
      <c r="K58">
        <f t="shared" si="22"/>
        <v>0</v>
      </c>
      <c r="L58">
        <f t="shared" si="22"/>
        <v>98.181818181818187</v>
      </c>
      <c r="M58">
        <f t="shared" si="22"/>
        <v>0</v>
      </c>
      <c r="N58">
        <f t="shared" si="22"/>
        <v>66.666666666666657</v>
      </c>
      <c r="O58">
        <f t="shared" si="22"/>
        <v>0</v>
      </c>
      <c r="P58">
        <f t="shared" si="22"/>
        <v>200</v>
      </c>
      <c r="Q58">
        <f t="shared" si="3"/>
        <v>31507.709727457583</v>
      </c>
      <c r="R58">
        <f t="shared" si="4"/>
        <v>4119.8807667460933</v>
      </c>
      <c r="S58">
        <f t="shared" si="5"/>
        <v>31356</v>
      </c>
      <c r="T58">
        <f t="shared" si="7"/>
        <v>6</v>
      </c>
      <c r="U58">
        <f t="shared" si="8"/>
        <v>27</v>
      </c>
      <c r="V58">
        <f t="shared" si="9"/>
        <v>2934</v>
      </c>
      <c r="W58">
        <f t="shared" si="10"/>
        <v>88</v>
      </c>
      <c r="X58">
        <f t="shared" si="11"/>
        <v>1467</v>
      </c>
      <c r="Y58">
        <f t="shared" si="12"/>
        <v>44</v>
      </c>
      <c r="Z58">
        <f t="shared" si="13"/>
        <v>152</v>
      </c>
      <c r="AA58">
        <f t="shared" si="14"/>
        <v>4669</v>
      </c>
      <c r="AB58">
        <f t="shared" si="15"/>
        <v>318</v>
      </c>
      <c r="AC58">
        <f t="shared" si="16"/>
        <v>6953</v>
      </c>
      <c r="AD58">
        <f t="shared" si="17"/>
        <v>205</v>
      </c>
      <c r="AE58">
        <f t="shared" si="18"/>
        <v>4518</v>
      </c>
      <c r="AF58">
        <f t="shared" si="19"/>
        <v>2369</v>
      </c>
      <c r="AG58">
        <f t="shared" si="20"/>
        <v>7606</v>
      </c>
    </row>
    <row r="59" spans="1:33" x14ac:dyDescent="0.35">
      <c r="A59">
        <v>52</v>
      </c>
      <c r="B59">
        <f t="shared" si="2"/>
        <v>437.27272727272725</v>
      </c>
      <c r="C59">
        <f t="shared" ref="C59:P77" si="23">IF(OR($A59&lt;C$1,$A59&gt;C$5),0,IF(AND($A59&gt;=C$1,$A59&lt;C$2),($A59+1-C$1)/(C$2-C$1)*C$3,IF(AND($A59&gt;=C$4,$A59&lt;=C$5),(C$5-$A59)/(C$5-C$4+1)*C$3,C$3)))</f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100</v>
      </c>
      <c r="K59">
        <f t="shared" si="23"/>
        <v>0</v>
      </c>
      <c r="L59">
        <f t="shared" si="23"/>
        <v>87.27272727272728</v>
      </c>
      <c r="M59">
        <f t="shared" si="23"/>
        <v>0</v>
      </c>
      <c r="N59">
        <f t="shared" si="23"/>
        <v>50</v>
      </c>
      <c r="O59">
        <f t="shared" si="23"/>
        <v>0</v>
      </c>
      <c r="P59">
        <f t="shared" si="23"/>
        <v>200</v>
      </c>
      <c r="Q59">
        <f t="shared" si="3"/>
        <v>36246.700627861472</v>
      </c>
      <c r="R59">
        <f t="shared" si="4"/>
        <v>4738.9909004038891</v>
      </c>
      <c r="S59">
        <f t="shared" si="5"/>
        <v>36092</v>
      </c>
      <c r="T59">
        <f t="shared" si="7"/>
        <v>6</v>
      </c>
      <c r="U59">
        <f t="shared" si="8"/>
        <v>27</v>
      </c>
      <c r="V59">
        <f t="shared" si="9"/>
        <v>2934</v>
      </c>
      <c r="W59">
        <f t="shared" si="10"/>
        <v>88</v>
      </c>
      <c r="X59">
        <f t="shared" si="11"/>
        <v>1467</v>
      </c>
      <c r="Y59">
        <f t="shared" si="12"/>
        <v>44</v>
      </c>
      <c r="Z59">
        <f t="shared" si="13"/>
        <v>152</v>
      </c>
      <c r="AA59">
        <f t="shared" si="14"/>
        <v>5752</v>
      </c>
      <c r="AB59">
        <f t="shared" si="15"/>
        <v>318</v>
      </c>
      <c r="AC59">
        <f t="shared" si="16"/>
        <v>7898</v>
      </c>
      <c r="AD59">
        <f t="shared" si="17"/>
        <v>205</v>
      </c>
      <c r="AE59">
        <f t="shared" si="18"/>
        <v>5059</v>
      </c>
      <c r="AF59">
        <f t="shared" si="19"/>
        <v>2369</v>
      </c>
      <c r="AG59">
        <f t="shared" si="20"/>
        <v>9773</v>
      </c>
    </row>
    <row r="60" spans="1:33" x14ac:dyDescent="0.35">
      <c r="A60">
        <v>53</v>
      </c>
      <c r="B60">
        <f t="shared" si="2"/>
        <v>409.69696969696969</v>
      </c>
      <c r="C60">
        <f t="shared" si="23"/>
        <v>0</v>
      </c>
      <c r="D60">
        <f t="shared" si="23"/>
        <v>0</v>
      </c>
      <c r="E60">
        <f t="shared" si="23"/>
        <v>0</v>
      </c>
      <c r="F60">
        <f t="shared" si="23"/>
        <v>0</v>
      </c>
      <c r="G60">
        <f t="shared" si="23"/>
        <v>0</v>
      </c>
      <c r="H60">
        <f t="shared" si="23"/>
        <v>0</v>
      </c>
      <c r="I60">
        <f t="shared" si="23"/>
        <v>0</v>
      </c>
      <c r="J60">
        <f t="shared" si="23"/>
        <v>100</v>
      </c>
      <c r="K60">
        <f t="shared" si="23"/>
        <v>0</v>
      </c>
      <c r="L60">
        <f t="shared" si="23"/>
        <v>76.36363636363636</v>
      </c>
      <c r="M60">
        <f t="shared" si="23"/>
        <v>0</v>
      </c>
      <c r="N60">
        <f t="shared" si="23"/>
        <v>33.333333333333329</v>
      </c>
      <c r="O60">
        <f t="shared" si="23"/>
        <v>0</v>
      </c>
      <c r="P60">
        <f t="shared" si="23"/>
        <v>200</v>
      </c>
      <c r="Q60">
        <f t="shared" si="3"/>
        <v>41697.837693618851</v>
      </c>
      <c r="R60">
        <f t="shared" si="4"/>
        <v>5451.1370657573789</v>
      </c>
      <c r="S60">
        <f t="shared" si="5"/>
        <v>41542</v>
      </c>
      <c r="T60">
        <f t="shared" si="7"/>
        <v>6</v>
      </c>
      <c r="U60">
        <f t="shared" si="8"/>
        <v>27</v>
      </c>
      <c r="V60">
        <f t="shared" si="9"/>
        <v>2934</v>
      </c>
      <c r="W60">
        <f t="shared" si="10"/>
        <v>88</v>
      </c>
      <c r="X60">
        <f t="shared" si="11"/>
        <v>1467</v>
      </c>
      <c r="Y60">
        <f t="shared" si="12"/>
        <v>44</v>
      </c>
      <c r="Z60">
        <f t="shared" si="13"/>
        <v>152</v>
      </c>
      <c r="AA60">
        <f t="shared" si="14"/>
        <v>7082</v>
      </c>
      <c r="AB60">
        <f t="shared" si="15"/>
        <v>318</v>
      </c>
      <c r="AC60">
        <f t="shared" si="16"/>
        <v>8914</v>
      </c>
      <c r="AD60">
        <f t="shared" si="17"/>
        <v>205</v>
      </c>
      <c r="AE60">
        <f t="shared" si="18"/>
        <v>5502</v>
      </c>
      <c r="AF60">
        <f t="shared" si="19"/>
        <v>2369</v>
      </c>
      <c r="AG60">
        <f t="shared" si="20"/>
        <v>12434</v>
      </c>
    </row>
    <row r="61" spans="1:33" x14ac:dyDescent="0.35">
      <c r="A61">
        <v>54</v>
      </c>
      <c r="B61">
        <f t="shared" si="2"/>
        <v>382.12121212121212</v>
      </c>
      <c r="C61">
        <f t="shared" si="23"/>
        <v>0</v>
      </c>
      <c r="D61">
        <f t="shared" si="23"/>
        <v>0</v>
      </c>
      <c r="E61">
        <f t="shared" si="23"/>
        <v>0</v>
      </c>
      <c r="F61">
        <f t="shared" si="23"/>
        <v>0</v>
      </c>
      <c r="G61">
        <f t="shared" si="23"/>
        <v>0</v>
      </c>
      <c r="H61">
        <f t="shared" si="23"/>
        <v>0</v>
      </c>
      <c r="I61">
        <f t="shared" si="23"/>
        <v>0</v>
      </c>
      <c r="J61">
        <f t="shared" si="23"/>
        <v>100</v>
      </c>
      <c r="K61">
        <f t="shared" si="23"/>
        <v>0</v>
      </c>
      <c r="L61">
        <f t="shared" si="23"/>
        <v>65.454545454545453</v>
      </c>
      <c r="M61">
        <f t="shared" si="23"/>
        <v>0</v>
      </c>
      <c r="N61">
        <f t="shared" si="23"/>
        <v>16.666666666666664</v>
      </c>
      <c r="O61">
        <f t="shared" si="23"/>
        <v>0</v>
      </c>
      <c r="P61">
        <f t="shared" si="23"/>
        <v>200</v>
      </c>
      <c r="Q61">
        <f t="shared" si="3"/>
        <v>47968.137834339024</v>
      </c>
      <c r="R61">
        <f t="shared" si="4"/>
        <v>6270.3001407201737</v>
      </c>
      <c r="S61">
        <f t="shared" si="5"/>
        <v>47810</v>
      </c>
      <c r="T61">
        <f t="shared" si="7"/>
        <v>6</v>
      </c>
      <c r="U61">
        <f t="shared" si="8"/>
        <v>27</v>
      </c>
      <c r="V61">
        <f t="shared" si="9"/>
        <v>2934</v>
      </c>
      <c r="W61">
        <f t="shared" si="10"/>
        <v>88</v>
      </c>
      <c r="X61">
        <f t="shared" si="11"/>
        <v>1467</v>
      </c>
      <c r="Y61">
        <f t="shared" si="12"/>
        <v>44</v>
      </c>
      <c r="Z61">
        <f t="shared" si="13"/>
        <v>152</v>
      </c>
      <c r="AA61">
        <f t="shared" si="14"/>
        <v>8722</v>
      </c>
      <c r="AB61">
        <f t="shared" si="15"/>
        <v>318</v>
      </c>
      <c r="AC61">
        <f t="shared" si="16"/>
        <v>9988</v>
      </c>
      <c r="AD61">
        <f t="shared" si="17"/>
        <v>205</v>
      </c>
      <c r="AE61">
        <f t="shared" si="18"/>
        <v>5775</v>
      </c>
      <c r="AF61">
        <f t="shared" si="19"/>
        <v>2369</v>
      </c>
      <c r="AG61">
        <f t="shared" si="20"/>
        <v>15715</v>
      </c>
    </row>
    <row r="62" spans="1:33" x14ac:dyDescent="0.35">
      <c r="A62">
        <v>55</v>
      </c>
      <c r="B62">
        <f t="shared" si="2"/>
        <v>337.87878787878788</v>
      </c>
      <c r="C62">
        <f t="shared" si="23"/>
        <v>0</v>
      </c>
      <c r="D62">
        <f t="shared" si="23"/>
        <v>0</v>
      </c>
      <c r="E62">
        <f t="shared" si="23"/>
        <v>0</v>
      </c>
      <c r="F62">
        <f t="shared" si="23"/>
        <v>0</v>
      </c>
      <c r="G62">
        <f t="shared" si="23"/>
        <v>0</v>
      </c>
      <c r="H62">
        <f t="shared" si="23"/>
        <v>0</v>
      </c>
      <c r="I62">
        <f t="shared" si="23"/>
        <v>0</v>
      </c>
      <c r="J62">
        <f t="shared" si="23"/>
        <v>83.333333333333343</v>
      </c>
      <c r="K62">
        <f t="shared" si="23"/>
        <v>0</v>
      </c>
      <c r="L62">
        <f t="shared" si="23"/>
        <v>54.545454545454547</v>
      </c>
      <c r="M62">
        <f t="shared" si="23"/>
        <v>0</v>
      </c>
      <c r="N62">
        <f t="shared" si="23"/>
        <v>0</v>
      </c>
      <c r="O62">
        <f t="shared" si="23"/>
        <v>0</v>
      </c>
      <c r="P62">
        <f t="shared" si="23"/>
        <v>200</v>
      </c>
      <c r="Q62">
        <f t="shared" si="3"/>
        <v>55180.69979718027</v>
      </c>
      <c r="R62">
        <f t="shared" si="4"/>
        <v>7212.561962841246</v>
      </c>
      <c r="S62">
        <f t="shared" si="5"/>
        <v>55021</v>
      </c>
      <c r="T62">
        <f t="shared" si="7"/>
        <v>6</v>
      </c>
      <c r="U62">
        <f t="shared" si="8"/>
        <v>27</v>
      </c>
      <c r="V62">
        <f t="shared" si="9"/>
        <v>2934</v>
      </c>
      <c r="W62">
        <f t="shared" si="10"/>
        <v>88</v>
      </c>
      <c r="X62">
        <f t="shared" si="11"/>
        <v>1467</v>
      </c>
      <c r="Y62">
        <f t="shared" si="12"/>
        <v>44</v>
      </c>
      <c r="Z62">
        <f t="shared" si="13"/>
        <v>152</v>
      </c>
      <c r="AA62">
        <f t="shared" si="14"/>
        <v>10500</v>
      </c>
      <c r="AB62">
        <f t="shared" si="15"/>
        <v>318</v>
      </c>
      <c r="AC62">
        <f t="shared" si="16"/>
        <v>11152</v>
      </c>
      <c r="AD62">
        <f t="shared" si="17"/>
        <v>205</v>
      </c>
      <c r="AE62">
        <f t="shared" si="18"/>
        <v>5775</v>
      </c>
      <c r="AF62">
        <f t="shared" si="19"/>
        <v>2369</v>
      </c>
      <c r="AG62">
        <f t="shared" si="20"/>
        <v>19984</v>
      </c>
    </row>
    <row r="63" spans="1:33" x14ac:dyDescent="0.35">
      <c r="A63">
        <v>56</v>
      </c>
      <c r="B63">
        <f t="shared" si="2"/>
        <v>310.30303030303031</v>
      </c>
      <c r="C63">
        <f t="shared" si="23"/>
        <v>0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  <c r="H63">
        <f t="shared" si="23"/>
        <v>0</v>
      </c>
      <c r="I63">
        <f t="shared" si="23"/>
        <v>0</v>
      </c>
      <c r="J63">
        <f t="shared" si="23"/>
        <v>66.666666666666657</v>
      </c>
      <c r="K63">
        <f t="shared" si="23"/>
        <v>0</v>
      </c>
      <c r="L63">
        <f t="shared" si="23"/>
        <v>43.63636363636364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200</v>
      </c>
      <c r="Q63">
        <f t="shared" si="3"/>
        <v>63477.120845670761</v>
      </c>
      <c r="R63">
        <f t="shared" si="4"/>
        <v>8296.4210484904906</v>
      </c>
      <c r="S63">
        <f t="shared" si="5"/>
        <v>63316</v>
      </c>
      <c r="T63">
        <f t="shared" si="7"/>
        <v>6</v>
      </c>
      <c r="U63">
        <f t="shared" si="8"/>
        <v>27</v>
      </c>
      <c r="V63">
        <f t="shared" si="9"/>
        <v>2934</v>
      </c>
      <c r="W63">
        <f t="shared" si="10"/>
        <v>88</v>
      </c>
      <c r="X63">
        <f t="shared" si="11"/>
        <v>1467</v>
      </c>
      <c r="Y63">
        <f t="shared" si="12"/>
        <v>44</v>
      </c>
      <c r="Z63">
        <f t="shared" si="13"/>
        <v>152</v>
      </c>
      <c r="AA63">
        <f t="shared" si="14"/>
        <v>12282</v>
      </c>
      <c r="AB63">
        <f t="shared" si="15"/>
        <v>318</v>
      </c>
      <c r="AC63">
        <f t="shared" si="16"/>
        <v>12318</v>
      </c>
      <c r="AD63">
        <f t="shared" si="17"/>
        <v>205</v>
      </c>
      <c r="AE63">
        <f t="shared" si="18"/>
        <v>5775</v>
      </c>
      <c r="AF63">
        <f t="shared" si="19"/>
        <v>2369</v>
      </c>
      <c r="AG63">
        <f t="shared" si="20"/>
        <v>25331</v>
      </c>
    </row>
    <row r="64" spans="1:33" x14ac:dyDescent="0.35">
      <c r="A64">
        <v>57</v>
      </c>
      <c r="B64">
        <f t="shared" si="2"/>
        <v>282.72727272727275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  <c r="H64">
        <f t="shared" si="23"/>
        <v>0</v>
      </c>
      <c r="I64">
        <f t="shared" si="23"/>
        <v>0</v>
      </c>
      <c r="J64">
        <f t="shared" si="23"/>
        <v>50</v>
      </c>
      <c r="K64">
        <f t="shared" si="23"/>
        <v>0</v>
      </c>
      <c r="L64">
        <f t="shared" si="23"/>
        <v>32.727272727272727</v>
      </c>
      <c r="M64">
        <f t="shared" si="23"/>
        <v>0</v>
      </c>
      <c r="N64">
        <f t="shared" si="23"/>
        <v>0</v>
      </c>
      <c r="O64">
        <f t="shared" si="23"/>
        <v>0</v>
      </c>
      <c r="P64">
        <f t="shared" si="23"/>
        <v>200</v>
      </c>
      <c r="Q64">
        <f t="shared" si="3"/>
        <v>73020.276602036975</v>
      </c>
      <c r="R64">
        <f t="shared" si="4"/>
        <v>9543.1557563662136</v>
      </c>
      <c r="S64">
        <f t="shared" si="5"/>
        <v>72857</v>
      </c>
      <c r="T64">
        <f t="shared" si="7"/>
        <v>6</v>
      </c>
      <c r="U64">
        <f t="shared" si="8"/>
        <v>27</v>
      </c>
      <c r="V64">
        <f t="shared" si="9"/>
        <v>2934</v>
      </c>
      <c r="W64">
        <f t="shared" si="10"/>
        <v>88</v>
      </c>
      <c r="X64">
        <f t="shared" si="11"/>
        <v>1467</v>
      </c>
      <c r="Y64">
        <f t="shared" si="12"/>
        <v>44</v>
      </c>
      <c r="Z64">
        <f t="shared" si="13"/>
        <v>152</v>
      </c>
      <c r="AA64">
        <f t="shared" si="14"/>
        <v>13969</v>
      </c>
      <c r="AB64">
        <f t="shared" si="15"/>
        <v>318</v>
      </c>
      <c r="AC64">
        <f t="shared" si="16"/>
        <v>13422</v>
      </c>
      <c r="AD64">
        <f t="shared" si="17"/>
        <v>205</v>
      </c>
      <c r="AE64">
        <f t="shared" si="18"/>
        <v>5775</v>
      </c>
      <c r="AF64">
        <f t="shared" si="19"/>
        <v>2369</v>
      </c>
      <c r="AG64">
        <f t="shared" si="20"/>
        <v>32081</v>
      </c>
    </row>
    <row r="65" spans="1:33" x14ac:dyDescent="0.35">
      <c r="A65">
        <v>58</v>
      </c>
      <c r="B65">
        <f t="shared" si="2"/>
        <v>255.15151515151516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  <c r="H65">
        <f t="shared" si="23"/>
        <v>0</v>
      </c>
      <c r="I65">
        <f t="shared" si="23"/>
        <v>0</v>
      </c>
      <c r="J65">
        <f t="shared" si="23"/>
        <v>33.333333333333329</v>
      </c>
      <c r="K65">
        <f t="shared" si="23"/>
        <v>0</v>
      </c>
      <c r="L65">
        <f t="shared" si="23"/>
        <v>21.81818181818182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200</v>
      </c>
      <c r="Q65">
        <f t="shared" si="3"/>
        <v>83997.51862699863</v>
      </c>
      <c r="R65">
        <f t="shared" si="4"/>
        <v>10977.242024961655</v>
      </c>
      <c r="S65">
        <f t="shared" si="5"/>
        <v>83833</v>
      </c>
      <c r="T65">
        <f t="shared" si="7"/>
        <v>6</v>
      </c>
      <c r="U65">
        <f t="shared" si="8"/>
        <v>27</v>
      </c>
      <c r="V65">
        <f t="shared" si="9"/>
        <v>2934</v>
      </c>
      <c r="W65">
        <f t="shared" si="10"/>
        <v>88</v>
      </c>
      <c r="X65">
        <f t="shared" si="11"/>
        <v>1467</v>
      </c>
      <c r="Y65">
        <f t="shared" si="12"/>
        <v>44</v>
      </c>
      <c r="Z65">
        <f t="shared" si="13"/>
        <v>152</v>
      </c>
      <c r="AA65">
        <f t="shared" si="14"/>
        <v>15403</v>
      </c>
      <c r="AB65">
        <f t="shared" si="15"/>
        <v>318</v>
      </c>
      <c r="AC65">
        <f t="shared" si="16"/>
        <v>14360</v>
      </c>
      <c r="AD65">
        <f t="shared" si="17"/>
        <v>205</v>
      </c>
      <c r="AE65">
        <f t="shared" si="18"/>
        <v>5775</v>
      </c>
      <c r="AF65">
        <f t="shared" si="19"/>
        <v>2369</v>
      </c>
      <c r="AG65">
        <f t="shared" si="20"/>
        <v>40685</v>
      </c>
    </row>
    <row r="66" spans="1:33" x14ac:dyDescent="0.35">
      <c r="A66">
        <v>59</v>
      </c>
      <c r="B66">
        <f t="shared" si="2"/>
        <v>227.57575757575756</v>
      </c>
      <c r="C66">
        <f t="shared" si="23"/>
        <v>0</v>
      </c>
      <c r="D66">
        <f t="shared" si="23"/>
        <v>0</v>
      </c>
      <c r="E66">
        <f t="shared" si="23"/>
        <v>0</v>
      </c>
      <c r="F66">
        <f t="shared" si="23"/>
        <v>0</v>
      </c>
      <c r="G66">
        <f t="shared" si="23"/>
        <v>0</v>
      </c>
      <c r="H66">
        <f t="shared" si="23"/>
        <v>0</v>
      </c>
      <c r="I66">
        <f t="shared" si="23"/>
        <v>0</v>
      </c>
      <c r="J66">
        <f t="shared" si="23"/>
        <v>16.666666666666664</v>
      </c>
      <c r="K66">
        <f t="shared" si="23"/>
        <v>0</v>
      </c>
      <c r="L66">
        <f t="shared" si="23"/>
        <v>10.90909090909091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200</v>
      </c>
      <c r="Q66">
        <f t="shared" si="3"/>
        <v>96624.352512026482</v>
      </c>
      <c r="R66">
        <f t="shared" si="4"/>
        <v>12626.833885027852</v>
      </c>
      <c r="S66">
        <f t="shared" si="5"/>
        <v>96458</v>
      </c>
      <c r="T66">
        <f t="shared" si="7"/>
        <v>6</v>
      </c>
      <c r="U66">
        <f t="shared" si="8"/>
        <v>27</v>
      </c>
      <c r="V66">
        <f t="shared" si="9"/>
        <v>2934</v>
      </c>
      <c r="W66">
        <f t="shared" si="10"/>
        <v>88</v>
      </c>
      <c r="X66">
        <f t="shared" si="11"/>
        <v>1467</v>
      </c>
      <c r="Y66">
        <f t="shared" si="12"/>
        <v>44</v>
      </c>
      <c r="Z66">
        <f t="shared" si="13"/>
        <v>152</v>
      </c>
      <c r="AA66">
        <f t="shared" si="14"/>
        <v>16327</v>
      </c>
      <c r="AB66">
        <f t="shared" si="15"/>
        <v>318</v>
      </c>
      <c r="AC66">
        <f t="shared" si="16"/>
        <v>14965</v>
      </c>
      <c r="AD66">
        <f t="shared" si="17"/>
        <v>205</v>
      </c>
      <c r="AE66">
        <f t="shared" si="18"/>
        <v>5775</v>
      </c>
      <c r="AF66">
        <f t="shared" si="19"/>
        <v>2369</v>
      </c>
      <c r="AG66">
        <f t="shared" si="20"/>
        <v>51781</v>
      </c>
    </row>
    <row r="67" spans="1:33" x14ac:dyDescent="0.35">
      <c r="A67">
        <v>60</v>
      </c>
      <c r="B67">
        <f t="shared" si="2"/>
        <v>200</v>
      </c>
      <c r="C67">
        <f t="shared" si="23"/>
        <v>0</v>
      </c>
      <c r="D67">
        <f t="shared" si="23"/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200</v>
      </c>
      <c r="Q67">
        <f t="shared" si="3"/>
        <v>111148.66869249645</v>
      </c>
      <c r="R67">
        <f t="shared" si="4"/>
        <v>14524.316180469963</v>
      </c>
      <c r="S67">
        <f t="shared" si="5"/>
        <v>110982</v>
      </c>
      <c r="T67">
        <f t="shared" si="7"/>
        <v>6</v>
      </c>
      <c r="U67">
        <f t="shared" si="8"/>
        <v>27</v>
      </c>
      <c r="V67">
        <f t="shared" si="9"/>
        <v>2934</v>
      </c>
      <c r="W67">
        <f t="shared" si="10"/>
        <v>88</v>
      </c>
      <c r="X67">
        <f t="shared" si="11"/>
        <v>1467</v>
      </c>
      <c r="Y67">
        <f t="shared" si="12"/>
        <v>44</v>
      </c>
      <c r="Z67">
        <f t="shared" si="13"/>
        <v>152</v>
      </c>
      <c r="AA67">
        <f t="shared" si="14"/>
        <v>16327</v>
      </c>
      <c r="AB67">
        <f t="shared" si="15"/>
        <v>318</v>
      </c>
      <c r="AC67">
        <f t="shared" si="16"/>
        <v>14965</v>
      </c>
      <c r="AD67">
        <f t="shared" si="17"/>
        <v>205</v>
      </c>
      <c r="AE67">
        <f t="shared" si="18"/>
        <v>5775</v>
      </c>
      <c r="AF67">
        <f t="shared" si="19"/>
        <v>2369</v>
      </c>
      <c r="AG67">
        <f t="shared" si="20"/>
        <v>66305</v>
      </c>
    </row>
    <row r="68" spans="1:33" x14ac:dyDescent="0.35">
      <c r="A68">
        <v>61</v>
      </c>
      <c r="B68">
        <f t="shared" si="2"/>
        <v>200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0</v>
      </c>
      <c r="N68">
        <f t="shared" si="23"/>
        <v>0</v>
      </c>
      <c r="O68">
        <f t="shared" si="23"/>
        <v>0</v>
      </c>
      <c r="P68">
        <f t="shared" si="23"/>
        <v>200</v>
      </c>
      <c r="Q68">
        <f t="shared" si="3"/>
        <v>127855.60904120932</v>
      </c>
      <c r="R68">
        <f t="shared" si="4"/>
        <v>16706.940348712873</v>
      </c>
      <c r="S68">
        <f t="shared" si="5"/>
        <v>127688</v>
      </c>
      <c r="T68">
        <f t="shared" si="7"/>
        <v>6</v>
      </c>
      <c r="U68">
        <f t="shared" si="8"/>
        <v>27</v>
      </c>
      <c r="V68">
        <f t="shared" si="9"/>
        <v>2934</v>
      </c>
      <c r="W68">
        <f t="shared" si="10"/>
        <v>88</v>
      </c>
      <c r="X68">
        <f t="shared" si="11"/>
        <v>1467</v>
      </c>
      <c r="Y68">
        <f t="shared" si="12"/>
        <v>44</v>
      </c>
      <c r="Z68">
        <f t="shared" si="13"/>
        <v>152</v>
      </c>
      <c r="AA68">
        <f t="shared" si="14"/>
        <v>16327</v>
      </c>
      <c r="AB68">
        <f t="shared" si="15"/>
        <v>318</v>
      </c>
      <c r="AC68">
        <f t="shared" si="16"/>
        <v>14965</v>
      </c>
      <c r="AD68">
        <f t="shared" si="17"/>
        <v>205</v>
      </c>
      <c r="AE68">
        <f t="shared" si="18"/>
        <v>5775</v>
      </c>
      <c r="AF68">
        <f t="shared" si="19"/>
        <v>2369</v>
      </c>
      <c r="AG68">
        <f t="shared" si="20"/>
        <v>83011</v>
      </c>
    </row>
    <row r="69" spans="1:33" x14ac:dyDescent="0.35">
      <c r="A69">
        <v>62</v>
      </c>
      <c r="B69">
        <f t="shared" si="2"/>
        <v>200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200</v>
      </c>
      <c r="Q69">
        <f t="shared" si="3"/>
        <v>147073.16478340438</v>
      </c>
      <c r="R69">
        <f t="shared" si="4"/>
        <v>19217.555742195065</v>
      </c>
      <c r="S69">
        <f t="shared" si="5"/>
        <v>146905</v>
      </c>
      <c r="T69">
        <f t="shared" si="7"/>
        <v>6</v>
      </c>
      <c r="U69">
        <f t="shared" si="8"/>
        <v>27</v>
      </c>
      <c r="V69">
        <f t="shared" si="9"/>
        <v>2934</v>
      </c>
      <c r="W69">
        <f t="shared" si="10"/>
        <v>88</v>
      </c>
      <c r="X69">
        <f t="shared" si="11"/>
        <v>1467</v>
      </c>
      <c r="Y69">
        <f t="shared" si="12"/>
        <v>44</v>
      </c>
      <c r="Z69">
        <f t="shared" si="13"/>
        <v>152</v>
      </c>
      <c r="AA69">
        <f t="shared" si="14"/>
        <v>16327</v>
      </c>
      <c r="AB69">
        <f t="shared" si="15"/>
        <v>318</v>
      </c>
      <c r="AC69">
        <f t="shared" si="16"/>
        <v>14965</v>
      </c>
      <c r="AD69">
        <f t="shared" si="17"/>
        <v>205</v>
      </c>
      <c r="AE69">
        <f t="shared" si="18"/>
        <v>5775</v>
      </c>
      <c r="AF69">
        <f t="shared" si="19"/>
        <v>2369</v>
      </c>
      <c r="AG69">
        <f t="shared" si="20"/>
        <v>102228</v>
      </c>
    </row>
    <row r="70" spans="1:33" x14ac:dyDescent="0.35">
      <c r="A70">
        <v>63</v>
      </c>
      <c r="B70">
        <f t="shared" si="2"/>
        <v>200</v>
      </c>
      <c r="C70">
        <f t="shared" si="23"/>
        <v>0</v>
      </c>
      <c r="D70">
        <f t="shared" si="23"/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200</v>
      </c>
      <c r="Q70">
        <f t="shared" si="3"/>
        <v>169178.61563172934</v>
      </c>
      <c r="R70">
        <f t="shared" si="4"/>
        <v>22105.450848324952</v>
      </c>
      <c r="S70">
        <f t="shared" si="5"/>
        <v>169010</v>
      </c>
      <c r="T70">
        <f t="shared" si="7"/>
        <v>6</v>
      </c>
      <c r="U70">
        <f t="shared" si="8"/>
        <v>27</v>
      </c>
      <c r="V70">
        <f t="shared" si="9"/>
        <v>2934</v>
      </c>
      <c r="W70">
        <f t="shared" si="10"/>
        <v>88</v>
      </c>
      <c r="X70">
        <f t="shared" si="11"/>
        <v>1467</v>
      </c>
      <c r="Y70">
        <f t="shared" si="12"/>
        <v>44</v>
      </c>
      <c r="Z70">
        <f t="shared" si="13"/>
        <v>152</v>
      </c>
      <c r="AA70">
        <f t="shared" si="14"/>
        <v>16327</v>
      </c>
      <c r="AB70">
        <f t="shared" si="15"/>
        <v>318</v>
      </c>
      <c r="AC70">
        <f t="shared" si="16"/>
        <v>14965</v>
      </c>
      <c r="AD70">
        <f t="shared" si="17"/>
        <v>205</v>
      </c>
      <c r="AE70">
        <f t="shared" si="18"/>
        <v>5775</v>
      </c>
      <c r="AF70">
        <f t="shared" si="19"/>
        <v>2369</v>
      </c>
      <c r="AG70">
        <f t="shared" si="20"/>
        <v>124333</v>
      </c>
    </row>
    <row r="71" spans="1:33" x14ac:dyDescent="0.35">
      <c r="A71">
        <v>64</v>
      </c>
      <c r="B71">
        <f t="shared" si="2"/>
        <v>200</v>
      </c>
      <c r="C71">
        <f t="shared" si="23"/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200</v>
      </c>
      <c r="Q71">
        <f t="shared" si="3"/>
        <v>194605.9365544841</v>
      </c>
      <c r="R71">
        <f t="shared" si="4"/>
        <v>25427.320922754763</v>
      </c>
      <c r="S71">
        <f t="shared" si="5"/>
        <v>194437</v>
      </c>
      <c r="T71">
        <f t="shared" si="7"/>
        <v>6</v>
      </c>
      <c r="U71">
        <f t="shared" si="8"/>
        <v>27</v>
      </c>
      <c r="V71">
        <f t="shared" si="9"/>
        <v>2934</v>
      </c>
      <c r="W71">
        <f t="shared" si="10"/>
        <v>88</v>
      </c>
      <c r="X71">
        <f t="shared" si="11"/>
        <v>1467</v>
      </c>
      <c r="Y71">
        <f t="shared" si="12"/>
        <v>44</v>
      </c>
      <c r="Z71">
        <f t="shared" si="13"/>
        <v>152</v>
      </c>
      <c r="AA71">
        <f t="shared" si="14"/>
        <v>16327</v>
      </c>
      <c r="AB71">
        <f t="shared" si="15"/>
        <v>318</v>
      </c>
      <c r="AC71">
        <f t="shared" si="16"/>
        <v>14965</v>
      </c>
      <c r="AD71">
        <f t="shared" si="17"/>
        <v>205</v>
      </c>
      <c r="AE71">
        <f t="shared" si="18"/>
        <v>5775</v>
      </c>
      <c r="AF71">
        <f t="shared" si="19"/>
        <v>2369</v>
      </c>
      <c r="AG71">
        <f t="shared" si="20"/>
        <v>149760</v>
      </c>
    </row>
    <row r="72" spans="1:33" x14ac:dyDescent="0.35">
      <c r="A72">
        <v>65</v>
      </c>
      <c r="B72">
        <f t="shared" si="2"/>
        <v>200</v>
      </c>
      <c r="C72">
        <f t="shared" si="23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200</v>
      </c>
      <c r="Q72">
        <f t="shared" si="3"/>
        <v>223854.31758706309</v>
      </c>
      <c r="R72">
        <f t="shared" si="4"/>
        <v>29248.381032578996</v>
      </c>
      <c r="S72">
        <f t="shared" si="5"/>
        <v>223685</v>
      </c>
      <c r="T72">
        <f t="shared" si="7"/>
        <v>6</v>
      </c>
      <c r="U72">
        <f t="shared" si="8"/>
        <v>27</v>
      </c>
      <c r="V72">
        <f t="shared" si="9"/>
        <v>2934</v>
      </c>
      <c r="W72">
        <f t="shared" si="10"/>
        <v>88</v>
      </c>
      <c r="X72">
        <f t="shared" si="11"/>
        <v>1467</v>
      </c>
      <c r="Y72">
        <f t="shared" si="12"/>
        <v>44</v>
      </c>
      <c r="Z72">
        <f t="shared" si="13"/>
        <v>152</v>
      </c>
      <c r="AA72">
        <f t="shared" si="14"/>
        <v>16327</v>
      </c>
      <c r="AB72">
        <f t="shared" si="15"/>
        <v>318</v>
      </c>
      <c r="AC72">
        <f t="shared" si="16"/>
        <v>14965</v>
      </c>
      <c r="AD72">
        <f t="shared" si="17"/>
        <v>205</v>
      </c>
      <c r="AE72">
        <f t="shared" si="18"/>
        <v>5775</v>
      </c>
      <c r="AF72">
        <f t="shared" si="19"/>
        <v>2369</v>
      </c>
      <c r="AG72">
        <f t="shared" si="20"/>
        <v>179008</v>
      </c>
    </row>
    <row r="73" spans="1:33" x14ac:dyDescent="0.35">
      <c r="A73">
        <v>66</v>
      </c>
      <c r="B73">
        <f t="shared" ref="B73:B106" si="24">SUM(C73:P73)</f>
        <v>200</v>
      </c>
      <c r="C73">
        <f t="shared" si="23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200</v>
      </c>
      <c r="Q73">
        <f t="shared" ref="Q73:Q106" si="25">25*(EXP(A73*0.14))-28</f>
        <v>257497.96394783098</v>
      </c>
      <c r="R73">
        <f t="shared" ref="R73:R106" si="26">Q73-Q72</f>
        <v>33643.646360767889</v>
      </c>
      <c r="S73">
        <f t="shared" ref="S73:S106" si="27">SUM(T73:AG73)</f>
        <v>257328</v>
      </c>
      <c r="T73">
        <f t="shared" si="7"/>
        <v>6</v>
      </c>
      <c r="U73">
        <f t="shared" si="8"/>
        <v>27</v>
      </c>
      <c r="V73">
        <f t="shared" si="9"/>
        <v>2934</v>
      </c>
      <c r="W73">
        <f t="shared" si="10"/>
        <v>88</v>
      </c>
      <c r="X73">
        <f t="shared" si="11"/>
        <v>1467</v>
      </c>
      <c r="Y73">
        <f t="shared" si="12"/>
        <v>44</v>
      </c>
      <c r="Z73">
        <f t="shared" si="13"/>
        <v>152</v>
      </c>
      <c r="AA73">
        <f t="shared" si="14"/>
        <v>16327</v>
      </c>
      <c r="AB73">
        <f t="shared" si="15"/>
        <v>318</v>
      </c>
      <c r="AC73">
        <f t="shared" si="16"/>
        <v>14965</v>
      </c>
      <c r="AD73">
        <f t="shared" si="17"/>
        <v>205</v>
      </c>
      <c r="AE73">
        <f t="shared" si="18"/>
        <v>5775</v>
      </c>
      <c r="AF73">
        <f t="shared" si="19"/>
        <v>2369</v>
      </c>
      <c r="AG73">
        <f t="shared" si="20"/>
        <v>212651</v>
      </c>
    </row>
    <row r="74" spans="1:33" x14ac:dyDescent="0.35">
      <c r="A74">
        <v>67</v>
      </c>
      <c r="B74">
        <f t="shared" si="24"/>
        <v>200</v>
      </c>
      <c r="C74">
        <f t="shared" si="23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0</v>
      </c>
      <c r="O74">
        <f t="shared" si="23"/>
        <v>0</v>
      </c>
      <c r="P74">
        <f t="shared" si="23"/>
        <v>200</v>
      </c>
      <c r="Q74">
        <f t="shared" si="25"/>
        <v>296197.3688546411</v>
      </c>
      <c r="R74">
        <f t="shared" si="26"/>
        <v>38699.404906810116</v>
      </c>
      <c r="S74">
        <f t="shared" si="27"/>
        <v>296027</v>
      </c>
      <c r="T74">
        <f t="shared" ref="T74:T106" si="28">_xlfn.FLOOR.MATH($R74*C74/$B74)+T73</f>
        <v>6</v>
      </c>
      <c r="U74">
        <f t="shared" ref="U74:U106" si="29">_xlfn.FLOOR.MATH($R74*D74/$B74)+U73</f>
        <v>27</v>
      </c>
      <c r="V74">
        <f t="shared" ref="V74:V106" si="30">_xlfn.FLOOR.MATH($R74*E74/$B74)+V73</f>
        <v>2934</v>
      </c>
      <c r="W74">
        <f t="shared" ref="W74:W106" si="31">_xlfn.FLOOR.MATH($R74*F74/$B74)+W73</f>
        <v>88</v>
      </c>
      <c r="X74">
        <f t="shared" ref="X74:X106" si="32">_xlfn.FLOOR.MATH($R74*G74/$B74)+X73</f>
        <v>1467</v>
      </c>
      <c r="Y74">
        <f t="shared" ref="Y74:Y106" si="33">_xlfn.FLOOR.MATH($R74*H74/$B74)+Y73</f>
        <v>44</v>
      </c>
      <c r="Z74">
        <f t="shared" ref="Z74:Z106" si="34">_xlfn.FLOOR.MATH($R74*I74/$B74)+Z73</f>
        <v>152</v>
      </c>
      <c r="AA74">
        <f t="shared" ref="AA74:AA106" si="35">_xlfn.FLOOR.MATH($R74*J74/$B74)+AA73</f>
        <v>16327</v>
      </c>
      <c r="AB74">
        <f t="shared" ref="AB74:AB106" si="36">_xlfn.FLOOR.MATH($R74*K74/$B74)+AB73</f>
        <v>318</v>
      </c>
      <c r="AC74">
        <f t="shared" ref="AC74:AC106" si="37">_xlfn.FLOOR.MATH($R74*L74/$B74)+AC73</f>
        <v>14965</v>
      </c>
      <c r="AD74">
        <f t="shared" ref="AD74:AD106" si="38">_xlfn.FLOOR.MATH($R74*M74/$B74)+AD73</f>
        <v>205</v>
      </c>
      <c r="AE74">
        <f t="shared" ref="AE74:AE106" si="39">_xlfn.FLOOR.MATH($R74*N74/$B74)+AE73</f>
        <v>5775</v>
      </c>
      <c r="AF74">
        <f t="shared" ref="AF74:AF106" si="40">_xlfn.FLOOR.MATH($R74*O74/$B74)+AF73</f>
        <v>2369</v>
      </c>
      <c r="AG74">
        <f t="shared" ref="AG74:AG106" si="41">_xlfn.FLOOR.MATH($R74*P74/$B74)+AG73</f>
        <v>251350</v>
      </c>
    </row>
    <row r="75" spans="1:33" x14ac:dyDescent="0.35">
      <c r="A75">
        <v>68</v>
      </c>
      <c r="B75">
        <f t="shared" si="24"/>
        <v>200</v>
      </c>
      <c r="C75">
        <f t="shared" si="23"/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0</v>
      </c>
      <c r="J75">
        <f t="shared" si="23"/>
        <v>0</v>
      </c>
      <c r="K75">
        <f t="shared" si="23"/>
        <v>0</v>
      </c>
      <c r="L75">
        <f t="shared" si="23"/>
        <v>0</v>
      </c>
      <c r="M75">
        <f t="shared" si="23"/>
        <v>0</v>
      </c>
      <c r="N75">
        <f t="shared" si="23"/>
        <v>0</v>
      </c>
      <c r="O75">
        <f t="shared" si="23"/>
        <v>0</v>
      </c>
      <c r="P75">
        <f t="shared" si="23"/>
        <v>200</v>
      </c>
      <c r="Q75">
        <f t="shared" si="25"/>
        <v>340712.28035031154</v>
      </c>
      <c r="R75">
        <f t="shared" si="26"/>
        <v>44514.911495670443</v>
      </c>
      <c r="S75">
        <f t="shared" si="27"/>
        <v>340541</v>
      </c>
      <c r="T75">
        <f t="shared" si="28"/>
        <v>6</v>
      </c>
      <c r="U75">
        <f t="shared" si="29"/>
        <v>27</v>
      </c>
      <c r="V75">
        <f t="shared" si="30"/>
        <v>2934</v>
      </c>
      <c r="W75">
        <f t="shared" si="31"/>
        <v>88</v>
      </c>
      <c r="X75">
        <f t="shared" si="32"/>
        <v>1467</v>
      </c>
      <c r="Y75">
        <f t="shared" si="33"/>
        <v>44</v>
      </c>
      <c r="Z75">
        <f t="shared" si="34"/>
        <v>152</v>
      </c>
      <c r="AA75">
        <f t="shared" si="35"/>
        <v>16327</v>
      </c>
      <c r="AB75">
        <f t="shared" si="36"/>
        <v>318</v>
      </c>
      <c r="AC75">
        <f t="shared" si="37"/>
        <v>14965</v>
      </c>
      <c r="AD75">
        <f t="shared" si="38"/>
        <v>205</v>
      </c>
      <c r="AE75">
        <f t="shared" si="39"/>
        <v>5775</v>
      </c>
      <c r="AF75">
        <f t="shared" si="40"/>
        <v>2369</v>
      </c>
      <c r="AG75">
        <f t="shared" si="41"/>
        <v>295864</v>
      </c>
    </row>
    <row r="76" spans="1:33" x14ac:dyDescent="0.35">
      <c r="A76">
        <v>69</v>
      </c>
      <c r="B76">
        <f t="shared" si="24"/>
        <v>200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200</v>
      </c>
      <c r="Q76">
        <f t="shared" si="25"/>
        <v>391916.61670222902</v>
      </c>
      <c r="R76">
        <f t="shared" si="26"/>
        <v>51204.336351917475</v>
      </c>
      <c r="S76">
        <f t="shared" si="27"/>
        <v>391745</v>
      </c>
      <c r="T76">
        <f t="shared" si="28"/>
        <v>6</v>
      </c>
      <c r="U76">
        <f t="shared" si="29"/>
        <v>27</v>
      </c>
      <c r="V76">
        <f t="shared" si="30"/>
        <v>2934</v>
      </c>
      <c r="W76">
        <f t="shared" si="31"/>
        <v>88</v>
      </c>
      <c r="X76">
        <f t="shared" si="32"/>
        <v>1467</v>
      </c>
      <c r="Y76">
        <f t="shared" si="33"/>
        <v>44</v>
      </c>
      <c r="Z76">
        <f t="shared" si="34"/>
        <v>152</v>
      </c>
      <c r="AA76">
        <f t="shared" si="35"/>
        <v>16327</v>
      </c>
      <c r="AB76">
        <f t="shared" si="36"/>
        <v>318</v>
      </c>
      <c r="AC76">
        <f t="shared" si="37"/>
        <v>14965</v>
      </c>
      <c r="AD76">
        <f t="shared" si="38"/>
        <v>205</v>
      </c>
      <c r="AE76">
        <f t="shared" si="39"/>
        <v>5775</v>
      </c>
      <c r="AF76">
        <f t="shared" si="40"/>
        <v>2369</v>
      </c>
      <c r="AG76">
        <f t="shared" si="41"/>
        <v>347068</v>
      </c>
    </row>
    <row r="77" spans="1:33" x14ac:dyDescent="0.35">
      <c r="A77">
        <v>70</v>
      </c>
      <c r="B77">
        <f t="shared" si="24"/>
        <v>200</v>
      </c>
      <c r="C77">
        <f t="shared" si="23"/>
        <v>0</v>
      </c>
      <c r="D77">
        <f t="shared" si="23"/>
        <v>0</v>
      </c>
      <c r="E77">
        <f t="shared" si="23"/>
        <v>0</v>
      </c>
      <c r="F77">
        <f t="shared" ref="D77:P96" si="42">IF(OR($A77&lt;F$1,$A77&gt;F$5),0,IF(AND($A77&gt;=F$1,$A77&lt;F$2),($A77+1-F$1)/(F$2-F$1)*F$3,IF(AND($A77&gt;=F$4,$A77&lt;=F$5),(F$5-$A77)/(F$5-F$4+1)*F$3,F$3)))</f>
        <v>0</v>
      </c>
      <c r="G77">
        <f t="shared" si="42"/>
        <v>0</v>
      </c>
      <c r="H77">
        <f t="shared" si="42"/>
        <v>0</v>
      </c>
      <c r="I77">
        <f t="shared" si="42"/>
        <v>0</v>
      </c>
      <c r="J77">
        <f t="shared" si="42"/>
        <v>0</v>
      </c>
      <c r="K77">
        <f t="shared" si="42"/>
        <v>0</v>
      </c>
      <c r="L77">
        <f t="shared" si="42"/>
        <v>0</v>
      </c>
      <c r="M77">
        <f t="shared" si="42"/>
        <v>0</v>
      </c>
      <c r="N77">
        <f t="shared" si="42"/>
        <v>0</v>
      </c>
      <c r="O77">
        <f t="shared" si="42"/>
        <v>0</v>
      </c>
      <c r="P77">
        <f t="shared" si="42"/>
        <v>200</v>
      </c>
      <c r="Q77">
        <f t="shared" si="25"/>
        <v>450815.62319571309</v>
      </c>
      <c r="R77">
        <f t="shared" si="26"/>
        <v>58899.006493484078</v>
      </c>
      <c r="S77">
        <f t="shared" si="27"/>
        <v>450644</v>
      </c>
      <c r="T77">
        <f t="shared" si="28"/>
        <v>6</v>
      </c>
      <c r="U77">
        <f t="shared" si="29"/>
        <v>27</v>
      </c>
      <c r="V77">
        <f t="shared" si="30"/>
        <v>2934</v>
      </c>
      <c r="W77">
        <f t="shared" si="31"/>
        <v>88</v>
      </c>
      <c r="X77">
        <f t="shared" si="32"/>
        <v>1467</v>
      </c>
      <c r="Y77">
        <f t="shared" si="33"/>
        <v>44</v>
      </c>
      <c r="Z77">
        <f t="shared" si="34"/>
        <v>152</v>
      </c>
      <c r="AA77">
        <f t="shared" si="35"/>
        <v>16327</v>
      </c>
      <c r="AB77">
        <f t="shared" si="36"/>
        <v>318</v>
      </c>
      <c r="AC77">
        <f t="shared" si="37"/>
        <v>14965</v>
      </c>
      <c r="AD77">
        <f t="shared" si="38"/>
        <v>205</v>
      </c>
      <c r="AE77">
        <f t="shared" si="39"/>
        <v>5775</v>
      </c>
      <c r="AF77">
        <f t="shared" si="40"/>
        <v>2369</v>
      </c>
      <c r="AG77">
        <f t="shared" si="41"/>
        <v>405967</v>
      </c>
    </row>
    <row r="78" spans="1:33" x14ac:dyDescent="0.35">
      <c r="A78">
        <v>71</v>
      </c>
      <c r="B78">
        <f t="shared" si="24"/>
        <v>200</v>
      </c>
      <c r="C78">
        <f t="shared" ref="C78:I106" si="43">IF(OR($A78&lt;C$1,$A78&gt;C$5),0,IF(AND($A78&gt;=C$1,$A78&lt;C$2),($A78+1-C$1)/(C$2-C$1)*C$3,IF(AND($A78&gt;=C$4,$A78&lt;=C$5),(C$5-$A78)/(C$5-C$4+1)*C$3,C$3)))</f>
        <v>0</v>
      </c>
      <c r="D78">
        <f t="shared" si="42"/>
        <v>0</v>
      </c>
      <c r="E78">
        <f t="shared" si="42"/>
        <v>0</v>
      </c>
      <c r="F78">
        <f t="shared" si="42"/>
        <v>0</v>
      </c>
      <c r="G78">
        <f t="shared" si="42"/>
        <v>0</v>
      </c>
      <c r="H78">
        <f t="shared" si="42"/>
        <v>0</v>
      </c>
      <c r="I78">
        <f t="shared" si="42"/>
        <v>0</v>
      </c>
      <c r="J78">
        <f t="shared" si="42"/>
        <v>0</v>
      </c>
      <c r="K78">
        <f t="shared" si="42"/>
        <v>0</v>
      </c>
      <c r="L78">
        <f t="shared" si="42"/>
        <v>0</v>
      </c>
      <c r="M78">
        <f t="shared" si="42"/>
        <v>0</v>
      </c>
      <c r="N78">
        <f t="shared" si="42"/>
        <v>0</v>
      </c>
      <c r="O78">
        <f t="shared" si="42"/>
        <v>0</v>
      </c>
      <c r="P78">
        <f t="shared" si="42"/>
        <v>200</v>
      </c>
      <c r="Q78">
        <f t="shared" si="25"/>
        <v>518565.60714388959</v>
      </c>
      <c r="R78">
        <f t="shared" si="26"/>
        <v>67749.983948176494</v>
      </c>
      <c r="S78">
        <f t="shared" si="27"/>
        <v>518393</v>
      </c>
      <c r="T78">
        <f t="shared" si="28"/>
        <v>6</v>
      </c>
      <c r="U78">
        <f t="shared" si="29"/>
        <v>27</v>
      </c>
      <c r="V78">
        <f t="shared" si="30"/>
        <v>2934</v>
      </c>
      <c r="W78">
        <f t="shared" si="31"/>
        <v>88</v>
      </c>
      <c r="X78">
        <f t="shared" si="32"/>
        <v>1467</v>
      </c>
      <c r="Y78">
        <f t="shared" si="33"/>
        <v>44</v>
      </c>
      <c r="Z78">
        <f t="shared" si="34"/>
        <v>152</v>
      </c>
      <c r="AA78">
        <f t="shared" si="35"/>
        <v>16327</v>
      </c>
      <c r="AB78">
        <f t="shared" si="36"/>
        <v>318</v>
      </c>
      <c r="AC78">
        <f t="shared" si="37"/>
        <v>14965</v>
      </c>
      <c r="AD78">
        <f t="shared" si="38"/>
        <v>205</v>
      </c>
      <c r="AE78">
        <f t="shared" si="39"/>
        <v>5775</v>
      </c>
      <c r="AF78">
        <f t="shared" si="40"/>
        <v>2369</v>
      </c>
      <c r="AG78">
        <f t="shared" si="41"/>
        <v>473716</v>
      </c>
    </row>
    <row r="79" spans="1:33" x14ac:dyDescent="0.35">
      <c r="A79">
        <v>72</v>
      </c>
      <c r="B79">
        <f t="shared" si="24"/>
        <v>200</v>
      </c>
      <c r="C79">
        <f t="shared" si="43"/>
        <v>0</v>
      </c>
      <c r="D79">
        <f t="shared" si="42"/>
        <v>0</v>
      </c>
      <c r="E79">
        <f t="shared" si="42"/>
        <v>0</v>
      </c>
      <c r="F79">
        <f t="shared" si="42"/>
        <v>0</v>
      </c>
      <c r="G79">
        <f t="shared" si="42"/>
        <v>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42"/>
        <v>0</v>
      </c>
      <c r="L79">
        <f t="shared" si="42"/>
        <v>0</v>
      </c>
      <c r="M79">
        <f t="shared" si="42"/>
        <v>0</v>
      </c>
      <c r="N79">
        <f t="shared" si="42"/>
        <v>0</v>
      </c>
      <c r="O79">
        <f t="shared" si="42"/>
        <v>0</v>
      </c>
      <c r="P79">
        <f t="shared" si="42"/>
        <v>200</v>
      </c>
      <c r="Q79">
        <f t="shared" si="25"/>
        <v>596496.63855247467</v>
      </c>
      <c r="R79">
        <f t="shared" si="26"/>
        <v>77931.031408585084</v>
      </c>
      <c r="S79">
        <f t="shared" si="27"/>
        <v>596324</v>
      </c>
      <c r="T79">
        <f t="shared" si="28"/>
        <v>6</v>
      </c>
      <c r="U79">
        <f t="shared" si="29"/>
        <v>27</v>
      </c>
      <c r="V79">
        <f t="shared" si="30"/>
        <v>2934</v>
      </c>
      <c r="W79">
        <f t="shared" si="31"/>
        <v>88</v>
      </c>
      <c r="X79">
        <f t="shared" si="32"/>
        <v>1467</v>
      </c>
      <c r="Y79">
        <f t="shared" si="33"/>
        <v>44</v>
      </c>
      <c r="Z79">
        <f t="shared" si="34"/>
        <v>152</v>
      </c>
      <c r="AA79">
        <f t="shared" si="35"/>
        <v>16327</v>
      </c>
      <c r="AB79">
        <f t="shared" si="36"/>
        <v>318</v>
      </c>
      <c r="AC79">
        <f t="shared" si="37"/>
        <v>14965</v>
      </c>
      <c r="AD79">
        <f t="shared" si="38"/>
        <v>205</v>
      </c>
      <c r="AE79">
        <f t="shared" si="39"/>
        <v>5775</v>
      </c>
      <c r="AF79">
        <f t="shared" si="40"/>
        <v>2369</v>
      </c>
      <c r="AG79">
        <f t="shared" si="41"/>
        <v>551647</v>
      </c>
    </row>
    <row r="80" spans="1:33" x14ac:dyDescent="0.35">
      <c r="A80">
        <v>73</v>
      </c>
      <c r="B80">
        <f t="shared" si="24"/>
        <v>200</v>
      </c>
      <c r="C80">
        <f t="shared" si="43"/>
        <v>0</v>
      </c>
      <c r="D80">
        <f t="shared" si="42"/>
        <v>0</v>
      </c>
      <c r="E80">
        <f t="shared" si="42"/>
        <v>0</v>
      </c>
      <c r="F80">
        <f t="shared" si="42"/>
        <v>0</v>
      </c>
      <c r="G80">
        <f t="shared" si="42"/>
        <v>0</v>
      </c>
      <c r="H80">
        <f t="shared" si="42"/>
        <v>0</v>
      </c>
      <c r="I80">
        <f t="shared" si="42"/>
        <v>0</v>
      </c>
      <c r="J80">
        <f t="shared" si="42"/>
        <v>0</v>
      </c>
      <c r="K80">
        <f t="shared" si="42"/>
        <v>0</v>
      </c>
      <c r="L80">
        <f t="shared" si="42"/>
        <v>0</v>
      </c>
      <c r="M80">
        <f t="shared" si="42"/>
        <v>0</v>
      </c>
      <c r="N80">
        <f t="shared" si="42"/>
        <v>0</v>
      </c>
      <c r="O80">
        <f t="shared" si="42"/>
        <v>0</v>
      </c>
      <c r="P80">
        <f t="shared" si="42"/>
        <v>200</v>
      </c>
      <c r="Q80">
        <f t="shared" si="25"/>
        <v>686138.66209968866</v>
      </c>
      <c r="R80">
        <f t="shared" si="26"/>
        <v>89642.02354721399</v>
      </c>
      <c r="S80">
        <f t="shared" si="27"/>
        <v>685966</v>
      </c>
      <c r="T80">
        <f t="shared" si="28"/>
        <v>6</v>
      </c>
      <c r="U80">
        <f t="shared" si="29"/>
        <v>27</v>
      </c>
      <c r="V80">
        <f t="shared" si="30"/>
        <v>2934</v>
      </c>
      <c r="W80">
        <f t="shared" si="31"/>
        <v>88</v>
      </c>
      <c r="X80">
        <f t="shared" si="32"/>
        <v>1467</v>
      </c>
      <c r="Y80">
        <f t="shared" si="33"/>
        <v>44</v>
      </c>
      <c r="Z80">
        <f t="shared" si="34"/>
        <v>152</v>
      </c>
      <c r="AA80">
        <f t="shared" si="35"/>
        <v>16327</v>
      </c>
      <c r="AB80">
        <f t="shared" si="36"/>
        <v>318</v>
      </c>
      <c r="AC80">
        <f t="shared" si="37"/>
        <v>14965</v>
      </c>
      <c r="AD80">
        <f t="shared" si="38"/>
        <v>205</v>
      </c>
      <c r="AE80">
        <f t="shared" si="39"/>
        <v>5775</v>
      </c>
      <c r="AF80">
        <f t="shared" si="40"/>
        <v>2369</v>
      </c>
      <c r="AG80">
        <f t="shared" si="41"/>
        <v>641289</v>
      </c>
    </row>
    <row r="81" spans="1:33" x14ac:dyDescent="0.35">
      <c r="A81">
        <v>74</v>
      </c>
      <c r="B81">
        <f t="shared" si="24"/>
        <v>200</v>
      </c>
      <c r="C81">
        <f t="shared" si="43"/>
        <v>0</v>
      </c>
      <c r="D81">
        <f t="shared" si="42"/>
        <v>0</v>
      </c>
      <c r="E81">
        <f t="shared" si="42"/>
        <v>0</v>
      </c>
      <c r="F81">
        <f t="shared" si="42"/>
        <v>0</v>
      </c>
      <c r="G81">
        <f t="shared" si="42"/>
        <v>0</v>
      </c>
      <c r="H81">
        <f t="shared" si="42"/>
        <v>0</v>
      </c>
      <c r="I81">
        <f t="shared" si="42"/>
        <v>0</v>
      </c>
      <c r="J81">
        <f t="shared" si="42"/>
        <v>0</v>
      </c>
      <c r="K81">
        <f t="shared" si="42"/>
        <v>0</v>
      </c>
      <c r="L81">
        <f t="shared" si="42"/>
        <v>0</v>
      </c>
      <c r="M81">
        <f t="shared" si="42"/>
        <v>0</v>
      </c>
      <c r="N81">
        <f t="shared" si="42"/>
        <v>0</v>
      </c>
      <c r="O81">
        <f t="shared" si="42"/>
        <v>0</v>
      </c>
      <c r="P81">
        <f t="shared" si="42"/>
        <v>200</v>
      </c>
      <c r="Q81">
        <f t="shared" si="25"/>
        <v>789251.53306259273</v>
      </c>
      <c r="R81">
        <f t="shared" si="26"/>
        <v>103112.87096290407</v>
      </c>
      <c r="S81">
        <f t="shared" si="27"/>
        <v>789078</v>
      </c>
      <c r="T81">
        <f t="shared" si="28"/>
        <v>6</v>
      </c>
      <c r="U81">
        <f t="shared" si="29"/>
        <v>27</v>
      </c>
      <c r="V81">
        <f t="shared" si="30"/>
        <v>2934</v>
      </c>
      <c r="W81">
        <f t="shared" si="31"/>
        <v>88</v>
      </c>
      <c r="X81">
        <f t="shared" si="32"/>
        <v>1467</v>
      </c>
      <c r="Y81">
        <f t="shared" si="33"/>
        <v>44</v>
      </c>
      <c r="Z81">
        <f t="shared" si="34"/>
        <v>152</v>
      </c>
      <c r="AA81">
        <f t="shared" si="35"/>
        <v>16327</v>
      </c>
      <c r="AB81">
        <f t="shared" si="36"/>
        <v>318</v>
      </c>
      <c r="AC81">
        <f t="shared" si="37"/>
        <v>14965</v>
      </c>
      <c r="AD81">
        <f t="shared" si="38"/>
        <v>205</v>
      </c>
      <c r="AE81">
        <f t="shared" si="39"/>
        <v>5775</v>
      </c>
      <c r="AF81">
        <f t="shared" si="40"/>
        <v>2369</v>
      </c>
      <c r="AG81">
        <f t="shared" si="41"/>
        <v>744401</v>
      </c>
    </row>
    <row r="82" spans="1:33" x14ac:dyDescent="0.35">
      <c r="A82">
        <v>75</v>
      </c>
      <c r="B82">
        <f t="shared" si="24"/>
        <v>200</v>
      </c>
      <c r="C82">
        <f t="shared" si="43"/>
        <v>0</v>
      </c>
      <c r="D82">
        <f t="shared" si="42"/>
        <v>0</v>
      </c>
      <c r="E82">
        <f t="shared" si="42"/>
        <v>0</v>
      </c>
      <c r="F82">
        <f t="shared" si="42"/>
        <v>0</v>
      </c>
      <c r="G82">
        <f t="shared" si="42"/>
        <v>0</v>
      </c>
      <c r="H82">
        <f t="shared" si="42"/>
        <v>0</v>
      </c>
      <c r="I82">
        <f t="shared" si="42"/>
        <v>0</v>
      </c>
      <c r="J82">
        <f t="shared" si="42"/>
        <v>0</v>
      </c>
      <c r="K82">
        <f t="shared" si="42"/>
        <v>0</v>
      </c>
      <c r="L82">
        <f t="shared" si="42"/>
        <v>0</v>
      </c>
      <c r="M82">
        <f t="shared" si="42"/>
        <v>0</v>
      </c>
      <c r="N82">
        <f t="shared" si="42"/>
        <v>0</v>
      </c>
      <c r="O82">
        <f t="shared" si="42"/>
        <v>0</v>
      </c>
      <c r="P82">
        <f t="shared" si="42"/>
        <v>200</v>
      </c>
      <c r="Q82">
        <f t="shared" si="25"/>
        <v>907859.56685616751</v>
      </c>
      <c r="R82">
        <f t="shared" si="26"/>
        <v>118608.03379357478</v>
      </c>
      <c r="S82">
        <f t="shared" si="27"/>
        <v>907686</v>
      </c>
      <c r="T82">
        <f t="shared" si="28"/>
        <v>6</v>
      </c>
      <c r="U82">
        <f t="shared" si="29"/>
        <v>27</v>
      </c>
      <c r="V82">
        <f t="shared" si="30"/>
        <v>2934</v>
      </c>
      <c r="W82">
        <f t="shared" si="31"/>
        <v>88</v>
      </c>
      <c r="X82">
        <f t="shared" si="32"/>
        <v>1467</v>
      </c>
      <c r="Y82">
        <f t="shared" si="33"/>
        <v>44</v>
      </c>
      <c r="Z82">
        <f t="shared" si="34"/>
        <v>152</v>
      </c>
      <c r="AA82">
        <f t="shared" si="35"/>
        <v>16327</v>
      </c>
      <c r="AB82">
        <f t="shared" si="36"/>
        <v>318</v>
      </c>
      <c r="AC82">
        <f t="shared" si="37"/>
        <v>14965</v>
      </c>
      <c r="AD82">
        <f t="shared" si="38"/>
        <v>205</v>
      </c>
      <c r="AE82">
        <f t="shared" si="39"/>
        <v>5775</v>
      </c>
      <c r="AF82">
        <f t="shared" si="40"/>
        <v>2369</v>
      </c>
      <c r="AG82">
        <f t="shared" si="41"/>
        <v>863009</v>
      </c>
    </row>
    <row r="83" spans="1:33" x14ac:dyDescent="0.35">
      <c r="A83">
        <v>76</v>
      </c>
      <c r="B83">
        <f t="shared" si="24"/>
        <v>200</v>
      </c>
      <c r="C83">
        <f t="shared" si="43"/>
        <v>0</v>
      </c>
      <c r="D83">
        <f t="shared" si="42"/>
        <v>0</v>
      </c>
      <c r="E83">
        <f t="shared" si="42"/>
        <v>0</v>
      </c>
      <c r="F83">
        <f t="shared" si="42"/>
        <v>0</v>
      </c>
      <c r="G83">
        <f t="shared" si="42"/>
        <v>0</v>
      </c>
      <c r="H83">
        <f t="shared" si="42"/>
        <v>0</v>
      </c>
      <c r="I83">
        <f t="shared" si="42"/>
        <v>0</v>
      </c>
      <c r="J83">
        <f t="shared" si="42"/>
        <v>0</v>
      </c>
      <c r="K83">
        <f t="shared" si="42"/>
        <v>0</v>
      </c>
      <c r="L83">
        <f t="shared" si="42"/>
        <v>0</v>
      </c>
      <c r="M83">
        <f t="shared" si="42"/>
        <v>0</v>
      </c>
      <c r="N83">
        <f t="shared" si="42"/>
        <v>0</v>
      </c>
      <c r="O83">
        <f t="shared" si="42"/>
        <v>0</v>
      </c>
      <c r="P83">
        <f t="shared" si="42"/>
        <v>200</v>
      </c>
      <c r="Q83">
        <f t="shared" si="25"/>
        <v>1044291.2804628876</v>
      </c>
      <c r="R83">
        <f t="shared" si="26"/>
        <v>136431.71360672009</v>
      </c>
      <c r="S83">
        <f t="shared" si="27"/>
        <v>1044117</v>
      </c>
      <c r="T83">
        <f t="shared" si="28"/>
        <v>6</v>
      </c>
      <c r="U83">
        <f t="shared" si="29"/>
        <v>27</v>
      </c>
      <c r="V83">
        <f t="shared" si="30"/>
        <v>2934</v>
      </c>
      <c r="W83">
        <f t="shared" si="31"/>
        <v>88</v>
      </c>
      <c r="X83">
        <f t="shared" si="32"/>
        <v>1467</v>
      </c>
      <c r="Y83">
        <f t="shared" si="33"/>
        <v>44</v>
      </c>
      <c r="Z83">
        <f t="shared" si="34"/>
        <v>152</v>
      </c>
      <c r="AA83">
        <f t="shared" si="35"/>
        <v>16327</v>
      </c>
      <c r="AB83">
        <f t="shared" si="36"/>
        <v>318</v>
      </c>
      <c r="AC83">
        <f t="shared" si="37"/>
        <v>14965</v>
      </c>
      <c r="AD83">
        <f t="shared" si="38"/>
        <v>205</v>
      </c>
      <c r="AE83">
        <f t="shared" si="39"/>
        <v>5775</v>
      </c>
      <c r="AF83">
        <f t="shared" si="40"/>
        <v>2369</v>
      </c>
      <c r="AG83">
        <f t="shared" si="41"/>
        <v>999440</v>
      </c>
    </row>
    <row r="84" spans="1:33" x14ac:dyDescent="0.35">
      <c r="A84">
        <v>77</v>
      </c>
      <c r="B84">
        <f t="shared" si="24"/>
        <v>200</v>
      </c>
      <c r="C84">
        <f t="shared" si="43"/>
        <v>0</v>
      </c>
      <c r="D84">
        <f t="shared" si="42"/>
        <v>0</v>
      </c>
      <c r="E84">
        <f t="shared" si="42"/>
        <v>0</v>
      </c>
      <c r="F84">
        <f t="shared" si="42"/>
        <v>0</v>
      </c>
      <c r="G84">
        <f t="shared" si="42"/>
        <v>0</v>
      </c>
      <c r="H84">
        <f t="shared" si="42"/>
        <v>0</v>
      </c>
      <c r="I84">
        <f t="shared" si="42"/>
        <v>0</v>
      </c>
      <c r="J84">
        <f t="shared" si="42"/>
        <v>0</v>
      </c>
      <c r="K84">
        <f t="shared" si="42"/>
        <v>0</v>
      </c>
      <c r="L84">
        <f t="shared" si="42"/>
        <v>0</v>
      </c>
      <c r="M84">
        <f t="shared" si="42"/>
        <v>0</v>
      </c>
      <c r="N84">
        <f t="shared" si="42"/>
        <v>0</v>
      </c>
      <c r="O84">
        <f t="shared" si="42"/>
        <v>0</v>
      </c>
      <c r="P84">
        <f t="shared" si="42"/>
        <v>200</v>
      </c>
      <c r="Q84">
        <f t="shared" si="25"/>
        <v>1201225.1059578925</v>
      </c>
      <c r="R84">
        <f t="shared" si="26"/>
        <v>156933.82549500489</v>
      </c>
      <c r="S84">
        <f t="shared" si="27"/>
        <v>1201050</v>
      </c>
      <c r="T84">
        <f t="shared" si="28"/>
        <v>6</v>
      </c>
      <c r="U84">
        <f t="shared" si="29"/>
        <v>27</v>
      </c>
      <c r="V84">
        <f t="shared" si="30"/>
        <v>2934</v>
      </c>
      <c r="W84">
        <f t="shared" si="31"/>
        <v>88</v>
      </c>
      <c r="X84">
        <f t="shared" si="32"/>
        <v>1467</v>
      </c>
      <c r="Y84">
        <f t="shared" si="33"/>
        <v>44</v>
      </c>
      <c r="Z84">
        <f t="shared" si="34"/>
        <v>152</v>
      </c>
      <c r="AA84">
        <f t="shared" si="35"/>
        <v>16327</v>
      </c>
      <c r="AB84">
        <f t="shared" si="36"/>
        <v>318</v>
      </c>
      <c r="AC84">
        <f t="shared" si="37"/>
        <v>14965</v>
      </c>
      <c r="AD84">
        <f t="shared" si="38"/>
        <v>205</v>
      </c>
      <c r="AE84">
        <f t="shared" si="39"/>
        <v>5775</v>
      </c>
      <c r="AF84">
        <f t="shared" si="40"/>
        <v>2369</v>
      </c>
      <c r="AG84">
        <f t="shared" si="41"/>
        <v>1156373</v>
      </c>
    </row>
    <row r="85" spans="1:33" x14ac:dyDescent="0.35">
      <c r="A85">
        <v>78</v>
      </c>
      <c r="B85">
        <f t="shared" si="24"/>
        <v>200</v>
      </c>
      <c r="C85">
        <f t="shared" si="43"/>
        <v>0</v>
      </c>
      <c r="D85">
        <f t="shared" si="42"/>
        <v>0</v>
      </c>
      <c r="E85">
        <f t="shared" si="42"/>
        <v>0</v>
      </c>
      <c r="F85">
        <f t="shared" si="42"/>
        <v>0</v>
      </c>
      <c r="G85">
        <f t="shared" si="42"/>
        <v>0</v>
      </c>
      <c r="H85">
        <f t="shared" si="42"/>
        <v>0</v>
      </c>
      <c r="I85">
        <f t="shared" si="42"/>
        <v>0</v>
      </c>
      <c r="J85">
        <f t="shared" si="42"/>
        <v>0</v>
      </c>
      <c r="K85">
        <f t="shared" si="42"/>
        <v>0</v>
      </c>
      <c r="L85">
        <f t="shared" si="42"/>
        <v>0</v>
      </c>
      <c r="M85">
        <f t="shared" si="42"/>
        <v>0</v>
      </c>
      <c r="N85">
        <f t="shared" si="42"/>
        <v>0</v>
      </c>
      <c r="O85">
        <f t="shared" si="42"/>
        <v>0</v>
      </c>
      <c r="P85">
        <f t="shared" si="42"/>
        <v>200</v>
      </c>
      <c r="Q85">
        <f t="shared" si="25"/>
        <v>1381741.9735792291</v>
      </c>
      <c r="R85">
        <f t="shared" si="26"/>
        <v>180516.8676213366</v>
      </c>
      <c r="S85">
        <f t="shared" si="27"/>
        <v>1381566</v>
      </c>
      <c r="T85">
        <f t="shared" si="28"/>
        <v>6</v>
      </c>
      <c r="U85">
        <f t="shared" si="29"/>
        <v>27</v>
      </c>
      <c r="V85">
        <f t="shared" si="30"/>
        <v>2934</v>
      </c>
      <c r="W85">
        <f t="shared" si="31"/>
        <v>88</v>
      </c>
      <c r="X85">
        <f t="shared" si="32"/>
        <v>1467</v>
      </c>
      <c r="Y85">
        <f t="shared" si="33"/>
        <v>44</v>
      </c>
      <c r="Z85">
        <f t="shared" si="34"/>
        <v>152</v>
      </c>
      <c r="AA85">
        <f t="shared" si="35"/>
        <v>16327</v>
      </c>
      <c r="AB85">
        <f t="shared" si="36"/>
        <v>318</v>
      </c>
      <c r="AC85">
        <f t="shared" si="37"/>
        <v>14965</v>
      </c>
      <c r="AD85">
        <f t="shared" si="38"/>
        <v>205</v>
      </c>
      <c r="AE85">
        <f t="shared" si="39"/>
        <v>5775</v>
      </c>
      <c r="AF85">
        <f t="shared" si="40"/>
        <v>2369</v>
      </c>
      <c r="AG85">
        <f t="shared" si="41"/>
        <v>1336889</v>
      </c>
    </row>
    <row r="86" spans="1:33" x14ac:dyDescent="0.35">
      <c r="A86">
        <v>79</v>
      </c>
      <c r="B86">
        <f t="shared" si="24"/>
        <v>200</v>
      </c>
      <c r="C86">
        <f t="shared" si="43"/>
        <v>0</v>
      </c>
      <c r="D86">
        <f t="shared" si="42"/>
        <v>0</v>
      </c>
      <c r="E86">
        <f t="shared" si="42"/>
        <v>0</v>
      </c>
      <c r="F86">
        <f t="shared" si="42"/>
        <v>0</v>
      </c>
      <c r="G86">
        <f t="shared" si="42"/>
        <v>0</v>
      </c>
      <c r="H86">
        <f t="shared" si="42"/>
        <v>0</v>
      </c>
      <c r="I86">
        <f t="shared" si="42"/>
        <v>0</v>
      </c>
      <c r="J86">
        <f t="shared" si="42"/>
        <v>0</v>
      </c>
      <c r="K86">
        <f t="shared" si="42"/>
        <v>0</v>
      </c>
      <c r="L86">
        <f t="shared" si="42"/>
        <v>0</v>
      </c>
      <c r="M86">
        <f t="shared" si="42"/>
        <v>0</v>
      </c>
      <c r="N86">
        <f t="shared" si="42"/>
        <v>0</v>
      </c>
      <c r="O86">
        <f t="shared" si="42"/>
        <v>0</v>
      </c>
      <c r="P86">
        <f t="shared" si="42"/>
        <v>200</v>
      </c>
      <c r="Q86">
        <f t="shared" si="25"/>
        <v>1589385.7966558284</v>
      </c>
      <c r="R86">
        <f t="shared" si="26"/>
        <v>207643.82307659928</v>
      </c>
      <c r="S86">
        <f t="shared" si="27"/>
        <v>1589209</v>
      </c>
      <c r="T86">
        <f t="shared" si="28"/>
        <v>6</v>
      </c>
      <c r="U86">
        <f t="shared" si="29"/>
        <v>27</v>
      </c>
      <c r="V86">
        <f t="shared" si="30"/>
        <v>2934</v>
      </c>
      <c r="W86">
        <f t="shared" si="31"/>
        <v>88</v>
      </c>
      <c r="X86">
        <f t="shared" si="32"/>
        <v>1467</v>
      </c>
      <c r="Y86">
        <f t="shared" si="33"/>
        <v>44</v>
      </c>
      <c r="Z86">
        <f t="shared" si="34"/>
        <v>152</v>
      </c>
      <c r="AA86">
        <f t="shared" si="35"/>
        <v>16327</v>
      </c>
      <c r="AB86">
        <f t="shared" si="36"/>
        <v>318</v>
      </c>
      <c r="AC86">
        <f t="shared" si="37"/>
        <v>14965</v>
      </c>
      <c r="AD86">
        <f t="shared" si="38"/>
        <v>205</v>
      </c>
      <c r="AE86">
        <f t="shared" si="39"/>
        <v>5775</v>
      </c>
      <c r="AF86">
        <f t="shared" si="40"/>
        <v>2369</v>
      </c>
      <c r="AG86">
        <f t="shared" si="41"/>
        <v>1544532</v>
      </c>
    </row>
    <row r="87" spans="1:33" x14ac:dyDescent="0.35">
      <c r="A87">
        <v>80</v>
      </c>
      <c r="B87">
        <f t="shared" si="24"/>
        <v>200</v>
      </c>
      <c r="C87">
        <f t="shared" si="43"/>
        <v>0</v>
      </c>
      <c r="D87">
        <f t="shared" si="42"/>
        <v>0</v>
      </c>
      <c r="E87">
        <f t="shared" si="42"/>
        <v>0</v>
      </c>
      <c r="F87">
        <f t="shared" si="42"/>
        <v>0</v>
      </c>
      <c r="G87">
        <f t="shared" si="42"/>
        <v>0</v>
      </c>
      <c r="H87">
        <f t="shared" si="42"/>
        <v>0</v>
      </c>
      <c r="I87">
        <f t="shared" si="42"/>
        <v>0</v>
      </c>
      <c r="J87">
        <f t="shared" si="42"/>
        <v>0</v>
      </c>
      <c r="K87">
        <f t="shared" si="42"/>
        <v>0</v>
      </c>
      <c r="L87">
        <f t="shared" si="42"/>
        <v>0</v>
      </c>
      <c r="M87">
        <f t="shared" si="42"/>
        <v>0</v>
      </c>
      <c r="N87">
        <f t="shared" si="42"/>
        <v>0</v>
      </c>
      <c r="O87">
        <f t="shared" si="42"/>
        <v>0</v>
      </c>
      <c r="P87">
        <f t="shared" si="42"/>
        <v>200</v>
      </c>
      <c r="Q87">
        <f t="shared" si="25"/>
        <v>1828233.0458353895</v>
      </c>
      <c r="R87">
        <f t="shared" si="26"/>
        <v>238847.24917956116</v>
      </c>
      <c r="S87">
        <f t="shared" si="27"/>
        <v>1828056</v>
      </c>
      <c r="T87">
        <f t="shared" si="28"/>
        <v>6</v>
      </c>
      <c r="U87">
        <f t="shared" si="29"/>
        <v>27</v>
      </c>
      <c r="V87">
        <f t="shared" si="30"/>
        <v>2934</v>
      </c>
      <c r="W87">
        <f t="shared" si="31"/>
        <v>88</v>
      </c>
      <c r="X87">
        <f t="shared" si="32"/>
        <v>1467</v>
      </c>
      <c r="Y87">
        <f t="shared" si="33"/>
        <v>44</v>
      </c>
      <c r="Z87">
        <f t="shared" si="34"/>
        <v>152</v>
      </c>
      <c r="AA87">
        <f t="shared" si="35"/>
        <v>16327</v>
      </c>
      <c r="AB87">
        <f t="shared" si="36"/>
        <v>318</v>
      </c>
      <c r="AC87">
        <f t="shared" si="37"/>
        <v>14965</v>
      </c>
      <c r="AD87">
        <f t="shared" si="38"/>
        <v>205</v>
      </c>
      <c r="AE87">
        <f t="shared" si="39"/>
        <v>5775</v>
      </c>
      <c r="AF87">
        <f t="shared" si="40"/>
        <v>2369</v>
      </c>
      <c r="AG87">
        <f t="shared" si="41"/>
        <v>1783379</v>
      </c>
    </row>
    <row r="88" spans="1:33" x14ac:dyDescent="0.35">
      <c r="A88">
        <v>81</v>
      </c>
      <c r="B88">
        <f t="shared" si="24"/>
        <v>200</v>
      </c>
      <c r="C88">
        <f t="shared" si="43"/>
        <v>0</v>
      </c>
      <c r="D88">
        <f t="shared" si="42"/>
        <v>0</v>
      </c>
      <c r="E88">
        <f t="shared" si="42"/>
        <v>0</v>
      </c>
      <c r="F88">
        <f t="shared" si="42"/>
        <v>0</v>
      </c>
      <c r="G88">
        <f t="shared" si="42"/>
        <v>0</v>
      </c>
      <c r="H88">
        <f t="shared" si="42"/>
        <v>0</v>
      </c>
      <c r="I88">
        <f t="shared" si="42"/>
        <v>0</v>
      </c>
      <c r="J88">
        <f t="shared" si="42"/>
        <v>0</v>
      </c>
      <c r="K88">
        <f t="shared" si="42"/>
        <v>0</v>
      </c>
      <c r="L88">
        <f t="shared" si="42"/>
        <v>0</v>
      </c>
      <c r="M88">
        <f t="shared" si="42"/>
        <v>0</v>
      </c>
      <c r="N88">
        <f t="shared" si="42"/>
        <v>0</v>
      </c>
      <c r="O88">
        <f t="shared" si="42"/>
        <v>0</v>
      </c>
      <c r="P88">
        <f t="shared" si="42"/>
        <v>200</v>
      </c>
      <c r="Q88">
        <f t="shared" si="25"/>
        <v>2102972.778495762</v>
      </c>
      <c r="R88">
        <f t="shared" si="26"/>
        <v>274739.73266037251</v>
      </c>
      <c r="S88">
        <f t="shared" si="27"/>
        <v>2102795</v>
      </c>
      <c r="T88">
        <f t="shared" si="28"/>
        <v>6</v>
      </c>
      <c r="U88">
        <f t="shared" si="29"/>
        <v>27</v>
      </c>
      <c r="V88">
        <f t="shared" si="30"/>
        <v>2934</v>
      </c>
      <c r="W88">
        <f t="shared" si="31"/>
        <v>88</v>
      </c>
      <c r="X88">
        <f t="shared" si="32"/>
        <v>1467</v>
      </c>
      <c r="Y88">
        <f t="shared" si="33"/>
        <v>44</v>
      </c>
      <c r="Z88">
        <f t="shared" si="34"/>
        <v>152</v>
      </c>
      <c r="AA88">
        <f t="shared" si="35"/>
        <v>16327</v>
      </c>
      <c r="AB88">
        <f t="shared" si="36"/>
        <v>318</v>
      </c>
      <c r="AC88">
        <f t="shared" si="37"/>
        <v>14965</v>
      </c>
      <c r="AD88">
        <f t="shared" si="38"/>
        <v>205</v>
      </c>
      <c r="AE88">
        <f t="shared" si="39"/>
        <v>5775</v>
      </c>
      <c r="AF88">
        <f t="shared" si="40"/>
        <v>2369</v>
      </c>
      <c r="AG88">
        <f t="shared" si="41"/>
        <v>2058118</v>
      </c>
    </row>
    <row r="89" spans="1:33" x14ac:dyDescent="0.35">
      <c r="A89">
        <v>82</v>
      </c>
      <c r="B89">
        <f t="shared" si="24"/>
        <v>200</v>
      </c>
      <c r="C89">
        <f t="shared" si="43"/>
        <v>0</v>
      </c>
      <c r="D89">
        <f t="shared" si="42"/>
        <v>0</v>
      </c>
      <c r="E89">
        <f t="shared" si="42"/>
        <v>0</v>
      </c>
      <c r="F89">
        <f t="shared" si="42"/>
        <v>0</v>
      </c>
      <c r="G89">
        <f t="shared" si="42"/>
        <v>0</v>
      </c>
      <c r="H89">
        <f t="shared" si="42"/>
        <v>0</v>
      </c>
      <c r="I89">
        <f t="shared" si="42"/>
        <v>0</v>
      </c>
      <c r="J89">
        <f t="shared" si="42"/>
        <v>0</v>
      </c>
      <c r="K89">
        <f t="shared" si="42"/>
        <v>0</v>
      </c>
      <c r="L89">
        <f t="shared" si="42"/>
        <v>0</v>
      </c>
      <c r="M89">
        <f t="shared" si="42"/>
        <v>0</v>
      </c>
      <c r="N89">
        <f t="shared" si="42"/>
        <v>0</v>
      </c>
      <c r="O89">
        <f t="shared" si="42"/>
        <v>0</v>
      </c>
      <c r="P89">
        <f t="shared" si="42"/>
        <v>200</v>
      </c>
      <c r="Q89">
        <f t="shared" si="25"/>
        <v>2418998.6944800233</v>
      </c>
      <c r="R89">
        <f t="shared" si="26"/>
        <v>316025.91598426132</v>
      </c>
      <c r="S89">
        <f t="shared" si="27"/>
        <v>2418820</v>
      </c>
      <c r="T89">
        <f t="shared" si="28"/>
        <v>6</v>
      </c>
      <c r="U89">
        <f t="shared" si="29"/>
        <v>27</v>
      </c>
      <c r="V89">
        <f t="shared" si="30"/>
        <v>2934</v>
      </c>
      <c r="W89">
        <f t="shared" si="31"/>
        <v>88</v>
      </c>
      <c r="X89">
        <f t="shared" si="32"/>
        <v>1467</v>
      </c>
      <c r="Y89">
        <f t="shared" si="33"/>
        <v>44</v>
      </c>
      <c r="Z89">
        <f t="shared" si="34"/>
        <v>152</v>
      </c>
      <c r="AA89">
        <f t="shared" si="35"/>
        <v>16327</v>
      </c>
      <c r="AB89">
        <f t="shared" si="36"/>
        <v>318</v>
      </c>
      <c r="AC89">
        <f t="shared" si="37"/>
        <v>14965</v>
      </c>
      <c r="AD89">
        <f t="shared" si="38"/>
        <v>205</v>
      </c>
      <c r="AE89">
        <f t="shared" si="39"/>
        <v>5775</v>
      </c>
      <c r="AF89">
        <f t="shared" si="40"/>
        <v>2369</v>
      </c>
      <c r="AG89">
        <f t="shared" si="41"/>
        <v>2374143</v>
      </c>
    </row>
    <row r="90" spans="1:33" x14ac:dyDescent="0.35">
      <c r="A90">
        <v>83</v>
      </c>
      <c r="B90">
        <f t="shared" si="24"/>
        <v>200</v>
      </c>
      <c r="C90">
        <f t="shared" si="43"/>
        <v>0</v>
      </c>
      <c r="D90">
        <f t="shared" si="42"/>
        <v>0</v>
      </c>
      <c r="E90">
        <f t="shared" si="42"/>
        <v>0</v>
      </c>
      <c r="F90">
        <f t="shared" si="42"/>
        <v>0</v>
      </c>
      <c r="G90">
        <f t="shared" si="42"/>
        <v>0</v>
      </c>
      <c r="H90">
        <f t="shared" si="42"/>
        <v>0</v>
      </c>
      <c r="I90">
        <f t="shared" si="42"/>
        <v>0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2"/>
        <v>0</v>
      </c>
      <c r="P90">
        <f t="shared" si="42"/>
        <v>200</v>
      </c>
      <c r="Q90">
        <f t="shared" si="25"/>
        <v>2782515.0253965794</v>
      </c>
      <c r="R90">
        <f t="shared" si="26"/>
        <v>363516.33091655606</v>
      </c>
      <c r="S90">
        <f t="shared" si="27"/>
        <v>2782336</v>
      </c>
      <c r="T90">
        <f t="shared" si="28"/>
        <v>6</v>
      </c>
      <c r="U90">
        <f t="shared" si="29"/>
        <v>27</v>
      </c>
      <c r="V90">
        <f t="shared" si="30"/>
        <v>2934</v>
      </c>
      <c r="W90">
        <f t="shared" si="31"/>
        <v>88</v>
      </c>
      <c r="X90">
        <f t="shared" si="32"/>
        <v>1467</v>
      </c>
      <c r="Y90">
        <f t="shared" si="33"/>
        <v>44</v>
      </c>
      <c r="Z90">
        <f t="shared" si="34"/>
        <v>152</v>
      </c>
      <c r="AA90">
        <f t="shared" si="35"/>
        <v>16327</v>
      </c>
      <c r="AB90">
        <f t="shared" si="36"/>
        <v>318</v>
      </c>
      <c r="AC90">
        <f t="shared" si="37"/>
        <v>14965</v>
      </c>
      <c r="AD90">
        <f t="shared" si="38"/>
        <v>205</v>
      </c>
      <c r="AE90">
        <f t="shared" si="39"/>
        <v>5775</v>
      </c>
      <c r="AF90">
        <f t="shared" si="40"/>
        <v>2369</v>
      </c>
      <c r="AG90">
        <f t="shared" si="41"/>
        <v>2737659</v>
      </c>
    </row>
    <row r="91" spans="1:33" x14ac:dyDescent="0.35">
      <c r="A91">
        <v>84</v>
      </c>
      <c r="B91">
        <f t="shared" si="24"/>
        <v>200</v>
      </c>
      <c r="C91">
        <f t="shared" si="43"/>
        <v>0</v>
      </c>
      <c r="D91">
        <f t="shared" si="42"/>
        <v>0</v>
      </c>
      <c r="E91">
        <f t="shared" si="42"/>
        <v>0</v>
      </c>
      <c r="F91">
        <f t="shared" si="42"/>
        <v>0</v>
      </c>
      <c r="G91">
        <f t="shared" si="42"/>
        <v>0</v>
      </c>
      <c r="H91">
        <f t="shared" si="42"/>
        <v>0</v>
      </c>
      <c r="I91">
        <f t="shared" si="42"/>
        <v>0</v>
      </c>
      <c r="J91">
        <f t="shared" si="42"/>
        <v>0</v>
      </c>
      <c r="K91">
        <f t="shared" si="42"/>
        <v>0</v>
      </c>
      <c r="L91">
        <f t="shared" si="42"/>
        <v>0</v>
      </c>
      <c r="M91">
        <f t="shared" si="42"/>
        <v>0</v>
      </c>
      <c r="N91">
        <f t="shared" si="42"/>
        <v>0</v>
      </c>
      <c r="O91">
        <f t="shared" si="42"/>
        <v>0</v>
      </c>
      <c r="P91">
        <f t="shared" si="42"/>
        <v>200</v>
      </c>
      <c r="Q91">
        <f t="shared" si="25"/>
        <v>3200658.3363066074</v>
      </c>
      <c r="R91">
        <f t="shared" si="26"/>
        <v>418143.31091002794</v>
      </c>
      <c r="S91">
        <f t="shared" si="27"/>
        <v>3200479</v>
      </c>
      <c r="T91">
        <f t="shared" si="28"/>
        <v>6</v>
      </c>
      <c r="U91">
        <f t="shared" si="29"/>
        <v>27</v>
      </c>
      <c r="V91">
        <f t="shared" si="30"/>
        <v>2934</v>
      </c>
      <c r="W91">
        <f t="shared" si="31"/>
        <v>88</v>
      </c>
      <c r="X91">
        <f t="shared" si="32"/>
        <v>1467</v>
      </c>
      <c r="Y91">
        <f t="shared" si="33"/>
        <v>44</v>
      </c>
      <c r="Z91">
        <f t="shared" si="34"/>
        <v>152</v>
      </c>
      <c r="AA91">
        <f t="shared" si="35"/>
        <v>16327</v>
      </c>
      <c r="AB91">
        <f t="shared" si="36"/>
        <v>318</v>
      </c>
      <c r="AC91">
        <f t="shared" si="37"/>
        <v>14965</v>
      </c>
      <c r="AD91">
        <f t="shared" si="38"/>
        <v>205</v>
      </c>
      <c r="AE91">
        <f t="shared" si="39"/>
        <v>5775</v>
      </c>
      <c r="AF91">
        <f t="shared" si="40"/>
        <v>2369</v>
      </c>
      <c r="AG91">
        <f t="shared" si="41"/>
        <v>3155802</v>
      </c>
    </row>
    <row r="92" spans="1:33" x14ac:dyDescent="0.35">
      <c r="A92">
        <v>85</v>
      </c>
      <c r="B92">
        <f t="shared" si="24"/>
        <v>200</v>
      </c>
      <c r="C92">
        <f t="shared" si="43"/>
        <v>0</v>
      </c>
      <c r="D92">
        <f t="shared" si="42"/>
        <v>0</v>
      </c>
      <c r="E92">
        <f t="shared" si="42"/>
        <v>0</v>
      </c>
      <c r="F92">
        <f t="shared" si="42"/>
        <v>0</v>
      </c>
      <c r="G92">
        <f t="shared" si="42"/>
        <v>0</v>
      </c>
      <c r="H92">
        <f t="shared" si="42"/>
        <v>0</v>
      </c>
      <c r="I92">
        <f t="shared" si="42"/>
        <v>0</v>
      </c>
      <c r="J92">
        <f t="shared" si="42"/>
        <v>0</v>
      </c>
      <c r="K92">
        <f t="shared" si="42"/>
        <v>0</v>
      </c>
      <c r="L92">
        <f t="shared" si="42"/>
        <v>0</v>
      </c>
      <c r="M92">
        <f t="shared" si="42"/>
        <v>0</v>
      </c>
      <c r="N92">
        <f t="shared" si="42"/>
        <v>0</v>
      </c>
      <c r="O92">
        <f t="shared" si="42"/>
        <v>0</v>
      </c>
      <c r="P92">
        <f t="shared" si="42"/>
        <v>200</v>
      </c>
      <c r="Q92">
        <f t="shared" si="25"/>
        <v>3681637.6310138176</v>
      </c>
      <c r="R92">
        <f t="shared" si="26"/>
        <v>480979.29470721027</v>
      </c>
      <c r="S92">
        <f t="shared" si="27"/>
        <v>3681458</v>
      </c>
      <c r="T92">
        <f t="shared" si="28"/>
        <v>6</v>
      </c>
      <c r="U92">
        <f t="shared" si="29"/>
        <v>27</v>
      </c>
      <c r="V92">
        <f t="shared" si="30"/>
        <v>2934</v>
      </c>
      <c r="W92">
        <f t="shared" si="31"/>
        <v>88</v>
      </c>
      <c r="X92">
        <f t="shared" si="32"/>
        <v>1467</v>
      </c>
      <c r="Y92">
        <f t="shared" si="33"/>
        <v>44</v>
      </c>
      <c r="Z92">
        <f t="shared" si="34"/>
        <v>152</v>
      </c>
      <c r="AA92">
        <f t="shared" si="35"/>
        <v>16327</v>
      </c>
      <c r="AB92">
        <f t="shared" si="36"/>
        <v>318</v>
      </c>
      <c r="AC92">
        <f t="shared" si="37"/>
        <v>14965</v>
      </c>
      <c r="AD92">
        <f t="shared" si="38"/>
        <v>205</v>
      </c>
      <c r="AE92">
        <f t="shared" si="39"/>
        <v>5775</v>
      </c>
      <c r="AF92">
        <f t="shared" si="40"/>
        <v>2369</v>
      </c>
      <c r="AG92">
        <f t="shared" si="41"/>
        <v>3636781</v>
      </c>
    </row>
    <row r="93" spans="1:33" x14ac:dyDescent="0.35">
      <c r="A93">
        <v>86</v>
      </c>
      <c r="B93">
        <f t="shared" si="24"/>
        <v>200</v>
      </c>
      <c r="C93">
        <f t="shared" si="43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  <c r="L93">
        <f t="shared" si="42"/>
        <v>0</v>
      </c>
      <c r="M93">
        <f t="shared" si="42"/>
        <v>0</v>
      </c>
      <c r="N93">
        <f t="shared" si="42"/>
        <v>0</v>
      </c>
      <c r="O93">
        <f t="shared" si="42"/>
        <v>0</v>
      </c>
      <c r="P93">
        <f t="shared" si="42"/>
        <v>200</v>
      </c>
      <c r="Q93">
        <f t="shared" si="25"/>
        <v>4234895.5115083577</v>
      </c>
      <c r="R93">
        <f t="shared" si="26"/>
        <v>553257.88049454009</v>
      </c>
      <c r="S93">
        <f t="shared" si="27"/>
        <v>4234715</v>
      </c>
      <c r="T93">
        <f t="shared" si="28"/>
        <v>6</v>
      </c>
      <c r="U93">
        <f t="shared" si="29"/>
        <v>27</v>
      </c>
      <c r="V93">
        <f t="shared" si="30"/>
        <v>2934</v>
      </c>
      <c r="W93">
        <f t="shared" si="31"/>
        <v>88</v>
      </c>
      <c r="X93">
        <f t="shared" si="32"/>
        <v>1467</v>
      </c>
      <c r="Y93">
        <f t="shared" si="33"/>
        <v>44</v>
      </c>
      <c r="Z93">
        <f t="shared" si="34"/>
        <v>152</v>
      </c>
      <c r="AA93">
        <f t="shared" si="35"/>
        <v>16327</v>
      </c>
      <c r="AB93">
        <f t="shared" si="36"/>
        <v>318</v>
      </c>
      <c r="AC93">
        <f t="shared" si="37"/>
        <v>14965</v>
      </c>
      <c r="AD93">
        <f t="shared" si="38"/>
        <v>205</v>
      </c>
      <c r="AE93">
        <f t="shared" si="39"/>
        <v>5775</v>
      </c>
      <c r="AF93">
        <f t="shared" si="40"/>
        <v>2369</v>
      </c>
      <c r="AG93">
        <f t="shared" si="41"/>
        <v>4190038</v>
      </c>
    </row>
    <row r="94" spans="1:33" x14ac:dyDescent="0.35">
      <c r="A94">
        <v>87</v>
      </c>
      <c r="B94">
        <f t="shared" si="24"/>
        <v>200</v>
      </c>
      <c r="C94">
        <f t="shared" si="43"/>
        <v>0</v>
      </c>
      <c r="D94">
        <f t="shared" si="42"/>
        <v>0</v>
      </c>
      <c r="E94">
        <f t="shared" si="42"/>
        <v>0</v>
      </c>
      <c r="F94">
        <f t="shared" si="42"/>
        <v>0</v>
      </c>
      <c r="G94">
        <f t="shared" si="42"/>
        <v>0</v>
      </c>
      <c r="H94">
        <f t="shared" si="42"/>
        <v>0</v>
      </c>
      <c r="I94">
        <f t="shared" si="42"/>
        <v>0</v>
      </c>
      <c r="J94">
        <f t="shared" si="42"/>
        <v>0</v>
      </c>
      <c r="K94">
        <f t="shared" si="42"/>
        <v>0</v>
      </c>
      <c r="L94">
        <f t="shared" si="42"/>
        <v>0</v>
      </c>
      <c r="M94">
        <f t="shared" si="42"/>
        <v>0</v>
      </c>
      <c r="N94">
        <f t="shared" si="42"/>
        <v>0</v>
      </c>
      <c r="O94">
        <f t="shared" si="42"/>
        <v>0</v>
      </c>
      <c r="P94">
        <f t="shared" si="42"/>
        <v>200</v>
      </c>
      <c r="Q94">
        <f t="shared" si="25"/>
        <v>4871293.5554525098</v>
      </c>
      <c r="R94">
        <f t="shared" si="26"/>
        <v>636398.04394415207</v>
      </c>
      <c r="S94">
        <f t="shared" si="27"/>
        <v>4871113</v>
      </c>
      <c r="T94">
        <f t="shared" si="28"/>
        <v>6</v>
      </c>
      <c r="U94">
        <f t="shared" si="29"/>
        <v>27</v>
      </c>
      <c r="V94">
        <f t="shared" si="30"/>
        <v>2934</v>
      </c>
      <c r="W94">
        <f t="shared" si="31"/>
        <v>88</v>
      </c>
      <c r="X94">
        <f t="shared" si="32"/>
        <v>1467</v>
      </c>
      <c r="Y94">
        <f t="shared" si="33"/>
        <v>44</v>
      </c>
      <c r="Z94">
        <f t="shared" si="34"/>
        <v>152</v>
      </c>
      <c r="AA94">
        <f t="shared" si="35"/>
        <v>16327</v>
      </c>
      <c r="AB94">
        <f t="shared" si="36"/>
        <v>318</v>
      </c>
      <c r="AC94">
        <f t="shared" si="37"/>
        <v>14965</v>
      </c>
      <c r="AD94">
        <f t="shared" si="38"/>
        <v>205</v>
      </c>
      <c r="AE94">
        <f t="shared" si="39"/>
        <v>5775</v>
      </c>
      <c r="AF94">
        <f t="shared" si="40"/>
        <v>2369</v>
      </c>
      <c r="AG94">
        <f t="shared" si="41"/>
        <v>4826436</v>
      </c>
    </row>
    <row r="95" spans="1:33" x14ac:dyDescent="0.35">
      <c r="A95">
        <v>88</v>
      </c>
      <c r="B95">
        <f t="shared" si="24"/>
        <v>200</v>
      </c>
      <c r="C95">
        <f t="shared" si="43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200</v>
      </c>
      <c r="Q95">
        <f t="shared" si="25"/>
        <v>5603325.5510454485</v>
      </c>
      <c r="R95">
        <f t="shared" si="26"/>
        <v>732031.99559293874</v>
      </c>
      <c r="S95">
        <f t="shared" si="27"/>
        <v>5603144</v>
      </c>
      <c r="T95">
        <f t="shared" si="28"/>
        <v>6</v>
      </c>
      <c r="U95">
        <f t="shared" si="29"/>
        <v>27</v>
      </c>
      <c r="V95">
        <f t="shared" si="30"/>
        <v>2934</v>
      </c>
      <c r="W95">
        <f t="shared" si="31"/>
        <v>88</v>
      </c>
      <c r="X95">
        <f t="shared" si="32"/>
        <v>1467</v>
      </c>
      <c r="Y95">
        <f t="shared" si="33"/>
        <v>44</v>
      </c>
      <c r="Z95">
        <f t="shared" si="34"/>
        <v>152</v>
      </c>
      <c r="AA95">
        <f t="shared" si="35"/>
        <v>16327</v>
      </c>
      <c r="AB95">
        <f t="shared" si="36"/>
        <v>318</v>
      </c>
      <c r="AC95">
        <f t="shared" si="37"/>
        <v>14965</v>
      </c>
      <c r="AD95">
        <f t="shared" si="38"/>
        <v>205</v>
      </c>
      <c r="AE95">
        <f t="shared" si="39"/>
        <v>5775</v>
      </c>
      <c r="AF95">
        <f t="shared" si="40"/>
        <v>2369</v>
      </c>
      <c r="AG95">
        <f t="shared" si="41"/>
        <v>5558467</v>
      </c>
    </row>
    <row r="96" spans="1:33" x14ac:dyDescent="0.35">
      <c r="A96">
        <v>89</v>
      </c>
      <c r="B96">
        <f t="shared" si="24"/>
        <v>200</v>
      </c>
      <c r="C96">
        <f t="shared" si="43"/>
        <v>0</v>
      </c>
      <c r="D96">
        <f t="shared" si="42"/>
        <v>0</v>
      </c>
      <c r="E96">
        <f t="shared" si="42"/>
        <v>0</v>
      </c>
      <c r="F96">
        <f t="shared" si="42"/>
        <v>0</v>
      </c>
      <c r="G96">
        <f t="shared" si="42"/>
        <v>0</v>
      </c>
      <c r="H96">
        <f t="shared" si="42"/>
        <v>0</v>
      </c>
      <c r="I96">
        <f t="shared" si="42"/>
        <v>0</v>
      </c>
      <c r="J96">
        <f t="shared" si="42"/>
        <v>0</v>
      </c>
      <c r="K96">
        <f t="shared" si="42"/>
        <v>0</v>
      </c>
      <c r="L96">
        <f t="shared" si="42"/>
        <v>0</v>
      </c>
      <c r="M96">
        <f t="shared" si="42"/>
        <v>0</v>
      </c>
      <c r="N96">
        <f t="shared" ref="J96:P106" si="44">IF(OR($A96&lt;N$1,$A96&gt;N$5),0,IF(AND($A96&gt;=N$1,$A96&lt;N$2),($A96+1-N$1)/(N$2-N$1)*N$3,IF(AND($A96&gt;=N$4,$A96&lt;=N$5),(N$5-$A96)/(N$5-N$4+1)*N$3,N$3)))</f>
        <v>0</v>
      </c>
      <c r="O96">
        <f t="shared" si="44"/>
        <v>0</v>
      </c>
      <c r="P96">
        <f t="shared" si="44"/>
        <v>200</v>
      </c>
      <c r="Q96">
        <f t="shared" si="25"/>
        <v>6445362.775501186</v>
      </c>
      <c r="R96">
        <f t="shared" si="26"/>
        <v>842037.22445573751</v>
      </c>
      <c r="S96">
        <f t="shared" si="27"/>
        <v>6445181</v>
      </c>
      <c r="T96">
        <f t="shared" si="28"/>
        <v>6</v>
      </c>
      <c r="U96">
        <f t="shared" si="29"/>
        <v>27</v>
      </c>
      <c r="V96">
        <f t="shared" si="30"/>
        <v>2934</v>
      </c>
      <c r="W96">
        <f t="shared" si="31"/>
        <v>88</v>
      </c>
      <c r="X96">
        <f t="shared" si="32"/>
        <v>1467</v>
      </c>
      <c r="Y96">
        <f t="shared" si="33"/>
        <v>44</v>
      </c>
      <c r="Z96">
        <f t="shared" si="34"/>
        <v>152</v>
      </c>
      <c r="AA96">
        <f t="shared" si="35"/>
        <v>16327</v>
      </c>
      <c r="AB96">
        <f t="shared" si="36"/>
        <v>318</v>
      </c>
      <c r="AC96">
        <f t="shared" si="37"/>
        <v>14965</v>
      </c>
      <c r="AD96">
        <f t="shared" si="38"/>
        <v>205</v>
      </c>
      <c r="AE96">
        <f t="shared" si="39"/>
        <v>5775</v>
      </c>
      <c r="AF96">
        <f t="shared" si="40"/>
        <v>2369</v>
      </c>
      <c r="AG96">
        <f t="shared" si="41"/>
        <v>6400504</v>
      </c>
    </row>
    <row r="97" spans="1:33" x14ac:dyDescent="0.35">
      <c r="A97">
        <v>90</v>
      </c>
      <c r="B97">
        <f t="shared" si="24"/>
        <v>200</v>
      </c>
      <c r="C97">
        <f t="shared" si="43"/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0</v>
      </c>
      <c r="H97">
        <f t="shared" si="43"/>
        <v>0</v>
      </c>
      <c r="I97">
        <f t="shared" si="43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200</v>
      </c>
      <c r="Q97">
        <f t="shared" si="25"/>
        <v>7413936.1324550826</v>
      </c>
      <c r="R97">
        <f t="shared" si="26"/>
        <v>968573.35695389658</v>
      </c>
      <c r="S97">
        <f t="shared" si="27"/>
        <v>7413754</v>
      </c>
      <c r="T97">
        <f t="shared" si="28"/>
        <v>6</v>
      </c>
      <c r="U97">
        <f t="shared" si="29"/>
        <v>27</v>
      </c>
      <c r="V97">
        <f t="shared" si="30"/>
        <v>2934</v>
      </c>
      <c r="W97">
        <f t="shared" si="31"/>
        <v>88</v>
      </c>
      <c r="X97">
        <f t="shared" si="32"/>
        <v>1467</v>
      </c>
      <c r="Y97">
        <f t="shared" si="33"/>
        <v>44</v>
      </c>
      <c r="Z97">
        <f t="shared" si="34"/>
        <v>152</v>
      </c>
      <c r="AA97">
        <f t="shared" si="35"/>
        <v>16327</v>
      </c>
      <c r="AB97">
        <f t="shared" si="36"/>
        <v>318</v>
      </c>
      <c r="AC97">
        <f t="shared" si="37"/>
        <v>14965</v>
      </c>
      <c r="AD97">
        <f t="shared" si="38"/>
        <v>205</v>
      </c>
      <c r="AE97">
        <f t="shared" si="39"/>
        <v>5775</v>
      </c>
      <c r="AF97">
        <f t="shared" si="40"/>
        <v>2369</v>
      </c>
      <c r="AG97">
        <f t="shared" si="41"/>
        <v>7369077</v>
      </c>
    </row>
    <row r="98" spans="1:33" x14ac:dyDescent="0.35">
      <c r="A98">
        <v>91</v>
      </c>
      <c r="B98">
        <f t="shared" si="24"/>
        <v>200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200</v>
      </c>
      <c r="Q98">
        <f t="shared" si="25"/>
        <v>8528060.6872303411</v>
      </c>
      <c r="R98">
        <f t="shared" si="26"/>
        <v>1114124.5547752585</v>
      </c>
      <c r="S98">
        <f t="shared" si="27"/>
        <v>8527878</v>
      </c>
      <c r="T98">
        <f t="shared" si="28"/>
        <v>6</v>
      </c>
      <c r="U98">
        <f t="shared" si="29"/>
        <v>27</v>
      </c>
      <c r="V98">
        <f t="shared" si="30"/>
        <v>2934</v>
      </c>
      <c r="W98">
        <f t="shared" si="31"/>
        <v>88</v>
      </c>
      <c r="X98">
        <f t="shared" si="32"/>
        <v>1467</v>
      </c>
      <c r="Y98">
        <f t="shared" si="33"/>
        <v>44</v>
      </c>
      <c r="Z98">
        <f t="shared" si="34"/>
        <v>152</v>
      </c>
      <c r="AA98">
        <f t="shared" si="35"/>
        <v>16327</v>
      </c>
      <c r="AB98">
        <f t="shared" si="36"/>
        <v>318</v>
      </c>
      <c r="AC98">
        <f t="shared" si="37"/>
        <v>14965</v>
      </c>
      <c r="AD98">
        <f t="shared" si="38"/>
        <v>205</v>
      </c>
      <c r="AE98">
        <f t="shared" si="39"/>
        <v>5775</v>
      </c>
      <c r="AF98">
        <f t="shared" si="40"/>
        <v>2369</v>
      </c>
      <c r="AG98">
        <f t="shared" si="41"/>
        <v>8483201</v>
      </c>
    </row>
    <row r="99" spans="1:33" x14ac:dyDescent="0.35">
      <c r="A99">
        <v>92</v>
      </c>
      <c r="B99">
        <f t="shared" si="24"/>
        <v>200</v>
      </c>
      <c r="C99">
        <f t="shared" si="43"/>
        <v>0</v>
      </c>
      <c r="D99">
        <f t="shared" si="43"/>
        <v>0</v>
      </c>
      <c r="E99">
        <f t="shared" si="43"/>
        <v>0</v>
      </c>
      <c r="F99">
        <f t="shared" si="43"/>
        <v>0</v>
      </c>
      <c r="G99">
        <f t="shared" si="43"/>
        <v>0</v>
      </c>
      <c r="H99">
        <f t="shared" si="43"/>
        <v>0</v>
      </c>
      <c r="I99">
        <f t="shared" si="43"/>
        <v>0</v>
      </c>
      <c r="J99">
        <f t="shared" si="44"/>
        <v>0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200</v>
      </c>
      <c r="Q99">
        <f t="shared" si="25"/>
        <v>9809608.9712517764</v>
      </c>
      <c r="R99">
        <f t="shared" si="26"/>
        <v>1281548.2840214353</v>
      </c>
      <c r="S99">
        <f t="shared" si="27"/>
        <v>9809426</v>
      </c>
      <c r="T99">
        <f t="shared" si="28"/>
        <v>6</v>
      </c>
      <c r="U99">
        <f t="shared" si="29"/>
        <v>27</v>
      </c>
      <c r="V99">
        <f t="shared" si="30"/>
        <v>2934</v>
      </c>
      <c r="W99">
        <f t="shared" si="31"/>
        <v>88</v>
      </c>
      <c r="X99">
        <f t="shared" si="32"/>
        <v>1467</v>
      </c>
      <c r="Y99">
        <f t="shared" si="33"/>
        <v>44</v>
      </c>
      <c r="Z99">
        <f t="shared" si="34"/>
        <v>152</v>
      </c>
      <c r="AA99">
        <f t="shared" si="35"/>
        <v>16327</v>
      </c>
      <c r="AB99">
        <f t="shared" si="36"/>
        <v>318</v>
      </c>
      <c r="AC99">
        <f t="shared" si="37"/>
        <v>14965</v>
      </c>
      <c r="AD99">
        <f t="shared" si="38"/>
        <v>205</v>
      </c>
      <c r="AE99">
        <f t="shared" si="39"/>
        <v>5775</v>
      </c>
      <c r="AF99">
        <f t="shared" si="40"/>
        <v>2369</v>
      </c>
      <c r="AG99">
        <f t="shared" si="41"/>
        <v>9764749</v>
      </c>
    </row>
    <row r="100" spans="1:33" x14ac:dyDescent="0.35">
      <c r="A100">
        <v>93</v>
      </c>
      <c r="B100">
        <f t="shared" si="24"/>
        <v>200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4"/>
        <v>0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200</v>
      </c>
      <c r="Q100">
        <f t="shared" si="25"/>
        <v>11283740.384332094</v>
      </c>
      <c r="R100">
        <f t="shared" si="26"/>
        <v>1474131.4130803179</v>
      </c>
      <c r="S100">
        <f t="shared" si="27"/>
        <v>11283557</v>
      </c>
      <c r="T100">
        <f t="shared" si="28"/>
        <v>6</v>
      </c>
      <c r="U100">
        <f t="shared" si="29"/>
        <v>27</v>
      </c>
      <c r="V100">
        <f t="shared" si="30"/>
        <v>2934</v>
      </c>
      <c r="W100">
        <f t="shared" si="31"/>
        <v>88</v>
      </c>
      <c r="X100">
        <f t="shared" si="32"/>
        <v>1467</v>
      </c>
      <c r="Y100">
        <f t="shared" si="33"/>
        <v>44</v>
      </c>
      <c r="Z100">
        <f t="shared" si="34"/>
        <v>152</v>
      </c>
      <c r="AA100">
        <f t="shared" si="35"/>
        <v>16327</v>
      </c>
      <c r="AB100">
        <f t="shared" si="36"/>
        <v>318</v>
      </c>
      <c r="AC100">
        <f t="shared" si="37"/>
        <v>14965</v>
      </c>
      <c r="AD100">
        <f t="shared" si="38"/>
        <v>205</v>
      </c>
      <c r="AE100">
        <f t="shared" si="39"/>
        <v>5775</v>
      </c>
      <c r="AF100">
        <f t="shared" si="40"/>
        <v>2369</v>
      </c>
      <c r="AG100">
        <f t="shared" si="41"/>
        <v>11238880</v>
      </c>
    </row>
    <row r="101" spans="1:33" x14ac:dyDescent="0.35">
      <c r="A101">
        <v>94</v>
      </c>
      <c r="B101">
        <f t="shared" si="24"/>
        <v>200</v>
      </c>
      <c r="C101">
        <f t="shared" si="43"/>
        <v>0</v>
      </c>
      <c r="D101">
        <f t="shared" si="43"/>
        <v>0</v>
      </c>
      <c r="E101">
        <f t="shared" si="43"/>
        <v>0</v>
      </c>
      <c r="F101">
        <f t="shared" si="43"/>
        <v>0</v>
      </c>
      <c r="G101">
        <f t="shared" si="43"/>
        <v>0</v>
      </c>
      <c r="H101">
        <f t="shared" si="43"/>
        <v>0</v>
      </c>
      <c r="I101">
        <f t="shared" si="43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200</v>
      </c>
      <c r="Q101">
        <f t="shared" si="25"/>
        <v>12979395.12487076</v>
      </c>
      <c r="R101">
        <f t="shared" si="26"/>
        <v>1695654.740538666</v>
      </c>
      <c r="S101">
        <f t="shared" si="27"/>
        <v>12979211</v>
      </c>
      <c r="T101">
        <f t="shared" si="28"/>
        <v>6</v>
      </c>
      <c r="U101">
        <f t="shared" si="29"/>
        <v>27</v>
      </c>
      <c r="V101">
        <f t="shared" si="30"/>
        <v>2934</v>
      </c>
      <c r="W101">
        <f t="shared" si="31"/>
        <v>88</v>
      </c>
      <c r="X101">
        <f t="shared" si="32"/>
        <v>1467</v>
      </c>
      <c r="Y101">
        <f t="shared" si="33"/>
        <v>44</v>
      </c>
      <c r="Z101">
        <f t="shared" si="34"/>
        <v>152</v>
      </c>
      <c r="AA101">
        <f t="shared" si="35"/>
        <v>16327</v>
      </c>
      <c r="AB101">
        <f t="shared" si="36"/>
        <v>318</v>
      </c>
      <c r="AC101">
        <f t="shared" si="37"/>
        <v>14965</v>
      </c>
      <c r="AD101">
        <f t="shared" si="38"/>
        <v>205</v>
      </c>
      <c r="AE101">
        <f t="shared" si="39"/>
        <v>5775</v>
      </c>
      <c r="AF101">
        <f t="shared" si="40"/>
        <v>2369</v>
      </c>
      <c r="AG101">
        <f t="shared" si="41"/>
        <v>12934534</v>
      </c>
    </row>
    <row r="102" spans="1:33" x14ac:dyDescent="0.35">
      <c r="A102">
        <v>95</v>
      </c>
      <c r="B102">
        <f t="shared" si="24"/>
        <v>200</v>
      </c>
      <c r="C102">
        <f t="shared" si="43"/>
        <v>0</v>
      </c>
      <c r="D102">
        <f t="shared" si="43"/>
        <v>0</v>
      </c>
      <c r="E102">
        <f t="shared" si="43"/>
        <v>0</v>
      </c>
      <c r="F102">
        <f t="shared" si="43"/>
        <v>0</v>
      </c>
      <c r="G102">
        <f t="shared" si="43"/>
        <v>0</v>
      </c>
      <c r="H102">
        <f t="shared" si="43"/>
        <v>0</v>
      </c>
      <c r="I102">
        <f t="shared" si="43"/>
        <v>0</v>
      </c>
      <c r="J102">
        <f t="shared" si="44"/>
        <v>0</v>
      </c>
      <c r="K102">
        <f t="shared" si="44"/>
        <v>0</v>
      </c>
      <c r="L102">
        <f t="shared" si="44"/>
        <v>0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200</v>
      </c>
      <c r="Q102">
        <f t="shared" si="25"/>
        <v>14929862.344820416</v>
      </c>
      <c r="R102">
        <f t="shared" si="26"/>
        <v>1950467.2199496552</v>
      </c>
      <c r="S102">
        <f t="shared" si="27"/>
        <v>14929678</v>
      </c>
      <c r="T102">
        <f t="shared" si="28"/>
        <v>6</v>
      </c>
      <c r="U102">
        <f t="shared" si="29"/>
        <v>27</v>
      </c>
      <c r="V102">
        <f t="shared" si="30"/>
        <v>2934</v>
      </c>
      <c r="W102">
        <f t="shared" si="31"/>
        <v>88</v>
      </c>
      <c r="X102">
        <f t="shared" si="32"/>
        <v>1467</v>
      </c>
      <c r="Y102">
        <f t="shared" si="33"/>
        <v>44</v>
      </c>
      <c r="Z102">
        <f t="shared" si="34"/>
        <v>152</v>
      </c>
      <c r="AA102">
        <f t="shared" si="35"/>
        <v>16327</v>
      </c>
      <c r="AB102">
        <f t="shared" si="36"/>
        <v>318</v>
      </c>
      <c r="AC102">
        <f t="shared" si="37"/>
        <v>14965</v>
      </c>
      <c r="AD102">
        <f t="shared" si="38"/>
        <v>205</v>
      </c>
      <c r="AE102">
        <f t="shared" si="39"/>
        <v>5775</v>
      </c>
      <c r="AF102">
        <f t="shared" si="40"/>
        <v>2369</v>
      </c>
      <c r="AG102">
        <f t="shared" si="41"/>
        <v>14885001</v>
      </c>
    </row>
    <row r="103" spans="1:33" x14ac:dyDescent="0.35">
      <c r="A103">
        <v>96</v>
      </c>
      <c r="B103">
        <f t="shared" si="24"/>
        <v>200</v>
      </c>
      <c r="C103">
        <f t="shared" si="43"/>
        <v>0</v>
      </c>
      <c r="D103">
        <f t="shared" si="43"/>
        <v>0</v>
      </c>
      <c r="E103">
        <f t="shared" si="43"/>
        <v>0</v>
      </c>
      <c r="F103">
        <f t="shared" si="43"/>
        <v>0</v>
      </c>
      <c r="G103">
        <f t="shared" si="43"/>
        <v>0</v>
      </c>
      <c r="H103">
        <f t="shared" si="43"/>
        <v>0</v>
      </c>
      <c r="I103">
        <f t="shared" si="43"/>
        <v>0</v>
      </c>
      <c r="J103">
        <f t="shared" si="44"/>
        <v>0</v>
      </c>
      <c r="K103">
        <f t="shared" si="44"/>
        <v>0</v>
      </c>
      <c r="L103">
        <f t="shared" si="44"/>
        <v>0</v>
      </c>
      <c r="M103">
        <f t="shared" si="44"/>
        <v>0</v>
      </c>
      <c r="N103">
        <f t="shared" si="44"/>
        <v>0</v>
      </c>
      <c r="O103">
        <f t="shared" si="44"/>
        <v>0</v>
      </c>
      <c r="P103">
        <f t="shared" si="44"/>
        <v>200</v>
      </c>
      <c r="Q103">
        <f t="shared" si="25"/>
        <v>17173433.683458429</v>
      </c>
      <c r="R103">
        <f t="shared" si="26"/>
        <v>2243571.3386380132</v>
      </c>
      <c r="S103">
        <f t="shared" si="27"/>
        <v>17173249</v>
      </c>
      <c r="T103">
        <f t="shared" si="28"/>
        <v>6</v>
      </c>
      <c r="U103">
        <f t="shared" si="29"/>
        <v>27</v>
      </c>
      <c r="V103">
        <f t="shared" si="30"/>
        <v>2934</v>
      </c>
      <c r="W103">
        <f t="shared" si="31"/>
        <v>88</v>
      </c>
      <c r="X103">
        <f t="shared" si="32"/>
        <v>1467</v>
      </c>
      <c r="Y103">
        <f t="shared" si="33"/>
        <v>44</v>
      </c>
      <c r="Z103">
        <f t="shared" si="34"/>
        <v>152</v>
      </c>
      <c r="AA103">
        <f t="shared" si="35"/>
        <v>16327</v>
      </c>
      <c r="AB103">
        <f t="shared" si="36"/>
        <v>318</v>
      </c>
      <c r="AC103">
        <f t="shared" si="37"/>
        <v>14965</v>
      </c>
      <c r="AD103">
        <f t="shared" si="38"/>
        <v>205</v>
      </c>
      <c r="AE103">
        <f t="shared" si="39"/>
        <v>5775</v>
      </c>
      <c r="AF103">
        <f t="shared" si="40"/>
        <v>2369</v>
      </c>
      <c r="AG103">
        <f t="shared" si="41"/>
        <v>17128572</v>
      </c>
    </row>
    <row r="104" spans="1:33" x14ac:dyDescent="0.35">
      <c r="A104">
        <v>97</v>
      </c>
      <c r="B104">
        <f t="shared" si="24"/>
        <v>200</v>
      </c>
      <c r="C104">
        <f t="shared" si="43"/>
        <v>0</v>
      </c>
      <c r="D104">
        <f t="shared" si="43"/>
        <v>0</v>
      </c>
      <c r="E104">
        <f t="shared" si="43"/>
        <v>0</v>
      </c>
      <c r="F104">
        <f t="shared" si="43"/>
        <v>0</v>
      </c>
      <c r="G104">
        <f t="shared" si="43"/>
        <v>0</v>
      </c>
      <c r="H104">
        <f t="shared" si="43"/>
        <v>0</v>
      </c>
      <c r="I104">
        <f t="shared" si="43"/>
        <v>0</v>
      </c>
      <c r="J104">
        <f t="shared" si="44"/>
        <v>0</v>
      </c>
      <c r="K104">
        <f t="shared" si="44"/>
        <v>0</v>
      </c>
      <c r="L104">
        <f t="shared" si="44"/>
        <v>0</v>
      </c>
      <c r="M104">
        <f t="shared" si="44"/>
        <v>0</v>
      </c>
      <c r="N104">
        <f t="shared" si="44"/>
        <v>0</v>
      </c>
      <c r="O104">
        <f t="shared" si="44"/>
        <v>0</v>
      </c>
      <c r="P104">
        <f t="shared" si="44"/>
        <v>200</v>
      </c>
      <c r="Q104">
        <f t="shared" si="25"/>
        <v>19754155.01016077</v>
      </c>
      <c r="R104">
        <f t="shared" si="26"/>
        <v>2580721.3267023414</v>
      </c>
      <c r="S104">
        <f t="shared" si="27"/>
        <v>19753970</v>
      </c>
      <c r="T104">
        <f t="shared" si="28"/>
        <v>6</v>
      </c>
      <c r="U104">
        <f t="shared" si="29"/>
        <v>27</v>
      </c>
      <c r="V104">
        <f t="shared" si="30"/>
        <v>2934</v>
      </c>
      <c r="W104">
        <f t="shared" si="31"/>
        <v>88</v>
      </c>
      <c r="X104">
        <f t="shared" si="32"/>
        <v>1467</v>
      </c>
      <c r="Y104">
        <f t="shared" si="33"/>
        <v>44</v>
      </c>
      <c r="Z104">
        <f t="shared" si="34"/>
        <v>152</v>
      </c>
      <c r="AA104">
        <f t="shared" si="35"/>
        <v>16327</v>
      </c>
      <c r="AB104">
        <f t="shared" si="36"/>
        <v>318</v>
      </c>
      <c r="AC104">
        <f t="shared" si="37"/>
        <v>14965</v>
      </c>
      <c r="AD104">
        <f t="shared" si="38"/>
        <v>205</v>
      </c>
      <c r="AE104">
        <f t="shared" si="39"/>
        <v>5775</v>
      </c>
      <c r="AF104">
        <f t="shared" si="40"/>
        <v>2369</v>
      </c>
      <c r="AG104">
        <f t="shared" si="41"/>
        <v>19709293</v>
      </c>
    </row>
    <row r="105" spans="1:33" x14ac:dyDescent="0.35">
      <c r="A105">
        <v>98</v>
      </c>
      <c r="B105">
        <f t="shared" si="24"/>
        <v>200</v>
      </c>
      <c r="C105">
        <f t="shared" si="43"/>
        <v>0</v>
      </c>
      <c r="D105">
        <f t="shared" si="43"/>
        <v>0</v>
      </c>
      <c r="E105">
        <f t="shared" si="43"/>
        <v>0</v>
      </c>
      <c r="F105">
        <f t="shared" si="43"/>
        <v>0</v>
      </c>
      <c r="G105">
        <f t="shared" si="43"/>
        <v>0</v>
      </c>
      <c r="H105">
        <f t="shared" si="43"/>
        <v>0</v>
      </c>
      <c r="I105">
        <f t="shared" si="43"/>
        <v>0</v>
      </c>
      <c r="J105">
        <f t="shared" si="44"/>
        <v>0</v>
      </c>
      <c r="K105">
        <f t="shared" si="44"/>
        <v>0</v>
      </c>
      <c r="L105">
        <f t="shared" si="44"/>
        <v>0</v>
      </c>
      <c r="M105">
        <f t="shared" si="44"/>
        <v>0</v>
      </c>
      <c r="N105">
        <f t="shared" si="44"/>
        <v>0</v>
      </c>
      <c r="O105">
        <f t="shared" si="44"/>
        <v>0</v>
      </c>
      <c r="P105">
        <f t="shared" si="44"/>
        <v>200</v>
      </c>
      <c r="Q105">
        <f t="shared" si="25"/>
        <v>22722691.134418499</v>
      </c>
      <c r="R105">
        <f t="shared" si="26"/>
        <v>2968536.1242577285</v>
      </c>
      <c r="S105">
        <f t="shared" si="27"/>
        <v>22722506</v>
      </c>
      <c r="T105">
        <f t="shared" si="28"/>
        <v>6</v>
      </c>
      <c r="U105">
        <f t="shared" si="29"/>
        <v>27</v>
      </c>
      <c r="V105">
        <f t="shared" si="30"/>
        <v>2934</v>
      </c>
      <c r="W105">
        <f t="shared" si="31"/>
        <v>88</v>
      </c>
      <c r="X105">
        <f t="shared" si="32"/>
        <v>1467</v>
      </c>
      <c r="Y105">
        <f t="shared" si="33"/>
        <v>44</v>
      </c>
      <c r="Z105">
        <f t="shared" si="34"/>
        <v>152</v>
      </c>
      <c r="AA105">
        <f t="shared" si="35"/>
        <v>16327</v>
      </c>
      <c r="AB105">
        <f t="shared" si="36"/>
        <v>318</v>
      </c>
      <c r="AC105">
        <f t="shared" si="37"/>
        <v>14965</v>
      </c>
      <c r="AD105">
        <f t="shared" si="38"/>
        <v>205</v>
      </c>
      <c r="AE105">
        <f t="shared" si="39"/>
        <v>5775</v>
      </c>
      <c r="AF105">
        <f t="shared" si="40"/>
        <v>2369</v>
      </c>
      <c r="AG105">
        <f t="shared" si="41"/>
        <v>22677829</v>
      </c>
    </row>
    <row r="106" spans="1:33" x14ac:dyDescent="0.35">
      <c r="A106">
        <v>99</v>
      </c>
      <c r="B106">
        <f t="shared" si="24"/>
        <v>200</v>
      </c>
      <c r="C106">
        <f t="shared" si="43"/>
        <v>0</v>
      </c>
      <c r="D106">
        <f t="shared" si="43"/>
        <v>0</v>
      </c>
      <c r="E106">
        <f t="shared" si="43"/>
        <v>0</v>
      </c>
      <c r="F106">
        <f t="shared" si="43"/>
        <v>0</v>
      </c>
      <c r="G106">
        <f t="shared" si="43"/>
        <v>0</v>
      </c>
      <c r="H106">
        <f t="shared" si="43"/>
        <v>0</v>
      </c>
      <c r="I106">
        <f t="shared" si="43"/>
        <v>0</v>
      </c>
      <c r="J106">
        <f t="shared" si="44"/>
        <v>0</v>
      </c>
      <c r="K106">
        <f t="shared" si="44"/>
        <v>0</v>
      </c>
      <c r="L106">
        <f t="shared" si="44"/>
        <v>0</v>
      </c>
      <c r="M106">
        <f t="shared" si="44"/>
        <v>0</v>
      </c>
      <c r="N106">
        <f t="shared" si="44"/>
        <v>0</v>
      </c>
      <c r="O106">
        <f t="shared" si="44"/>
        <v>0</v>
      </c>
      <c r="P106">
        <f t="shared" si="44"/>
        <v>200</v>
      </c>
      <c r="Q106">
        <f t="shared" si="25"/>
        <v>26137320.459113393</v>
      </c>
      <c r="R106">
        <f t="shared" si="26"/>
        <v>3414629.3246948943</v>
      </c>
      <c r="S106">
        <f t="shared" si="27"/>
        <v>26137135</v>
      </c>
      <c r="T106">
        <f t="shared" si="28"/>
        <v>6</v>
      </c>
      <c r="U106">
        <f t="shared" si="29"/>
        <v>27</v>
      </c>
      <c r="V106">
        <f t="shared" si="30"/>
        <v>2934</v>
      </c>
      <c r="W106">
        <f t="shared" si="31"/>
        <v>88</v>
      </c>
      <c r="X106">
        <f t="shared" si="32"/>
        <v>1467</v>
      </c>
      <c r="Y106">
        <f t="shared" si="33"/>
        <v>44</v>
      </c>
      <c r="Z106">
        <f t="shared" si="34"/>
        <v>152</v>
      </c>
      <c r="AA106">
        <f t="shared" si="35"/>
        <v>16327</v>
      </c>
      <c r="AB106">
        <f t="shared" si="36"/>
        <v>318</v>
      </c>
      <c r="AC106">
        <f t="shared" si="37"/>
        <v>14965</v>
      </c>
      <c r="AD106">
        <f t="shared" si="38"/>
        <v>205</v>
      </c>
      <c r="AE106">
        <f t="shared" si="39"/>
        <v>5775</v>
      </c>
      <c r="AF106">
        <f t="shared" si="40"/>
        <v>2369</v>
      </c>
      <c r="AG106">
        <f t="shared" si="41"/>
        <v>26092458</v>
      </c>
    </row>
  </sheetData>
  <phoneticPr fontId="1" type="noConversion"/>
  <conditionalFormatting sqref="C9:G9 I9:L9 O9:P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 R8:R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L100"/>
  <sheetViews>
    <sheetView tabSelected="1" topLeftCell="V81" workbookViewId="0">
      <selection activeCell="S2" sqref="S2:AL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11</v>
      </c>
      <c r="T2" s="2" t="s">
        <v>109</v>
      </c>
      <c r="U2" s="4">
        <f>0.001*P2+0.002*M2+0.003*Q2+0.001*C2</f>
        <v>1E-3</v>
      </c>
      <c r="V2" s="2" t="s">
        <v>8</v>
      </c>
      <c r="W2" t="str">
        <f t="shared" ref="W2:AF17" si="0">IF(D2&gt;0,CONCATENATE("popneed_",D$1," = ",D2),"")</f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>IF(M2&gt;0,CONCATENATE("popneed_",M$1," = ",M2),"")</f>
        <v/>
      </c>
      <c r="AG2" t="str">
        <f t="shared" ref="AG2:AJ17" si="1">IF(N2&gt;0,CONCATENATE("popneed_",N$1," = ",N2),"")</f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">
        <v>9</v>
      </c>
      <c r="AL2" t="s">
        <v>9</v>
      </c>
    </row>
    <row r="3" spans="1:38" x14ac:dyDescent="0.35">
      <c r="C3">
        <v>2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12</v>
      </c>
      <c r="T3" s="2" t="s">
        <v>109</v>
      </c>
      <c r="U3" s="4">
        <f t="shared" ref="U3:U66" si="2">0.001*P3+0.002*M3+0.003*Q3+0.001*C3</f>
        <v>2E-3</v>
      </c>
      <c r="V3" s="2" t="s">
        <v>8</v>
      </c>
      <c r="W3" t="str">
        <f t="shared" si="0"/>
        <v>popneed_heating = 2</v>
      </c>
      <c r="X3" t="str">
        <f t="shared" si="0"/>
        <v>popneed_basic_food = 1</v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13</v>
      </c>
      <c r="T4" s="2" t="s">
        <v>109</v>
      </c>
      <c r="U4" s="4">
        <f t="shared" si="2"/>
        <v>3.0000000000000001E-3</v>
      </c>
      <c r="V4" s="2" t="s">
        <v>8</v>
      </c>
      <c r="W4" t="str">
        <f t="shared" si="0"/>
        <v>popneed_heating = 4</v>
      </c>
      <c r="X4" t="str">
        <f t="shared" si="0"/>
        <v>popneed_basic_food = 2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6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S5" s="2" t="s">
        <v>14</v>
      </c>
      <c r="T5" s="2" t="s">
        <v>109</v>
      </c>
      <c r="U5" s="4">
        <f t="shared" si="2"/>
        <v>5.0000000000000001E-3</v>
      </c>
      <c r="V5" s="2" t="s">
        <v>8</v>
      </c>
      <c r="W5" t="str">
        <f t="shared" si="0"/>
        <v>popneed_heating = 6</v>
      </c>
      <c r="X5" t="str">
        <f t="shared" si="0"/>
        <v>popneed_basic_food = 4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1"/>
        <v/>
      </c>
      <c r="AH5" t="str">
        <f t="shared" si="1"/>
        <v/>
      </c>
      <c r="AI5" t="str">
        <f t="shared" si="1"/>
        <v>popneed_intoxicants = 1</v>
      </c>
      <c r="AJ5" t="str">
        <f t="shared" si="1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6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S6" s="2" t="s">
        <v>15</v>
      </c>
      <c r="T6" s="2" t="s">
        <v>109</v>
      </c>
      <c r="U6" s="4">
        <f t="shared" si="2"/>
        <v>7.0000000000000001E-3</v>
      </c>
      <c r="V6" s="2" t="s">
        <v>8</v>
      </c>
      <c r="W6" t="str">
        <f t="shared" si="0"/>
        <v>popneed_heating = 6</v>
      </c>
      <c r="X6" t="str">
        <f t="shared" si="0"/>
        <v>popneed_basic_food = 7</v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1"/>
        <v/>
      </c>
      <c r="AH6" t="str">
        <f t="shared" si="1"/>
        <v/>
      </c>
      <c r="AI6" t="str">
        <f t="shared" si="1"/>
        <v>popneed_intoxicants = 2</v>
      </c>
      <c r="AJ6" t="str">
        <f t="shared" si="1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6</v>
      </c>
      <c r="E7">
        <v>10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S7" s="2" t="s">
        <v>16</v>
      </c>
      <c r="T7" s="2" t="s">
        <v>109</v>
      </c>
      <c r="U7" s="4">
        <f t="shared" si="2"/>
        <v>0.01</v>
      </c>
      <c r="V7" s="2" t="s">
        <v>8</v>
      </c>
      <c r="W7" t="str">
        <f t="shared" si="0"/>
        <v>popneed_heating = 6</v>
      </c>
      <c r="X7" t="str">
        <f t="shared" si="0"/>
        <v>popneed_basic_food = 10</v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>popneed_crude_items = 1</v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1"/>
        <v/>
      </c>
      <c r="AH7" t="str">
        <f t="shared" si="1"/>
        <v/>
      </c>
      <c r="AI7" t="str">
        <f t="shared" si="1"/>
        <v>popneed_intoxicants = 4</v>
      </c>
      <c r="AJ7" t="str">
        <f t="shared" si="1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6</v>
      </c>
      <c r="E8">
        <v>13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</v>
      </c>
      <c r="Q8">
        <v>0</v>
      </c>
      <c r="S8" s="2" t="s">
        <v>17</v>
      </c>
      <c r="T8" s="2" t="s">
        <v>109</v>
      </c>
      <c r="U8" s="4">
        <f t="shared" si="2"/>
        <v>1.3000000000000001E-2</v>
      </c>
      <c r="V8" s="2" t="s">
        <v>8</v>
      </c>
      <c r="W8" t="str">
        <f t="shared" si="0"/>
        <v>popneed_heating = 6</v>
      </c>
      <c r="X8" t="str">
        <f t="shared" si="0"/>
        <v>popneed_basic_food = 13</v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>popneed_crude_items = 2</v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1"/>
        <v/>
      </c>
      <c r="AH8" t="str">
        <f t="shared" si="1"/>
        <v/>
      </c>
      <c r="AI8" t="str">
        <f t="shared" si="1"/>
        <v>popneed_intoxicants = 6</v>
      </c>
      <c r="AJ8" t="str">
        <f t="shared" si="1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16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S9" s="2" t="s">
        <v>18</v>
      </c>
      <c r="T9" s="2" t="s">
        <v>109</v>
      </c>
      <c r="U9" s="4">
        <f t="shared" si="2"/>
        <v>1.6E-2</v>
      </c>
      <c r="V9" s="2" t="s">
        <v>8</v>
      </c>
      <c r="W9" t="str">
        <f t="shared" si="0"/>
        <v>popneed_heating = 6</v>
      </c>
      <c r="X9" t="str">
        <f t="shared" si="0"/>
        <v>popneed_basic_food = 16</v>
      </c>
      <c r="Y9" t="str">
        <f t="shared" si="0"/>
        <v/>
      </c>
      <c r="Z9" t="str">
        <f t="shared" si="0"/>
        <v>popneed_simple_clothing = 1</v>
      </c>
      <c r="AA9" t="str">
        <f t="shared" si="0"/>
        <v/>
      </c>
      <c r="AB9" t="str">
        <f t="shared" si="0"/>
        <v>popneed_crude_items = 4</v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1"/>
        <v/>
      </c>
      <c r="AH9" t="str">
        <f t="shared" si="1"/>
        <v/>
      </c>
      <c r="AI9" t="str">
        <f t="shared" si="1"/>
        <v>popneed_intoxicants = 8</v>
      </c>
      <c r="AJ9" t="str">
        <f t="shared" si="1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19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11</v>
      </c>
      <c r="Q10">
        <v>0</v>
      </c>
      <c r="S10" s="2" t="s">
        <v>19</v>
      </c>
      <c r="T10" s="2" t="s">
        <v>109</v>
      </c>
      <c r="U10" s="4">
        <f t="shared" si="2"/>
        <v>0.02</v>
      </c>
      <c r="V10" s="2" t="s">
        <v>8</v>
      </c>
      <c r="W10" t="str">
        <f t="shared" si="0"/>
        <v>popneed_heating = 6</v>
      </c>
      <c r="X10" t="str">
        <f t="shared" si="0"/>
        <v>popneed_basic_food = 19</v>
      </c>
      <c r="Y10" t="str">
        <f t="shared" si="0"/>
        <v/>
      </c>
      <c r="Z10" t="str">
        <f t="shared" si="0"/>
        <v>popneed_simple_clothing = 2</v>
      </c>
      <c r="AA10" t="str">
        <f t="shared" si="0"/>
        <v/>
      </c>
      <c r="AB10" t="str">
        <f t="shared" si="0"/>
        <v>popneed_crude_items = 7</v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1"/>
        <v/>
      </c>
      <c r="AH10" t="str">
        <f t="shared" si="1"/>
        <v/>
      </c>
      <c r="AI10" t="str">
        <f t="shared" si="1"/>
        <v>popneed_intoxicants = 11</v>
      </c>
      <c r="AJ10" t="str">
        <f t="shared" si="1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6</v>
      </c>
      <c r="E11">
        <v>22</v>
      </c>
      <c r="F11">
        <v>0</v>
      </c>
      <c r="G11">
        <v>4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14</v>
      </c>
      <c r="Q11">
        <v>0</v>
      </c>
      <c r="S11" s="2" t="s">
        <v>20</v>
      </c>
      <c r="T11" s="2" t="s">
        <v>109</v>
      </c>
      <c r="U11" s="4">
        <f t="shared" si="2"/>
        <v>2.4E-2</v>
      </c>
      <c r="V11" s="2" t="s">
        <v>8</v>
      </c>
      <c r="W11" t="str">
        <f t="shared" si="0"/>
        <v>popneed_heating = 6</v>
      </c>
      <c r="X11" t="str">
        <f t="shared" si="0"/>
        <v>popneed_basic_food = 22</v>
      </c>
      <c r="Y11" t="str">
        <f t="shared" si="0"/>
        <v/>
      </c>
      <c r="Z11" t="str">
        <f t="shared" si="0"/>
        <v>popneed_simple_clothing = 4</v>
      </c>
      <c r="AA11" t="str">
        <f t="shared" si="0"/>
        <v/>
      </c>
      <c r="AB11" t="str">
        <f t="shared" si="0"/>
        <v>popneed_crude_items = 10</v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1"/>
        <v/>
      </c>
      <c r="AH11" t="str">
        <f t="shared" si="1"/>
        <v/>
      </c>
      <c r="AI11" t="str">
        <f t="shared" si="1"/>
        <v>popneed_intoxicants = 14</v>
      </c>
      <c r="AJ11" t="str">
        <f t="shared" si="1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6</v>
      </c>
      <c r="E12">
        <v>24</v>
      </c>
      <c r="F12">
        <v>0</v>
      </c>
      <c r="G12">
        <v>6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18</v>
      </c>
      <c r="Q12">
        <v>0</v>
      </c>
      <c r="S12" s="2" t="s">
        <v>21</v>
      </c>
      <c r="T12" s="2" t="s">
        <v>109</v>
      </c>
      <c r="U12" s="4">
        <f t="shared" si="2"/>
        <v>2.9000000000000001E-2</v>
      </c>
      <c r="V12" s="2" t="s">
        <v>8</v>
      </c>
      <c r="W12" t="str">
        <f t="shared" si="0"/>
        <v>popneed_heating = 6</v>
      </c>
      <c r="X12" t="str">
        <f t="shared" si="0"/>
        <v>popneed_basic_food = 24</v>
      </c>
      <c r="Y12" t="str">
        <f t="shared" si="0"/>
        <v/>
      </c>
      <c r="Z12" t="str">
        <f t="shared" si="0"/>
        <v>popneed_simple_clothing = 6</v>
      </c>
      <c r="AA12" t="str">
        <f t="shared" si="0"/>
        <v/>
      </c>
      <c r="AB12" t="str">
        <f t="shared" si="0"/>
        <v>popneed_crude_items = 14</v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1"/>
        <v/>
      </c>
      <c r="AH12" t="str">
        <f t="shared" si="1"/>
        <v/>
      </c>
      <c r="AI12" t="str">
        <f t="shared" si="1"/>
        <v>popneed_intoxicants = 18</v>
      </c>
      <c r="AJ12" t="str">
        <f t="shared" si="1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6</v>
      </c>
      <c r="E13">
        <v>26</v>
      </c>
      <c r="F13">
        <v>0</v>
      </c>
      <c r="G13">
        <v>9</v>
      </c>
      <c r="H13">
        <v>0</v>
      </c>
      <c r="I13">
        <v>18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23</v>
      </c>
      <c r="Q13">
        <v>0</v>
      </c>
      <c r="S13" s="2" t="s">
        <v>22</v>
      </c>
      <c r="T13" s="2" t="s">
        <v>109</v>
      </c>
      <c r="U13" s="4">
        <f t="shared" si="2"/>
        <v>3.5000000000000003E-2</v>
      </c>
      <c r="V13" s="2" t="s">
        <v>8</v>
      </c>
      <c r="W13" t="str">
        <f t="shared" si="0"/>
        <v>popneed_heating = 6</v>
      </c>
      <c r="X13" t="str">
        <f t="shared" si="0"/>
        <v>popneed_basic_food = 26</v>
      </c>
      <c r="Y13" t="str">
        <f t="shared" si="0"/>
        <v/>
      </c>
      <c r="Z13" t="str">
        <f t="shared" si="0"/>
        <v>popneed_simple_clothing = 9</v>
      </c>
      <c r="AA13" t="str">
        <f t="shared" si="0"/>
        <v/>
      </c>
      <c r="AB13" t="str">
        <f t="shared" si="0"/>
        <v>popneed_crude_items = 18</v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1"/>
        <v/>
      </c>
      <c r="AH13" t="str">
        <f t="shared" si="1"/>
        <v/>
      </c>
      <c r="AI13" t="str">
        <f t="shared" si="1"/>
        <v>popneed_intoxicants = 23</v>
      </c>
      <c r="AJ13" t="str">
        <f t="shared" si="1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6</v>
      </c>
      <c r="E14">
        <v>27</v>
      </c>
      <c r="F14">
        <v>0</v>
      </c>
      <c r="G14">
        <v>13</v>
      </c>
      <c r="H14">
        <v>0</v>
      </c>
      <c r="I14">
        <v>23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30</v>
      </c>
      <c r="Q14">
        <v>0</v>
      </c>
      <c r="S14" s="2" t="s">
        <v>23</v>
      </c>
      <c r="T14" s="2" t="s">
        <v>109</v>
      </c>
      <c r="U14" s="4">
        <f t="shared" si="2"/>
        <v>4.4999999999999998E-2</v>
      </c>
      <c r="V14" s="2" t="s">
        <v>8</v>
      </c>
      <c r="W14" t="str">
        <f t="shared" si="0"/>
        <v>popneed_heating = 6</v>
      </c>
      <c r="X14" t="str">
        <f t="shared" si="0"/>
        <v>popneed_basic_food = 27</v>
      </c>
      <c r="Y14" t="str">
        <f t="shared" si="0"/>
        <v/>
      </c>
      <c r="Z14" t="str">
        <f t="shared" si="0"/>
        <v>popneed_simple_clothing = 13</v>
      </c>
      <c r="AA14" t="str">
        <f t="shared" si="0"/>
        <v/>
      </c>
      <c r="AB14" t="str">
        <f t="shared" si="0"/>
        <v>popneed_crude_items = 23</v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>popneed_services = 1</v>
      </c>
      <c r="AG14" t="str">
        <f t="shared" si="1"/>
        <v/>
      </c>
      <c r="AH14" t="str">
        <f t="shared" si="1"/>
        <v/>
      </c>
      <c r="AI14" t="str">
        <f t="shared" si="1"/>
        <v>popneed_intoxicants = 30</v>
      </c>
      <c r="AJ14" t="str">
        <f t="shared" si="1"/>
        <v/>
      </c>
      <c r="AK14" t="s">
        <v>9</v>
      </c>
      <c r="AL14" t="s">
        <v>9</v>
      </c>
    </row>
    <row r="15" spans="1:38" x14ac:dyDescent="0.35">
      <c r="C15">
        <v>14</v>
      </c>
      <c r="D15">
        <v>6</v>
      </c>
      <c r="E15">
        <v>27</v>
      </c>
      <c r="F15">
        <v>0</v>
      </c>
      <c r="G15">
        <v>18</v>
      </c>
      <c r="H15">
        <v>0</v>
      </c>
      <c r="I15">
        <v>28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38</v>
      </c>
      <c r="Q15">
        <v>0</v>
      </c>
      <c r="S15" s="2" t="s">
        <v>24</v>
      </c>
      <c r="T15" s="2" t="s">
        <v>109</v>
      </c>
      <c r="U15" s="4">
        <f t="shared" si="2"/>
        <v>5.5999999999999994E-2</v>
      </c>
      <c r="V15" s="2" t="s">
        <v>8</v>
      </c>
      <c r="W15" t="str">
        <f t="shared" si="0"/>
        <v>popneed_heating = 6</v>
      </c>
      <c r="X15" t="str">
        <f t="shared" si="0"/>
        <v>popneed_basic_food = 27</v>
      </c>
      <c r="Y15" t="str">
        <f t="shared" si="0"/>
        <v/>
      </c>
      <c r="Z15" t="str">
        <f t="shared" si="0"/>
        <v>popneed_simple_clothing = 18</v>
      </c>
      <c r="AA15" t="str">
        <f t="shared" si="0"/>
        <v/>
      </c>
      <c r="AB15" t="str">
        <f t="shared" si="0"/>
        <v>popneed_crude_items = 28</v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>popneed_services = 2</v>
      </c>
      <c r="AG15" t="str">
        <f t="shared" si="1"/>
        <v/>
      </c>
      <c r="AH15" t="str">
        <f t="shared" si="1"/>
        <v/>
      </c>
      <c r="AI15" t="str">
        <f t="shared" si="1"/>
        <v>popneed_intoxicants = 38</v>
      </c>
      <c r="AJ15" t="str">
        <f t="shared" si="1"/>
        <v/>
      </c>
      <c r="AK15" t="s">
        <v>9</v>
      </c>
      <c r="AL15" t="s">
        <v>9</v>
      </c>
    </row>
    <row r="16" spans="1:38" x14ac:dyDescent="0.35">
      <c r="C16">
        <v>15</v>
      </c>
      <c r="D16">
        <v>6</v>
      </c>
      <c r="E16">
        <v>27</v>
      </c>
      <c r="F16">
        <v>0</v>
      </c>
      <c r="G16">
        <v>24</v>
      </c>
      <c r="H16">
        <v>0</v>
      </c>
      <c r="I16">
        <v>33</v>
      </c>
      <c r="J16">
        <v>1</v>
      </c>
      <c r="K16">
        <v>0</v>
      </c>
      <c r="L16">
        <v>0</v>
      </c>
      <c r="M16">
        <v>4</v>
      </c>
      <c r="N16">
        <v>0</v>
      </c>
      <c r="O16">
        <v>0</v>
      </c>
      <c r="P16">
        <v>48</v>
      </c>
      <c r="Q16">
        <v>0</v>
      </c>
      <c r="S16" s="2" t="s">
        <v>25</v>
      </c>
      <c r="T16" s="2" t="s">
        <v>109</v>
      </c>
      <c r="U16" s="4">
        <f t="shared" si="2"/>
        <v>7.1000000000000008E-2</v>
      </c>
      <c r="V16" s="2" t="s">
        <v>8</v>
      </c>
      <c r="W16" t="str">
        <f t="shared" si="0"/>
        <v>popneed_heating = 6</v>
      </c>
      <c r="X16" t="str">
        <f t="shared" si="0"/>
        <v>popneed_basic_food = 27</v>
      </c>
      <c r="Y16" t="str">
        <f t="shared" si="0"/>
        <v/>
      </c>
      <c r="Z16" t="str">
        <f t="shared" si="0"/>
        <v>popneed_simple_clothing = 24</v>
      </c>
      <c r="AA16" t="str">
        <f t="shared" si="0"/>
        <v/>
      </c>
      <c r="AB16" t="str">
        <f t="shared" si="0"/>
        <v>popneed_crude_items = 33</v>
      </c>
      <c r="AC16" t="str">
        <f t="shared" si="0"/>
        <v>popneed_household_items = 1</v>
      </c>
      <c r="AD16" t="str">
        <f t="shared" si="0"/>
        <v/>
      </c>
      <c r="AE16" t="str">
        <f>IF(L16&gt;0,CONCATENATE("popneed_",L$1," = ",L16),"")</f>
        <v/>
      </c>
      <c r="AF16" t="str">
        <f t="shared" si="0"/>
        <v>popneed_services = 4</v>
      </c>
      <c r="AG16" t="str">
        <f t="shared" si="1"/>
        <v/>
      </c>
      <c r="AH16" t="str">
        <f t="shared" si="1"/>
        <v/>
      </c>
      <c r="AI16" t="str">
        <f t="shared" si="1"/>
        <v>popneed_intoxicants = 48</v>
      </c>
      <c r="AJ16" t="str">
        <f t="shared" si="1"/>
        <v/>
      </c>
      <c r="AK16" t="s">
        <v>9</v>
      </c>
      <c r="AL16" t="s">
        <v>9</v>
      </c>
    </row>
    <row r="17" spans="3:38" x14ac:dyDescent="0.35">
      <c r="C17">
        <v>16</v>
      </c>
      <c r="D17">
        <v>6</v>
      </c>
      <c r="E17">
        <v>27</v>
      </c>
      <c r="F17">
        <v>0</v>
      </c>
      <c r="G17">
        <v>31</v>
      </c>
      <c r="H17">
        <v>0</v>
      </c>
      <c r="I17">
        <v>37</v>
      </c>
      <c r="J17">
        <v>3</v>
      </c>
      <c r="K17">
        <v>0</v>
      </c>
      <c r="L17">
        <v>1</v>
      </c>
      <c r="M17">
        <v>7</v>
      </c>
      <c r="N17">
        <v>0</v>
      </c>
      <c r="O17">
        <v>0</v>
      </c>
      <c r="P17">
        <v>58</v>
      </c>
      <c r="Q17">
        <v>0</v>
      </c>
      <c r="S17" s="2" t="s">
        <v>26</v>
      </c>
      <c r="T17" s="2" t="s">
        <v>109</v>
      </c>
      <c r="U17" s="4">
        <f t="shared" si="2"/>
        <v>8.8000000000000009E-2</v>
      </c>
      <c r="V17" s="2" t="s">
        <v>8</v>
      </c>
      <c r="W17" t="str">
        <f t="shared" si="0"/>
        <v>popneed_heating = 6</v>
      </c>
      <c r="X17" t="str">
        <f t="shared" si="0"/>
        <v>popneed_basic_food = 27</v>
      </c>
      <c r="Y17" t="str">
        <f t="shared" si="0"/>
        <v/>
      </c>
      <c r="Z17" t="str">
        <f t="shared" si="0"/>
        <v>popneed_simple_clothing = 31</v>
      </c>
      <c r="AA17" t="str">
        <f t="shared" si="0"/>
        <v/>
      </c>
      <c r="AB17" t="str">
        <f t="shared" si="0"/>
        <v>popneed_crude_items = 37</v>
      </c>
      <c r="AC17" t="str">
        <f t="shared" si="0"/>
        <v>popneed_household_items = 3</v>
      </c>
      <c r="AD17" t="str">
        <f t="shared" si="0"/>
        <v/>
      </c>
      <c r="AE17" t="str">
        <f t="shared" si="0"/>
        <v>popneed_luxury_drinks = 1</v>
      </c>
      <c r="AF17" t="str">
        <f t="shared" si="0"/>
        <v>popneed_services = 7</v>
      </c>
      <c r="AG17" t="str">
        <f t="shared" si="1"/>
        <v/>
      </c>
      <c r="AH17" t="str">
        <f t="shared" si="1"/>
        <v/>
      </c>
      <c r="AI17" t="str">
        <f t="shared" si="1"/>
        <v>popneed_intoxicants = 58</v>
      </c>
      <c r="AJ17" t="str">
        <f t="shared" si="1"/>
        <v/>
      </c>
      <c r="AK17" t="s">
        <v>9</v>
      </c>
      <c r="AL17" t="s">
        <v>9</v>
      </c>
    </row>
    <row r="18" spans="3:38" x14ac:dyDescent="0.35">
      <c r="C18">
        <v>17</v>
      </c>
      <c r="D18">
        <v>6</v>
      </c>
      <c r="E18">
        <v>27</v>
      </c>
      <c r="F18">
        <v>0</v>
      </c>
      <c r="G18">
        <v>39</v>
      </c>
      <c r="H18">
        <v>0</v>
      </c>
      <c r="I18">
        <v>41</v>
      </c>
      <c r="J18">
        <v>7</v>
      </c>
      <c r="K18">
        <v>0</v>
      </c>
      <c r="L18">
        <v>3</v>
      </c>
      <c r="M18">
        <v>10</v>
      </c>
      <c r="N18">
        <v>0</v>
      </c>
      <c r="O18">
        <v>0</v>
      </c>
      <c r="P18">
        <v>70</v>
      </c>
      <c r="Q18">
        <v>0</v>
      </c>
      <c r="S18" s="2" t="s">
        <v>27</v>
      </c>
      <c r="T18" s="2" t="s">
        <v>109</v>
      </c>
      <c r="U18" s="4">
        <f t="shared" si="2"/>
        <v>0.10700000000000001</v>
      </c>
      <c r="V18" s="2" t="s">
        <v>8</v>
      </c>
      <c r="W18" t="str">
        <f t="shared" ref="W18:AJ36" si="3">IF(D18&gt;0,CONCATENATE("popneed_",D$1," = ",D18),"")</f>
        <v>popneed_heating = 6</v>
      </c>
      <c r="X18" t="str">
        <f t="shared" si="3"/>
        <v>popneed_basic_food = 27</v>
      </c>
      <c r="Y18" t="str">
        <f t="shared" si="3"/>
        <v/>
      </c>
      <c r="Z18" t="str">
        <f t="shared" si="3"/>
        <v>popneed_simple_clothing = 39</v>
      </c>
      <c r="AA18" t="str">
        <f t="shared" si="3"/>
        <v/>
      </c>
      <c r="AB18" t="str">
        <f t="shared" si="3"/>
        <v>popneed_crude_items = 41</v>
      </c>
      <c r="AC18" t="str">
        <f t="shared" si="3"/>
        <v>popneed_household_items = 7</v>
      </c>
      <c r="AD18" t="str">
        <f t="shared" si="3"/>
        <v/>
      </c>
      <c r="AE18" t="str">
        <f t="shared" si="3"/>
        <v>popneed_luxury_drinks = 3</v>
      </c>
      <c r="AF18" t="str">
        <f t="shared" si="3"/>
        <v>popneed_services = 10</v>
      </c>
      <c r="AG18" t="str">
        <f t="shared" si="3"/>
        <v/>
      </c>
      <c r="AH18" t="str">
        <f t="shared" si="3"/>
        <v/>
      </c>
      <c r="AI18" t="str">
        <f t="shared" si="3"/>
        <v>popneed_intoxicants = 70</v>
      </c>
      <c r="AJ18" t="str">
        <f t="shared" si="3"/>
        <v/>
      </c>
      <c r="AK18" t="s">
        <v>9</v>
      </c>
      <c r="AL18" t="s">
        <v>9</v>
      </c>
    </row>
    <row r="19" spans="3:38" x14ac:dyDescent="0.35">
      <c r="C19">
        <v>18</v>
      </c>
      <c r="D19">
        <v>6</v>
      </c>
      <c r="E19">
        <v>27</v>
      </c>
      <c r="F19">
        <v>0</v>
      </c>
      <c r="G19">
        <v>47</v>
      </c>
      <c r="H19">
        <v>0</v>
      </c>
      <c r="I19">
        <v>43</v>
      </c>
      <c r="J19">
        <v>14</v>
      </c>
      <c r="K19">
        <v>0</v>
      </c>
      <c r="L19">
        <v>6</v>
      </c>
      <c r="M19">
        <v>14</v>
      </c>
      <c r="N19">
        <v>0</v>
      </c>
      <c r="O19">
        <v>0</v>
      </c>
      <c r="P19">
        <v>83</v>
      </c>
      <c r="Q19">
        <v>0</v>
      </c>
      <c r="S19" s="2" t="s">
        <v>28</v>
      </c>
      <c r="T19" s="2" t="s">
        <v>109</v>
      </c>
      <c r="U19" s="4">
        <f t="shared" si="2"/>
        <v>0.129</v>
      </c>
      <c r="V19" s="2" t="s">
        <v>8</v>
      </c>
      <c r="W19" t="str">
        <f t="shared" si="3"/>
        <v>popneed_heating = 6</v>
      </c>
      <c r="X19" t="str">
        <f t="shared" si="3"/>
        <v>popneed_basic_food = 27</v>
      </c>
      <c r="Y19" t="str">
        <f t="shared" si="3"/>
        <v/>
      </c>
      <c r="Z19" t="str">
        <f t="shared" si="3"/>
        <v>popneed_simple_clothing = 47</v>
      </c>
      <c r="AA19" t="str">
        <f t="shared" si="3"/>
        <v/>
      </c>
      <c r="AB19" t="str">
        <f t="shared" si="3"/>
        <v>popneed_crude_items = 43</v>
      </c>
      <c r="AC19" t="str">
        <f t="shared" si="3"/>
        <v>popneed_household_items = 14</v>
      </c>
      <c r="AD19" t="str">
        <f t="shared" si="3"/>
        <v/>
      </c>
      <c r="AE19" t="str">
        <f t="shared" si="3"/>
        <v>popneed_luxury_drinks = 6</v>
      </c>
      <c r="AF19" t="str">
        <f t="shared" si="3"/>
        <v>popneed_services = 14</v>
      </c>
      <c r="AG19" t="str">
        <f t="shared" si="3"/>
        <v/>
      </c>
      <c r="AH19" t="str">
        <f t="shared" si="3"/>
        <v/>
      </c>
      <c r="AI19" t="str">
        <f t="shared" si="3"/>
        <v>popneed_intoxicants = 83</v>
      </c>
      <c r="AJ19" t="str">
        <f t="shared" si="3"/>
        <v/>
      </c>
      <c r="AK19" t="s">
        <v>9</v>
      </c>
      <c r="AL19" t="s">
        <v>9</v>
      </c>
    </row>
    <row r="20" spans="3:38" x14ac:dyDescent="0.35">
      <c r="C20">
        <v>19</v>
      </c>
      <c r="D20">
        <v>6</v>
      </c>
      <c r="E20">
        <v>27</v>
      </c>
      <c r="F20">
        <v>0</v>
      </c>
      <c r="G20">
        <v>56</v>
      </c>
      <c r="H20">
        <v>0</v>
      </c>
      <c r="I20">
        <v>44</v>
      </c>
      <c r="J20">
        <v>23</v>
      </c>
      <c r="K20">
        <v>0</v>
      </c>
      <c r="L20">
        <v>10</v>
      </c>
      <c r="M20">
        <v>19</v>
      </c>
      <c r="N20">
        <v>0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2"/>
        <v>0.154</v>
      </c>
      <c r="V20" s="2" t="s">
        <v>8</v>
      </c>
      <c r="W20" t="str">
        <f t="shared" si="3"/>
        <v>popneed_heating = 6</v>
      </c>
      <c r="X20" t="str">
        <f t="shared" si="3"/>
        <v>popneed_basic_food = 27</v>
      </c>
      <c r="Y20" t="str">
        <f t="shared" si="3"/>
        <v/>
      </c>
      <c r="Z20" t="str">
        <f t="shared" si="3"/>
        <v>popneed_simple_clothing = 56</v>
      </c>
      <c r="AA20" t="str">
        <f t="shared" si="3"/>
        <v/>
      </c>
      <c r="AB20" t="str">
        <f t="shared" si="3"/>
        <v>popneed_crude_items = 44</v>
      </c>
      <c r="AC20" t="str">
        <f t="shared" si="3"/>
        <v>popneed_household_items = 23</v>
      </c>
      <c r="AD20" t="str">
        <f t="shared" si="3"/>
        <v/>
      </c>
      <c r="AE20" t="str">
        <f t="shared" si="3"/>
        <v>popneed_luxury_drinks = 10</v>
      </c>
      <c r="AF20" t="str">
        <f t="shared" si="3"/>
        <v>popneed_services = 19</v>
      </c>
      <c r="AG20" t="str">
        <f t="shared" si="3"/>
        <v/>
      </c>
      <c r="AH20" t="str">
        <f t="shared" si="3"/>
        <v/>
      </c>
      <c r="AI20" t="str">
        <f t="shared" si="3"/>
        <v>popneed_intoxicants = 97</v>
      </c>
      <c r="AJ20" t="str">
        <f t="shared" si="3"/>
        <v/>
      </c>
      <c r="AK20" t="s">
        <v>9</v>
      </c>
      <c r="AL20" t="s">
        <v>9</v>
      </c>
    </row>
    <row r="21" spans="3:38" x14ac:dyDescent="0.35">
      <c r="C21">
        <v>20</v>
      </c>
      <c r="D21">
        <v>6</v>
      </c>
      <c r="E21">
        <v>27</v>
      </c>
      <c r="F21">
        <v>0</v>
      </c>
      <c r="G21">
        <v>65</v>
      </c>
      <c r="H21">
        <v>0</v>
      </c>
      <c r="I21">
        <v>44</v>
      </c>
      <c r="J21">
        <v>34</v>
      </c>
      <c r="K21">
        <v>0</v>
      </c>
      <c r="L21">
        <v>16</v>
      </c>
      <c r="M21">
        <v>26</v>
      </c>
      <c r="N21">
        <v>0</v>
      </c>
      <c r="O21">
        <v>0</v>
      </c>
      <c r="P21">
        <v>114</v>
      </c>
      <c r="Q21">
        <v>0</v>
      </c>
      <c r="S21" s="2" t="s">
        <v>30</v>
      </c>
      <c r="T21" s="2" t="s">
        <v>109</v>
      </c>
      <c r="U21" s="4">
        <f t="shared" si="2"/>
        <v>0.186</v>
      </c>
      <c r="V21" s="2" t="s">
        <v>8</v>
      </c>
      <c r="W21" t="str">
        <f t="shared" si="3"/>
        <v>popneed_heating = 6</v>
      </c>
      <c r="X21" t="str">
        <f t="shared" si="3"/>
        <v>popneed_basic_food = 27</v>
      </c>
      <c r="Y21" t="str">
        <f t="shared" si="3"/>
        <v/>
      </c>
      <c r="Z21" t="str">
        <f t="shared" si="3"/>
        <v>popneed_simple_clothing = 65</v>
      </c>
      <c r="AA21" t="str">
        <f t="shared" si="3"/>
        <v/>
      </c>
      <c r="AB21" t="str">
        <f t="shared" si="3"/>
        <v>popneed_crude_items = 44</v>
      </c>
      <c r="AC21" t="str">
        <f t="shared" si="3"/>
        <v>popneed_household_items = 34</v>
      </c>
      <c r="AD21" t="str">
        <f t="shared" si="3"/>
        <v/>
      </c>
      <c r="AE21" t="str">
        <f t="shared" si="3"/>
        <v>popneed_luxury_drinks = 16</v>
      </c>
      <c r="AF21" t="str">
        <f t="shared" si="3"/>
        <v>popneed_services = 26</v>
      </c>
      <c r="AG21" t="str">
        <f t="shared" si="3"/>
        <v/>
      </c>
      <c r="AH21" t="str">
        <f t="shared" si="3"/>
        <v/>
      </c>
      <c r="AI21" t="str">
        <f t="shared" si="3"/>
        <v>popneed_intoxicants = 114</v>
      </c>
      <c r="AJ21" t="str">
        <f t="shared" si="3"/>
        <v/>
      </c>
      <c r="AK21" t="s">
        <v>9</v>
      </c>
      <c r="AL21" t="s">
        <v>9</v>
      </c>
    </row>
    <row r="22" spans="3:38" x14ac:dyDescent="0.35">
      <c r="C22">
        <v>21</v>
      </c>
      <c r="D22">
        <v>6</v>
      </c>
      <c r="E22">
        <v>27</v>
      </c>
      <c r="F22">
        <v>1</v>
      </c>
      <c r="G22">
        <v>73</v>
      </c>
      <c r="H22">
        <v>1</v>
      </c>
      <c r="I22">
        <v>44</v>
      </c>
      <c r="J22">
        <v>46</v>
      </c>
      <c r="K22">
        <v>0</v>
      </c>
      <c r="L22">
        <v>24</v>
      </c>
      <c r="M22">
        <v>35</v>
      </c>
      <c r="N22">
        <v>0</v>
      </c>
      <c r="O22">
        <v>0</v>
      </c>
      <c r="P22">
        <v>133</v>
      </c>
      <c r="Q22">
        <v>0</v>
      </c>
      <c r="S22" s="2" t="s">
        <v>31</v>
      </c>
      <c r="T22" s="2" t="s">
        <v>109</v>
      </c>
      <c r="U22" s="4">
        <f t="shared" si="2"/>
        <v>0.224</v>
      </c>
      <c r="V22" s="2" t="s">
        <v>8</v>
      </c>
      <c r="W22" t="str">
        <f t="shared" si="3"/>
        <v>popneed_heating = 6</v>
      </c>
      <c r="X22" t="str">
        <f t="shared" si="3"/>
        <v>popneed_basic_food = 27</v>
      </c>
      <c r="Y22" t="str">
        <f t="shared" si="3"/>
        <v>popneed_luxury_food = 1</v>
      </c>
      <c r="Z22" t="str">
        <f t="shared" si="3"/>
        <v>popneed_simple_clothing = 73</v>
      </c>
      <c r="AA22" t="str">
        <f t="shared" si="3"/>
        <v>popneed_standard_clothing = 1</v>
      </c>
      <c r="AB22" t="str">
        <f t="shared" si="3"/>
        <v>popneed_crude_items = 44</v>
      </c>
      <c r="AC22" t="str">
        <f t="shared" si="3"/>
        <v>popneed_household_items = 46</v>
      </c>
      <c r="AD22" t="str">
        <f t="shared" si="3"/>
        <v/>
      </c>
      <c r="AE22" t="str">
        <f t="shared" si="3"/>
        <v>popneed_luxury_drinks = 24</v>
      </c>
      <c r="AF22" t="str">
        <f t="shared" si="3"/>
        <v>popneed_services = 35</v>
      </c>
      <c r="AG22" t="str">
        <f t="shared" si="3"/>
        <v/>
      </c>
      <c r="AH22" t="str">
        <f t="shared" si="3"/>
        <v/>
      </c>
      <c r="AI22" t="str">
        <f t="shared" si="3"/>
        <v>popneed_intoxicants = 133</v>
      </c>
      <c r="AJ22" t="str">
        <f t="shared" si="3"/>
        <v/>
      </c>
      <c r="AK22" t="s">
        <v>9</v>
      </c>
      <c r="AL22" t="s">
        <v>9</v>
      </c>
    </row>
    <row r="23" spans="3:38" x14ac:dyDescent="0.35">
      <c r="C23">
        <v>22</v>
      </c>
      <c r="D23">
        <v>6</v>
      </c>
      <c r="E23">
        <v>27</v>
      </c>
      <c r="F23">
        <v>3</v>
      </c>
      <c r="G23">
        <v>80</v>
      </c>
      <c r="H23">
        <v>3</v>
      </c>
      <c r="I23">
        <v>44</v>
      </c>
      <c r="J23">
        <v>60</v>
      </c>
      <c r="K23">
        <v>0</v>
      </c>
      <c r="L23">
        <v>35</v>
      </c>
      <c r="M23">
        <v>46</v>
      </c>
      <c r="N23">
        <v>0</v>
      </c>
      <c r="O23">
        <v>0</v>
      </c>
      <c r="P23">
        <v>154</v>
      </c>
      <c r="Q23">
        <v>0</v>
      </c>
      <c r="S23" s="2" t="s">
        <v>32</v>
      </c>
      <c r="T23" s="2" t="s">
        <v>109</v>
      </c>
      <c r="U23" s="4">
        <f t="shared" si="2"/>
        <v>0.26800000000000002</v>
      </c>
      <c r="V23" s="2" t="s">
        <v>8</v>
      </c>
      <c r="W23" t="str">
        <f t="shared" si="3"/>
        <v>popneed_heating = 6</v>
      </c>
      <c r="X23" t="str">
        <f t="shared" si="3"/>
        <v>popneed_basic_food = 27</v>
      </c>
      <c r="Y23" t="str">
        <f t="shared" si="3"/>
        <v>popneed_luxury_food = 3</v>
      </c>
      <c r="Z23" t="str">
        <f t="shared" si="3"/>
        <v>popneed_simple_clothing = 80</v>
      </c>
      <c r="AA23" t="str">
        <f t="shared" si="3"/>
        <v>popneed_standard_clothing = 3</v>
      </c>
      <c r="AB23" t="str">
        <f t="shared" si="3"/>
        <v>popneed_crude_items = 44</v>
      </c>
      <c r="AC23" t="str">
        <f t="shared" si="3"/>
        <v>popneed_household_items = 60</v>
      </c>
      <c r="AD23" t="str">
        <f t="shared" si="3"/>
        <v/>
      </c>
      <c r="AE23" t="str">
        <f t="shared" si="3"/>
        <v>popneed_luxury_drinks = 35</v>
      </c>
      <c r="AF23" t="str">
        <f t="shared" si="3"/>
        <v>popneed_services = 46</v>
      </c>
      <c r="AG23" t="str">
        <f t="shared" si="3"/>
        <v/>
      </c>
      <c r="AH23" t="str">
        <f t="shared" si="3"/>
        <v/>
      </c>
      <c r="AI23" t="str">
        <f t="shared" si="3"/>
        <v>popneed_intoxicants = 154</v>
      </c>
      <c r="AJ23" t="str">
        <f t="shared" si="3"/>
        <v/>
      </c>
      <c r="AK23" t="s">
        <v>9</v>
      </c>
      <c r="AL23" t="s">
        <v>9</v>
      </c>
    </row>
    <row r="24" spans="3:38" x14ac:dyDescent="0.35">
      <c r="C24">
        <v>23</v>
      </c>
      <c r="D24">
        <v>6</v>
      </c>
      <c r="E24">
        <v>27</v>
      </c>
      <c r="F24">
        <v>6</v>
      </c>
      <c r="G24">
        <v>85</v>
      </c>
      <c r="H24">
        <v>7</v>
      </c>
      <c r="I24">
        <v>44</v>
      </c>
      <c r="J24">
        <v>76</v>
      </c>
      <c r="K24">
        <v>0</v>
      </c>
      <c r="L24">
        <v>49</v>
      </c>
      <c r="M24">
        <v>59</v>
      </c>
      <c r="N24">
        <v>0</v>
      </c>
      <c r="O24">
        <v>0</v>
      </c>
      <c r="P24">
        <v>178</v>
      </c>
      <c r="Q24">
        <v>0</v>
      </c>
      <c r="S24" s="2" t="s">
        <v>33</v>
      </c>
      <c r="T24" s="2" t="s">
        <v>109</v>
      </c>
      <c r="U24" s="4">
        <f t="shared" si="2"/>
        <v>0.31900000000000001</v>
      </c>
      <c r="V24" s="2" t="s">
        <v>8</v>
      </c>
      <c r="W24" t="str">
        <f t="shared" si="3"/>
        <v>popneed_heating = 6</v>
      </c>
      <c r="X24" t="str">
        <f t="shared" si="3"/>
        <v>popneed_basic_food = 27</v>
      </c>
      <c r="Y24" t="str">
        <f t="shared" si="3"/>
        <v>popneed_luxury_food = 6</v>
      </c>
      <c r="Z24" t="str">
        <f t="shared" si="3"/>
        <v>popneed_simple_clothing = 85</v>
      </c>
      <c r="AA24" t="str">
        <f t="shared" si="3"/>
        <v>popneed_standard_clothing = 7</v>
      </c>
      <c r="AB24" t="str">
        <f t="shared" si="3"/>
        <v>popneed_crude_items = 44</v>
      </c>
      <c r="AC24" t="str">
        <f t="shared" si="3"/>
        <v>popneed_household_items = 76</v>
      </c>
      <c r="AD24" t="str">
        <f t="shared" si="3"/>
        <v/>
      </c>
      <c r="AE24" t="str">
        <f t="shared" si="3"/>
        <v>popneed_luxury_drinks = 49</v>
      </c>
      <c r="AF24" t="str">
        <f t="shared" si="3"/>
        <v>popneed_services = 59</v>
      </c>
      <c r="AG24" t="str">
        <f t="shared" si="3"/>
        <v/>
      </c>
      <c r="AH24" t="str">
        <f t="shared" si="3"/>
        <v/>
      </c>
      <c r="AI24" t="str">
        <f t="shared" si="3"/>
        <v>popneed_intoxicants = 178</v>
      </c>
      <c r="AJ24" t="str">
        <f t="shared" si="3"/>
        <v/>
      </c>
      <c r="AK24" t="s">
        <v>9</v>
      </c>
      <c r="AL24" t="s">
        <v>9</v>
      </c>
    </row>
    <row r="25" spans="3:38" x14ac:dyDescent="0.35">
      <c r="C25">
        <v>24</v>
      </c>
      <c r="D25">
        <v>6</v>
      </c>
      <c r="E25">
        <v>27</v>
      </c>
      <c r="F25">
        <v>10</v>
      </c>
      <c r="G25">
        <v>88</v>
      </c>
      <c r="H25">
        <v>13</v>
      </c>
      <c r="I25">
        <v>44</v>
      </c>
      <c r="J25">
        <v>94</v>
      </c>
      <c r="K25">
        <v>0</v>
      </c>
      <c r="L25">
        <v>67</v>
      </c>
      <c r="M25">
        <v>75</v>
      </c>
      <c r="N25">
        <v>0</v>
      </c>
      <c r="O25">
        <v>0</v>
      </c>
      <c r="P25">
        <v>205</v>
      </c>
      <c r="Q25">
        <v>0</v>
      </c>
      <c r="S25" s="2" t="s">
        <v>34</v>
      </c>
      <c r="T25" s="2" t="s">
        <v>109</v>
      </c>
      <c r="U25" s="4">
        <f t="shared" si="2"/>
        <v>0.379</v>
      </c>
      <c r="V25" s="2" t="s">
        <v>8</v>
      </c>
      <c r="W25" t="str">
        <f t="shared" si="3"/>
        <v>popneed_heating = 6</v>
      </c>
      <c r="X25" t="str">
        <f t="shared" si="3"/>
        <v>popneed_basic_food = 27</v>
      </c>
      <c r="Y25" t="str">
        <f t="shared" si="3"/>
        <v>popneed_luxury_food = 10</v>
      </c>
      <c r="Z25" t="str">
        <f t="shared" si="3"/>
        <v>popneed_simple_clothing = 88</v>
      </c>
      <c r="AA25" t="str">
        <f t="shared" si="3"/>
        <v>popneed_standard_clothing = 13</v>
      </c>
      <c r="AB25" t="str">
        <f t="shared" si="3"/>
        <v>popneed_crude_items = 44</v>
      </c>
      <c r="AC25" t="str">
        <f t="shared" si="3"/>
        <v>popneed_household_items = 94</v>
      </c>
      <c r="AD25" t="str">
        <f t="shared" si="3"/>
        <v/>
      </c>
      <c r="AE25" t="str">
        <f t="shared" si="3"/>
        <v>popneed_luxury_drinks = 67</v>
      </c>
      <c r="AF25" t="str">
        <f t="shared" si="3"/>
        <v>popneed_services = 75</v>
      </c>
      <c r="AG25" t="str">
        <f t="shared" si="3"/>
        <v/>
      </c>
      <c r="AH25" t="str">
        <f t="shared" si="3"/>
        <v/>
      </c>
      <c r="AI25" t="str">
        <f t="shared" si="3"/>
        <v>popneed_intoxicants = 205</v>
      </c>
      <c r="AJ25" t="str">
        <f t="shared" si="3"/>
        <v/>
      </c>
      <c r="AK25" t="s">
        <v>9</v>
      </c>
      <c r="AL25" t="s">
        <v>9</v>
      </c>
    </row>
    <row r="26" spans="3:38" x14ac:dyDescent="0.35">
      <c r="C26">
        <v>25</v>
      </c>
      <c r="D26">
        <v>6</v>
      </c>
      <c r="E26">
        <v>27</v>
      </c>
      <c r="F26">
        <v>16</v>
      </c>
      <c r="G26">
        <v>88</v>
      </c>
      <c r="H26">
        <v>21</v>
      </c>
      <c r="I26">
        <v>44</v>
      </c>
      <c r="J26">
        <v>111</v>
      </c>
      <c r="K26">
        <v>0</v>
      </c>
      <c r="L26">
        <v>87</v>
      </c>
      <c r="M26">
        <v>94</v>
      </c>
      <c r="N26">
        <v>4</v>
      </c>
      <c r="O26">
        <v>0</v>
      </c>
      <c r="P26">
        <v>236</v>
      </c>
      <c r="Q26">
        <v>0</v>
      </c>
      <c r="S26" s="2" t="s">
        <v>35</v>
      </c>
      <c r="T26" s="2" t="s">
        <v>109</v>
      </c>
      <c r="U26" s="4">
        <f t="shared" si="2"/>
        <v>0.44900000000000007</v>
      </c>
      <c r="V26" s="2" t="s">
        <v>8</v>
      </c>
      <c r="W26" t="str">
        <f t="shared" si="3"/>
        <v>popneed_heating = 6</v>
      </c>
      <c r="X26" t="str">
        <f t="shared" si="3"/>
        <v>popneed_basic_food = 27</v>
      </c>
      <c r="Y26" t="str">
        <f t="shared" si="3"/>
        <v>popneed_luxury_food = 16</v>
      </c>
      <c r="Z26" t="str">
        <f t="shared" si="3"/>
        <v>popneed_simple_clothing = 88</v>
      </c>
      <c r="AA26" t="str">
        <f t="shared" si="3"/>
        <v>popneed_standard_clothing = 21</v>
      </c>
      <c r="AB26" t="str">
        <f t="shared" si="3"/>
        <v>popneed_crude_items = 44</v>
      </c>
      <c r="AC26" t="str">
        <f t="shared" si="3"/>
        <v>popneed_household_items = 111</v>
      </c>
      <c r="AD26" t="str">
        <f t="shared" si="3"/>
        <v/>
      </c>
      <c r="AE26" t="str">
        <f t="shared" si="3"/>
        <v>popneed_luxury_drinks = 87</v>
      </c>
      <c r="AF26" t="str">
        <f t="shared" si="3"/>
        <v>popneed_services = 94</v>
      </c>
      <c r="AG26" t="str">
        <f t="shared" si="3"/>
        <v>popneed_free_movement = 4</v>
      </c>
      <c r="AH26" t="str">
        <f t="shared" si="3"/>
        <v/>
      </c>
      <c r="AI26" t="str">
        <f t="shared" si="3"/>
        <v>popneed_intoxicants = 236</v>
      </c>
      <c r="AJ26" t="str">
        <f t="shared" si="3"/>
        <v/>
      </c>
      <c r="AK26" t="s">
        <v>9</v>
      </c>
      <c r="AL26" t="s">
        <v>9</v>
      </c>
    </row>
    <row r="27" spans="3:38" x14ac:dyDescent="0.35">
      <c r="C27">
        <v>26</v>
      </c>
      <c r="D27">
        <v>6</v>
      </c>
      <c r="E27">
        <v>27</v>
      </c>
      <c r="F27">
        <v>24</v>
      </c>
      <c r="G27">
        <v>88</v>
      </c>
      <c r="H27">
        <v>31</v>
      </c>
      <c r="I27">
        <v>44</v>
      </c>
      <c r="J27">
        <v>126</v>
      </c>
      <c r="K27">
        <v>0</v>
      </c>
      <c r="L27">
        <v>110</v>
      </c>
      <c r="M27">
        <v>117</v>
      </c>
      <c r="N27">
        <v>13</v>
      </c>
      <c r="O27">
        <v>0</v>
      </c>
      <c r="P27">
        <v>270</v>
      </c>
      <c r="Q27">
        <v>0</v>
      </c>
      <c r="S27" s="2" t="s">
        <v>36</v>
      </c>
      <c r="T27" s="2" t="s">
        <v>109</v>
      </c>
      <c r="U27" s="4">
        <f t="shared" si="2"/>
        <v>0.53</v>
      </c>
      <c r="V27" s="2" t="s">
        <v>8</v>
      </c>
      <c r="W27" t="str">
        <f t="shared" si="3"/>
        <v>popneed_heating = 6</v>
      </c>
      <c r="X27" t="str">
        <f t="shared" si="3"/>
        <v>popneed_basic_food = 27</v>
      </c>
      <c r="Y27" t="str">
        <f t="shared" si="3"/>
        <v>popneed_luxury_food = 24</v>
      </c>
      <c r="Z27" t="str">
        <f t="shared" si="3"/>
        <v>popneed_simple_clothing = 88</v>
      </c>
      <c r="AA27" t="str">
        <f t="shared" si="3"/>
        <v>popneed_standard_clothing = 31</v>
      </c>
      <c r="AB27" t="str">
        <f t="shared" si="3"/>
        <v>popneed_crude_items = 44</v>
      </c>
      <c r="AC27" t="str">
        <f t="shared" si="3"/>
        <v>popneed_household_items = 126</v>
      </c>
      <c r="AD27" t="str">
        <f t="shared" si="3"/>
        <v/>
      </c>
      <c r="AE27" t="str">
        <f t="shared" si="3"/>
        <v>popneed_luxury_drinks = 110</v>
      </c>
      <c r="AF27" t="str">
        <f t="shared" si="3"/>
        <v>popneed_services = 117</v>
      </c>
      <c r="AG27" t="str">
        <f t="shared" si="3"/>
        <v>popneed_free_movement = 13</v>
      </c>
      <c r="AH27" t="str">
        <f t="shared" si="3"/>
        <v/>
      </c>
      <c r="AI27" t="str">
        <f t="shared" si="3"/>
        <v>popneed_intoxicants = 270</v>
      </c>
      <c r="AJ27" t="str">
        <f t="shared" si="3"/>
        <v/>
      </c>
      <c r="AK27" t="s">
        <v>9</v>
      </c>
      <c r="AL27" t="s">
        <v>9</v>
      </c>
    </row>
    <row r="28" spans="3:38" x14ac:dyDescent="0.35">
      <c r="C28">
        <v>27</v>
      </c>
      <c r="D28">
        <v>6</v>
      </c>
      <c r="E28">
        <v>27</v>
      </c>
      <c r="F28">
        <v>34</v>
      </c>
      <c r="G28">
        <v>88</v>
      </c>
      <c r="H28">
        <v>44</v>
      </c>
      <c r="I28">
        <v>44</v>
      </c>
      <c r="J28">
        <v>138</v>
      </c>
      <c r="K28">
        <v>0</v>
      </c>
      <c r="L28">
        <v>135</v>
      </c>
      <c r="M28">
        <v>144</v>
      </c>
      <c r="N28">
        <v>28</v>
      </c>
      <c r="O28">
        <v>0</v>
      </c>
      <c r="P28">
        <v>308</v>
      </c>
      <c r="Q28">
        <v>0</v>
      </c>
      <c r="S28" s="2" t="s">
        <v>37</v>
      </c>
      <c r="T28" s="2" t="s">
        <v>109</v>
      </c>
      <c r="U28" s="4">
        <f t="shared" si="2"/>
        <v>0.62300000000000011</v>
      </c>
      <c r="V28" s="2" t="s">
        <v>8</v>
      </c>
      <c r="W28" t="str">
        <f t="shared" si="3"/>
        <v>popneed_heating = 6</v>
      </c>
      <c r="X28" t="str">
        <f t="shared" si="3"/>
        <v>popneed_basic_food = 27</v>
      </c>
      <c r="Y28" t="str">
        <f t="shared" si="3"/>
        <v>popneed_luxury_food = 34</v>
      </c>
      <c r="Z28" t="str">
        <f t="shared" si="3"/>
        <v>popneed_simple_clothing = 88</v>
      </c>
      <c r="AA28" t="str">
        <f t="shared" si="3"/>
        <v>popneed_standard_clothing = 44</v>
      </c>
      <c r="AB28" t="str">
        <f t="shared" si="3"/>
        <v>popneed_crude_items = 44</v>
      </c>
      <c r="AC28" t="str">
        <f t="shared" si="3"/>
        <v>popneed_household_items = 138</v>
      </c>
      <c r="AD28" t="str">
        <f t="shared" si="3"/>
        <v/>
      </c>
      <c r="AE28" t="str">
        <f t="shared" si="3"/>
        <v>popneed_luxury_drinks = 135</v>
      </c>
      <c r="AF28" t="str">
        <f t="shared" si="3"/>
        <v>popneed_services = 144</v>
      </c>
      <c r="AG28" t="str">
        <f t="shared" si="3"/>
        <v>popneed_free_movement = 28</v>
      </c>
      <c r="AH28" t="str">
        <f t="shared" si="3"/>
        <v/>
      </c>
      <c r="AI28" t="str">
        <f t="shared" si="3"/>
        <v>popneed_intoxicants = 308</v>
      </c>
      <c r="AJ28" t="str">
        <f t="shared" si="3"/>
        <v/>
      </c>
      <c r="AK28" t="s">
        <v>9</v>
      </c>
      <c r="AL28" t="s">
        <v>9</v>
      </c>
    </row>
    <row r="29" spans="3:38" x14ac:dyDescent="0.35">
      <c r="C29">
        <v>28</v>
      </c>
      <c r="D29">
        <v>6</v>
      </c>
      <c r="E29">
        <v>27</v>
      </c>
      <c r="F29">
        <v>46</v>
      </c>
      <c r="G29">
        <v>88</v>
      </c>
      <c r="H29">
        <v>60</v>
      </c>
      <c r="I29">
        <v>44</v>
      </c>
      <c r="J29">
        <v>147</v>
      </c>
      <c r="K29">
        <v>0</v>
      </c>
      <c r="L29">
        <v>163</v>
      </c>
      <c r="M29">
        <v>176</v>
      </c>
      <c r="N29">
        <v>50</v>
      </c>
      <c r="O29">
        <v>0</v>
      </c>
      <c r="P29">
        <v>350</v>
      </c>
      <c r="Q29">
        <v>0</v>
      </c>
      <c r="S29" s="2" t="s">
        <v>38</v>
      </c>
      <c r="T29" s="2" t="s">
        <v>109</v>
      </c>
      <c r="U29" s="4">
        <f t="shared" si="2"/>
        <v>0.73</v>
      </c>
      <c r="V29" s="2" t="s">
        <v>8</v>
      </c>
      <c r="W29" t="str">
        <f t="shared" si="3"/>
        <v>popneed_heating = 6</v>
      </c>
      <c r="X29" t="str">
        <f t="shared" si="3"/>
        <v>popneed_basic_food = 27</v>
      </c>
      <c r="Y29" t="str">
        <f t="shared" si="3"/>
        <v>popneed_luxury_food = 46</v>
      </c>
      <c r="Z29" t="str">
        <f t="shared" si="3"/>
        <v>popneed_simple_clothing = 88</v>
      </c>
      <c r="AA29" t="str">
        <f t="shared" si="3"/>
        <v>popneed_standard_clothing = 60</v>
      </c>
      <c r="AB29" t="str">
        <f t="shared" si="3"/>
        <v>popneed_crude_items = 44</v>
      </c>
      <c r="AC29" t="str">
        <f t="shared" si="3"/>
        <v>popneed_household_items = 147</v>
      </c>
      <c r="AD29" t="str">
        <f t="shared" si="3"/>
        <v/>
      </c>
      <c r="AE29" t="str">
        <f t="shared" si="3"/>
        <v>popneed_luxury_drinks = 163</v>
      </c>
      <c r="AF29" t="str">
        <f t="shared" si="3"/>
        <v>popneed_services = 176</v>
      </c>
      <c r="AG29" t="str">
        <f t="shared" si="3"/>
        <v>popneed_free_movement = 50</v>
      </c>
      <c r="AH29" t="str">
        <f t="shared" si="3"/>
        <v/>
      </c>
      <c r="AI29" t="str">
        <f t="shared" si="3"/>
        <v>popneed_intoxicants = 350</v>
      </c>
      <c r="AJ29" t="str">
        <f t="shared" si="3"/>
        <v/>
      </c>
      <c r="AK29" t="s">
        <v>9</v>
      </c>
      <c r="AL29" t="s">
        <v>9</v>
      </c>
    </row>
    <row r="30" spans="3:38" x14ac:dyDescent="0.35">
      <c r="C30">
        <v>29</v>
      </c>
      <c r="D30">
        <v>6</v>
      </c>
      <c r="E30">
        <v>27</v>
      </c>
      <c r="F30">
        <v>61</v>
      </c>
      <c r="G30">
        <v>88</v>
      </c>
      <c r="H30">
        <v>80</v>
      </c>
      <c r="I30">
        <v>44</v>
      </c>
      <c r="J30">
        <v>152</v>
      </c>
      <c r="K30">
        <v>0</v>
      </c>
      <c r="L30">
        <v>194</v>
      </c>
      <c r="M30">
        <v>213</v>
      </c>
      <c r="N30">
        <v>81</v>
      </c>
      <c r="O30">
        <v>0</v>
      </c>
      <c r="P30">
        <v>397</v>
      </c>
      <c r="Q30">
        <v>0</v>
      </c>
      <c r="S30" s="2" t="s">
        <v>39</v>
      </c>
      <c r="T30" s="2" t="s">
        <v>109</v>
      </c>
      <c r="U30" s="4">
        <f t="shared" si="2"/>
        <v>0.85199999999999998</v>
      </c>
      <c r="V30" s="2" t="s">
        <v>8</v>
      </c>
      <c r="W30" t="str">
        <f t="shared" si="3"/>
        <v>popneed_heating = 6</v>
      </c>
      <c r="X30" t="str">
        <f t="shared" si="3"/>
        <v>popneed_basic_food = 27</v>
      </c>
      <c r="Y30" t="str">
        <f t="shared" si="3"/>
        <v>popneed_luxury_food = 61</v>
      </c>
      <c r="Z30" t="str">
        <f t="shared" si="3"/>
        <v>popneed_simple_clothing = 88</v>
      </c>
      <c r="AA30" t="str">
        <f t="shared" si="3"/>
        <v>popneed_standard_clothing = 80</v>
      </c>
      <c r="AB30" t="str">
        <f t="shared" si="3"/>
        <v>popneed_crude_items = 44</v>
      </c>
      <c r="AC30" t="str">
        <f t="shared" si="3"/>
        <v>popneed_household_items = 152</v>
      </c>
      <c r="AD30" t="str">
        <f t="shared" si="3"/>
        <v/>
      </c>
      <c r="AE30" t="str">
        <f t="shared" si="3"/>
        <v>popneed_luxury_drinks = 194</v>
      </c>
      <c r="AF30" t="str">
        <f t="shared" si="3"/>
        <v>popneed_services = 213</v>
      </c>
      <c r="AG30" t="str">
        <f t="shared" si="3"/>
        <v>popneed_free_movement = 81</v>
      </c>
      <c r="AH30" t="str">
        <f t="shared" si="3"/>
        <v/>
      </c>
      <c r="AI30" t="str">
        <f t="shared" si="3"/>
        <v>popneed_intoxicants = 397</v>
      </c>
      <c r="AJ30" t="str">
        <f t="shared" si="3"/>
        <v/>
      </c>
      <c r="AK30" t="s">
        <v>9</v>
      </c>
      <c r="AL30" t="s">
        <v>9</v>
      </c>
    </row>
    <row r="31" spans="3:38" x14ac:dyDescent="0.35">
      <c r="C31">
        <v>30</v>
      </c>
      <c r="D31">
        <v>6</v>
      </c>
      <c r="E31">
        <v>27</v>
      </c>
      <c r="F31">
        <v>82</v>
      </c>
      <c r="G31">
        <v>88</v>
      </c>
      <c r="H31">
        <v>108</v>
      </c>
      <c r="I31">
        <v>44</v>
      </c>
      <c r="J31">
        <v>152</v>
      </c>
      <c r="K31">
        <v>1</v>
      </c>
      <c r="L31">
        <v>226</v>
      </c>
      <c r="M31">
        <v>259</v>
      </c>
      <c r="N31">
        <v>113</v>
      </c>
      <c r="O31">
        <v>0</v>
      </c>
      <c r="P31">
        <v>452</v>
      </c>
      <c r="Q31">
        <v>0</v>
      </c>
      <c r="S31" s="2" t="s">
        <v>40</v>
      </c>
      <c r="T31" s="2" t="s">
        <v>109</v>
      </c>
      <c r="U31" s="4">
        <f t="shared" si="2"/>
        <v>1</v>
      </c>
      <c r="V31" s="2" t="s">
        <v>8</v>
      </c>
      <c r="W31" t="str">
        <f t="shared" si="3"/>
        <v>popneed_heating = 6</v>
      </c>
      <c r="X31" t="str">
        <f t="shared" si="3"/>
        <v>popneed_basic_food = 27</v>
      </c>
      <c r="Y31" t="str">
        <f t="shared" si="3"/>
        <v>popneed_luxury_food = 82</v>
      </c>
      <c r="Z31" t="str">
        <f t="shared" si="3"/>
        <v>popneed_simple_clothing = 88</v>
      </c>
      <c r="AA31" t="str">
        <f t="shared" si="3"/>
        <v>popneed_standard_clothing = 108</v>
      </c>
      <c r="AB31" t="str">
        <f t="shared" si="3"/>
        <v>popneed_crude_items = 44</v>
      </c>
      <c r="AC31" t="str">
        <f t="shared" si="3"/>
        <v>popneed_household_items = 152</v>
      </c>
      <c r="AD31" t="str">
        <f t="shared" si="3"/>
        <v>popneed_luxury_items = 1</v>
      </c>
      <c r="AE31" t="str">
        <f t="shared" si="3"/>
        <v>popneed_luxury_drinks = 226</v>
      </c>
      <c r="AF31" t="str">
        <f t="shared" si="3"/>
        <v>popneed_services = 259</v>
      </c>
      <c r="AG31" t="str">
        <f t="shared" si="3"/>
        <v>popneed_free_movement = 113</v>
      </c>
      <c r="AH31" t="str">
        <f t="shared" si="3"/>
        <v/>
      </c>
      <c r="AI31" t="str">
        <f t="shared" si="3"/>
        <v>popneed_intoxicants = 452</v>
      </c>
      <c r="AJ31" t="str">
        <f t="shared" si="3"/>
        <v/>
      </c>
      <c r="AK31" t="s">
        <v>9</v>
      </c>
      <c r="AL31" t="s">
        <v>9</v>
      </c>
    </row>
    <row r="32" spans="3:38" x14ac:dyDescent="0.35">
      <c r="C32">
        <v>31</v>
      </c>
      <c r="D32">
        <v>6</v>
      </c>
      <c r="E32">
        <v>27</v>
      </c>
      <c r="F32">
        <v>109</v>
      </c>
      <c r="G32">
        <v>88</v>
      </c>
      <c r="H32">
        <v>145</v>
      </c>
      <c r="I32">
        <v>44</v>
      </c>
      <c r="J32">
        <v>152</v>
      </c>
      <c r="K32">
        <v>5</v>
      </c>
      <c r="L32">
        <v>256</v>
      </c>
      <c r="M32">
        <v>314</v>
      </c>
      <c r="N32">
        <v>143</v>
      </c>
      <c r="O32">
        <v>0</v>
      </c>
      <c r="P32">
        <v>515</v>
      </c>
      <c r="Q32">
        <v>0</v>
      </c>
      <c r="S32" s="2" t="s">
        <v>41</v>
      </c>
      <c r="T32" s="2" t="s">
        <v>109</v>
      </c>
      <c r="U32" s="4">
        <f t="shared" si="2"/>
        <v>1.1739999999999999</v>
      </c>
      <c r="V32" s="2" t="s">
        <v>8</v>
      </c>
      <c r="W32" t="str">
        <f t="shared" si="3"/>
        <v>popneed_heating = 6</v>
      </c>
      <c r="X32" t="str">
        <f t="shared" si="3"/>
        <v>popneed_basic_food = 27</v>
      </c>
      <c r="Y32" t="str">
        <f t="shared" si="3"/>
        <v>popneed_luxury_food = 109</v>
      </c>
      <c r="Z32" t="str">
        <f t="shared" si="3"/>
        <v>popneed_simple_clothing = 88</v>
      </c>
      <c r="AA32" t="str">
        <f t="shared" si="3"/>
        <v>popneed_standard_clothing = 145</v>
      </c>
      <c r="AB32" t="str">
        <f t="shared" si="3"/>
        <v>popneed_crude_items = 44</v>
      </c>
      <c r="AC32" t="str">
        <f t="shared" si="3"/>
        <v>popneed_household_items = 152</v>
      </c>
      <c r="AD32" t="str">
        <f t="shared" si="3"/>
        <v>popneed_luxury_items = 5</v>
      </c>
      <c r="AE32" t="str">
        <f t="shared" si="3"/>
        <v>popneed_luxury_drinks = 256</v>
      </c>
      <c r="AF32" t="str">
        <f t="shared" si="3"/>
        <v>popneed_services = 314</v>
      </c>
      <c r="AG32" t="str">
        <f t="shared" si="3"/>
        <v>popneed_free_movement = 143</v>
      </c>
      <c r="AH32" t="str">
        <f t="shared" si="3"/>
        <v/>
      </c>
      <c r="AI32" t="str">
        <f t="shared" si="3"/>
        <v>popneed_intoxicants = 515</v>
      </c>
      <c r="AJ32" t="str">
        <f t="shared" si="3"/>
        <v/>
      </c>
      <c r="AK32" t="s">
        <v>9</v>
      </c>
      <c r="AL32" t="s">
        <v>9</v>
      </c>
    </row>
    <row r="33" spans="3:38" x14ac:dyDescent="0.35">
      <c r="C33">
        <v>32</v>
      </c>
      <c r="D33">
        <v>6</v>
      </c>
      <c r="E33">
        <v>27</v>
      </c>
      <c r="F33">
        <v>145</v>
      </c>
      <c r="G33">
        <v>88</v>
      </c>
      <c r="H33">
        <v>193</v>
      </c>
      <c r="I33">
        <v>44</v>
      </c>
      <c r="J33">
        <v>152</v>
      </c>
      <c r="K33">
        <v>13</v>
      </c>
      <c r="L33">
        <v>283</v>
      </c>
      <c r="M33">
        <v>381</v>
      </c>
      <c r="N33">
        <v>170</v>
      </c>
      <c r="O33">
        <v>0</v>
      </c>
      <c r="P33">
        <v>586</v>
      </c>
      <c r="Q33">
        <v>0</v>
      </c>
      <c r="S33" s="2" t="s">
        <v>42</v>
      </c>
      <c r="T33" s="2" t="s">
        <v>109</v>
      </c>
      <c r="U33" s="4">
        <f t="shared" si="2"/>
        <v>1.38</v>
      </c>
      <c r="V33" s="2" t="s">
        <v>8</v>
      </c>
      <c r="W33" t="str">
        <f t="shared" si="3"/>
        <v>popneed_heating = 6</v>
      </c>
      <c r="X33" t="str">
        <f t="shared" si="3"/>
        <v>popneed_basic_food = 27</v>
      </c>
      <c r="Y33" t="str">
        <f t="shared" si="3"/>
        <v>popneed_luxury_food = 145</v>
      </c>
      <c r="Z33" t="str">
        <f t="shared" si="3"/>
        <v>popneed_simple_clothing = 88</v>
      </c>
      <c r="AA33" t="str">
        <f t="shared" si="3"/>
        <v>popneed_standard_clothing = 193</v>
      </c>
      <c r="AB33" t="str">
        <f t="shared" si="3"/>
        <v>popneed_crude_items = 44</v>
      </c>
      <c r="AC33" t="str">
        <f t="shared" si="3"/>
        <v>popneed_household_items = 152</v>
      </c>
      <c r="AD33" t="str">
        <f t="shared" si="3"/>
        <v>popneed_luxury_items = 13</v>
      </c>
      <c r="AE33" t="str">
        <f t="shared" si="3"/>
        <v>popneed_luxury_drinks = 283</v>
      </c>
      <c r="AF33" t="str">
        <f t="shared" si="3"/>
        <v>popneed_services = 381</v>
      </c>
      <c r="AG33" t="str">
        <f t="shared" si="3"/>
        <v>popneed_free_movement = 170</v>
      </c>
      <c r="AH33" t="str">
        <f t="shared" si="3"/>
        <v/>
      </c>
      <c r="AI33" t="str">
        <f t="shared" si="3"/>
        <v>popneed_intoxicants = 586</v>
      </c>
      <c r="AJ33" t="str">
        <f t="shared" si="3"/>
        <v/>
      </c>
      <c r="AK33" t="s">
        <v>9</v>
      </c>
      <c r="AL33" t="s">
        <v>9</v>
      </c>
    </row>
    <row r="34" spans="3:38" x14ac:dyDescent="0.35">
      <c r="C34">
        <v>33</v>
      </c>
      <c r="D34">
        <v>6</v>
      </c>
      <c r="E34">
        <v>27</v>
      </c>
      <c r="F34">
        <v>192</v>
      </c>
      <c r="G34">
        <v>88</v>
      </c>
      <c r="H34">
        <v>255</v>
      </c>
      <c r="I34">
        <v>44</v>
      </c>
      <c r="J34">
        <v>152</v>
      </c>
      <c r="K34">
        <v>26</v>
      </c>
      <c r="L34">
        <v>305</v>
      </c>
      <c r="M34">
        <v>461</v>
      </c>
      <c r="N34">
        <v>192</v>
      </c>
      <c r="O34">
        <v>0</v>
      </c>
      <c r="P34">
        <v>667</v>
      </c>
      <c r="Q34">
        <v>0</v>
      </c>
      <c r="S34" s="2" t="s">
        <v>43</v>
      </c>
      <c r="T34" s="2" t="s">
        <v>109</v>
      </c>
      <c r="U34" s="4">
        <f t="shared" si="2"/>
        <v>1.6219999999999999</v>
      </c>
      <c r="V34" s="2" t="s">
        <v>8</v>
      </c>
      <c r="W34" t="str">
        <f t="shared" si="3"/>
        <v>popneed_heating = 6</v>
      </c>
      <c r="X34" t="str">
        <f t="shared" si="3"/>
        <v>popneed_basic_food = 27</v>
      </c>
      <c r="Y34" t="str">
        <f t="shared" si="3"/>
        <v>popneed_luxury_food = 192</v>
      </c>
      <c r="Z34" t="str">
        <f t="shared" si="3"/>
        <v>popneed_simple_clothing = 88</v>
      </c>
      <c r="AA34" t="str">
        <f t="shared" si="3"/>
        <v>popneed_standard_clothing = 255</v>
      </c>
      <c r="AB34" t="str">
        <f t="shared" si="3"/>
        <v>popneed_crude_items = 44</v>
      </c>
      <c r="AC34" t="str">
        <f t="shared" si="3"/>
        <v>popneed_household_items = 152</v>
      </c>
      <c r="AD34" t="str">
        <f t="shared" si="3"/>
        <v>popneed_luxury_items = 26</v>
      </c>
      <c r="AE34" t="str">
        <f t="shared" si="3"/>
        <v>popneed_luxury_drinks = 305</v>
      </c>
      <c r="AF34" t="str">
        <f t="shared" si="3"/>
        <v>popneed_services = 461</v>
      </c>
      <c r="AG34" t="str">
        <f t="shared" si="3"/>
        <v>popneed_free_movement = 192</v>
      </c>
      <c r="AH34" t="str">
        <f t="shared" si="3"/>
        <v/>
      </c>
      <c r="AI34" t="str">
        <f t="shared" si="3"/>
        <v>popneed_intoxicants = 667</v>
      </c>
      <c r="AJ34" t="str">
        <f t="shared" si="3"/>
        <v/>
      </c>
      <c r="AK34" t="s">
        <v>9</v>
      </c>
      <c r="AL34" t="s">
        <v>9</v>
      </c>
    </row>
    <row r="35" spans="3:38" x14ac:dyDescent="0.35">
      <c r="C35">
        <v>34</v>
      </c>
      <c r="D35">
        <v>6</v>
      </c>
      <c r="E35">
        <v>27</v>
      </c>
      <c r="F35">
        <v>253</v>
      </c>
      <c r="G35">
        <v>88</v>
      </c>
      <c r="H35">
        <v>336</v>
      </c>
      <c r="I35">
        <v>44</v>
      </c>
      <c r="J35">
        <v>152</v>
      </c>
      <c r="K35">
        <v>46</v>
      </c>
      <c r="L35">
        <v>318</v>
      </c>
      <c r="M35">
        <v>558</v>
      </c>
      <c r="N35">
        <v>205</v>
      </c>
      <c r="O35">
        <v>0</v>
      </c>
      <c r="P35">
        <v>760</v>
      </c>
      <c r="Q35">
        <v>0</v>
      </c>
      <c r="S35" s="2" t="s">
        <v>44</v>
      </c>
      <c r="T35" s="2" t="s">
        <v>109</v>
      </c>
      <c r="U35" s="4">
        <f t="shared" si="2"/>
        <v>1.9100000000000001</v>
      </c>
      <c r="V35" s="2" t="s">
        <v>8</v>
      </c>
      <c r="W35" t="str">
        <f t="shared" si="3"/>
        <v>popneed_heating = 6</v>
      </c>
      <c r="X35" t="str">
        <f t="shared" si="3"/>
        <v>popneed_basic_food = 27</v>
      </c>
      <c r="Y35" t="str">
        <f t="shared" si="3"/>
        <v>popneed_luxury_food = 253</v>
      </c>
      <c r="Z35" t="str">
        <f t="shared" si="3"/>
        <v>popneed_simple_clothing = 88</v>
      </c>
      <c r="AA35" t="str">
        <f t="shared" si="3"/>
        <v>popneed_standard_clothing = 336</v>
      </c>
      <c r="AB35" t="str">
        <f t="shared" si="3"/>
        <v>popneed_crude_items = 44</v>
      </c>
      <c r="AC35" t="str">
        <f t="shared" si="3"/>
        <v>popneed_household_items = 152</v>
      </c>
      <c r="AD35" t="str">
        <f t="shared" si="3"/>
        <v>popneed_luxury_items = 46</v>
      </c>
      <c r="AE35" t="str">
        <f t="shared" si="3"/>
        <v>popneed_luxury_drinks = 318</v>
      </c>
      <c r="AF35" t="str">
        <f t="shared" si="3"/>
        <v>popneed_services = 558</v>
      </c>
      <c r="AG35" t="str">
        <f t="shared" si="3"/>
        <v>popneed_free_movement = 205</v>
      </c>
      <c r="AH35" t="str">
        <f t="shared" si="3"/>
        <v/>
      </c>
      <c r="AI35" t="str">
        <f t="shared" si="3"/>
        <v>popneed_intoxicants = 760</v>
      </c>
      <c r="AJ35" t="str">
        <f t="shared" si="3"/>
        <v/>
      </c>
      <c r="AK35" t="s">
        <v>9</v>
      </c>
      <c r="AL35" t="s">
        <v>9</v>
      </c>
    </row>
    <row r="36" spans="3:38" x14ac:dyDescent="0.35">
      <c r="C36">
        <v>35</v>
      </c>
      <c r="D36">
        <v>6</v>
      </c>
      <c r="E36">
        <v>27</v>
      </c>
      <c r="F36">
        <v>331</v>
      </c>
      <c r="G36">
        <v>88</v>
      </c>
      <c r="H36">
        <v>434</v>
      </c>
      <c r="I36">
        <v>44</v>
      </c>
      <c r="J36">
        <v>152</v>
      </c>
      <c r="K36">
        <v>75</v>
      </c>
      <c r="L36">
        <v>318</v>
      </c>
      <c r="M36">
        <v>675</v>
      </c>
      <c r="N36">
        <v>205</v>
      </c>
      <c r="O36">
        <v>9</v>
      </c>
      <c r="P36">
        <v>865</v>
      </c>
      <c r="Q36">
        <v>0</v>
      </c>
      <c r="S36" s="2" t="s">
        <v>45</v>
      </c>
      <c r="T36" s="2" t="s">
        <v>109</v>
      </c>
      <c r="U36" s="4">
        <f t="shared" si="2"/>
        <v>2.25</v>
      </c>
      <c r="V36" s="2" t="s">
        <v>8</v>
      </c>
      <c r="W36" t="str">
        <f t="shared" si="3"/>
        <v>popneed_heating = 6</v>
      </c>
      <c r="X36" t="str">
        <f t="shared" si="3"/>
        <v>popneed_basic_food = 27</v>
      </c>
      <c r="Y36" t="str">
        <f t="shared" si="3"/>
        <v>popneed_luxury_food = 331</v>
      </c>
      <c r="Z36" t="str">
        <f t="shared" ref="Z36:AJ59" si="4">IF(G36&gt;0,CONCATENATE("popneed_",G$1," = ",G36),"")</f>
        <v>popneed_simple_clothing = 88</v>
      </c>
      <c r="AA36" t="str">
        <f t="shared" si="4"/>
        <v>popneed_standard_clothing = 434</v>
      </c>
      <c r="AB36" t="str">
        <f t="shared" si="4"/>
        <v>popneed_crude_items = 44</v>
      </c>
      <c r="AC36" t="str">
        <f t="shared" si="4"/>
        <v>popneed_household_items = 152</v>
      </c>
      <c r="AD36" t="str">
        <f t="shared" si="4"/>
        <v>popneed_luxury_items = 75</v>
      </c>
      <c r="AE36" t="str">
        <f t="shared" si="4"/>
        <v>popneed_luxury_drinks = 318</v>
      </c>
      <c r="AF36" t="str">
        <f t="shared" si="4"/>
        <v>popneed_services = 675</v>
      </c>
      <c r="AG36" t="str">
        <f t="shared" si="4"/>
        <v>popneed_free_movement = 205</v>
      </c>
      <c r="AH36" t="str">
        <f t="shared" si="4"/>
        <v>popneed_communication = 9</v>
      </c>
      <c r="AI36" t="str">
        <f t="shared" si="4"/>
        <v>popneed_intoxicants = 865</v>
      </c>
      <c r="AJ36" t="str">
        <f t="shared" si="4"/>
        <v/>
      </c>
      <c r="AK36" t="s">
        <v>9</v>
      </c>
      <c r="AL36" t="s">
        <v>9</v>
      </c>
    </row>
    <row r="37" spans="3:38" x14ac:dyDescent="0.35">
      <c r="C37">
        <v>36</v>
      </c>
      <c r="D37">
        <v>6</v>
      </c>
      <c r="E37">
        <v>27</v>
      </c>
      <c r="F37">
        <v>424</v>
      </c>
      <c r="G37">
        <v>88</v>
      </c>
      <c r="H37">
        <v>543</v>
      </c>
      <c r="I37">
        <v>44</v>
      </c>
      <c r="J37">
        <v>152</v>
      </c>
      <c r="K37">
        <v>113</v>
      </c>
      <c r="L37">
        <v>318</v>
      </c>
      <c r="M37">
        <v>806</v>
      </c>
      <c r="N37">
        <v>205</v>
      </c>
      <c r="O37">
        <v>30</v>
      </c>
      <c r="P37">
        <v>974</v>
      </c>
      <c r="Q37">
        <v>0</v>
      </c>
      <c r="S37" s="2" t="s">
        <v>46</v>
      </c>
      <c r="T37" s="2" t="s">
        <v>109</v>
      </c>
      <c r="U37" s="4">
        <f t="shared" si="2"/>
        <v>2.6220000000000003</v>
      </c>
      <c r="V37" s="2" t="s">
        <v>8</v>
      </c>
      <c r="W37" t="str">
        <f t="shared" ref="W37:AD93" si="5">IF(D37&gt;0,CONCATENATE("popneed_",D$1," = ",D37),"")</f>
        <v>popneed_heating = 6</v>
      </c>
      <c r="X37" t="str">
        <f t="shared" si="5"/>
        <v>popneed_basic_food = 27</v>
      </c>
      <c r="Y37" t="str">
        <f t="shared" si="5"/>
        <v>popneed_luxury_food = 424</v>
      </c>
      <c r="Z37" t="str">
        <f t="shared" si="4"/>
        <v>popneed_simple_clothing = 88</v>
      </c>
      <c r="AA37" t="str">
        <f t="shared" si="4"/>
        <v>popneed_standard_clothing = 543</v>
      </c>
      <c r="AB37" t="str">
        <f t="shared" si="4"/>
        <v>popneed_crude_items = 44</v>
      </c>
      <c r="AC37" t="str">
        <f t="shared" si="4"/>
        <v>popneed_household_items = 152</v>
      </c>
      <c r="AD37" t="str">
        <f t="shared" si="4"/>
        <v>popneed_luxury_items = 113</v>
      </c>
      <c r="AE37" t="str">
        <f t="shared" si="4"/>
        <v>popneed_luxury_drinks = 318</v>
      </c>
      <c r="AF37" t="str">
        <f t="shared" si="4"/>
        <v>popneed_services = 806</v>
      </c>
      <c r="AG37" t="str">
        <f t="shared" si="4"/>
        <v>popneed_free_movement = 205</v>
      </c>
      <c r="AH37" t="str">
        <f t="shared" si="4"/>
        <v>popneed_communication = 30</v>
      </c>
      <c r="AI37" t="str">
        <f t="shared" si="4"/>
        <v>popneed_intoxicants = 974</v>
      </c>
      <c r="AJ37" t="str">
        <f t="shared" si="4"/>
        <v/>
      </c>
      <c r="AK37" t="s">
        <v>9</v>
      </c>
      <c r="AL37" t="s">
        <v>9</v>
      </c>
    </row>
    <row r="38" spans="3:38" x14ac:dyDescent="0.35">
      <c r="C38">
        <v>37</v>
      </c>
      <c r="D38">
        <v>6</v>
      </c>
      <c r="E38">
        <v>27</v>
      </c>
      <c r="F38">
        <v>534</v>
      </c>
      <c r="G38">
        <v>88</v>
      </c>
      <c r="H38">
        <v>665</v>
      </c>
      <c r="I38">
        <v>44</v>
      </c>
      <c r="J38">
        <v>152</v>
      </c>
      <c r="K38">
        <v>162</v>
      </c>
      <c r="L38">
        <v>318</v>
      </c>
      <c r="M38">
        <v>953</v>
      </c>
      <c r="N38">
        <v>205</v>
      </c>
      <c r="O38">
        <v>66</v>
      </c>
      <c r="P38">
        <v>1087</v>
      </c>
      <c r="Q38">
        <v>0</v>
      </c>
      <c r="S38" s="2" t="s">
        <v>47</v>
      </c>
      <c r="T38" s="2" t="s">
        <v>109</v>
      </c>
      <c r="U38" s="4">
        <f t="shared" si="2"/>
        <v>3.0300000000000002</v>
      </c>
      <c r="V38" s="2" t="s">
        <v>8</v>
      </c>
      <c r="W38" t="str">
        <f t="shared" si="5"/>
        <v>popneed_heating = 6</v>
      </c>
      <c r="X38" t="str">
        <f t="shared" si="5"/>
        <v>popneed_basic_food = 27</v>
      </c>
      <c r="Y38" t="str">
        <f t="shared" si="5"/>
        <v>popneed_luxury_food = 534</v>
      </c>
      <c r="Z38" t="str">
        <f t="shared" si="4"/>
        <v>popneed_simple_clothing = 88</v>
      </c>
      <c r="AA38" t="str">
        <f t="shared" si="4"/>
        <v>popneed_standard_clothing = 665</v>
      </c>
      <c r="AB38" t="str">
        <f t="shared" si="4"/>
        <v>popneed_crude_items = 44</v>
      </c>
      <c r="AC38" t="str">
        <f t="shared" si="4"/>
        <v>popneed_household_items = 152</v>
      </c>
      <c r="AD38" t="str">
        <f t="shared" si="4"/>
        <v>popneed_luxury_items = 162</v>
      </c>
      <c r="AE38" t="str">
        <f t="shared" si="4"/>
        <v>popneed_luxury_drinks = 318</v>
      </c>
      <c r="AF38" t="str">
        <f t="shared" si="4"/>
        <v>popneed_services = 953</v>
      </c>
      <c r="AG38" t="str">
        <f t="shared" si="4"/>
        <v>popneed_free_movement = 205</v>
      </c>
      <c r="AH38" t="str">
        <f t="shared" si="4"/>
        <v>popneed_communication = 66</v>
      </c>
      <c r="AI38" t="str">
        <f t="shared" si="4"/>
        <v>popneed_intoxicants = 1087</v>
      </c>
      <c r="AJ38" t="str">
        <f t="shared" si="4"/>
        <v/>
      </c>
      <c r="AK38" t="s">
        <v>9</v>
      </c>
      <c r="AL38" t="s">
        <v>9</v>
      </c>
    </row>
    <row r="39" spans="3:38" x14ac:dyDescent="0.35">
      <c r="C39">
        <v>38</v>
      </c>
      <c r="D39">
        <v>6</v>
      </c>
      <c r="E39">
        <v>27</v>
      </c>
      <c r="F39">
        <v>664</v>
      </c>
      <c r="G39">
        <v>88</v>
      </c>
      <c r="H39">
        <v>802</v>
      </c>
      <c r="I39">
        <v>44</v>
      </c>
      <c r="J39">
        <v>152</v>
      </c>
      <c r="K39">
        <v>223</v>
      </c>
      <c r="L39">
        <v>318</v>
      </c>
      <c r="M39">
        <v>1117</v>
      </c>
      <c r="N39">
        <v>205</v>
      </c>
      <c r="O39">
        <v>120</v>
      </c>
      <c r="P39">
        <v>1204</v>
      </c>
      <c r="Q39">
        <v>0</v>
      </c>
      <c r="S39" s="2" t="s">
        <v>48</v>
      </c>
      <c r="T39" s="2" t="s">
        <v>109</v>
      </c>
      <c r="U39" s="4">
        <f t="shared" si="2"/>
        <v>3.4759999999999995</v>
      </c>
      <c r="V39" s="2" t="s">
        <v>8</v>
      </c>
      <c r="W39" t="str">
        <f t="shared" si="5"/>
        <v>popneed_heating = 6</v>
      </c>
      <c r="X39" t="str">
        <f t="shared" si="5"/>
        <v>popneed_basic_food = 27</v>
      </c>
      <c r="Y39" t="str">
        <f t="shared" si="5"/>
        <v>popneed_luxury_food = 664</v>
      </c>
      <c r="Z39" t="str">
        <f t="shared" si="4"/>
        <v>popneed_simple_clothing = 88</v>
      </c>
      <c r="AA39" t="str">
        <f t="shared" si="4"/>
        <v>popneed_standard_clothing = 802</v>
      </c>
      <c r="AB39" t="str">
        <f t="shared" si="4"/>
        <v>popneed_crude_items = 44</v>
      </c>
      <c r="AC39" t="str">
        <f t="shared" si="4"/>
        <v>popneed_household_items = 152</v>
      </c>
      <c r="AD39" t="str">
        <f t="shared" si="4"/>
        <v>popneed_luxury_items = 223</v>
      </c>
      <c r="AE39" t="str">
        <f t="shared" si="4"/>
        <v>popneed_luxury_drinks = 318</v>
      </c>
      <c r="AF39" t="str">
        <f t="shared" si="4"/>
        <v>popneed_services = 1117</v>
      </c>
      <c r="AG39" t="str">
        <f t="shared" si="4"/>
        <v>popneed_free_movement = 205</v>
      </c>
      <c r="AH39" t="str">
        <f t="shared" si="4"/>
        <v>popneed_communication = 120</v>
      </c>
      <c r="AI39" t="str">
        <f t="shared" si="4"/>
        <v>popneed_intoxicants = 1204</v>
      </c>
      <c r="AJ39" t="str">
        <f t="shared" si="4"/>
        <v/>
      </c>
      <c r="AK39" t="s">
        <v>9</v>
      </c>
      <c r="AL39" t="s">
        <v>9</v>
      </c>
    </row>
    <row r="40" spans="3:38" x14ac:dyDescent="0.35">
      <c r="C40">
        <v>39</v>
      </c>
      <c r="D40">
        <v>6</v>
      </c>
      <c r="E40">
        <v>27</v>
      </c>
      <c r="F40">
        <v>818</v>
      </c>
      <c r="G40">
        <v>88</v>
      </c>
      <c r="H40">
        <v>956</v>
      </c>
      <c r="I40">
        <v>44</v>
      </c>
      <c r="J40">
        <v>152</v>
      </c>
      <c r="K40">
        <v>300</v>
      </c>
      <c r="L40">
        <v>318</v>
      </c>
      <c r="M40">
        <v>1301</v>
      </c>
      <c r="N40">
        <v>205</v>
      </c>
      <c r="O40">
        <v>197</v>
      </c>
      <c r="P40">
        <v>1325</v>
      </c>
      <c r="Q40">
        <v>0</v>
      </c>
      <c r="S40" s="2" t="s">
        <v>49</v>
      </c>
      <c r="T40" s="2" t="s">
        <v>109</v>
      </c>
      <c r="U40" s="4">
        <f t="shared" si="2"/>
        <v>3.9659999999999997</v>
      </c>
      <c r="V40" s="2" t="s">
        <v>8</v>
      </c>
      <c r="W40" t="str">
        <f t="shared" si="5"/>
        <v>popneed_heating = 6</v>
      </c>
      <c r="X40" t="str">
        <f t="shared" si="5"/>
        <v>popneed_basic_food = 27</v>
      </c>
      <c r="Y40" t="str">
        <f t="shared" si="5"/>
        <v>popneed_luxury_food = 818</v>
      </c>
      <c r="Z40" t="str">
        <f t="shared" si="4"/>
        <v>popneed_simple_clothing = 88</v>
      </c>
      <c r="AA40" t="str">
        <f t="shared" si="4"/>
        <v>popneed_standard_clothing = 956</v>
      </c>
      <c r="AB40" t="str">
        <f t="shared" si="4"/>
        <v>popneed_crude_items = 44</v>
      </c>
      <c r="AC40" t="str">
        <f t="shared" si="4"/>
        <v>popneed_household_items = 152</v>
      </c>
      <c r="AD40" t="str">
        <f t="shared" si="4"/>
        <v>popneed_luxury_items = 300</v>
      </c>
      <c r="AE40" t="str">
        <f t="shared" si="4"/>
        <v>popneed_luxury_drinks = 318</v>
      </c>
      <c r="AF40" t="str">
        <f t="shared" si="4"/>
        <v>popneed_services = 1301</v>
      </c>
      <c r="AG40" t="str">
        <f t="shared" si="4"/>
        <v>popneed_free_movement = 205</v>
      </c>
      <c r="AH40" t="str">
        <f t="shared" si="4"/>
        <v>popneed_communication = 197</v>
      </c>
      <c r="AI40" t="str">
        <f t="shared" si="4"/>
        <v>popneed_intoxicants = 1325</v>
      </c>
      <c r="AJ40" t="str">
        <f t="shared" si="4"/>
        <v/>
      </c>
      <c r="AK40" t="s">
        <v>9</v>
      </c>
      <c r="AL40" t="s">
        <v>9</v>
      </c>
    </row>
    <row r="41" spans="3:38" x14ac:dyDescent="0.35">
      <c r="C41">
        <v>40</v>
      </c>
      <c r="D41">
        <v>6</v>
      </c>
      <c r="E41">
        <v>27</v>
      </c>
      <c r="F41">
        <v>991</v>
      </c>
      <c r="G41">
        <v>88</v>
      </c>
      <c r="H41">
        <v>1100</v>
      </c>
      <c r="I41">
        <v>44</v>
      </c>
      <c r="J41">
        <v>152</v>
      </c>
      <c r="K41">
        <v>395</v>
      </c>
      <c r="L41">
        <v>318</v>
      </c>
      <c r="M41">
        <v>1508</v>
      </c>
      <c r="N41">
        <v>205</v>
      </c>
      <c r="O41">
        <v>300</v>
      </c>
      <c r="P41">
        <v>1448</v>
      </c>
      <c r="Q41">
        <v>34</v>
      </c>
      <c r="S41" s="2" t="s">
        <v>10</v>
      </c>
      <c r="T41" s="2" t="s">
        <v>109</v>
      </c>
      <c r="U41" s="4">
        <f t="shared" si="2"/>
        <v>4.6060000000000008</v>
      </c>
      <c r="V41" s="2" t="s">
        <v>8</v>
      </c>
      <c r="W41" t="str">
        <f t="shared" si="5"/>
        <v>popneed_heating = 6</v>
      </c>
      <c r="X41" t="str">
        <f t="shared" si="5"/>
        <v>popneed_basic_food = 27</v>
      </c>
      <c r="Y41" t="str">
        <f t="shared" si="5"/>
        <v>popneed_luxury_food = 991</v>
      </c>
      <c r="Z41" t="str">
        <f t="shared" si="4"/>
        <v>popneed_simple_clothing = 88</v>
      </c>
      <c r="AA41" t="str">
        <f t="shared" si="4"/>
        <v>popneed_standard_clothing = 1100</v>
      </c>
      <c r="AB41" t="str">
        <f t="shared" si="4"/>
        <v>popneed_crude_items = 44</v>
      </c>
      <c r="AC41" t="str">
        <f t="shared" si="4"/>
        <v>popneed_household_items = 152</v>
      </c>
      <c r="AD41" t="str">
        <f t="shared" si="4"/>
        <v>popneed_luxury_items = 395</v>
      </c>
      <c r="AE41" t="str">
        <f t="shared" si="4"/>
        <v>popneed_luxury_drinks = 318</v>
      </c>
      <c r="AF41" t="str">
        <f t="shared" si="4"/>
        <v>popneed_services = 1508</v>
      </c>
      <c r="AG41" t="str">
        <f t="shared" si="4"/>
        <v>popneed_free_movement = 205</v>
      </c>
      <c r="AH41" t="str">
        <f t="shared" si="4"/>
        <v>popneed_communication = 300</v>
      </c>
      <c r="AI41" t="str">
        <f t="shared" si="4"/>
        <v>popneed_intoxicants = 1448</v>
      </c>
      <c r="AJ41" t="str">
        <f t="shared" si="4"/>
        <v>popneed_art = 34</v>
      </c>
      <c r="AK41" t="s">
        <v>9</v>
      </c>
      <c r="AL41" t="s">
        <v>9</v>
      </c>
    </row>
    <row r="42" spans="3:38" x14ac:dyDescent="0.35">
      <c r="C42">
        <v>41</v>
      </c>
      <c r="D42">
        <v>6</v>
      </c>
      <c r="E42">
        <v>27</v>
      </c>
      <c r="F42">
        <v>1186</v>
      </c>
      <c r="G42">
        <v>88</v>
      </c>
      <c r="H42">
        <v>1230</v>
      </c>
      <c r="I42">
        <v>44</v>
      </c>
      <c r="J42">
        <v>152</v>
      </c>
      <c r="K42">
        <v>512</v>
      </c>
      <c r="L42">
        <v>318</v>
      </c>
      <c r="M42">
        <v>1742</v>
      </c>
      <c r="N42">
        <v>205</v>
      </c>
      <c r="O42">
        <v>436</v>
      </c>
      <c r="P42">
        <v>1573</v>
      </c>
      <c r="Q42">
        <v>112</v>
      </c>
      <c r="S42" s="2" t="s">
        <v>50</v>
      </c>
      <c r="T42" s="2" t="s">
        <v>109</v>
      </c>
      <c r="U42" s="4">
        <f t="shared" si="2"/>
        <v>5.4340000000000011</v>
      </c>
      <c r="V42" s="2" t="s">
        <v>8</v>
      </c>
      <c r="W42" t="str">
        <f t="shared" si="5"/>
        <v>popneed_heating = 6</v>
      </c>
      <c r="X42" t="str">
        <f t="shared" si="5"/>
        <v>popneed_basic_food = 27</v>
      </c>
      <c r="Y42" t="str">
        <f t="shared" si="5"/>
        <v>popneed_luxury_food = 1186</v>
      </c>
      <c r="Z42" t="str">
        <f t="shared" si="4"/>
        <v>popneed_simple_clothing = 88</v>
      </c>
      <c r="AA42" t="str">
        <f t="shared" si="4"/>
        <v>popneed_standard_clothing = 1230</v>
      </c>
      <c r="AB42" t="str">
        <f t="shared" si="4"/>
        <v>popneed_crude_items = 44</v>
      </c>
      <c r="AC42" t="str">
        <f t="shared" si="4"/>
        <v>popneed_household_items = 152</v>
      </c>
      <c r="AD42" t="str">
        <f t="shared" si="4"/>
        <v>popneed_luxury_items = 512</v>
      </c>
      <c r="AE42" t="str">
        <f t="shared" si="4"/>
        <v>popneed_luxury_drinks = 318</v>
      </c>
      <c r="AF42" t="str">
        <f t="shared" si="4"/>
        <v>popneed_services = 1742</v>
      </c>
      <c r="AG42" t="str">
        <f t="shared" si="4"/>
        <v>popneed_free_movement = 205</v>
      </c>
      <c r="AH42" t="str">
        <f t="shared" si="4"/>
        <v>popneed_communication = 436</v>
      </c>
      <c r="AI42" t="str">
        <f t="shared" si="4"/>
        <v>popneed_intoxicants = 1573</v>
      </c>
      <c r="AJ42" t="str">
        <f t="shared" si="4"/>
        <v>popneed_art = 112</v>
      </c>
      <c r="AK42" t="s">
        <v>9</v>
      </c>
      <c r="AL42" t="s">
        <v>9</v>
      </c>
    </row>
    <row r="43" spans="3:38" x14ac:dyDescent="0.35">
      <c r="C43">
        <v>42</v>
      </c>
      <c r="D43">
        <v>6</v>
      </c>
      <c r="E43">
        <v>27</v>
      </c>
      <c r="F43">
        <v>1405</v>
      </c>
      <c r="G43">
        <v>88</v>
      </c>
      <c r="H43">
        <v>1339</v>
      </c>
      <c r="I43">
        <v>44</v>
      </c>
      <c r="J43">
        <v>152</v>
      </c>
      <c r="K43">
        <v>654</v>
      </c>
      <c r="L43">
        <v>318</v>
      </c>
      <c r="M43">
        <v>2005</v>
      </c>
      <c r="N43">
        <v>205</v>
      </c>
      <c r="O43">
        <v>611</v>
      </c>
      <c r="P43">
        <v>1698</v>
      </c>
      <c r="Q43">
        <v>243</v>
      </c>
      <c r="S43" s="2" t="s">
        <v>51</v>
      </c>
      <c r="T43" s="2" t="s">
        <v>109</v>
      </c>
      <c r="U43" s="4">
        <f t="shared" si="2"/>
        <v>6.4790000000000001</v>
      </c>
      <c r="V43" s="2" t="s">
        <v>8</v>
      </c>
      <c r="W43" t="str">
        <f t="shared" si="5"/>
        <v>popneed_heating = 6</v>
      </c>
      <c r="X43" t="str">
        <f t="shared" si="5"/>
        <v>popneed_basic_food = 27</v>
      </c>
      <c r="Y43" t="str">
        <f t="shared" si="5"/>
        <v>popneed_luxury_food = 1405</v>
      </c>
      <c r="Z43" t="str">
        <f t="shared" si="4"/>
        <v>popneed_simple_clothing = 88</v>
      </c>
      <c r="AA43" t="str">
        <f t="shared" si="4"/>
        <v>popneed_standard_clothing = 1339</v>
      </c>
      <c r="AB43" t="str">
        <f t="shared" si="4"/>
        <v>popneed_crude_items = 44</v>
      </c>
      <c r="AC43" t="str">
        <f t="shared" si="4"/>
        <v>popneed_household_items = 152</v>
      </c>
      <c r="AD43" t="str">
        <f t="shared" si="4"/>
        <v>popneed_luxury_items = 654</v>
      </c>
      <c r="AE43" t="str">
        <f t="shared" si="4"/>
        <v>popneed_luxury_drinks = 318</v>
      </c>
      <c r="AF43" t="str">
        <f t="shared" si="4"/>
        <v>popneed_services = 2005</v>
      </c>
      <c r="AG43" t="str">
        <f t="shared" si="4"/>
        <v>popneed_free_movement = 205</v>
      </c>
      <c r="AH43" t="str">
        <f t="shared" si="4"/>
        <v>popneed_communication = 611</v>
      </c>
      <c r="AI43" t="str">
        <f t="shared" si="4"/>
        <v>popneed_intoxicants = 1698</v>
      </c>
      <c r="AJ43" t="str">
        <f t="shared" si="4"/>
        <v>popneed_art = 243</v>
      </c>
      <c r="AK43" t="s">
        <v>9</v>
      </c>
      <c r="AL43" t="s">
        <v>9</v>
      </c>
    </row>
    <row r="44" spans="3:38" x14ac:dyDescent="0.35">
      <c r="C44">
        <v>43</v>
      </c>
      <c r="D44">
        <v>6</v>
      </c>
      <c r="E44">
        <v>27</v>
      </c>
      <c r="F44">
        <v>1652</v>
      </c>
      <c r="G44">
        <v>88</v>
      </c>
      <c r="H44">
        <v>1421</v>
      </c>
      <c r="I44">
        <v>44</v>
      </c>
      <c r="J44">
        <v>152</v>
      </c>
      <c r="K44">
        <v>827</v>
      </c>
      <c r="L44">
        <v>318</v>
      </c>
      <c r="M44">
        <v>2301</v>
      </c>
      <c r="N44">
        <v>205</v>
      </c>
      <c r="O44">
        <v>833</v>
      </c>
      <c r="P44">
        <v>1821</v>
      </c>
      <c r="Q44">
        <v>440</v>
      </c>
      <c r="S44" s="2" t="s">
        <v>52</v>
      </c>
      <c r="T44" s="2" t="s">
        <v>109</v>
      </c>
      <c r="U44" s="4">
        <f t="shared" si="2"/>
        <v>7.7860000000000005</v>
      </c>
      <c r="V44" s="2" t="s">
        <v>8</v>
      </c>
      <c r="W44" t="str">
        <f t="shared" si="5"/>
        <v>popneed_heating = 6</v>
      </c>
      <c r="X44" t="str">
        <f t="shared" si="5"/>
        <v>popneed_basic_food = 27</v>
      </c>
      <c r="Y44" t="str">
        <f t="shared" si="5"/>
        <v>popneed_luxury_food = 1652</v>
      </c>
      <c r="Z44" t="str">
        <f t="shared" si="4"/>
        <v>popneed_simple_clothing = 88</v>
      </c>
      <c r="AA44" t="str">
        <f t="shared" si="4"/>
        <v>popneed_standard_clothing = 1421</v>
      </c>
      <c r="AB44" t="str">
        <f t="shared" si="4"/>
        <v>popneed_crude_items = 44</v>
      </c>
      <c r="AC44" t="str">
        <f t="shared" si="4"/>
        <v>popneed_household_items = 152</v>
      </c>
      <c r="AD44" t="str">
        <f t="shared" si="4"/>
        <v>popneed_luxury_items = 827</v>
      </c>
      <c r="AE44" t="str">
        <f t="shared" si="4"/>
        <v>popneed_luxury_drinks = 318</v>
      </c>
      <c r="AF44" t="str">
        <f t="shared" si="4"/>
        <v>popneed_services = 2301</v>
      </c>
      <c r="AG44" t="str">
        <f t="shared" si="4"/>
        <v>popneed_free_movement = 205</v>
      </c>
      <c r="AH44" t="str">
        <f t="shared" si="4"/>
        <v>popneed_communication = 833</v>
      </c>
      <c r="AI44" t="str">
        <f t="shared" si="4"/>
        <v>popneed_intoxicants = 1821</v>
      </c>
      <c r="AJ44" t="str">
        <f t="shared" si="4"/>
        <v>popneed_art = 440</v>
      </c>
      <c r="AK44" t="s">
        <v>9</v>
      </c>
      <c r="AL44" t="s">
        <v>9</v>
      </c>
    </row>
    <row r="45" spans="3:38" x14ac:dyDescent="0.35">
      <c r="C45">
        <v>44</v>
      </c>
      <c r="D45">
        <v>6</v>
      </c>
      <c r="E45">
        <v>27</v>
      </c>
      <c r="F45">
        <v>1930</v>
      </c>
      <c r="G45">
        <v>88</v>
      </c>
      <c r="H45">
        <v>1467</v>
      </c>
      <c r="I45">
        <v>44</v>
      </c>
      <c r="J45">
        <v>152</v>
      </c>
      <c r="K45">
        <v>1036</v>
      </c>
      <c r="L45">
        <v>318</v>
      </c>
      <c r="M45">
        <v>2635</v>
      </c>
      <c r="N45">
        <v>205</v>
      </c>
      <c r="O45">
        <v>1111</v>
      </c>
      <c r="P45">
        <v>1940</v>
      </c>
      <c r="Q45">
        <v>718</v>
      </c>
      <c r="S45" s="2" t="s">
        <v>53</v>
      </c>
      <c r="T45" s="2" t="s">
        <v>109</v>
      </c>
      <c r="U45" s="4">
        <f t="shared" si="2"/>
        <v>9.4080000000000013</v>
      </c>
      <c r="V45" s="2" t="s">
        <v>8</v>
      </c>
      <c r="W45" t="str">
        <f t="shared" si="5"/>
        <v>popneed_heating = 6</v>
      </c>
      <c r="X45" t="str">
        <f t="shared" si="5"/>
        <v>popneed_basic_food = 27</v>
      </c>
      <c r="Y45" t="str">
        <f t="shared" si="5"/>
        <v>popneed_luxury_food = 1930</v>
      </c>
      <c r="Z45" t="str">
        <f t="shared" si="4"/>
        <v>popneed_simple_clothing = 88</v>
      </c>
      <c r="AA45" t="str">
        <f t="shared" si="4"/>
        <v>popneed_standard_clothing = 1467</v>
      </c>
      <c r="AB45" t="str">
        <f t="shared" si="4"/>
        <v>popneed_crude_items = 44</v>
      </c>
      <c r="AC45" t="str">
        <f t="shared" si="4"/>
        <v>popneed_household_items = 152</v>
      </c>
      <c r="AD45" t="str">
        <f t="shared" si="4"/>
        <v>popneed_luxury_items = 1036</v>
      </c>
      <c r="AE45" t="str">
        <f t="shared" si="4"/>
        <v>popneed_luxury_drinks = 318</v>
      </c>
      <c r="AF45" t="str">
        <f t="shared" si="4"/>
        <v>popneed_services = 2635</v>
      </c>
      <c r="AG45" t="str">
        <f t="shared" si="4"/>
        <v>popneed_free_movement = 205</v>
      </c>
      <c r="AH45" t="str">
        <f t="shared" si="4"/>
        <v>popneed_communication = 1111</v>
      </c>
      <c r="AI45" t="str">
        <f t="shared" si="4"/>
        <v>popneed_intoxicants = 1940</v>
      </c>
      <c r="AJ45" t="str">
        <f t="shared" si="4"/>
        <v>popneed_art = 718</v>
      </c>
      <c r="AK45" t="s">
        <v>9</v>
      </c>
      <c r="AL45" t="s">
        <v>9</v>
      </c>
    </row>
    <row r="46" spans="3:38" x14ac:dyDescent="0.35">
      <c r="C46">
        <v>45</v>
      </c>
      <c r="D46">
        <v>6</v>
      </c>
      <c r="E46">
        <v>27</v>
      </c>
      <c r="F46">
        <v>2204</v>
      </c>
      <c r="G46">
        <v>88</v>
      </c>
      <c r="H46">
        <v>1467</v>
      </c>
      <c r="I46">
        <v>44</v>
      </c>
      <c r="J46">
        <v>152</v>
      </c>
      <c r="K46">
        <v>1299</v>
      </c>
      <c r="L46">
        <v>318</v>
      </c>
      <c r="M46">
        <v>3030</v>
      </c>
      <c r="N46">
        <v>205</v>
      </c>
      <c r="O46">
        <v>1440</v>
      </c>
      <c r="P46">
        <v>2057</v>
      </c>
      <c r="Q46">
        <v>1113</v>
      </c>
      <c r="S46" s="2" t="s">
        <v>54</v>
      </c>
      <c r="T46" s="2" t="s">
        <v>109</v>
      </c>
      <c r="U46" s="4">
        <f t="shared" si="2"/>
        <v>11.501000000000001</v>
      </c>
      <c r="V46" s="2" t="s">
        <v>8</v>
      </c>
      <c r="W46" t="str">
        <f t="shared" si="5"/>
        <v>popneed_heating = 6</v>
      </c>
      <c r="X46" t="str">
        <f t="shared" si="5"/>
        <v>popneed_basic_food = 27</v>
      </c>
      <c r="Y46" t="str">
        <f t="shared" si="5"/>
        <v>popneed_luxury_food = 2204</v>
      </c>
      <c r="Z46" t="str">
        <f t="shared" si="4"/>
        <v>popneed_simple_clothing = 88</v>
      </c>
      <c r="AA46" t="str">
        <f t="shared" si="4"/>
        <v>popneed_standard_clothing = 1467</v>
      </c>
      <c r="AB46" t="str">
        <f t="shared" si="4"/>
        <v>popneed_crude_items = 44</v>
      </c>
      <c r="AC46" t="str">
        <f t="shared" si="4"/>
        <v>popneed_household_items = 152</v>
      </c>
      <c r="AD46" t="str">
        <f t="shared" si="4"/>
        <v>popneed_luxury_items = 1299</v>
      </c>
      <c r="AE46" t="str">
        <f t="shared" si="4"/>
        <v>popneed_luxury_drinks = 318</v>
      </c>
      <c r="AF46" t="str">
        <f t="shared" si="4"/>
        <v>popneed_services = 3030</v>
      </c>
      <c r="AG46" t="str">
        <f t="shared" si="4"/>
        <v>popneed_free_movement = 205</v>
      </c>
      <c r="AH46" t="str">
        <f t="shared" si="4"/>
        <v>popneed_communication = 1440</v>
      </c>
      <c r="AI46" t="str">
        <f t="shared" si="4"/>
        <v>popneed_intoxicants = 2057</v>
      </c>
      <c r="AJ46" t="str">
        <f t="shared" si="4"/>
        <v>popneed_art = 1113</v>
      </c>
      <c r="AK46" t="s">
        <v>9</v>
      </c>
      <c r="AL46" t="s">
        <v>9</v>
      </c>
    </row>
    <row r="47" spans="3:38" x14ac:dyDescent="0.35">
      <c r="C47">
        <v>46</v>
      </c>
      <c r="D47">
        <v>6</v>
      </c>
      <c r="E47">
        <v>27</v>
      </c>
      <c r="F47">
        <v>2456</v>
      </c>
      <c r="G47">
        <v>88</v>
      </c>
      <c r="H47">
        <v>1467</v>
      </c>
      <c r="I47">
        <v>44</v>
      </c>
      <c r="J47">
        <v>152</v>
      </c>
      <c r="K47">
        <v>1620</v>
      </c>
      <c r="L47">
        <v>318</v>
      </c>
      <c r="M47">
        <v>3484</v>
      </c>
      <c r="N47">
        <v>205</v>
      </c>
      <c r="O47">
        <v>1818</v>
      </c>
      <c r="P47">
        <v>2165</v>
      </c>
      <c r="Q47">
        <v>1643</v>
      </c>
      <c r="S47" s="2" t="s">
        <v>55</v>
      </c>
      <c r="T47" s="2" t="s">
        <v>109</v>
      </c>
      <c r="U47" s="4">
        <f t="shared" si="2"/>
        <v>14.107999999999999</v>
      </c>
      <c r="V47" s="2" t="s">
        <v>8</v>
      </c>
      <c r="W47" t="str">
        <f t="shared" si="5"/>
        <v>popneed_heating = 6</v>
      </c>
      <c r="X47" t="str">
        <f t="shared" si="5"/>
        <v>popneed_basic_food = 27</v>
      </c>
      <c r="Y47" t="str">
        <f t="shared" si="5"/>
        <v>popneed_luxury_food = 2456</v>
      </c>
      <c r="Z47" t="str">
        <f t="shared" si="4"/>
        <v>popneed_simple_clothing = 88</v>
      </c>
      <c r="AA47" t="str">
        <f t="shared" si="4"/>
        <v>popneed_standard_clothing = 1467</v>
      </c>
      <c r="AB47" t="str">
        <f t="shared" si="4"/>
        <v>popneed_crude_items = 44</v>
      </c>
      <c r="AC47" t="str">
        <f t="shared" si="4"/>
        <v>popneed_household_items = 152</v>
      </c>
      <c r="AD47" t="str">
        <f t="shared" si="4"/>
        <v>popneed_luxury_items = 1620</v>
      </c>
      <c r="AE47" t="str">
        <f t="shared" si="4"/>
        <v>popneed_luxury_drinks = 318</v>
      </c>
      <c r="AF47" t="str">
        <f t="shared" si="4"/>
        <v>popneed_services = 3484</v>
      </c>
      <c r="AG47" t="str">
        <f t="shared" si="4"/>
        <v>popneed_free_movement = 205</v>
      </c>
      <c r="AH47" t="str">
        <f t="shared" si="4"/>
        <v>popneed_communication = 1818</v>
      </c>
      <c r="AI47" t="str">
        <f t="shared" si="4"/>
        <v>popneed_intoxicants = 2165</v>
      </c>
      <c r="AJ47" t="str">
        <f t="shared" si="4"/>
        <v>popneed_art = 1643</v>
      </c>
      <c r="AK47" t="s">
        <v>9</v>
      </c>
      <c r="AL47" t="s">
        <v>9</v>
      </c>
    </row>
    <row r="48" spans="3:38" x14ac:dyDescent="0.35">
      <c r="C48">
        <v>47</v>
      </c>
      <c r="D48">
        <v>6</v>
      </c>
      <c r="E48">
        <v>27</v>
      </c>
      <c r="F48">
        <v>2673</v>
      </c>
      <c r="G48">
        <v>88</v>
      </c>
      <c r="H48">
        <v>1467</v>
      </c>
      <c r="I48">
        <v>44</v>
      </c>
      <c r="J48">
        <v>152</v>
      </c>
      <c r="K48">
        <v>2011</v>
      </c>
      <c r="L48">
        <v>318</v>
      </c>
      <c r="M48">
        <v>4005</v>
      </c>
      <c r="N48">
        <v>205</v>
      </c>
      <c r="O48">
        <v>2252</v>
      </c>
      <c r="P48">
        <v>2258</v>
      </c>
      <c r="Q48">
        <v>2338</v>
      </c>
      <c r="S48" s="2" t="s">
        <v>56</v>
      </c>
      <c r="T48" s="2" t="s">
        <v>109</v>
      </c>
      <c r="U48" s="4">
        <f t="shared" si="2"/>
        <v>17.329000000000001</v>
      </c>
      <c r="V48" s="2" t="s">
        <v>8</v>
      </c>
      <c r="W48" t="str">
        <f t="shared" si="5"/>
        <v>popneed_heating = 6</v>
      </c>
      <c r="X48" t="str">
        <f t="shared" si="5"/>
        <v>popneed_basic_food = 27</v>
      </c>
      <c r="Y48" t="str">
        <f t="shared" si="5"/>
        <v>popneed_luxury_food = 2673</v>
      </c>
      <c r="Z48" t="str">
        <f t="shared" si="4"/>
        <v>popneed_simple_clothing = 88</v>
      </c>
      <c r="AA48" t="str">
        <f t="shared" si="4"/>
        <v>popneed_standard_clothing = 1467</v>
      </c>
      <c r="AB48" t="str">
        <f t="shared" si="4"/>
        <v>popneed_crude_items = 44</v>
      </c>
      <c r="AC48" t="str">
        <f t="shared" si="4"/>
        <v>popneed_household_items = 152</v>
      </c>
      <c r="AD48" t="str">
        <f t="shared" si="4"/>
        <v>popneed_luxury_items = 2011</v>
      </c>
      <c r="AE48" t="str">
        <f t="shared" si="4"/>
        <v>popneed_luxury_drinks = 318</v>
      </c>
      <c r="AF48" t="str">
        <f t="shared" si="4"/>
        <v>popneed_services = 4005</v>
      </c>
      <c r="AG48" t="str">
        <f t="shared" si="4"/>
        <v>popneed_free_movement = 205</v>
      </c>
      <c r="AH48" t="str">
        <f t="shared" si="4"/>
        <v>popneed_communication = 2252</v>
      </c>
      <c r="AI48" t="str">
        <f t="shared" si="4"/>
        <v>popneed_intoxicants = 2258</v>
      </c>
      <c r="AJ48" t="str">
        <f t="shared" si="4"/>
        <v>popneed_art = 2338</v>
      </c>
      <c r="AK48" t="s">
        <v>9</v>
      </c>
      <c r="AL48" t="s">
        <v>9</v>
      </c>
    </row>
    <row r="49" spans="3:38" x14ac:dyDescent="0.35">
      <c r="C49">
        <v>48</v>
      </c>
      <c r="D49">
        <v>6</v>
      </c>
      <c r="E49">
        <v>27</v>
      </c>
      <c r="F49">
        <v>2839</v>
      </c>
      <c r="G49">
        <v>88</v>
      </c>
      <c r="H49">
        <v>1467</v>
      </c>
      <c r="I49">
        <v>44</v>
      </c>
      <c r="J49">
        <v>152</v>
      </c>
      <c r="K49">
        <v>2484</v>
      </c>
      <c r="L49">
        <v>318</v>
      </c>
      <c r="M49">
        <v>4603</v>
      </c>
      <c r="N49">
        <v>205</v>
      </c>
      <c r="O49">
        <v>2750</v>
      </c>
      <c r="P49">
        <v>2329</v>
      </c>
      <c r="Q49">
        <v>3235</v>
      </c>
      <c r="S49" s="2" t="s">
        <v>57</v>
      </c>
      <c r="T49" s="2" t="s">
        <v>109</v>
      </c>
      <c r="U49" s="4">
        <f t="shared" si="2"/>
        <v>21.288</v>
      </c>
      <c r="V49" s="2" t="s">
        <v>8</v>
      </c>
      <c r="W49" t="str">
        <f t="shared" si="5"/>
        <v>popneed_heating = 6</v>
      </c>
      <c r="X49" t="str">
        <f t="shared" si="5"/>
        <v>popneed_basic_food = 27</v>
      </c>
      <c r="Y49" t="str">
        <f t="shared" si="5"/>
        <v>popneed_luxury_food = 2839</v>
      </c>
      <c r="Z49" t="str">
        <f t="shared" si="4"/>
        <v>popneed_simple_clothing = 88</v>
      </c>
      <c r="AA49" t="str">
        <f t="shared" si="4"/>
        <v>popneed_standard_clothing = 1467</v>
      </c>
      <c r="AB49" t="str">
        <f t="shared" si="4"/>
        <v>popneed_crude_items = 44</v>
      </c>
      <c r="AC49" t="str">
        <f t="shared" si="4"/>
        <v>popneed_household_items = 152</v>
      </c>
      <c r="AD49" t="str">
        <f t="shared" si="4"/>
        <v>popneed_luxury_items = 2484</v>
      </c>
      <c r="AE49" t="str">
        <f t="shared" si="4"/>
        <v>popneed_luxury_drinks = 318</v>
      </c>
      <c r="AF49" t="str">
        <f t="shared" si="4"/>
        <v>popneed_services = 4603</v>
      </c>
      <c r="AG49" t="str">
        <f t="shared" si="4"/>
        <v>popneed_free_movement = 205</v>
      </c>
      <c r="AH49" t="str">
        <f t="shared" si="4"/>
        <v>popneed_communication = 2750</v>
      </c>
      <c r="AI49" t="str">
        <f t="shared" si="4"/>
        <v>popneed_intoxicants = 2329</v>
      </c>
      <c r="AJ49" t="str">
        <f t="shared" si="4"/>
        <v>popneed_art = 3235</v>
      </c>
      <c r="AK49" t="s">
        <v>9</v>
      </c>
      <c r="AL49" t="s">
        <v>9</v>
      </c>
    </row>
    <row r="50" spans="3:38" x14ac:dyDescent="0.35">
      <c r="C50">
        <v>49</v>
      </c>
      <c r="D50">
        <v>6</v>
      </c>
      <c r="E50">
        <v>27</v>
      </c>
      <c r="F50">
        <v>2934</v>
      </c>
      <c r="G50">
        <v>88</v>
      </c>
      <c r="H50">
        <v>1467</v>
      </c>
      <c r="I50">
        <v>44</v>
      </c>
      <c r="J50">
        <v>152</v>
      </c>
      <c r="K50">
        <v>3056</v>
      </c>
      <c r="L50">
        <v>318</v>
      </c>
      <c r="M50">
        <v>5290</v>
      </c>
      <c r="N50">
        <v>205</v>
      </c>
      <c r="O50">
        <v>3322</v>
      </c>
      <c r="P50">
        <v>2369</v>
      </c>
      <c r="Q50">
        <v>4380</v>
      </c>
      <c r="S50" s="2" t="s">
        <v>58</v>
      </c>
      <c r="T50" s="2" t="s">
        <v>109</v>
      </c>
      <c r="U50" s="4">
        <f t="shared" si="2"/>
        <v>26.137999999999998</v>
      </c>
      <c r="V50" s="2" t="s">
        <v>8</v>
      </c>
      <c r="W50" t="str">
        <f t="shared" si="5"/>
        <v>popneed_heating = 6</v>
      </c>
      <c r="X50" t="str">
        <f t="shared" si="5"/>
        <v>popneed_basic_food = 27</v>
      </c>
      <c r="Y50" t="str">
        <f t="shared" si="5"/>
        <v>popneed_luxury_food = 2934</v>
      </c>
      <c r="Z50" t="str">
        <f t="shared" si="4"/>
        <v>popneed_simple_clothing = 88</v>
      </c>
      <c r="AA50" t="str">
        <f t="shared" si="4"/>
        <v>popneed_standard_clothing = 1467</v>
      </c>
      <c r="AB50" t="str">
        <f t="shared" si="4"/>
        <v>popneed_crude_items = 44</v>
      </c>
      <c r="AC50" t="str">
        <f t="shared" si="4"/>
        <v>popneed_household_items = 152</v>
      </c>
      <c r="AD50" t="str">
        <f t="shared" si="4"/>
        <v>popneed_luxury_items = 3056</v>
      </c>
      <c r="AE50" t="str">
        <f t="shared" si="4"/>
        <v>popneed_luxury_drinks = 318</v>
      </c>
      <c r="AF50" t="str">
        <f t="shared" si="4"/>
        <v>popneed_services = 5290</v>
      </c>
      <c r="AG50" t="str">
        <f t="shared" si="4"/>
        <v>popneed_free_movement = 205</v>
      </c>
      <c r="AH50" t="str">
        <f t="shared" si="4"/>
        <v>popneed_communication = 3322</v>
      </c>
      <c r="AI50" t="str">
        <f t="shared" si="4"/>
        <v>popneed_intoxicants = 2369</v>
      </c>
      <c r="AJ50" t="str">
        <f t="shared" si="4"/>
        <v>popneed_art = 4380</v>
      </c>
      <c r="AK50" t="s">
        <v>9</v>
      </c>
      <c r="AL50" t="s">
        <v>9</v>
      </c>
    </row>
    <row r="51" spans="3:38" x14ac:dyDescent="0.35">
      <c r="C51">
        <v>50</v>
      </c>
      <c r="D51">
        <v>6</v>
      </c>
      <c r="E51">
        <v>27</v>
      </c>
      <c r="F51">
        <v>2934</v>
      </c>
      <c r="G51">
        <v>88</v>
      </c>
      <c r="H51">
        <v>1467</v>
      </c>
      <c r="I51">
        <v>44</v>
      </c>
      <c r="J51">
        <v>152</v>
      </c>
      <c r="K51">
        <v>3783</v>
      </c>
      <c r="L51">
        <v>318</v>
      </c>
      <c r="M51">
        <v>6083</v>
      </c>
      <c r="N51">
        <v>205</v>
      </c>
      <c r="O51">
        <v>3928</v>
      </c>
      <c r="P51">
        <v>2369</v>
      </c>
      <c r="Q51">
        <v>5834</v>
      </c>
      <c r="S51" s="2" t="s">
        <v>59</v>
      </c>
      <c r="T51" s="2" t="s">
        <v>109</v>
      </c>
      <c r="U51" s="4">
        <f t="shared" si="2"/>
        <v>32.086999999999996</v>
      </c>
      <c r="V51" s="2" t="s">
        <v>8</v>
      </c>
      <c r="W51" t="str">
        <f t="shared" si="5"/>
        <v>popneed_heating = 6</v>
      </c>
      <c r="X51" t="str">
        <f t="shared" si="5"/>
        <v>popneed_basic_food = 27</v>
      </c>
      <c r="Y51" t="str">
        <f t="shared" si="5"/>
        <v>popneed_luxury_food = 2934</v>
      </c>
      <c r="Z51" t="str">
        <f t="shared" si="4"/>
        <v>popneed_simple_clothing = 88</v>
      </c>
      <c r="AA51" t="str">
        <f t="shared" si="4"/>
        <v>popneed_standard_clothing = 1467</v>
      </c>
      <c r="AB51" t="str">
        <f t="shared" si="4"/>
        <v>popneed_crude_items = 44</v>
      </c>
      <c r="AC51" t="str">
        <f t="shared" si="4"/>
        <v>popneed_household_items = 152</v>
      </c>
      <c r="AD51" t="str">
        <f t="shared" si="4"/>
        <v>popneed_luxury_items = 3783</v>
      </c>
      <c r="AE51" t="str">
        <f t="shared" si="4"/>
        <v>popneed_luxury_drinks = 318</v>
      </c>
      <c r="AF51" t="str">
        <f t="shared" si="4"/>
        <v>popneed_services = 6083</v>
      </c>
      <c r="AG51" t="str">
        <f t="shared" si="4"/>
        <v>popneed_free_movement = 205</v>
      </c>
      <c r="AH51" t="str">
        <f t="shared" si="4"/>
        <v>popneed_communication = 3928</v>
      </c>
      <c r="AI51" t="str">
        <f t="shared" si="4"/>
        <v>popneed_intoxicants = 2369</v>
      </c>
      <c r="AJ51" t="str">
        <f t="shared" si="4"/>
        <v>popneed_art = 5834</v>
      </c>
      <c r="AK51" t="s">
        <v>9</v>
      </c>
      <c r="AL51" t="s">
        <v>9</v>
      </c>
    </row>
    <row r="52" spans="3:38" x14ac:dyDescent="0.35">
      <c r="C52">
        <v>51</v>
      </c>
      <c r="D52">
        <v>6</v>
      </c>
      <c r="E52">
        <v>27</v>
      </c>
      <c r="F52">
        <v>2934</v>
      </c>
      <c r="G52">
        <v>88</v>
      </c>
      <c r="H52">
        <v>1467</v>
      </c>
      <c r="I52">
        <v>44</v>
      </c>
      <c r="J52">
        <v>152</v>
      </c>
      <c r="K52">
        <v>4669</v>
      </c>
      <c r="L52">
        <v>318</v>
      </c>
      <c r="M52">
        <v>6953</v>
      </c>
      <c r="N52">
        <v>205</v>
      </c>
      <c r="O52">
        <v>4518</v>
      </c>
      <c r="P52">
        <v>2369</v>
      </c>
      <c r="Q52">
        <v>7606</v>
      </c>
      <c r="S52" s="2" t="s">
        <v>60</v>
      </c>
      <c r="T52" s="2" t="s">
        <v>109</v>
      </c>
      <c r="U52" s="4">
        <f t="shared" si="2"/>
        <v>39.144000000000005</v>
      </c>
      <c r="V52" s="2" t="s">
        <v>8</v>
      </c>
      <c r="W52" t="str">
        <f t="shared" si="5"/>
        <v>popneed_heating = 6</v>
      </c>
      <c r="X52" t="str">
        <f t="shared" si="5"/>
        <v>popneed_basic_food = 27</v>
      </c>
      <c r="Y52" t="str">
        <f t="shared" si="5"/>
        <v>popneed_luxury_food = 2934</v>
      </c>
      <c r="Z52" t="str">
        <f t="shared" si="4"/>
        <v>popneed_simple_clothing = 88</v>
      </c>
      <c r="AA52" t="str">
        <f t="shared" si="4"/>
        <v>popneed_standard_clothing = 1467</v>
      </c>
      <c r="AB52" t="str">
        <f t="shared" si="4"/>
        <v>popneed_crude_items = 44</v>
      </c>
      <c r="AC52" t="str">
        <f t="shared" si="4"/>
        <v>popneed_household_items = 152</v>
      </c>
      <c r="AD52" t="str">
        <f t="shared" si="4"/>
        <v>popneed_luxury_items = 4669</v>
      </c>
      <c r="AE52" t="str">
        <f t="shared" si="4"/>
        <v>popneed_luxury_drinks = 318</v>
      </c>
      <c r="AF52" t="str">
        <f t="shared" si="4"/>
        <v>popneed_services = 6953</v>
      </c>
      <c r="AG52" t="str">
        <f t="shared" si="4"/>
        <v>popneed_free_movement = 205</v>
      </c>
      <c r="AH52" t="str">
        <f t="shared" si="4"/>
        <v>popneed_communication = 4518</v>
      </c>
      <c r="AI52" t="str">
        <f t="shared" si="4"/>
        <v>popneed_intoxicants = 2369</v>
      </c>
      <c r="AJ52" t="str">
        <f t="shared" si="4"/>
        <v>popneed_art = 7606</v>
      </c>
      <c r="AK52" t="s">
        <v>9</v>
      </c>
      <c r="AL52" t="s">
        <v>9</v>
      </c>
    </row>
    <row r="53" spans="3:38" x14ac:dyDescent="0.35">
      <c r="C53">
        <v>52</v>
      </c>
      <c r="D53">
        <v>6</v>
      </c>
      <c r="E53">
        <v>27</v>
      </c>
      <c r="F53">
        <v>2934</v>
      </c>
      <c r="G53">
        <v>88</v>
      </c>
      <c r="H53">
        <v>1467</v>
      </c>
      <c r="I53">
        <v>44</v>
      </c>
      <c r="J53">
        <v>152</v>
      </c>
      <c r="K53">
        <v>5752</v>
      </c>
      <c r="L53">
        <v>318</v>
      </c>
      <c r="M53">
        <v>7898</v>
      </c>
      <c r="N53">
        <v>205</v>
      </c>
      <c r="O53">
        <v>5059</v>
      </c>
      <c r="P53">
        <v>2369</v>
      </c>
      <c r="Q53">
        <v>9773</v>
      </c>
      <c r="S53" s="2" t="s">
        <v>61</v>
      </c>
      <c r="T53" s="2" t="s">
        <v>109</v>
      </c>
      <c r="U53" s="4">
        <f t="shared" si="2"/>
        <v>47.536000000000001</v>
      </c>
      <c r="V53" s="2" t="s">
        <v>8</v>
      </c>
      <c r="W53" t="str">
        <f t="shared" si="5"/>
        <v>popneed_heating = 6</v>
      </c>
      <c r="X53" t="str">
        <f t="shared" si="5"/>
        <v>popneed_basic_food = 27</v>
      </c>
      <c r="Y53" t="str">
        <f t="shared" si="5"/>
        <v>popneed_luxury_food = 2934</v>
      </c>
      <c r="Z53" t="str">
        <f t="shared" si="4"/>
        <v>popneed_simple_clothing = 88</v>
      </c>
      <c r="AA53" t="str">
        <f t="shared" si="4"/>
        <v>popneed_standard_clothing = 1467</v>
      </c>
      <c r="AB53" t="str">
        <f t="shared" si="4"/>
        <v>popneed_crude_items = 44</v>
      </c>
      <c r="AC53" t="str">
        <f t="shared" si="4"/>
        <v>popneed_household_items = 152</v>
      </c>
      <c r="AD53" t="str">
        <f t="shared" si="4"/>
        <v>popneed_luxury_items = 5752</v>
      </c>
      <c r="AE53" t="str">
        <f t="shared" si="4"/>
        <v>popneed_luxury_drinks = 318</v>
      </c>
      <c r="AF53" t="str">
        <f t="shared" si="4"/>
        <v>popneed_services = 7898</v>
      </c>
      <c r="AG53" t="str">
        <f t="shared" si="4"/>
        <v>popneed_free_movement = 205</v>
      </c>
      <c r="AH53" t="str">
        <f t="shared" si="4"/>
        <v>popneed_communication = 5059</v>
      </c>
      <c r="AI53" t="str">
        <f t="shared" si="4"/>
        <v>popneed_intoxicants = 2369</v>
      </c>
      <c r="AJ53" t="str">
        <f t="shared" si="4"/>
        <v>popneed_art = 9773</v>
      </c>
      <c r="AK53" t="s">
        <v>9</v>
      </c>
      <c r="AL53" t="s">
        <v>9</v>
      </c>
    </row>
    <row r="54" spans="3:38" x14ac:dyDescent="0.35">
      <c r="C54">
        <v>53</v>
      </c>
      <c r="D54">
        <v>6</v>
      </c>
      <c r="E54">
        <v>27</v>
      </c>
      <c r="F54">
        <v>2934</v>
      </c>
      <c r="G54">
        <v>88</v>
      </c>
      <c r="H54">
        <v>1467</v>
      </c>
      <c r="I54">
        <v>44</v>
      </c>
      <c r="J54">
        <v>152</v>
      </c>
      <c r="K54">
        <v>7082</v>
      </c>
      <c r="L54">
        <v>318</v>
      </c>
      <c r="M54">
        <v>8914</v>
      </c>
      <c r="N54">
        <v>205</v>
      </c>
      <c r="O54">
        <v>5502</v>
      </c>
      <c r="P54">
        <v>2369</v>
      </c>
      <c r="Q54">
        <v>12434</v>
      </c>
      <c r="S54" s="2" t="s">
        <v>62</v>
      </c>
      <c r="T54" s="2" t="s">
        <v>109</v>
      </c>
      <c r="U54" s="4">
        <f t="shared" si="2"/>
        <v>57.551999999999992</v>
      </c>
      <c r="V54" s="2" t="s">
        <v>8</v>
      </c>
      <c r="W54" t="str">
        <f t="shared" si="5"/>
        <v>popneed_heating = 6</v>
      </c>
      <c r="X54" t="str">
        <f t="shared" si="5"/>
        <v>popneed_basic_food = 27</v>
      </c>
      <c r="Y54" t="str">
        <f t="shared" si="5"/>
        <v>popneed_luxury_food = 2934</v>
      </c>
      <c r="Z54" t="str">
        <f t="shared" si="4"/>
        <v>popneed_simple_clothing = 88</v>
      </c>
      <c r="AA54" t="str">
        <f t="shared" si="4"/>
        <v>popneed_standard_clothing = 1467</v>
      </c>
      <c r="AB54" t="str">
        <f t="shared" si="4"/>
        <v>popneed_crude_items = 44</v>
      </c>
      <c r="AC54" t="str">
        <f t="shared" si="4"/>
        <v>popneed_household_items = 152</v>
      </c>
      <c r="AD54" t="str">
        <f t="shared" si="4"/>
        <v>popneed_luxury_items = 7082</v>
      </c>
      <c r="AE54" t="str">
        <f t="shared" si="4"/>
        <v>popneed_luxury_drinks = 318</v>
      </c>
      <c r="AF54" t="str">
        <f t="shared" si="4"/>
        <v>popneed_services = 8914</v>
      </c>
      <c r="AG54" t="str">
        <f t="shared" si="4"/>
        <v>popneed_free_movement = 205</v>
      </c>
      <c r="AH54" t="str">
        <f t="shared" si="4"/>
        <v>popneed_communication = 5502</v>
      </c>
      <c r="AI54" t="str">
        <f t="shared" si="4"/>
        <v>popneed_intoxicants = 2369</v>
      </c>
      <c r="AJ54" t="str">
        <f t="shared" si="4"/>
        <v>popneed_art = 12434</v>
      </c>
      <c r="AK54" t="s">
        <v>9</v>
      </c>
      <c r="AL54" t="s">
        <v>9</v>
      </c>
    </row>
    <row r="55" spans="3:38" x14ac:dyDescent="0.35">
      <c r="C55">
        <v>54</v>
      </c>
      <c r="D55">
        <v>6</v>
      </c>
      <c r="E55">
        <v>27</v>
      </c>
      <c r="F55">
        <v>2934</v>
      </c>
      <c r="G55">
        <v>88</v>
      </c>
      <c r="H55">
        <v>1467</v>
      </c>
      <c r="I55">
        <v>44</v>
      </c>
      <c r="J55">
        <v>152</v>
      </c>
      <c r="K55">
        <v>8722</v>
      </c>
      <c r="L55">
        <v>318</v>
      </c>
      <c r="M55">
        <v>9988</v>
      </c>
      <c r="N55">
        <v>205</v>
      </c>
      <c r="O55">
        <v>5775</v>
      </c>
      <c r="P55">
        <v>2369</v>
      </c>
      <c r="Q55">
        <v>15715</v>
      </c>
      <c r="S55" s="2" t="s">
        <v>63</v>
      </c>
      <c r="T55" s="2" t="s">
        <v>109</v>
      </c>
      <c r="U55" s="4">
        <f t="shared" si="2"/>
        <v>69.544000000000011</v>
      </c>
      <c r="V55" s="2" t="s">
        <v>8</v>
      </c>
      <c r="W55" t="str">
        <f t="shared" si="5"/>
        <v>popneed_heating = 6</v>
      </c>
      <c r="X55" t="str">
        <f t="shared" si="5"/>
        <v>popneed_basic_food = 27</v>
      </c>
      <c r="Y55" t="str">
        <f t="shared" si="5"/>
        <v>popneed_luxury_food = 2934</v>
      </c>
      <c r="Z55" t="str">
        <f t="shared" si="4"/>
        <v>popneed_simple_clothing = 88</v>
      </c>
      <c r="AA55" t="str">
        <f t="shared" si="4"/>
        <v>popneed_standard_clothing = 1467</v>
      </c>
      <c r="AB55" t="str">
        <f t="shared" si="4"/>
        <v>popneed_crude_items = 44</v>
      </c>
      <c r="AC55" t="str">
        <f t="shared" si="4"/>
        <v>popneed_household_items = 152</v>
      </c>
      <c r="AD55" t="str">
        <f t="shared" si="4"/>
        <v>popneed_luxury_items = 8722</v>
      </c>
      <c r="AE55" t="str">
        <f t="shared" si="4"/>
        <v>popneed_luxury_drinks = 318</v>
      </c>
      <c r="AF55" t="str">
        <f t="shared" si="4"/>
        <v>popneed_services = 9988</v>
      </c>
      <c r="AG55" t="str">
        <f t="shared" si="4"/>
        <v>popneed_free_movement = 205</v>
      </c>
      <c r="AH55" t="str">
        <f t="shared" si="4"/>
        <v>popneed_communication = 5775</v>
      </c>
      <c r="AI55" t="str">
        <f t="shared" si="4"/>
        <v>popneed_intoxicants = 2369</v>
      </c>
      <c r="AJ55" t="str">
        <f t="shared" si="4"/>
        <v>popneed_art = 15715</v>
      </c>
      <c r="AK55" t="s">
        <v>9</v>
      </c>
      <c r="AL55" t="s">
        <v>9</v>
      </c>
    </row>
    <row r="56" spans="3:38" x14ac:dyDescent="0.35">
      <c r="C56">
        <v>55</v>
      </c>
      <c r="D56">
        <v>6</v>
      </c>
      <c r="E56">
        <v>27</v>
      </c>
      <c r="F56">
        <v>2934</v>
      </c>
      <c r="G56">
        <v>88</v>
      </c>
      <c r="H56">
        <v>1467</v>
      </c>
      <c r="I56">
        <v>44</v>
      </c>
      <c r="J56">
        <v>152</v>
      </c>
      <c r="K56">
        <v>10500</v>
      </c>
      <c r="L56">
        <v>318</v>
      </c>
      <c r="M56">
        <v>11152</v>
      </c>
      <c r="N56">
        <v>205</v>
      </c>
      <c r="O56">
        <v>5775</v>
      </c>
      <c r="P56">
        <v>2369</v>
      </c>
      <c r="Q56">
        <v>19984</v>
      </c>
      <c r="S56" s="2" t="s">
        <v>64</v>
      </c>
      <c r="T56" s="2" t="s">
        <v>109</v>
      </c>
      <c r="U56" s="4">
        <f t="shared" si="2"/>
        <v>84.68</v>
      </c>
      <c r="V56" s="2" t="s">
        <v>8</v>
      </c>
      <c r="W56" t="str">
        <f t="shared" si="5"/>
        <v>popneed_heating = 6</v>
      </c>
      <c r="X56" t="str">
        <f t="shared" si="5"/>
        <v>popneed_basic_food = 27</v>
      </c>
      <c r="Y56" t="str">
        <f t="shared" si="5"/>
        <v>popneed_luxury_food = 2934</v>
      </c>
      <c r="Z56" t="str">
        <f t="shared" si="4"/>
        <v>popneed_simple_clothing = 88</v>
      </c>
      <c r="AA56" t="str">
        <f t="shared" si="4"/>
        <v>popneed_standard_clothing = 1467</v>
      </c>
      <c r="AB56" t="str">
        <f t="shared" si="4"/>
        <v>popneed_crude_items = 44</v>
      </c>
      <c r="AC56" t="str">
        <f t="shared" si="4"/>
        <v>popneed_household_items = 152</v>
      </c>
      <c r="AD56" t="str">
        <f t="shared" si="4"/>
        <v>popneed_luxury_items = 10500</v>
      </c>
      <c r="AE56" t="str">
        <f t="shared" si="4"/>
        <v>popneed_luxury_drinks = 318</v>
      </c>
      <c r="AF56" t="str">
        <f t="shared" si="4"/>
        <v>popneed_services = 11152</v>
      </c>
      <c r="AG56" t="str">
        <f t="shared" si="4"/>
        <v>popneed_free_movement = 205</v>
      </c>
      <c r="AH56" t="str">
        <f t="shared" si="4"/>
        <v>popneed_communication = 5775</v>
      </c>
      <c r="AI56" t="str">
        <f t="shared" si="4"/>
        <v>popneed_intoxicants = 2369</v>
      </c>
      <c r="AJ56" t="str">
        <f t="shared" si="4"/>
        <v>popneed_art = 19984</v>
      </c>
      <c r="AK56" t="s">
        <v>9</v>
      </c>
      <c r="AL56" t="s">
        <v>9</v>
      </c>
    </row>
    <row r="57" spans="3:38" x14ac:dyDescent="0.35">
      <c r="C57">
        <v>56</v>
      </c>
      <c r="D57">
        <v>6</v>
      </c>
      <c r="E57">
        <v>27</v>
      </c>
      <c r="F57">
        <v>2934</v>
      </c>
      <c r="G57">
        <v>88</v>
      </c>
      <c r="H57">
        <v>1467</v>
      </c>
      <c r="I57">
        <v>44</v>
      </c>
      <c r="J57">
        <v>152</v>
      </c>
      <c r="K57">
        <v>12282</v>
      </c>
      <c r="L57">
        <v>318</v>
      </c>
      <c r="M57">
        <v>12318</v>
      </c>
      <c r="N57">
        <v>205</v>
      </c>
      <c r="O57">
        <v>5775</v>
      </c>
      <c r="P57">
        <v>2369</v>
      </c>
      <c r="Q57">
        <v>25331</v>
      </c>
      <c r="S57" s="2" t="s">
        <v>65</v>
      </c>
      <c r="T57" s="2" t="s">
        <v>109</v>
      </c>
      <c r="U57" s="4">
        <f t="shared" si="2"/>
        <v>103.05399999999999</v>
      </c>
      <c r="V57" s="2" t="s">
        <v>8</v>
      </c>
      <c r="W57" t="str">
        <f t="shared" si="5"/>
        <v>popneed_heating = 6</v>
      </c>
      <c r="X57" t="str">
        <f t="shared" si="5"/>
        <v>popneed_basic_food = 27</v>
      </c>
      <c r="Y57" t="str">
        <f t="shared" si="5"/>
        <v>popneed_luxury_food = 2934</v>
      </c>
      <c r="Z57" t="str">
        <f t="shared" si="4"/>
        <v>popneed_simple_clothing = 88</v>
      </c>
      <c r="AA57" t="str">
        <f t="shared" si="4"/>
        <v>popneed_standard_clothing = 1467</v>
      </c>
      <c r="AB57" t="str">
        <f t="shared" si="4"/>
        <v>popneed_crude_items = 44</v>
      </c>
      <c r="AC57" t="str">
        <f t="shared" si="4"/>
        <v>popneed_household_items = 152</v>
      </c>
      <c r="AD57" t="str">
        <f t="shared" si="4"/>
        <v>popneed_luxury_items = 12282</v>
      </c>
      <c r="AE57" t="str">
        <f t="shared" si="4"/>
        <v>popneed_luxury_drinks = 318</v>
      </c>
      <c r="AF57" t="str">
        <f t="shared" si="4"/>
        <v>popneed_services = 12318</v>
      </c>
      <c r="AG57" t="str">
        <f t="shared" si="4"/>
        <v>popneed_free_movement = 205</v>
      </c>
      <c r="AH57" t="str">
        <f t="shared" si="4"/>
        <v>popneed_communication = 5775</v>
      </c>
      <c r="AI57" t="str">
        <f t="shared" si="4"/>
        <v>popneed_intoxicants = 2369</v>
      </c>
      <c r="AJ57" t="str">
        <f t="shared" si="4"/>
        <v>popneed_art = 25331</v>
      </c>
      <c r="AK57" t="s">
        <v>9</v>
      </c>
      <c r="AL57" t="s">
        <v>9</v>
      </c>
    </row>
    <row r="58" spans="3:38" x14ac:dyDescent="0.35">
      <c r="C58">
        <v>57</v>
      </c>
      <c r="D58">
        <v>6</v>
      </c>
      <c r="E58">
        <v>27</v>
      </c>
      <c r="F58">
        <v>2934</v>
      </c>
      <c r="G58">
        <v>88</v>
      </c>
      <c r="H58">
        <v>1467</v>
      </c>
      <c r="I58">
        <v>44</v>
      </c>
      <c r="J58">
        <v>152</v>
      </c>
      <c r="K58">
        <v>13969</v>
      </c>
      <c r="L58">
        <v>318</v>
      </c>
      <c r="M58">
        <v>13422</v>
      </c>
      <c r="N58">
        <v>205</v>
      </c>
      <c r="O58">
        <v>5775</v>
      </c>
      <c r="P58">
        <v>2369</v>
      </c>
      <c r="Q58">
        <v>32081</v>
      </c>
      <c r="S58" s="2" t="s">
        <v>66</v>
      </c>
      <c r="T58" s="2" t="s">
        <v>109</v>
      </c>
      <c r="U58" s="4">
        <f t="shared" si="2"/>
        <v>125.51299999999999</v>
      </c>
      <c r="V58" s="2" t="s">
        <v>8</v>
      </c>
      <c r="W58" t="str">
        <f t="shared" si="5"/>
        <v>popneed_heating = 6</v>
      </c>
      <c r="X58" t="str">
        <f t="shared" si="5"/>
        <v>popneed_basic_food = 27</v>
      </c>
      <c r="Y58" t="str">
        <f t="shared" si="5"/>
        <v>popneed_luxury_food = 2934</v>
      </c>
      <c r="Z58" t="str">
        <f t="shared" si="4"/>
        <v>popneed_simple_clothing = 88</v>
      </c>
      <c r="AA58" t="str">
        <f t="shared" si="4"/>
        <v>popneed_standard_clothing = 1467</v>
      </c>
      <c r="AB58" t="str">
        <f t="shared" si="4"/>
        <v>popneed_crude_items = 44</v>
      </c>
      <c r="AC58" t="str">
        <f t="shared" si="4"/>
        <v>popneed_household_items = 152</v>
      </c>
      <c r="AD58" t="str">
        <f t="shared" si="4"/>
        <v>popneed_luxury_items = 13969</v>
      </c>
      <c r="AE58" t="str">
        <f t="shared" si="4"/>
        <v>popneed_luxury_drinks = 318</v>
      </c>
      <c r="AF58" t="str">
        <f t="shared" si="4"/>
        <v>popneed_services = 13422</v>
      </c>
      <c r="AG58" t="str">
        <f t="shared" si="4"/>
        <v>popneed_free_movement = 205</v>
      </c>
      <c r="AH58" t="str">
        <f t="shared" si="4"/>
        <v>popneed_communication = 5775</v>
      </c>
      <c r="AI58" t="str">
        <f t="shared" si="4"/>
        <v>popneed_intoxicants = 2369</v>
      </c>
      <c r="AJ58" t="str">
        <f t="shared" si="4"/>
        <v>popneed_art = 32081</v>
      </c>
      <c r="AK58" t="s">
        <v>9</v>
      </c>
      <c r="AL58" t="s">
        <v>9</v>
      </c>
    </row>
    <row r="59" spans="3:38" x14ac:dyDescent="0.35">
      <c r="C59">
        <v>58</v>
      </c>
      <c r="D59">
        <v>6</v>
      </c>
      <c r="E59">
        <v>27</v>
      </c>
      <c r="F59">
        <v>2934</v>
      </c>
      <c r="G59">
        <v>88</v>
      </c>
      <c r="H59">
        <v>1467</v>
      </c>
      <c r="I59">
        <v>44</v>
      </c>
      <c r="J59">
        <v>152</v>
      </c>
      <c r="K59">
        <v>15403</v>
      </c>
      <c r="L59">
        <v>318</v>
      </c>
      <c r="M59">
        <v>14360</v>
      </c>
      <c r="N59">
        <v>205</v>
      </c>
      <c r="O59">
        <v>5775</v>
      </c>
      <c r="P59">
        <v>2369</v>
      </c>
      <c r="Q59">
        <v>40685</v>
      </c>
      <c r="S59" s="2" t="s">
        <v>67</v>
      </c>
      <c r="T59" s="2" t="s">
        <v>109</v>
      </c>
      <c r="U59" s="4">
        <f t="shared" si="2"/>
        <v>153.202</v>
      </c>
      <c r="V59" s="2" t="s">
        <v>8</v>
      </c>
      <c r="W59" t="str">
        <f t="shared" si="5"/>
        <v>popneed_heating = 6</v>
      </c>
      <c r="X59" t="str">
        <f t="shared" si="5"/>
        <v>popneed_basic_food = 27</v>
      </c>
      <c r="Y59" t="str">
        <f t="shared" si="5"/>
        <v>popneed_luxury_food = 2934</v>
      </c>
      <c r="Z59" t="str">
        <f t="shared" si="4"/>
        <v>popneed_simple_clothing = 88</v>
      </c>
      <c r="AA59" t="str">
        <f t="shared" si="4"/>
        <v>popneed_standard_clothing = 1467</v>
      </c>
      <c r="AB59" t="str">
        <f t="shared" ref="AB59:AJ87" si="6">IF(I59&gt;0,CONCATENATE("popneed_",I$1," = ",I59),"")</f>
        <v>popneed_crude_items = 44</v>
      </c>
      <c r="AC59" t="str">
        <f t="shared" si="6"/>
        <v>popneed_household_items = 152</v>
      </c>
      <c r="AD59" t="str">
        <f t="shared" si="6"/>
        <v>popneed_luxury_items = 15403</v>
      </c>
      <c r="AE59" t="str">
        <f t="shared" si="6"/>
        <v>popneed_luxury_drinks = 318</v>
      </c>
      <c r="AF59" t="str">
        <f t="shared" si="6"/>
        <v>popneed_services = 14360</v>
      </c>
      <c r="AG59" t="str">
        <f t="shared" si="6"/>
        <v>popneed_free_movement = 205</v>
      </c>
      <c r="AH59" t="str">
        <f t="shared" si="6"/>
        <v>popneed_communication = 5775</v>
      </c>
      <c r="AI59" t="str">
        <f t="shared" si="6"/>
        <v>popneed_intoxicants = 2369</v>
      </c>
      <c r="AJ59" t="str">
        <f t="shared" si="6"/>
        <v>popneed_art = 40685</v>
      </c>
      <c r="AK59" t="s">
        <v>9</v>
      </c>
      <c r="AL59" t="s">
        <v>9</v>
      </c>
    </row>
    <row r="60" spans="3:38" x14ac:dyDescent="0.35">
      <c r="C60">
        <v>59</v>
      </c>
      <c r="D60">
        <v>6</v>
      </c>
      <c r="E60">
        <v>27</v>
      </c>
      <c r="F60">
        <v>2934</v>
      </c>
      <c r="G60">
        <v>88</v>
      </c>
      <c r="H60">
        <v>1467</v>
      </c>
      <c r="I60">
        <v>44</v>
      </c>
      <c r="J60">
        <v>152</v>
      </c>
      <c r="K60">
        <v>16327</v>
      </c>
      <c r="L60">
        <v>318</v>
      </c>
      <c r="M60">
        <v>14965</v>
      </c>
      <c r="N60">
        <v>205</v>
      </c>
      <c r="O60">
        <v>5775</v>
      </c>
      <c r="P60">
        <v>2369</v>
      </c>
      <c r="Q60">
        <v>51781</v>
      </c>
      <c r="S60" s="2" t="s">
        <v>68</v>
      </c>
      <c r="T60" s="2" t="s">
        <v>109</v>
      </c>
      <c r="U60" s="4">
        <f t="shared" si="2"/>
        <v>187.70099999999999</v>
      </c>
      <c r="V60" s="2" t="s">
        <v>8</v>
      </c>
      <c r="W60" t="str">
        <f t="shared" si="5"/>
        <v>popneed_heating = 6</v>
      </c>
      <c r="X60" t="str">
        <f t="shared" si="5"/>
        <v>popneed_basic_food = 27</v>
      </c>
      <c r="Y60" t="str">
        <f t="shared" si="5"/>
        <v>popneed_luxury_food = 2934</v>
      </c>
      <c r="Z60" t="str">
        <f t="shared" si="5"/>
        <v>popneed_simple_clothing = 88</v>
      </c>
      <c r="AA60" t="str">
        <f t="shared" si="5"/>
        <v>popneed_standard_clothing = 1467</v>
      </c>
      <c r="AB60" t="str">
        <f t="shared" si="6"/>
        <v>popneed_crude_items = 44</v>
      </c>
      <c r="AC60" t="str">
        <f t="shared" si="6"/>
        <v>popneed_household_items = 152</v>
      </c>
      <c r="AD60" t="str">
        <f t="shared" si="6"/>
        <v>popneed_luxury_items = 16327</v>
      </c>
      <c r="AE60" t="str">
        <f t="shared" si="6"/>
        <v>popneed_luxury_drinks = 318</v>
      </c>
      <c r="AF60" t="str">
        <f t="shared" si="6"/>
        <v>popneed_services = 14965</v>
      </c>
      <c r="AG60" t="str">
        <f t="shared" si="6"/>
        <v>popneed_free_movement = 205</v>
      </c>
      <c r="AH60" t="str">
        <f t="shared" si="6"/>
        <v>popneed_communication = 5775</v>
      </c>
      <c r="AI60" t="str">
        <f t="shared" si="6"/>
        <v>popneed_intoxicants = 2369</v>
      </c>
      <c r="AJ60" t="str">
        <f t="shared" si="6"/>
        <v>popneed_art = 51781</v>
      </c>
      <c r="AK60" t="s">
        <v>9</v>
      </c>
      <c r="AL60" t="s">
        <v>9</v>
      </c>
    </row>
    <row r="61" spans="3:38" x14ac:dyDescent="0.35">
      <c r="C61">
        <v>60</v>
      </c>
      <c r="D61">
        <v>6</v>
      </c>
      <c r="E61">
        <v>27</v>
      </c>
      <c r="F61">
        <v>2934</v>
      </c>
      <c r="G61">
        <v>88</v>
      </c>
      <c r="H61">
        <v>1467</v>
      </c>
      <c r="I61">
        <v>44</v>
      </c>
      <c r="J61">
        <v>152</v>
      </c>
      <c r="K61">
        <v>16327</v>
      </c>
      <c r="L61">
        <v>318</v>
      </c>
      <c r="M61">
        <v>14965</v>
      </c>
      <c r="N61">
        <v>205</v>
      </c>
      <c r="O61">
        <v>5775</v>
      </c>
      <c r="P61">
        <v>2369</v>
      </c>
      <c r="Q61">
        <v>66305</v>
      </c>
      <c r="S61" s="2" t="s">
        <v>69</v>
      </c>
      <c r="T61" s="2" t="s">
        <v>109</v>
      </c>
      <c r="U61" s="4">
        <f t="shared" si="2"/>
        <v>231.274</v>
      </c>
      <c r="V61" s="2" t="s">
        <v>8</v>
      </c>
      <c r="W61" t="str">
        <f t="shared" si="5"/>
        <v>popneed_heating = 6</v>
      </c>
      <c r="X61" t="str">
        <f t="shared" si="5"/>
        <v>popneed_basic_food = 27</v>
      </c>
      <c r="Y61" t="str">
        <f t="shared" si="5"/>
        <v>popneed_luxury_food = 2934</v>
      </c>
      <c r="Z61" t="str">
        <f t="shared" si="5"/>
        <v>popneed_simple_clothing = 88</v>
      </c>
      <c r="AA61" t="str">
        <f t="shared" si="5"/>
        <v>popneed_standard_clothing = 1467</v>
      </c>
      <c r="AB61" t="str">
        <f t="shared" si="6"/>
        <v>popneed_crude_items = 44</v>
      </c>
      <c r="AC61" t="str">
        <f t="shared" si="6"/>
        <v>popneed_household_items = 152</v>
      </c>
      <c r="AD61" t="str">
        <f t="shared" si="6"/>
        <v>popneed_luxury_items = 16327</v>
      </c>
      <c r="AE61" t="str">
        <f t="shared" si="6"/>
        <v>popneed_luxury_drinks = 318</v>
      </c>
      <c r="AF61" t="str">
        <f t="shared" si="6"/>
        <v>popneed_services = 14965</v>
      </c>
      <c r="AG61" t="str">
        <f t="shared" si="6"/>
        <v>popneed_free_movement = 205</v>
      </c>
      <c r="AH61" t="str">
        <f t="shared" si="6"/>
        <v>popneed_communication = 5775</v>
      </c>
      <c r="AI61" t="str">
        <f t="shared" si="6"/>
        <v>popneed_intoxicants = 2369</v>
      </c>
      <c r="AJ61" t="str">
        <f t="shared" si="6"/>
        <v>popneed_art = 66305</v>
      </c>
      <c r="AK61" t="s">
        <v>9</v>
      </c>
      <c r="AL61" t="s">
        <v>9</v>
      </c>
    </row>
    <row r="62" spans="3:38" x14ac:dyDescent="0.35">
      <c r="C62">
        <v>61</v>
      </c>
      <c r="D62">
        <v>6</v>
      </c>
      <c r="E62">
        <v>27</v>
      </c>
      <c r="F62">
        <v>2934</v>
      </c>
      <c r="G62">
        <v>88</v>
      </c>
      <c r="H62">
        <v>1467</v>
      </c>
      <c r="I62">
        <v>44</v>
      </c>
      <c r="J62">
        <v>152</v>
      </c>
      <c r="K62">
        <v>16327</v>
      </c>
      <c r="L62">
        <v>318</v>
      </c>
      <c r="M62">
        <v>14965</v>
      </c>
      <c r="N62">
        <v>205</v>
      </c>
      <c r="O62">
        <v>5775</v>
      </c>
      <c r="P62">
        <v>2369</v>
      </c>
      <c r="Q62">
        <v>83011</v>
      </c>
      <c r="S62" s="2" t="s">
        <v>70</v>
      </c>
      <c r="T62" s="2" t="s">
        <v>109</v>
      </c>
      <c r="U62" s="4">
        <f t="shared" si="2"/>
        <v>281.39299999999997</v>
      </c>
      <c r="V62" s="2" t="s">
        <v>8</v>
      </c>
      <c r="W62" t="str">
        <f t="shared" si="5"/>
        <v>popneed_heating = 6</v>
      </c>
      <c r="X62" t="str">
        <f t="shared" si="5"/>
        <v>popneed_basic_food = 27</v>
      </c>
      <c r="Y62" t="str">
        <f t="shared" si="5"/>
        <v>popneed_luxury_food = 2934</v>
      </c>
      <c r="Z62" t="str">
        <f t="shared" si="5"/>
        <v>popneed_simple_clothing = 88</v>
      </c>
      <c r="AA62" t="str">
        <f t="shared" si="5"/>
        <v>popneed_standard_clothing = 1467</v>
      </c>
      <c r="AB62" t="str">
        <f t="shared" si="6"/>
        <v>popneed_crude_items = 44</v>
      </c>
      <c r="AC62" t="str">
        <f t="shared" si="6"/>
        <v>popneed_household_items = 152</v>
      </c>
      <c r="AD62" t="str">
        <f t="shared" si="6"/>
        <v>popneed_luxury_items = 16327</v>
      </c>
      <c r="AE62" t="str">
        <f t="shared" si="6"/>
        <v>popneed_luxury_drinks = 318</v>
      </c>
      <c r="AF62" t="str">
        <f t="shared" si="6"/>
        <v>popneed_services = 14965</v>
      </c>
      <c r="AG62" t="str">
        <f t="shared" si="6"/>
        <v>popneed_free_movement = 205</v>
      </c>
      <c r="AH62" t="str">
        <f t="shared" si="6"/>
        <v>popneed_communication = 5775</v>
      </c>
      <c r="AI62" t="str">
        <f t="shared" si="6"/>
        <v>popneed_intoxicants = 2369</v>
      </c>
      <c r="AJ62" t="str">
        <f t="shared" si="6"/>
        <v>popneed_art = 83011</v>
      </c>
      <c r="AK62" t="s">
        <v>9</v>
      </c>
      <c r="AL62" t="s">
        <v>9</v>
      </c>
    </row>
    <row r="63" spans="3:38" x14ac:dyDescent="0.35">
      <c r="C63">
        <v>62</v>
      </c>
      <c r="D63">
        <v>6</v>
      </c>
      <c r="E63">
        <v>27</v>
      </c>
      <c r="F63">
        <v>2934</v>
      </c>
      <c r="G63">
        <v>88</v>
      </c>
      <c r="H63">
        <v>1467</v>
      </c>
      <c r="I63">
        <v>44</v>
      </c>
      <c r="J63">
        <v>152</v>
      </c>
      <c r="K63">
        <v>16327</v>
      </c>
      <c r="L63">
        <v>318</v>
      </c>
      <c r="M63">
        <v>14965</v>
      </c>
      <c r="N63">
        <v>205</v>
      </c>
      <c r="O63">
        <v>5775</v>
      </c>
      <c r="P63">
        <v>2369</v>
      </c>
      <c r="Q63">
        <v>102228</v>
      </c>
      <c r="S63" s="2" t="s">
        <v>71</v>
      </c>
      <c r="T63" s="2" t="s">
        <v>109</v>
      </c>
      <c r="U63" s="4">
        <f t="shared" si="2"/>
        <v>339.04500000000002</v>
      </c>
      <c r="V63" s="2" t="s">
        <v>8</v>
      </c>
      <c r="W63" t="str">
        <f t="shared" si="5"/>
        <v>popneed_heating = 6</v>
      </c>
      <c r="X63" t="str">
        <f t="shared" si="5"/>
        <v>popneed_basic_food = 27</v>
      </c>
      <c r="Y63" t="str">
        <f t="shared" si="5"/>
        <v>popneed_luxury_food = 2934</v>
      </c>
      <c r="Z63" t="str">
        <f t="shared" si="5"/>
        <v>popneed_simple_clothing = 88</v>
      </c>
      <c r="AA63" t="str">
        <f t="shared" si="5"/>
        <v>popneed_standard_clothing = 1467</v>
      </c>
      <c r="AB63" t="str">
        <f t="shared" si="6"/>
        <v>popneed_crude_items = 44</v>
      </c>
      <c r="AC63" t="str">
        <f t="shared" si="6"/>
        <v>popneed_household_items = 152</v>
      </c>
      <c r="AD63" t="str">
        <f t="shared" si="6"/>
        <v>popneed_luxury_items = 16327</v>
      </c>
      <c r="AE63" t="str">
        <f t="shared" si="6"/>
        <v>popneed_luxury_drinks = 318</v>
      </c>
      <c r="AF63" t="str">
        <f t="shared" si="6"/>
        <v>popneed_services = 14965</v>
      </c>
      <c r="AG63" t="str">
        <f t="shared" si="6"/>
        <v>popneed_free_movement = 205</v>
      </c>
      <c r="AH63" t="str">
        <f t="shared" si="6"/>
        <v>popneed_communication = 5775</v>
      </c>
      <c r="AI63" t="str">
        <f t="shared" si="6"/>
        <v>popneed_intoxicants = 2369</v>
      </c>
      <c r="AJ63" t="str">
        <f t="shared" si="6"/>
        <v>popneed_art = 102228</v>
      </c>
      <c r="AK63" t="s">
        <v>9</v>
      </c>
      <c r="AL63" t="s">
        <v>9</v>
      </c>
    </row>
    <row r="64" spans="3:38" x14ac:dyDescent="0.35">
      <c r="C64">
        <v>63</v>
      </c>
      <c r="D64">
        <v>6</v>
      </c>
      <c r="E64">
        <v>27</v>
      </c>
      <c r="F64">
        <v>2934</v>
      </c>
      <c r="G64">
        <v>88</v>
      </c>
      <c r="H64">
        <v>1467</v>
      </c>
      <c r="I64">
        <v>44</v>
      </c>
      <c r="J64">
        <v>152</v>
      </c>
      <c r="K64">
        <v>16327</v>
      </c>
      <c r="L64">
        <v>318</v>
      </c>
      <c r="M64">
        <v>14965</v>
      </c>
      <c r="N64">
        <v>205</v>
      </c>
      <c r="O64">
        <v>5775</v>
      </c>
      <c r="P64">
        <v>2369</v>
      </c>
      <c r="Q64">
        <v>124333</v>
      </c>
      <c r="S64" s="2" t="s">
        <v>72</v>
      </c>
      <c r="T64" s="2" t="s">
        <v>109</v>
      </c>
      <c r="U64" s="4">
        <f t="shared" si="2"/>
        <v>405.36099999999999</v>
      </c>
      <c r="V64" s="2" t="s">
        <v>8</v>
      </c>
      <c r="W64" t="str">
        <f t="shared" si="5"/>
        <v>popneed_heating = 6</v>
      </c>
      <c r="X64" t="str">
        <f t="shared" si="5"/>
        <v>popneed_basic_food = 27</v>
      </c>
      <c r="Y64" t="str">
        <f t="shared" si="5"/>
        <v>popneed_luxury_food = 2934</v>
      </c>
      <c r="Z64" t="str">
        <f t="shared" si="5"/>
        <v>popneed_simple_clothing = 88</v>
      </c>
      <c r="AA64" t="str">
        <f t="shared" si="5"/>
        <v>popneed_standard_clothing = 1467</v>
      </c>
      <c r="AB64" t="str">
        <f t="shared" si="6"/>
        <v>popneed_crude_items = 44</v>
      </c>
      <c r="AC64" t="str">
        <f t="shared" si="6"/>
        <v>popneed_household_items = 152</v>
      </c>
      <c r="AD64" t="str">
        <f t="shared" si="6"/>
        <v>popneed_luxury_items = 16327</v>
      </c>
      <c r="AE64" t="str">
        <f t="shared" si="6"/>
        <v>popneed_luxury_drinks = 318</v>
      </c>
      <c r="AF64" t="str">
        <f t="shared" si="6"/>
        <v>popneed_services = 14965</v>
      </c>
      <c r="AG64" t="str">
        <f t="shared" si="6"/>
        <v>popneed_free_movement = 205</v>
      </c>
      <c r="AH64" t="str">
        <f t="shared" si="6"/>
        <v>popneed_communication = 5775</v>
      </c>
      <c r="AI64" t="str">
        <f t="shared" si="6"/>
        <v>popneed_intoxicants = 2369</v>
      </c>
      <c r="AJ64" t="str">
        <f t="shared" si="6"/>
        <v>popneed_art = 124333</v>
      </c>
      <c r="AK64" t="s">
        <v>9</v>
      </c>
      <c r="AL64" t="s">
        <v>9</v>
      </c>
    </row>
    <row r="65" spans="3:38" x14ac:dyDescent="0.35">
      <c r="C65">
        <v>64</v>
      </c>
      <c r="D65">
        <v>6</v>
      </c>
      <c r="E65">
        <v>27</v>
      </c>
      <c r="F65">
        <v>2934</v>
      </c>
      <c r="G65">
        <v>88</v>
      </c>
      <c r="H65">
        <v>1467</v>
      </c>
      <c r="I65">
        <v>44</v>
      </c>
      <c r="J65">
        <v>152</v>
      </c>
      <c r="K65">
        <v>16327</v>
      </c>
      <c r="L65">
        <v>318</v>
      </c>
      <c r="M65">
        <v>14965</v>
      </c>
      <c r="N65">
        <v>205</v>
      </c>
      <c r="O65">
        <v>5775</v>
      </c>
      <c r="P65">
        <v>2369</v>
      </c>
      <c r="Q65">
        <v>149760</v>
      </c>
      <c r="S65" s="2" t="s">
        <v>73</v>
      </c>
      <c r="T65" s="2" t="s">
        <v>109</v>
      </c>
      <c r="U65" s="4">
        <f t="shared" si="2"/>
        <v>481.64300000000003</v>
      </c>
      <c r="V65" s="2" t="s">
        <v>8</v>
      </c>
      <c r="W65" t="str">
        <f t="shared" si="5"/>
        <v>popneed_heating = 6</v>
      </c>
      <c r="X65" t="str">
        <f t="shared" si="5"/>
        <v>popneed_basic_food = 27</v>
      </c>
      <c r="Y65" t="str">
        <f t="shared" si="5"/>
        <v>popneed_luxury_food = 2934</v>
      </c>
      <c r="Z65" t="str">
        <f t="shared" si="5"/>
        <v>popneed_simple_clothing = 88</v>
      </c>
      <c r="AA65" t="str">
        <f t="shared" si="5"/>
        <v>popneed_standard_clothing = 1467</v>
      </c>
      <c r="AB65" t="str">
        <f t="shared" si="6"/>
        <v>popneed_crude_items = 44</v>
      </c>
      <c r="AC65" t="str">
        <f t="shared" si="6"/>
        <v>popneed_household_items = 152</v>
      </c>
      <c r="AD65" t="str">
        <f t="shared" si="6"/>
        <v>popneed_luxury_items = 16327</v>
      </c>
      <c r="AE65" t="str">
        <f t="shared" si="6"/>
        <v>popneed_luxury_drinks = 318</v>
      </c>
      <c r="AF65" t="str">
        <f t="shared" si="6"/>
        <v>popneed_services = 14965</v>
      </c>
      <c r="AG65" t="str">
        <f t="shared" si="6"/>
        <v>popneed_free_movement = 205</v>
      </c>
      <c r="AH65" t="str">
        <f t="shared" si="6"/>
        <v>popneed_communication = 5775</v>
      </c>
      <c r="AI65" t="str">
        <f t="shared" si="6"/>
        <v>popneed_intoxicants = 2369</v>
      </c>
      <c r="AJ65" t="str">
        <f t="shared" si="6"/>
        <v>popneed_art = 149760</v>
      </c>
      <c r="AK65" t="s">
        <v>9</v>
      </c>
      <c r="AL65" t="s">
        <v>9</v>
      </c>
    </row>
    <row r="66" spans="3:38" x14ac:dyDescent="0.35">
      <c r="C66">
        <v>65</v>
      </c>
      <c r="D66">
        <v>6</v>
      </c>
      <c r="E66">
        <v>27</v>
      </c>
      <c r="F66">
        <v>2934</v>
      </c>
      <c r="G66">
        <v>88</v>
      </c>
      <c r="H66">
        <v>1467</v>
      </c>
      <c r="I66">
        <v>44</v>
      </c>
      <c r="J66">
        <v>152</v>
      </c>
      <c r="K66">
        <v>16327</v>
      </c>
      <c r="L66">
        <v>318</v>
      </c>
      <c r="M66">
        <v>14965</v>
      </c>
      <c r="N66">
        <v>205</v>
      </c>
      <c r="O66">
        <v>5775</v>
      </c>
      <c r="P66">
        <v>2369</v>
      </c>
      <c r="Q66">
        <v>179008</v>
      </c>
      <c r="S66" s="2" t="s">
        <v>74</v>
      </c>
      <c r="T66" s="2" t="s">
        <v>109</v>
      </c>
      <c r="U66" s="4">
        <f t="shared" si="2"/>
        <v>569.38800000000003</v>
      </c>
      <c r="V66" s="2" t="s">
        <v>8</v>
      </c>
      <c r="W66" t="str">
        <f t="shared" si="5"/>
        <v>popneed_heating = 6</v>
      </c>
      <c r="X66" t="str">
        <f t="shared" si="5"/>
        <v>popneed_basic_food = 27</v>
      </c>
      <c r="Y66" t="str">
        <f t="shared" si="5"/>
        <v>popneed_luxury_food = 2934</v>
      </c>
      <c r="Z66" t="str">
        <f t="shared" si="5"/>
        <v>popneed_simple_clothing = 88</v>
      </c>
      <c r="AA66" t="str">
        <f t="shared" si="5"/>
        <v>popneed_standard_clothing = 1467</v>
      </c>
      <c r="AB66" t="str">
        <f t="shared" si="6"/>
        <v>popneed_crude_items = 44</v>
      </c>
      <c r="AC66" t="str">
        <f t="shared" si="6"/>
        <v>popneed_household_items = 152</v>
      </c>
      <c r="AD66" t="str">
        <f t="shared" si="6"/>
        <v>popneed_luxury_items = 16327</v>
      </c>
      <c r="AE66" t="str">
        <f t="shared" si="6"/>
        <v>popneed_luxury_drinks = 318</v>
      </c>
      <c r="AF66" t="str">
        <f t="shared" si="6"/>
        <v>popneed_services = 14965</v>
      </c>
      <c r="AG66" t="str">
        <f t="shared" si="6"/>
        <v>popneed_free_movement = 205</v>
      </c>
      <c r="AH66" t="str">
        <f t="shared" si="6"/>
        <v>popneed_communication = 5775</v>
      </c>
      <c r="AI66" t="str">
        <f t="shared" si="6"/>
        <v>popneed_intoxicants = 2369</v>
      </c>
      <c r="AJ66" t="str">
        <f t="shared" si="6"/>
        <v>popneed_art = 179008</v>
      </c>
      <c r="AK66" t="s">
        <v>9</v>
      </c>
      <c r="AL66" t="s">
        <v>9</v>
      </c>
    </row>
    <row r="67" spans="3:38" x14ac:dyDescent="0.35">
      <c r="C67">
        <v>66</v>
      </c>
      <c r="D67">
        <v>6</v>
      </c>
      <c r="E67">
        <v>27</v>
      </c>
      <c r="F67">
        <v>2934</v>
      </c>
      <c r="G67">
        <v>88</v>
      </c>
      <c r="H67">
        <v>1467</v>
      </c>
      <c r="I67">
        <v>44</v>
      </c>
      <c r="J67">
        <v>152</v>
      </c>
      <c r="K67">
        <v>16327</v>
      </c>
      <c r="L67">
        <v>318</v>
      </c>
      <c r="M67">
        <v>14965</v>
      </c>
      <c r="N67">
        <v>205</v>
      </c>
      <c r="O67">
        <v>5775</v>
      </c>
      <c r="P67">
        <v>2369</v>
      </c>
      <c r="Q67">
        <v>212651</v>
      </c>
      <c r="S67" s="2" t="s">
        <v>75</v>
      </c>
      <c r="T67" s="2" t="s">
        <v>109</v>
      </c>
      <c r="U67" s="4">
        <f t="shared" ref="U67:U100" si="7">0.001*P67+0.002*M67+0.003*Q67+0.001*C67</f>
        <v>670.31799999999998</v>
      </c>
      <c r="V67" s="2" t="s">
        <v>8</v>
      </c>
      <c r="W67" t="str">
        <f t="shared" si="5"/>
        <v>popneed_heating = 6</v>
      </c>
      <c r="X67" t="str">
        <f t="shared" si="5"/>
        <v>popneed_basic_food = 27</v>
      </c>
      <c r="Y67" t="str">
        <f t="shared" si="5"/>
        <v>popneed_luxury_food = 2934</v>
      </c>
      <c r="Z67" t="str">
        <f t="shared" si="5"/>
        <v>popneed_simple_clothing = 88</v>
      </c>
      <c r="AA67" t="str">
        <f t="shared" si="5"/>
        <v>popneed_standard_clothing = 1467</v>
      </c>
      <c r="AB67" t="str">
        <f t="shared" si="6"/>
        <v>popneed_crude_items = 44</v>
      </c>
      <c r="AC67" t="str">
        <f t="shared" si="6"/>
        <v>popneed_household_items = 152</v>
      </c>
      <c r="AD67" t="str">
        <f t="shared" si="6"/>
        <v>popneed_luxury_items = 16327</v>
      </c>
      <c r="AE67" t="str">
        <f t="shared" si="6"/>
        <v>popneed_luxury_drinks = 318</v>
      </c>
      <c r="AF67" t="str">
        <f t="shared" si="6"/>
        <v>popneed_services = 14965</v>
      </c>
      <c r="AG67" t="str">
        <f t="shared" si="6"/>
        <v>popneed_free_movement = 205</v>
      </c>
      <c r="AH67" t="str">
        <f t="shared" si="6"/>
        <v>popneed_communication = 5775</v>
      </c>
      <c r="AI67" t="str">
        <f t="shared" si="6"/>
        <v>popneed_intoxicants = 2369</v>
      </c>
      <c r="AJ67" t="str">
        <f t="shared" si="6"/>
        <v>popneed_art = 212651</v>
      </c>
      <c r="AK67" t="s">
        <v>9</v>
      </c>
      <c r="AL67" t="s">
        <v>9</v>
      </c>
    </row>
    <row r="68" spans="3:38" x14ac:dyDescent="0.35">
      <c r="C68">
        <v>67</v>
      </c>
      <c r="D68">
        <v>6</v>
      </c>
      <c r="E68">
        <v>27</v>
      </c>
      <c r="F68">
        <v>2934</v>
      </c>
      <c r="G68">
        <v>88</v>
      </c>
      <c r="H68">
        <v>1467</v>
      </c>
      <c r="I68">
        <v>44</v>
      </c>
      <c r="J68">
        <v>152</v>
      </c>
      <c r="K68">
        <v>16327</v>
      </c>
      <c r="L68">
        <v>318</v>
      </c>
      <c r="M68">
        <v>14965</v>
      </c>
      <c r="N68">
        <v>205</v>
      </c>
      <c r="O68">
        <v>5775</v>
      </c>
      <c r="P68">
        <v>2369</v>
      </c>
      <c r="Q68">
        <v>251350</v>
      </c>
      <c r="S68" s="2" t="s">
        <v>76</v>
      </c>
      <c r="T68" s="2" t="s">
        <v>109</v>
      </c>
      <c r="U68" s="4">
        <f t="shared" si="7"/>
        <v>786.41600000000005</v>
      </c>
      <c r="V68" s="2" t="s">
        <v>8</v>
      </c>
      <c r="W68" t="str">
        <f t="shared" si="5"/>
        <v>popneed_heating = 6</v>
      </c>
      <c r="X68" t="str">
        <f t="shared" si="5"/>
        <v>popneed_basic_food = 27</v>
      </c>
      <c r="Y68" t="str">
        <f t="shared" si="5"/>
        <v>popneed_luxury_food = 2934</v>
      </c>
      <c r="Z68" t="str">
        <f t="shared" si="5"/>
        <v>popneed_simple_clothing = 88</v>
      </c>
      <c r="AA68" t="str">
        <f t="shared" si="5"/>
        <v>popneed_standard_clothing = 1467</v>
      </c>
      <c r="AB68" t="str">
        <f t="shared" si="6"/>
        <v>popneed_crude_items = 44</v>
      </c>
      <c r="AC68" t="str">
        <f t="shared" si="6"/>
        <v>popneed_household_items = 152</v>
      </c>
      <c r="AD68" t="str">
        <f t="shared" si="6"/>
        <v>popneed_luxury_items = 16327</v>
      </c>
      <c r="AE68" t="str">
        <f t="shared" si="6"/>
        <v>popneed_luxury_drinks = 318</v>
      </c>
      <c r="AF68" t="str">
        <f t="shared" si="6"/>
        <v>popneed_services = 14965</v>
      </c>
      <c r="AG68" t="str">
        <f t="shared" si="6"/>
        <v>popneed_free_movement = 205</v>
      </c>
      <c r="AH68" t="str">
        <f t="shared" si="6"/>
        <v>popneed_communication = 5775</v>
      </c>
      <c r="AI68" t="str">
        <f t="shared" si="6"/>
        <v>popneed_intoxicants = 2369</v>
      </c>
      <c r="AJ68" t="str">
        <f t="shared" si="6"/>
        <v>popneed_art = 251350</v>
      </c>
      <c r="AK68" t="s">
        <v>9</v>
      </c>
      <c r="AL68" t="s">
        <v>9</v>
      </c>
    </row>
    <row r="69" spans="3:38" x14ac:dyDescent="0.35">
      <c r="C69">
        <v>68</v>
      </c>
      <c r="D69">
        <v>6</v>
      </c>
      <c r="E69">
        <v>27</v>
      </c>
      <c r="F69">
        <v>2934</v>
      </c>
      <c r="G69">
        <v>88</v>
      </c>
      <c r="H69">
        <v>1467</v>
      </c>
      <c r="I69">
        <v>44</v>
      </c>
      <c r="J69">
        <v>152</v>
      </c>
      <c r="K69">
        <v>16327</v>
      </c>
      <c r="L69">
        <v>318</v>
      </c>
      <c r="M69">
        <v>14965</v>
      </c>
      <c r="N69">
        <v>205</v>
      </c>
      <c r="O69">
        <v>5775</v>
      </c>
      <c r="P69">
        <v>2369</v>
      </c>
      <c r="Q69">
        <v>295864</v>
      </c>
      <c r="S69" s="2" t="s">
        <v>77</v>
      </c>
      <c r="T69" s="2" t="s">
        <v>109</v>
      </c>
      <c r="U69" s="4">
        <f t="shared" si="7"/>
        <v>919.95899999999995</v>
      </c>
      <c r="V69" s="2" t="s">
        <v>8</v>
      </c>
      <c r="W69" t="str">
        <f t="shared" si="5"/>
        <v>popneed_heating = 6</v>
      </c>
      <c r="X69" t="str">
        <f t="shared" si="5"/>
        <v>popneed_basic_food = 27</v>
      </c>
      <c r="Y69" t="str">
        <f t="shared" si="5"/>
        <v>popneed_luxury_food = 2934</v>
      </c>
      <c r="Z69" t="str">
        <f t="shared" si="5"/>
        <v>popneed_simple_clothing = 88</v>
      </c>
      <c r="AA69" t="str">
        <f t="shared" si="5"/>
        <v>popneed_standard_clothing = 1467</v>
      </c>
      <c r="AB69" t="str">
        <f t="shared" si="6"/>
        <v>popneed_crude_items = 44</v>
      </c>
      <c r="AC69" t="str">
        <f t="shared" si="6"/>
        <v>popneed_household_items = 152</v>
      </c>
      <c r="AD69" t="str">
        <f t="shared" si="6"/>
        <v>popneed_luxury_items = 16327</v>
      </c>
      <c r="AE69" t="str">
        <f t="shared" si="6"/>
        <v>popneed_luxury_drinks = 318</v>
      </c>
      <c r="AF69" t="str">
        <f t="shared" si="6"/>
        <v>popneed_services = 14965</v>
      </c>
      <c r="AG69" t="str">
        <f t="shared" si="6"/>
        <v>popneed_free_movement = 205</v>
      </c>
      <c r="AH69" t="str">
        <f t="shared" si="6"/>
        <v>popneed_communication = 5775</v>
      </c>
      <c r="AI69" t="str">
        <f t="shared" si="6"/>
        <v>popneed_intoxicants = 2369</v>
      </c>
      <c r="AJ69" t="str">
        <f t="shared" si="6"/>
        <v>popneed_art = 295864</v>
      </c>
      <c r="AK69" t="s">
        <v>9</v>
      </c>
      <c r="AL69" t="s">
        <v>9</v>
      </c>
    </row>
    <row r="70" spans="3:38" x14ac:dyDescent="0.35">
      <c r="C70">
        <v>69</v>
      </c>
      <c r="D70">
        <v>6</v>
      </c>
      <c r="E70">
        <v>27</v>
      </c>
      <c r="F70">
        <v>2934</v>
      </c>
      <c r="G70">
        <v>88</v>
      </c>
      <c r="H70">
        <v>1467</v>
      </c>
      <c r="I70">
        <v>44</v>
      </c>
      <c r="J70">
        <v>152</v>
      </c>
      <c r="K70">
        <v>16327</v>
      </c>
      <c r="L70">
        <v>318</v>
      </c>
      <c r="M70">
        <v>14965</v>
      </c>
      <c r="N70">
        <v>205</v>
      </c>
      <c r="O70">
        <v>5775</v>
      </c>
      <c r="P70">
        <v>2369</v>
      </c>
      <c r="Q70">
        <v>347068</v>
      </c>
      <c r="S70" s="2" t="s">
        <v>78</v>
      </c>
      <c r="T70" s="2" t="s">
        <v>109</v>
      </c>
      <c r="U70" s="4">
        <f t="shared" si="7"/>
        <v>1073.5719999999999</v>
      </c>
      <c r="V70" s="2" t="s">
        <v>8</v>
      </c>
      <c r="W70" t="str">
        <f t="shared" si="5"/>
        <v>popneed_heating = 6</v>
      </c>
      <c r="X70" t="str">
        <f t="shared" si="5"/>
        <v>popneed_basic_food = 27</v>
      </c>
      <c r="Y70" t="str">
        <f t="shared" si="5"/>
        <v>popneed_luxury_food = 2934</v>
      </c>
      <c r="Z70" t="str">
        <f t="shared" si="5"/>
        <v>popneed_simple_clothing = 88</v>
      </c>
      <c r="AA70" t="str">
        <f t="shared" si="5"/>
        <v>popneed_standard_clothing = 1467</v>
      </c>
      <c r="AB70" t="str">
        <f t="shared" si="6"/>
        <v>popneed_crude_items = 44</v>
      </c>
      <c r="AC70" t="str">
        <f t="shared" si="6"/>
        <v>popneed_household_items = 152</v>
      </c>
      <c r="AD70" t="str">
        <f t="shared" si="6"/>
        <v>popneed_luxury_items = 16327</v>
      </c>
      <c r="AE70" t="str">
        <f t="shared" si="6"/>
        <v>popneed_luxury_drinks = 318</v>
      </c>
      <c r="AF70" t="str">
        <f t="shared" si="6"/>
        <v>popneed_services = 14965</v>
      </c>
      <c r="AG70" t="str">
        <f t="shared" si="6"/>
        <v>popneed_free_movement = 205</v>
      </c>
      <c r="AH70" t="str">
        <f t="shared" si="6"/>
        <v>popneed_communication = 5775</v>
      </c>
      <c r="AI70" t="str">
        <f t="shared" si="6"/>
        <v>popneed_intoxicants = 2369</v>
      </c>
      <c r="AJ70" t="str">
        <f t="shared" si="6"/>
        <v>popneed_art = 347068</v>
      </c>
      <c r="AK70" t="s">
        <v>9</v>
      </c>
      <c r="AL70" t="s">
        <v>9</v>
      </c>
    </row>
    <row r="71" spans="3:38" x14ac:dyDescent="0.35">
      <c r="C71">
        <v>70</v>
      </c>
      <c r="D71">
        <v>6</v>
      </c>
      <c r="E71">
        <v>27</v>
      </c>
      <c r="F71">
        <v>2934</v>
      </c>
      <c r="G71">
        <v>88</v>
      </c>
      <c r="H71">
        <v>1467</v>
      </c>
      <c r="I71">
        <v>44</v>
      </c>
      <c r="J71">
        <v>152</v>
      </c>
      <c r="K71">
        <v>16327</v>
      </c>
      <c r="L71">
        <v>318</v>
      </c>
      <c r="M71">
        <v>14965</v>
      </c>
      <c r="N71">
        <v>205</v>
      </c>
      <c r="O71">
        <v>5775</v>
      </c>
      <c r="P71">
        <v>2369</v>
      </c>
      <c r="Q71">
        <v>405967</v>
      </c>
      <c r="S71" s="2" t="s">
        <v>79</v>
      </c>
      <c r="T71" s="2" t="s">
        <v>109</v>
      </c>
      <c r="U71" s="4">
        <f t="shared" si="7"/>
        <v>1250.27</v>
      </c>
      <c r="V71" s="2" t="s">
        <v>8</v>
      </c>
      <c r="W71" t="str">
        <f t="shared" si="5"/>
        <v>popneed_heating = 6</v>
      </c>
      <c r="X71" t="str">
        <f t="shared" si="5"/>
        <v>popneed_basic_food = 27</v>
      </c>
      <c r="Y71" t="str">
        <f t="shared" si="5"/>
        <v>popneed_luxury_food = 2934</v>
      </c>
      <c r="Z71" t="str">
        <f t="shared" si="5"/>
        <v>popneed_simple_clothing = 88</v>
      </c>
      <c r="AA71" t="str">
        <f t="shared" si="5"/>
        <v>popneed_standard_clothing = 1467</v>
      </c>
      <c r="AB71" t="str">
        <f t="shared" si="6"/>
        <v>popneed_crude_items = 44</v>
      </c>
      <c r="AC71" t="str">
        <f t="shared" si="6"/>
        <v>popneed_household_items = 152</v>
      </c>
      <c r="AD71" t="str">
        <f t="shared" si="6"/>
        <v>popneed_luxury_items = 16327</v>
      </c>
      <c r="AE71" t="str">
        <f t="shared" si="6"/>
        <v>popneed_luxury_drinks = 318</v>
      </c>
      <c r="AF71" t="str">
        <f t="shared" si="6"/>
        <v>popneed_services = 14965</v>
      </c>
      <c r="AG71" t="str">
        <f t="shared" si="6"/>
        <v>popneed_free_movement = 205</v>
      </c>
      <c r="AH71" t="str">
        <f t="shared" si="6"/>
        <v>popneed_communication = 5775</v>
      </c>
      <c r="AI71" t="str">
        <f t="shared" si="6"/>
        <v>popneed_intoxicants = 2369</v>
      </c>
      <c r="AJ71" t="str">
        <f t="shared" si="6"/>
        <v>popneed_art = 405967</v>
      </c>
      <c r="AK71" t="s">
        <v>9</v>
      </c>
      <c r="AL71" t="s">
        <v>9</v>
      </c>
    </row>
    <row r="72" spans="3:38" x14ac:dyDescent="0.35">
      <c r="C72">
        <v>71</v>
      </c>
      <c r="D72">
        <v>6</v>
      </c>
      <c r="E72">
        <v>27</v>
      </c>
      <c r="F72">
        <v>2934</v>
      </c>
      <c r="G72">
        <v>88</v>
      </c>
      <c r="H72">
        <v>1467</v>
      </c>
      <c r="I72">
        <v>44</v>
      </c>
      <c r="J72">
        <v>152</v>
      </c>
      <c r="K72">
        <v>16327</v>
      </c>
      <c r="L72">
        <v>318</v>
      </c>
      <c r="M72">
        <v>14965</v>
      </c>
      <c r="N72">
        <v>205</v>
      </c>
      <c r="O72">
        <v>5775</v>
      </c>
      <c r="P72">
        <v>2369</v>
      </c>
      <c r="Q72">
        <v>473716</v>
      </c>
      <c r="S72" s="2" t="s">
        <v>80</v>
      </c>
      <c r="T72" s="2" t="s">
        <v>109</v>
      </c>
      <c r="U72" s="4">
        <f t="shared" si="7"/>
        <v>1453.518</v>
      </c>
      <c r="V72" s="2" t="s">
        <v>8</v>
      </c>
      <c r="W72" t="str">
        <f t="shared" si="5"/>
        <v>popneed_heating = 6</v>
      </c>
      <c r="X72" t="str">
        <f t="shared" si="5"/>
        <v>popneed_basic_food = 27</v>
      </c>
      <c r="Y72" t="str">
        <f t="shared" si="5"/>
        <v>popneed_luxury_food = 2934</v>
      </c>
      <c r="Z72" t="str">
        <f t="shared" si="5"/>
        <v>popneed_simple_clothing = 88</v>
      </c>
      <c r="AA72" t="str">
        <f t="shared" si="5"/>
        <v>popneed_standard_clothing = 1467</v>
      </c>
      <c r="AB72" t="str">
        <f t="shared" si="6"/>
        <v>popneed_crude_items = 44</v>
      </c>
      <c r="AC72" t="str">
        <f t="shared" si="6"/>
        <v>popneed_household_items = 152</v>
      </c>
      <c r="AD72" t="str">
        <f t="shared" si="6"/>
        <v>popneed_luxury_items = 16327</v>
      </c>
      <c r="AE72" t="str">
        <f t="shared" si="6"/>
        <v>popneed_luxury_drinks = 318</v>
      </c>
      <c r="AF72" t="str">
        <f t="shared" si="6"/>
        <v>popneed_services = 14965</v>
      </c>
      <c r="AG72" t="str">
        <f t="shared" si="6"/>
        <v>popneed_free_movement = 205</v>
      </c>
      <c r="AH72" t="str">
        <f t="shared" si="6"/>
        <v>popneed_communication = 5775</v>
      </c>
      <c r="AI72" t="str">
        <f t="shared" si="6"/>
        <v>popneed_intoxicants = 2369</v>
      </c>
      <c r="AJ72" t="str">
        <f t="shared" si="6"/>
        <v>popneed_art = 473716</v>
      </c>
      <c r="AK72" t="s">
        <v>9</v>
      </c>
      <c r="AL72" t="s">
        <v>9</v>
      </c>
    </row>
    <row r="73" spans="3:38" x14ac:dyDescent="0.35">
      <c r="C73">
        <v>72</v>
      </c>
      <c r="D73">
        <v>6</v>
      </c>
      <c r="E73">
        <v>27</v>
      </c>
      <c r="F73">
        <v>2934</v>
      </c>
      <c r="G73">
        <v>88</v>
      </c>
      <c r="H73">
        <v>1467</v>
      </c>
      <c r="I73">
        <v>44</v>
      </c>
      <c r="J73">
        <v>152</v>
      </c>
      <c r="K73">
        <v>16327</v>
      </c>
      <c r="L73">
        <v>318</v>
      </c>
      <c r="M73">
        <v>14965</v>
      </c>
      <c r="N73">
        <v>205</v>
      </c>
      <c r="O73">
        <v>5775</v>
      </c>
      <c r="P73">
        <v>2369</v>
      </c>
      <c r="Q73">
        <v>551647</v>
      </c>
      <c r="S73" s="2" t="s">
        <v>81</v>
      </c>
      <c r="T73" s="2" t="s">
        <v>109</v>
      </c>
      <c r="U73" s="4">
        <f t="shared" si="7"/>
        <v>1687.3119999999999</v>
      </c>
      <c r="V73" s="2" t="s">
        <v>8</v>
      </c>
      <c r="W73" t="str">
        <f t="shared" si="5"/>
        <v>popneed_heating = 6</v>
      </c>
      <c r="X73" t="str">
        <f t="shared" si="5"/>
        <v>popneed_basic_food = 27</v>
      </c>
      <c r="Y73" t="str">
        <f t="shared" si="5"/>
        <v>popneed_luxury_food = 2934</v>
      </c>
      <c r="Z73" t="str">
        <f t="shared" si="5"/>
        <v>popneed_simple_clothing = 88</v>
      </c>
      <c r="AA73" t="str">
        <f t="shared" si="5"/>
        <v>popneed_standard_clothing = 1467</v>
      </c>
      <c r="AB73" t="str">
        <f t="shared" si="6"/>
        <v>popneed_crude_items = 44</v>
      </c>
      <c r="AC73" t="str">
        <f t="shared" si="6"/>
        <v>popneed_household_items = 152</v>
      </c>
      <c r="AD73" t="str">
        <f t="shared" si="6"/>
        <v>popneed_luxury_items = 16327</v>
      </c>
      <c r="AE73" t="str">
        <f t="shared" si="6"/>
        <v>popneed_luxury_drinks = 318</v>
      </c>
      <c r="AF73" t="str">
        <f t="shared" si="6"/>
        <v>popneed_services = 14965</v>
      </c>
      <c r="AG73" t="str">
        <f t="shared" si="6"/>
        <v>popneed_free_movement = 205</v>
      </c>
      <c r="AH73" t="str">
        <f t="shared" si="6"/>
        <v>popneed_communication = 5775</v>
      </c>
      <c r="AI73" t="str">
        <f t="shared" si="6"/>
        <v>popneed_intoxicants = 2369</v>
      </c>
      <c r="AJ73" t="str">
        <f t="shared" si="6"/>
        <v>popneed_art = 551647</v>
      </c>
      <c r="AK73" t="s">
        <v>9</v>
      </c>
      <c r="AL73" t="s">
        <v>9</v>
      </c>
    </row>
    <row r="74" spans="3:38" x14ac:dyDescent="0.35">
      <c r="C74">
        <v>73</v>
      </c>
      <c r="D74">
        <v>6</v>
      </c>
      <c r="E74">
        <v>27</v>
      </c>
      <c r="F74">
        <v>2934</v>
      </c>
      <c r="G74">
        <v>88</v>
      </c>
      <c r="H74">
        <v>1467</v>
      </c>
      <c r="I74">
        <v>44</v>
      </c>
      <c r="J74">
        <v>152</v>
      </c>
      <c r="K74">
        <v>16327</v>
      </c>
      <c r="L74">
        <v>318</v>
      </c>
      <c r="M74">
        <v>14965</v>
      </c>
      <c r="N74">
        <v>205</v>
      </c>
      <c r="O74">
        <v>5775</v>
      </c>
      <c r="P74">
        <v>2369</v>
      </c>
      <c r="Q74">
        <v>641289</v>
      </c>
      <c r="S74" s="2" t="s">
        <v>82</v>
      </c>
      <c r="T74" s="2" t="s">
        <v>109</v>
      </c>
      <c r="U74" s="4">
        <f t="shared" si="7"/>
        <v>1956.239</v>
      </c>
      <c r="V74" s="2" t="s">
        <v>8</v>
      </c>
      <c r="W74" t="str">
        <f t="shared" si="5"/>
        <v>popneed_heating = 6</v>
      </c>
      <c r="X74" t="str">
        <f t="shared" si="5"/>
        <v>popneed_basic_food = 27</v>
      </c>
      <c r="Y74" t="str">
        <f t="shared" si="5"/>
        <v>popneed_luxury_food = 2934</v>
      </c>
      <c r="Z74" t="str">
        <f t="shared" si="5"/>
        <v>popneed_simple_clothing = 88</v>
      </c>
      <c r="AA74" t="str">
        <f t="shared" si="5"/>
        <v>popneed_standard_clothing = 1467</v>
      </c>
      <c r="AB74" t="str">
        <f t="shared" si="6"/>
        <v>popneed_crude_items = 44</v>
      </c>
      <c r="AC74" t="str">
        <f t="shared" si="6"/>
        <v>popneed_household_items = 152</v>
      </c>
      <c r="AD74" t="str">
        <f t="shared" si="6"/>
        <v>popneed_luxury_items = 16327</v>
      </c>
      <c r="AE74" t="str">
        <f t="shared" si="6"/>
        <v>popneed_luxury_drinks = 318</v>
      </c>
      <c r="AF74" t="str">
        <f t="shared" si="6"/>
        <v>popneed_services = 14965</v>
      </c>
      <c r="AG74" t="str">
        <f t="shared" si="6"/>
        <v>popneed_free_movement = 205</v>
      </c>
      <c r="AH74" t="str">
        <f t="shared" si="6"/>
        <v>popneed_communication = 5775</v>
      </c>
      <c r="AI74" t="str">
        <f t="shared" si="6"/>
        <v>popneed_intoxicants = 2369</v>
      </c>
      <c r="AJ74" t="str">
        <f t="shared" si="6"/>
        <v>popneed_art = 641289</v>
      </c>
      <c r="AK74" t="s">
        <v>9</v>
      </c>
      <c r="AL74" t="s">
        <v>9</v>
      </c>
    </row>
    <row r="75" spans="3:38" x14ac:dyDescent="0.35">
      <c r="C75">
        <v>74</v>
      </c>
      <c r="D75">
        <v>6</v>
      </c>
      <c r="E75">
        <v>27</v>
      </c>
      <c r="F75">
        <v>2934</v>
      </c>
      <c r="G75">
        <v>88</v>
      </c>
      <c r="H75">
        <v>1467</v>
      </c>
      <c r="I75">
        <v>44</v>
      </c>
      <c r="J75">
        <v>152</v>
      </c>
      <c r="K75">
        <v>16327</v>
      </c>
      <c r="L75">
        <v>318</v>
      </c>
      <c r="M75">
        <v>14965</v>
      </c>
      <c r="N75">
        <v>205</v>
      </c>
      <c r="O75">
        <v>5775</v>
      </c>
      <c r="P75">
        <v>2369</v>
      </c>
      <c r="Q75">
        <v>744401</v>
      </c>
      <c r="S75" s="2" t="s">
        <v>83</v>
      </c>
      <c r="T75" s="2" t="s">
        <v>109</v>
      </c>
      <c r="U75" s="4">
        <f t="shared" si="7"/>
        <v>2265.576</v>
      </c>
      <c r="V75" s="2" t="s">
        <v>8</v>
      </c>
      <c r="W75" t="str">
        <f t="shared" si="5"/>
        <v>popneed_heating = 6</v>
      </c>
      <c r="X75" t="str">
        <f t="shared" si="5"/>
        <v>popneed_basic_food = 27</v>
      </c>
      <c r="Y75" t="str">
        <f t="shared" si="5"/>
        <v>popneed_luxury_food = 2934</v>
      </c>
      <c r="Z75" t="str">
        <f t="shared" si="5"/>
        <v>popneed_simple_clothing = 88</v>
      </c>
      <c r="AA75" t="str">
        <f t="shared" si="5"/>
        <v>popneed_standard_clothing = 1467</v>
      </c>
      <c r="AB75" t="str">
        <f t="shared" si="6"/>
        <v>popneed_crude_items = 44</v>
      </c>
      <c r="AC75" t="str">
        <f t="shared" si="6"/>
        <v>popneed_household_items = 152</v>
      </c>
      <c r="AD75" t="str">
        <f t="shared" si="6"/>
        <v>popneed_luxury_items = 16327</v>
      </c>
      <c r="AE75" t="str">
        <f t="shared" si="6"/>
        <v>popneed_luxury_drinks = 318</v>
      </c>
      <c r="AF75" t="str">
        <f t="shared" si="6"/>
        <v>popneed_services = 14965</v>
      </c>
      <c r="AG75" t="str">
        <f t="shared" si="6"/>
        <v>popneed_free_movement = 205</v>
      </c>
      <c r="AH75" t="str">
        <f t="shared" si="6"/>
        <v>popneed_communication = 5775</v>
      </c>
      <c r="AI75" t="str">
        <f t="shared" si="6"/>
        <v>popneed_intoxicants = 2369</v>
      </c>
      <c r="AJ75" t="str">
        <f t="shared" si="6"/>
        <v>popneed_art = 744401</v>
      </c>
      <c r="AK75" t="s">
        <v>9</v>
      </c>
      <c r="AL75" t="s">
        <v>9</v>
      </c>
    </row>
    <row r="76" spans="3:38" x14ac:dyDescent="0.35">
      <c r="C76">
        <v>75</v>
      </c>
      <c r="D76">
        <v>6</v>
      </c>
      <c r="E76">
        <v>27</v>
      </c>
      <c r="F76">
        <v>2934</v>
      </c>
      <c r="G76">
        <v>88</v>
      </c>
      <c r="H76">
        <v>1467</v>
      </c>
      <c r="I76">
        <v>44</v>
      </c>
      <c r="J76">
        <v>152</v>
      </c>
      <c r="K76">
        <v>16327</v>
      </c>
      <c r="L76">
        <v>318</v>
      </c>
      <c r="M76">
        <v>14965</v>
      </c>
      <c r="N76">
        <v>205</v>
      </c>
      <c r="O76">
        <v>5775</v>
      </c>
      <c r="P76">
        <v>2369</v>
      </c>
      <c r="Q76">
        <v>863009</v>
      </c>
      <c r="S76" s="2" t="s">
        <v>84</v>
      </c>
      <c r="T76" s="2" t="s">
        <v>109</v>
      </c>
      <c r="U76" s="4">
        <f t="shared" si="7"/>
        <v>2621.4009999999998</v>
      </c>
      <c r="V76" s="2" t="s">
        <v>8</v>
      </c>
      <c r="W76" t="str">
        <f t="shared" si="5"/>
        <v>popneed_heating = 6</v>
      </c>
      <c r="X76" t="str">
        <f t="shared" si="5"/>
        <v>popneed_basic_food = 27</v>
      </c>
      <c r="Y76" t="str">
        <f t="shared" si="5"/>
        <v>popneed_luxury_food = 2934</v>
      </c>
      <c r="Z76" t="str">
        <f t="shared" si="5"/>
        <v>popneed_simple_clothing = 88</v>
      </c>
      <c r="AA76" t="str">
        <f t="shared" si="5"/>
        <v>popneed_standard_clothing = 1467</v>
      </c>
      <c r="AB76" t="str">
        <f t="shared" si="6"/>
        <v>popneed_crude_items = 44</v>
      </c>
      <c r="AC76" t="str">
        <f t="shared" si="6"/>
        <v>popneed_household_items = 152</v>
      </c>
      <c r="AD76" t="str">
        <f t="shared" si="6"/>
        <v>popneed_luxury_items = 16327</v>
      </c>
      <c r="AE76" t="str">
        <f t="shared" si="6"/>
        <v>popneed_luxury_drinks = 318</v>
      </c>
      <c r="AF76" t="str">
        <f t="shared" si="6"/>
        <v>popneed_services = 14965</v>
      </c>
      <c r="AG76" t="str">
        <f t="shared" si="6"/>
        <v>popneed_free_movement = 205</v>
      </c>
      <c r="AH76" t="str">
        <f t="shared" si="6"/>
        <v>popneed_communication = 5775</v>
      </c>
      <c r="AI76" t="str">
        <f t="shared" si="6"/>
        <v>popneed_intoxicants = 2369</v>
      </c>
      <c r="AJ76" t="str">
        <f t="shared" si="6"/>
        <v>popneed_art = 863009</v>
      </c>
      <c r="AK76" t="s">
        <v>9</v>
      </c>
      <c r="AL76" t="s">
        <v>9</v>
      </c>
    </row>
    <row r="77" spans="3:38" x14ac:dyDescent="0.35">
      <c r="C77">
        <v>76</v>
      </c>
      <c r="D77">
        <v>6</v>
      </c>
      <c r="E77">
        <v>27</v>
      </c>
      <c r="F77">
        <v>2934</v>
      </c>
      <c r="G77">
        <v>88</v>
      </c>
      <c r="H77">
        <v>1467</v>
      </c>
      <c r="I77">
        <v>44</v>
      </c>
      <c r="J77">
        <v>152</v>
      </c>
      <c r="K77">
        <v>16327</v>
      </c>
      <c r="L77">
        <v>318</v>
      </c>
      <c r="M77">
        <v>14965</v>
      </c>
      <c r="N77">
        <v>205</v>
      </c>
      <c r="O77">
        <v>5775</v>
      </c>
      <c r="P77">
        <v>2369</v>
      </c>
      <c r="Q77">
        <v>999440</v>
      </c>
      <c r="S77" s="2" t="s">
        <v>85</v>
      </c>
      <c r="T77" s="2" t="s">
        <v>109</v>
      </c>
      <c r="U77" s="4">
        <f t="shared" si="7"/>
        <v>3030.6950000000002</v>
      </c>
      <c r="V77" s="2" t="s">
        <v>8</v>
      </c>
      <c r="W77" t="str">
        <f t="shared" si="5"/>
        <v>popneed_heating = 6</v>
      </c>
      <c r="X77" t="str">
        <f t="shared" si="5"/>
        <v>popneed_basic_food = 27</v>
      </c>
      <c r="Y77" t="str">
        <f t="shared" si="5"/>
        <v>popneed_luxury_food = 2934</v>
      </c>
      <c r="Z77" t="str">
        <f t="shared" si="5"/>
        <v>popneed_simple_clothing = 88</v>
      </c>
      <c r="AA77" t="str">
        <f t="shared" si="5"/>
        <v>popneed_standard_clothing = 1467</v>
      </c>
      <c r="AB77" t="str">
        <f t="shared" si="6"/>
        <v>popneed_crude_items = 44</v>
      </c>
      <c r="AC77" t="str">
        <f t="shared" si="6"/>
        <v>popneed_household_items = 152</v>
      </c>
      <c r="AD77" t="str">
        <f t="shared" si="6"/>
        <v>popneed_luxury_items = 16327</v>
      </c>
      <c r="AE77" t="str">
        <f t="shared" si="6"/>
        <v>popneed_luxury_drinks = 318</v>
      </c>
      <c r="AF77" t="str">
        <f t="shared" si="6"/>
        <v>popneed_services = 14965</v>
      </c>
      <c r="AG77" t="str">
        <f t="shared" si="6"/>
        <v>popneed_free_movement = 205</v>
      </c>
      <c r="AH77" t="str">
        <f t="shared" si="6"/>
        <v>popneed_communication = 5775</v>
      </c>
      <c r="AI77" t="str">
        <f t="shared" si="6"/>
        <v>popneed_intoxicants = 2369</v>
      </c>
      <c r="AJ77" t="str">
        <f t="shared" si="6"/>
        <v>popneed_art = 999440</v>
      </c>
      <c r="AK77" t="s">
        <v>9</v>
      </c>
      <c r="AL77" t="s">
        <v>9</v>
      </c>
    </row>
    <row r="78" spans="3:38" x14ac:dyDescent="0.35">
      <c r="C78">
        <v>77</v>
      </c>
      <c r="D78">
        <v>6</v>
      </c>
      <c r="E78">
        <v>27</v>
      </c>
      <c r="F78">
        <v>2934</v>
      </c>
      <c r="G78">
        <v>88</v>
      </c>
      <c r="H78">
        <v>1467</v>
      </c>
      <c r="I78">
        <v>44</v>
      </c>
      <c r="J78">
        <v>152</v>
      </c>
      <c r="K78">
        <v>16327</v>
      </c>
      <c r="L78">
        <v>318</v>
      </c>
      <c r="M78">
        <v>14965</v>
      </c>
      <c r="N78">
        <v>205</v>
      </c>
      <c r="O78">
        <v>5775</v>
      </c>
      <c r="P78">
        <v>2369</v>
      </c>
      <c r="Q78">
        <v>1156373</v>
      </c>
      <c r="S78" s="2" t="s">
        <v>86</v>
      </c>
      <c r="T78" s="2" t="s">
        <v>109</v>
      </c>
      <c r="U78" s="4">
        <f t="shared" si="7"/>
        <v>3501.4950000000003</v>
      </c>
      <c r="V78" s="2" t="s">
        <v>8</v>
      </c>
      <c r="W78" t="str">
        <f t="shared" si="5"/>
        <v>popneed_heating = 6</v>
      </c>
      <c r="X78" t="str">
        <f t="shared" si="5"/>
        <v>popneed_basic_food = 27</v>
      </c>
      <c r="Y78" t="str">
        <f t="shared" si="5"/>
        <v>popneed_luxury_food = 2934</v>
      </c>
      <c r="Z78" t="str">
        <f t="shared" si="5"/>
        <v>popneed_simple_clothing = 88</v>
      </c>
      <c r="AA78" t="str">
        <f t="shared" si="5"/>
        <v>popneed_standard_clothing = 1467</v>
      </c>
      <c r="AB78" t="str">
        <f t="shared" si="6"/>
        <v>popneed_crude_items = 44</v>
      </c>
      <c r="AC78" t="str">
        <f t="shared" si="6"/>
        <v>popneed_household_items = 152</v>
      </c>
      <c r="AD78" t="str">
        <f t="shared" si="6"/>
        <v>popneed_luxury_items = 16327</v>
      </c>
      <c r="AE78" t="str">
        <f t="shared" si="6"/>
        <v>popneed_luxury_drinks = 318</v>
      </c>
      <c r="AF78" t="str">
        <f t="shared" si="6"/>
        <v>popneed_services = 14965</v>
      </c>
      <c r="AG78" t="str">
        <f t="shared" si="6"/>
        <v>popneed_free_movement = 205</v>
      </c>
      <c r="AH78" t="str">
        <f t="shared" si="6"/>
        <v>popneed_communication = 5775</v>
      </c>
      <c r="AI78" t="str">
        <f t="shared" si="6"/>
        <v>popneed_intoxicants = 2369</v>
      </c>
      <c r="AJ78" t="str">
        <f t="shared" si="6"/>
        <v>popneed_art = 1156373</v>
      </c>
      <c r="AK78" t="s">
        <v>9</v>
      </c>
      <c r="AL78" t="s">
        <v>9</v>
      </c>
    </row>
    <row r="79" spans="3:38" x14ac:dyDescent="0.35">
      <c r="C79">
        <v>78</v>
      </c>
      <c r="D79">
        <v>6</v>
      </c>
      <c r="E79">
        <v>27</v>
      </c>
      <c r="F79">
        <v>2934</v>
      </c>
      <c r="G79">
        <v>88</v>
      </c>
      <c r="H79">
        <v>1467</v>
      </c>
      <c r="I79">
        <v>44</v>
      </c>
      <c r="J79">
        <v>152</v>
      </c>
      <c r="K79">
        <v>16327</v>
      </c>
      <c r="L79">
        <v>318</v>
      </c>
      <c r="M79">
        <v>14965</v>
      </c>
      <c r="N79">
        <v>205</v>
      </c>
      <c r="O79">
        <v>5775</v>
      </c>
      <c r="P79">
        <v>2369</v>
      </c>
      <c r="Q79">
        <v>1336889</v>
      </c>
      <c r="S79" s="2" t="s">
        <v>87</v>
      </c>
      <c r="T79" s="2" t="s">
        <v>109</v>
      </c>
      <c r="U79" s="4">
        <f t="shared" si="7"/>
        <v>4043.0439999999999</v>
      </c>
      <c r="V79" s="2" t="s">
        <v>8</v>
      </c>
      <c r="W79" t="str">
        <f t="shared" si="5"/>
        <v>popneed_heating = 6</v>
      </c>
      <c r="X79" t="str">
        <f t="shared" si="5"/>
        <v>popneed_basic_food = 27</v>
      </c>
      <c r="Y79" t="str">
        <f t="shared" si="5"/>
        <v>popneed_luxury_food = 2934</v>
      </c>
      <c r="Z79" t="str">
        <f t="shared" si="5"/>
        <v>popneed_simple_clothing = 88</v>
      </c>
      <c r="AA79" t="str">
        <f t="shared" si="5"/>
        <v>popneed_standard_clothing = 1467</v>
      </c>
      <c r="AB79" t="str">
        <f t="shared" si="6"/>
        <v>popneed_crude_items = 44</v>
      </c>
      <c r="AC79" t="str">
        <f t="shared" si="6"/>
        <v>popneed_household_items = 152</v>
      </c>
      <c r="AD79" t="str">
        <f t="shared" si="6"/>
        <v>popneed_luxury_items = 16327</v>
      </c>
      <c r="AE79" t="str">
        <f t="shared" si="6"/>
        <v>popneed_luxury_drinks = 318</v>
      </c>
      <c r="AF79" t="str">
        <f t="shared" si="6"/>
        <v>popneed_services = 14965</v>
      </c>
      <c r="AG79" t="str">
        <f t="shared" si="6"/>
        <v>popneed_free_movement = 205</v>
      </c>
      <c r="AH79" t="str">
        <f t="shared" si="6"/>
        <v>popneed_communication = 5775</v>
      </c>
      <c r="AI79" t="str">
        <f t="shared" si="6"/>
        <v>popneed_intoxicants = 2369</v>
      </c>
      <c r="AJ79" t="str">
        <f t="shared" si="6"/>
        <v>popneed_art = 1336889</v>
      </c>
      <c r="AK79" t="s">
        <v>9</v>
      </c>
      <c r="AL79" t="s">
        <v>9</v>
      </c>
    </row>
    <row r="80" spans="3:38" x14ac:dyDescent="0.35">
      <c r="C80">
        <v>79</v>
      </c>
      <c r="D80">
        <v>6</v>
      </c>
      <c r="E80">
        <v>27</v>
      </c>
      <c r="F80">
        <v>2934</v>
      </c>
      <c r="G80">
        <v>88</v>
      </c>
      <c r="H80">
        <v>1467</v>
      </c>
      <c r="I80">
        <v>44</v>
      </c>
      <c r="J80">
        <v>152</v>
      </c>
      <c r="K80">
        <v>16327</v>
      </c>
      <c r="L80">
        <v>318</v>
      </c>
      <c r="M80">
        <v>14965</v>
      </c>
      <c r="N80">
        <v>205</v>
      </c>
      <c r="O80">
        <v>5775</v>
      </c>
      <c r="P80">
        <v>2369</v>
      </c>
      <c r="Q80">
        <v>1544532</v>
      </c>
      <c r="S80" s="2" t="s">
        <v>88</v>
      </c>
      <c r="T80" s="2" t="s">
        <v>109</v>
      </c>
      <c r="U80" s="4">
        <f t="shared" si="7"/>
        <v>4665.9740000000002</v>
      </c>
      <c r="V80" s="2" t="s">
        <v>8</v>
      </c>
      <c r="W80" t="str">
        <f t="shared" si="5"/>
        <v>popneed_heating = 6</v>
      </c>
      <c r="X80" t="str">
        <f t="shared" si="5"/>
        <v>popneed_basic_food = 27</v>
      </c>
      <c r="Y80" t="str">
        <f t="shared" si="5"/>
        <v>popneed_luxury_food = 2934</v>
      </c>
      <c r="Z80" t="str">
        <f t="shared" si="5"/>
        <v>popneed_simple_clothing = 88</v>
      </c>
      <c r="AA80" t="str">
        <f t="shared" si="5"/>
        <v>popneed_standard_clothing = 1467</v>
      </c>
      <c r="AB80" t="str">
        <f t="shared" si="6"/>
        <v>popneed_crude_items = 44</v>
      </c>
      <c r="AC80" t="str">
        <f t="shared" si="6"/>
        <v>popneed_household_items = 152</v>
      </c>
      <c r="AD80" t="str">
        <f t="shared" si="6"/>
        <v>popneed_luxury_items = 16327</v>
      </c>
      <c r="AE80" t="str">
        <f t="shared" si="6"/>
        <v>popneed_luxury_drinks = 318</v>
      </c>
      <c r="AF80" t="str">
        <f t="shared" si="6"/>
        <v>popneed_services = 14965</v>
      </c>
      <c r="AG80" t="str">
        <f t="shared" si="6"/>
        <v>popneed_free_movement = 205</v>
      </c>
      <c r="AH80" t="str">
        <f t="shared" si="6"/>
        <v>popneed_communication = 5775</v>
      </c>
      <c r="AI80" t="str">
        <f t="shared" si="6"/>
        <v>popneed_intoxicants = 2369</v>
      </c>
      <c r="AJ80" t="str">
        <f t="shared" si="6"/>
        <v>popneed_art = 1544532</v>
      </c>
      <c r="AK80" t="s">
        <v>9</v>
      </c>
      <c r="AL80" t="s">
        <v>9</v>
      </c>
    </row>
    <row r="81" spans="3:38" x14ac:dyDescent="0.35">
      <c r="C81">
        <v>80</v>
      </c>
      <c r="D81">
        <v>6</v>
      </c>
      <c r="E81">
        <v>27</v>
      </c>
      <c r="F81">
        <v>2934</v>
      </c>
      <c r="G81">
        <v>88</v>
      </c>
      <c r="H81">
        <v>1467</v>
      </c>
      <c r="I81">
        <v>44</v>
      </c>
      <c r="J81">
        <v>152</v>
      </c>
      <c r="K81">
        <v>16327</v>
      </c>
      <c r="L81">
        <v>318</v>
      </c>
      <c r="M81">
        <v>14965</v>
      </c>
      <c r="N81">
        <v>205</v>
      </c>
      <c r="O81">
        <v>5775</v>
      </c>
      <c r="P81">
        <v>2369</v>
      </c>
      <c r="Q81">
        <v>1783379</v>
      </c>
      <c r="S81" s="2" t="s">
        <v>89</v>
      </c>
      <c r="T81" s="2" t="s">
        <v>109</v>
      </c>
      <c r="U81" s="4">
        <f t="shared" si="7"/>
        <v>5382.5159999999996</v>
      </c>
      <c r="V81" s="2" t="s">
        <v>8</v>
      </c>
      <c r="W81" t="str">
        <f t="shared" si="5"/>
        <v>popneed_heating = 6</v>
      </c>
      <c r="X81" t="str">
        <f t="shared" si="5"/>
        <v>popneed_basic_food = 27</v>
      </c>
      <c r="Y81" t="str">
        <f t="shared" si="5"/>
        <v>popneed_luxury_food = 2934</v>
      </c>
      <c r="Z81" t="str">
        <f t="shared" si="5"/>
        <v>popneed_simple_clothing = 88</v>
      </c>
      <c r="AA81" t="str">
        <f t="shared" si="5"/>
        <v>popneed_standard_clothing = 1467</v>
      </c>
      <c r="AB81" t="str">
        <f t="shared" si="6"/>
        <v>popneed_crude_items = 44</v>
      </c>
      <c r="AC81" t="str">
        <f t="shared" si="6"/>
        <v>popneed_household_items = 152</v>
      </c>
      <c r="AD81" t="str">
        <f t="shared" si="6"/>
        <v>popneed_luxury_items = 16327</v>
      </c>
      <c r="AE81" t="str">
        <f t="shared" si="6"/>
        <v>popneed_luxury_drinks = 318</v>
      </c>
      <c r="AF81" t="str">
        <f t="shared" si="6"/>
        <v>popneed_services = 14965</v>
      </c>
      <c r="AG81" t="str">
        <f t="shared" si="6"/>
        <v>popneed_free_movement = 205</v>
      </c>
      <c r="AH81" t="str">
        <f t="shared" si="6"/>
        <v>popneed_communication = 5775</v>
      </c>
      <c r="AI81" t="str">
        <f t="shared" si="6"/>
        <v>popneed_intoxicants = 2369</v>
      </c>
      <c r="AJ81" t="str">
        <f t="shared" si="6"/>
        <v>popneed_art = 1783379</v>
      </c>
      <c r="AK81" t="s">
        <v>9</v>
      </c>
      <c r="AL81" t="s">
        <v>9</v>
      </c>
    </row>
    <row r="82" spans="3:38" x14ac:dyDescent="0.35">
      <c r="C82">
        <v>81</v>
      </c>
      <c r="D82">
        <v>6</v>
      </c>
      <c r="E82">
        <v>27</v>
      </c>
      <c r="F82">
        <v>2934</v>
      </c>
      <c r="G82">
        <v>88</v>
      </c>
      <c r="H82">
        <v>1467</v>
      </c>
      <c r="I82">
        <v>44</v>
      </c>
      <c r="J82">
        <v>152</v>
      </c>
      <c r="K82">
        <v>16327</v>
      </c>
      <c r="L82">
        <v>318</v>
      </c>
      <c r="M82">
        <v>14965</v>
      </c>
      <c r="N82">
        <v>205</v>
      </c>
      <c r="O82">
        <v>5775</v>
      </c>
      <c r="P82">
        <v>2369</v>
      </c>
      <c r="Q82">
        <v>2058118</v>
      </c>
      <c r="S82" s="2" t="s">
        <v>90</v>
      </c>
      <c r="T82" s="2" t="s">
        <v>109</v>
      </c>
      <c r="U82" s="4">
        <f t="shared" si="7"/>
        <v>6206.7340000000004</v>
      </c>
      <c r="V82" s="2" t="s">
        <v>8</v>
      </c>
      <c r="W82" t="str">
        <f t="shared" si="5"/>
        <v>popneed_heating = 6</v>
      </c>
      <c r="X82" t="str">
        <f t="shared" si="5"/>
        <v>popneed_basic_food = 27</v>
      </c>
      <c r="Y82" t="str">
        <f t="shared" si="5"/>
        <v>popneed_luxury_food = 2934</v>
      </c>
      <c r="Z82" t="str">
        <f t="shared" si="5"/>
        <v>popneed_simple_clothing = 88</v>
      </c>
      <c r="AA82" t="str">
        <f t="shared" si="5"/>
        <v>popneed_standard_clothing = 1467</v>
      </c>
      <c r="AB82" t="str">
        <f t="shared" si="6"/>
        <v>popneed_crude_items = 44</v>
      </c>
      <c r="AC82" t="str">
        <f t="shared" si="6"/>
        <v>popneed_household_items = 152</v>
      </c>
      <c r="AD82" t="str">
        <f t="shared" si="6"/>
        <v>popneed_luxury_items = 16327</v>
      </c>
      <c r="AE82" t="str">
        <f t="shared" si="6"/>
        <v>popneed_luxury_drinks = 318</v>
      </c>
      <c r="AF82" t="str">
        <f t="shared" si="6"/>
        <v>popneed_services = 14965</v>
      </c>
      <c r="AG82" t="str">
        <f t="shared" si="6"/>
        <v>popneed_free_movement = 205</v>
      </c>
      <c r="AH82" t="str">
        <f t="shared" si="6"/>
        <v>popneed_communication = 5775</v>
      </c>
      <c r="AI82" t="str">
        <f t="shared" si="6"/>
        <v>popneed_intoxicants = 2369</v>
      </c>
      <c r="AJ82" t="str">
        <f t="shared" si="6"/>
        <v>popneed_art = 2058118</v>
      </c>
      <c r="AK82" t="s">
        <v>9</v>
      </c>
      <c r="AL82" t="s">
        <v>9</v>
      </c>
    </row>
    <row r="83" spans="3:38" x14ac:dyDescent="0.35">
      <c r="C83">
        <v>82</v>
      </c>
      <c r="D83">
        <v>6</v>
      </c>
      <c r="E83">
        <v>27</v>
      </c>
      <c r="F83">
        <v>2934</v>
      </c>
      <c r="G83">
        <v>88</v>
      </c>
      <c r="H83">
        <v>1467</v>
      </c>
      <c r="I83">
        <v>44</v>
      </c>
      <c r="J83">
        <v>152</v>
      </c>
      <c r="K83">
        <v>16327</v>
      </c>
      <c r="L83">
        <v>318</v>
      </c>
      <c r="M83">
        <v>14965</v>
      </c>
      <c r="N83">
        <v>205</v>
      </c>
      <c r="O83">
        <v>5775</v>
      </c>
      <c r="P83">
        <v>2369</v>
      </c>
      <c r="Q83">
        <v>2374143</v>
      </c>
      <c r="S83" s="2" t="s">
        <v>91</v>
      </c>
      <c r="T83" s="2" t="s">
        <v>109</v>
      </c>
      <c r="U83" s="4">
        <f t="shared" si="7"/>
        <v>7154.81</v>
      </c>
      <c r="V83" s="2" t="s">
        <v>8</v>
      </c>
      <c r="W83" t="str">
        <f t="shared" si="5"/>
        <v>popneed_heating = 6</v>
      </c>
      <c r="X83" t="str">
        <f t="shared" si="5"/>
        <v>popneed_basic_food = 27</v>
      </c>
      <c r="Y83" t="str">
        <f t="shared" si="5"/>
        <v>popneed_luxury_food = 2934</v>
      </c>
      <c r="Z83" t="str">
        <f t="shared" si="5"/>
        <v>popneed_simple_clothing = 88</v>
      </c>
      <c r="AA83" t="str">
        <f t="shared" si="5"/>
        <v>popneed_standard_clothing = 1467</v>
      </c>
      <c r="AB83" t="str">
        <f t="shared" si="6"/>
        <v>popneed_crude_items = 44</v>
      </c>
      <c r="AC83" t="str">
        <f t="shared" si="6"/>
        <v>popneed_household_items = 152</v>
      </c>
      <c r="AD83" t="str">
        <f t="shared" si="6"/>
        <v>popneed_luxury_items = 16327</v>
      </c>
      <c r="AE83" t="str">
        <f t="shared" si="6"/>
        <v>popneed_luxury_drinks = 318</v>
      </c>
      <c r="AF83" t="str">
        <f t="shared" si="6"/>
        <v>popneed_services = 14965</v>
      </c>
      <c r="AG83" t="str">
        <f t="shared" si="6"/>
        <v>popneed_free_movement = 205</v>
      </c>
      <c r="AH83" t="str">
        <f t="shared" si="6"/>
        <v>popneed_communication = 5775</v>
      </c>
      <c r="AI83" t="str">
        <f t="shared" si="6"/>
        <v>popneed_intoxicants = 2369</v>
      </c>
      <c r="AJ83" t="str">
        <f t="shared" si="6"/>
        <v>popneed_art = 2374143</v>
      </c>
      <c r="AK83" t="s">
        <v>9</v>
      </c>
      <c r="AL83" t="s">
        <v>9</v>
      </c>
    </row>
    <row r="84" spans="3:38" x14ac:dyDescent="0.35">
      <c r="C84">
        <v>83</v>
      </c>
      <c r="D84">
        <v>6</v>
      </c>
      <c r="E84">
        <v>27</v>
      </c>
      <c r="F84">
        <v>2934</v>
      </c>
      <c r="G84">
        <v>88</v>
      </c>
      <c r="H84">
        <v>1467</v>
      </c>
      <c r="I84">
        <v>44</v>
      </c>
      <c r="J84">
        <v>152</v>
      </c>
      <c r="K84">
        <v>16327</v>
      </c>
      <c r="L84">
        <v>318</v>
      </c>
      <c r="M84">
        <v>14965</v>
      </c>
      <c r="N84">
        <v>205</v>
      </c>
      <c r="O84">
        <v>5775</v>
      </c>
      <c r="P84">
        <v>2369</v>
      </c>
      <c r="Q84">
        <v>2737659</v>
      </c>
      <c r="S84" s="2" t="s">
        <v>92</v>
      </c>
      <c r="T84" s="2" t="s">
        <v>109</v>
      </c>
      <c r="U84" s="4">
        <f t="shared" si="7"/>
        <v>8245.3590000000022</v>
      </c>
      <c r="V84" s="2" t="s">
        <v>8</v>
      </c>
      <c r="W84" t="str">
        <f t="shared" si="5"/>
        <v>popneed_heating = 6</v>
      </c>
      <c r="X84" t="str">
        <f t="shared" si="5"/>
        <v>popneed_basic_food = 27</v>
      </c>
      <c r="Y84" t="str">
        <f t="shared" si="5"/>
        <v>popneed_luxury_food = 2934</v>
      </c>
      <c r="Z84" t="str">
        <f t="shared" si="5"/>
        <v>popneed_simple_clothing = 88</v>
      </c>
      <c r="AA84" t="str">
        <f t="shared" si="5"/>
        <v>popneed_standard_clothing = 1467</v>
      </c>
      <c r="AB84" t="str">
        <f t="shared" si="6"/>
        <v>popneed_crude_items = 44</v>
      </c>
      <c r="AC84" t="str">
        <f t="shared" si="6"/>
        <v>popneed_household_items = 152</v>
      </c>
      <c r="AD84" t="str">
        <f t="shared" si="6"/>
        <v>popneed_luxury_items = 16327</v>
      </c>
      <c r="AE84" t="str">
        <f t="shared" si="6"/>
        <v>popneed_luxury_drinks = 318</v>
      </c>
      <c r="AF84" t="str">
        <f t="shared" si="6"/>
        <v>popneed_services = 14965</v>
      </c>
      <c r="AG84" t="str">
        <f t="shared" si="6"/>
        <v>popneed_free_movement = 205</v>
      </c>
      <c r="AH84" t="str">
        <f t="shared" si="6"/>
        <v>popneed_communication = 5775</v>
      </c>
      <c r="AI84" t="str">
        <f t="shared" si="6"/>
        <v>popneed_intoxicants = 2369</v>
      </c>
      <c r="AJ84" t="str">
        <f t="shared" si="6"/>
        <v>popneed_art = 2737659</v>
      </c>
      <c r="AK84" t="s">
        <v>9</v>
      </c>
      <c r="AL84" t="s">
        <v>9</v>
      </c>
    </row>
    <row r="85" spans="3:38" x14ac:dyDescent="0.35">
      <c r="C85">
        <v>84</v>
      </c>
      <c r="D85">
        <v>6</v>
      </c>
      <c r="E85">
        <v>27</v>
      </c>
      <c r="F85">
        <v>2934</v>
      </c>
      <c r="G85">
        <v>88</v>
      </c>
      <c r="H85">
        <v>1467</v>
      </c>
      <c r="I85">
        <v>44</v>
      </c>
      <c r="J85">
        <v>152</v>
      </c>
      <c r="K85">
        <v>16327</v>
      </c>
      <c r="L85">
        <v>318</v>
      </c>
      <c r="M85">
        <v>14965</v>
      </c>
      <c r="N85">
        <v>205</v>
      </c>
      <c r="O85">
        <v>5775</v>
      </c>
      <c r="P85">
        <v>2369</v>
      </c>
      <c r="Q85">
        <v>3155802</v>
      </c>
      <c r="S85" s="2" t="s">
        <v>93</v>
      </c>
      <c r="T85" s="2" t="s">
        <v>109</v>
      </c>
      <c r="U85" s="4">
        <f t="shared" si="7"/>
        <v>9499.7890000000025</v>
      </c>
      <c r="V85" s="2" t="s">
        <v>8</v>
      </c>
      <c r="W85" t="str">
        <f t="shared" si="5"/>
        <v>popneed_heating = 6</v>
      </c>
      <c r="X85" t="str">
        <f t="shared" si="5"/>
        <v>popneed_basic_food = 27</v>
      </c>
      <c r="Y85" t="str">
        <f t="shared" si="5"/>
        <v>popneed_luxury_food = 2934</v>
      </c>
      <c r="Z85" t="str">
        <f t="shared" si="5"/>
        <v>popneed_simple_clothing = 88</v>
      </c>
      <c r="AA85" t="str">
        <f t="shared" si="5"/>
        <v>popneed_standard_clothing = 1467</v>
      </c>
      <c r="AB85" t="str">
        <f t="shared" si="6"/>
        <v>popneed_crude_items = 44</v>
      </c>
      <c r="AC85" t="str">
        <f t="shared" si="6"/>
        <v>popneed_household_items = 152</v>
      </c>
      <c r="AD85" t="str">
        <f t="shared" si="6"/>
        <v>popneed_luxury_items = 16327</v>
      </c>
      <c r="AE85" t="str">
        <f t="shared" si="6"/>
        <v>popneed_luxury_drinks = 318</v>
      </c>
      <c r="AF85" t="str">
        <f t="shared" si="6"/>
        <v>popneed_services = 14965</v>
      </c>
      <c r="AG85" t="str">
        <f t="shared" si="6"/>
        <v>popneed_free_movement = 205</v>
      </c>
      <c r="AH85" t="str">
        <f t="shared" si="6"/>
        <v>popneed_communication = 5775</v>
      </c>
      <c r="AI85" t="str">
        <f t="shared" si="6"/>
        <v>popneed_intoxicants = 2369</v>
      </c>
      <c r="AJ85" t="str">
        <f t="shared" si="6"/>
        <v>popneed_art = 3155802</v>
      </c>
      <c r="AK85" t="s">
        <v>9</v>
      </c>
      <c r="AL85" t="s">
        <v>9</v>
      </c>
    </row>
    <row r="86" spans="3:38" x14ac:dyDescent="0.35">
      <c r="C86">
        <v>85</v>
      </c>
      <c r="D86">
        <v>6</v>
      </c>
      <c r="E86">
        <v>27</v>
      </c>
      <c r="F86">
        <v>2934</v>
      </c>
      <c r="G86">
        <v>88</v>
      </c>
      <c r="H86">
        <v>1467</v>
      </c>
      <c r="I86">
        <v>44</v>
      </c>
      <c r="J86">
        <v>152</v>
      </c>
      <c r="K86">
        <v>16327</v>
      </c>
      <c r="L86">
        <v>318</v>
      </c>
      <c r="M86">
        <v>14965</v>
      </c>
      <c r="N86">
        <v>205</v>
      </c>
      <c r="O86">
        <v>5775</v>
      </c>
      <c r="P86">
        <v>2369</v>
      </c>
      <c r="Q86">
        <v>3636781</v>
      </c>
      <c r="S86" s="2" t="s">
        <v>94</v>
      </c>
      <c r="T86" s="2" t="s">
        <v>109</v>
      </c>
      <c r="U86" s="4">
        <f t="shared" si="7"/>
        <v>10942.727000000001</v>
      </c>
      <c r="V86" s="2" t="s">
        <v>8</v>
      </c>
      <c r="W86" t="str">
        <f t="shared" si="5"/>
        <v>popneed_heating = 6</v>
      </c>
      <c r="X86" t="str">
        <f t="shared" si="5"/>
        <v>popneed_basic_food = 27</v>
      </c>
      <c r="Y86" t="str">
        <f t="shared" si="5"/>
        <v>popneed_luxury_food = 2934</v>
      </c>
      <c r="Z86" t="str">
        <f t="shared" si="5"/>
        <v>popneed_simple_clothing = 88</v>
      </c>
      <c r="AA86" t="str">
        <f t="shared" si="5"/>
        <v>popneed_standard_clothing = 1467</v>
      </c>
      <c r="AB86" t="str">
        <f t="shared" si="6"/>
        <v>popneed_crude_items = 44</v>
      </c>
      <c r="AC86" t="str">
        <f t="shared" si="6"/>
        <v>popneed_household_items = 152</v>
      </c>
      <c r="AD86" t="str">
        <f t="shared" si="6"/>
        <v>popneed_luxury_items = 16327</v>
      </c>
      <c r="AE86" t="str">
        <f t="shared" si="6"/>
        <v>popneed_luxury_drinks = 318</v>
      </c>
      <c r="AF86" t="str">
        <f t="shared" si="6"/>
        <v>popneed_services = 14965</v>
      </c>
      <c r="AG86" t="str">
        <f t="shared" si="6"/>
        <v>popneed_free_movement = 205</v>
      </c>
      <c r="AH86" t="str">
        <f t="shared" si="6"/>
        <v>popneed_communication = 5775</v>
      </c>
      <c r="AI86" t="str">
        <f t="shared" si="6"/>
        <v>popneed_intoxicants = 2369</v>
      </c>
      <c r="AJ86" t="str">
        <f t="shared" si="6"/>
        <v>popneed_art = 3636781</v>
      </c>
      <c r="AK86" t="s">
        <v>9</v>
      </c>
      <c r="AL86" t="s">
        <v>9</v>
      </c>
    </row>
    <row r="87" spans="3:38" x14ac:dyDescent="0.35">
      <c r="C87">
        <v>86</v>
      </c>
      <c r="D87">
        <v>6</v>
      </c>
      <c r="E87">
        <v>27</v>
      </c>
      <c r="F87">
        <v>2934</v>
      </c>
      <c r="G87">
        <v>88</v>
      </c>
      <c r="H87">
        <v>1467</v>
      </c>
      <c r="I87">
        <v>44</v>
      </c>
      <c r="J87">
        <v>152</v>
      </c>
      <c r="K87">
        <v>16327</v>
      </c>
      <c r="L87">
        <v>318</v>
      </c>
      <c r="M87">
        <v>14965</v>
      </c>
      <c r="N87">
        <v>205</v>
      </c>
      <c r="O87">
        <v>5775</v>
      </c>
      <c r="P87">
        <v>2369</v>
      </c>
      <c r="Q87">
        <v>4190038</v>
      </c>
      <c r="S87" s="2" t="s">
        <v>95</v>
      </c>
      <c r="T87" s="2" t="s">
        <v>109</v>
      </c>
      <c r="U87" s="4">
        <f t="shared" si="7"/>
        <v>12602.499</v>
      </c>
      <c r="V87" s="2" t="s">
        <v>8</v>
      </c>
      <c r="W87" t="str">
        <f t="shared" si="5"/>
        <v>popneed_heating = 6</v>
      </c>
      <c r="X87" t="str">
        <f t="shared" si="5"/>
        <v>popneed_basic_food = 27</v>
      </c>
      <c r="Y87" t="str">
        <f t="shared" si="5"/>
        <v>popneed_luxury_food = 2934</v>
      </c>
      <c r="Z87" t="str">
        <f t="shared" si="5"/>
        <v>popneed_simple_clothing = 88</v>
      </c>
      <c r="AA87" t="str">
        <f t="shared" si="5"/>
        <v>popneed_standard_clothing = 1467</v>
      </c>
      <c r="AB87" t="str">
        <f t="shared" si="6"/>
        <v>popneed_crude_items = 44</v>
      </c>
      <c r="AC87" t="str">
        <f t="shared" si="6"/>
        <v>popneed_household_items = 152</v>
      </c>
      <c r="AD87" t="str">
        <f t="shared" si="6"/>
        <v>popneed_luxury_items = 16327</v>
      </c>
      <c r="AE87" t="str">
        <f t="shared" ref="AE87:AJ100" si="8">IF(L87&gt;0,CONCATENATE("popneed_",L$1," = ",L87),"")</f>
        <v>popneed_luxury_drinks = 318</v>
      </c>
      <c r="AF87" t="str">
        <f t="shared" si="8"/>
        <v>popneed_services = 14965</v>
      </c>
      <c r="AG87" t="str">
        <f t="shared" si="8"/>
        <v>popneed_free_movement = 205</v>
      </c>
      <c r="AH87" t="str">
        <f t="shared" si="8"/>
        <v>popneed_communication = 5775</v>
      </c>
      <c r="AI87" t="str">
        <f t="shared" si="8"/>
        <v>popneed_intoxicants = 2369</v>
      </c>
      <c r="AJ87" t="str">
        <f t="shared" si="8"/>
        <v>popneed_art = 4190038</v>
      </c>
      <c r="AK87" t="s">
        <v>9</v>
      </c>
      <c r="AL87" t="s">
        <v>9</v>
      </c>
    </row>
    <row r="88" spans="3:38" x14ac:dyDescent="0.35">
      <c r="C88">
        <v>87</v>
      </c>
      <c r="D88">
        <v>6</v>
      </c>
      <c r="E88">
        <v>27</v>
      </c>
      <c r="F88">
        <v>2934</v>
      </c>
      <c r="G88">
        <v>88</v>
      </c>
      <c r="H88">
        <v>1467</v>
      </c>
      <c r="I88">
        <v>44</v>
      </c>
      <c r="J88">
        <v>152</v>
      </c>
      <c r="K88">
        <v>16327</v>
      </c>
      <c r="L88">
        <v>318</v>
      </c>
      <c r="M88">
        <v>14965</v>
      </c>
      <c r="N88">
        <v>205</v>
      </c>
      <c r="O88">
        <v>5775</v>
      </c>
      <c r="P88">
        <v>2369</v>
      </c>
      <c r="Q88">
        <v>4826436</v>
      </c>
      <c r="S88" s="2" t="s">
        <v>96</v>
      </c>
      <c r="T88" s="2" t="s">
        <v>109</v>
      </c>
      <c r="U88" s="4">
        <f t="shared" si="7"/>
        <v>14511.694000000001</v>
      </c>
      <c r="V88" s="2" t="s">
        <v>8</v>
      </c>
      <c r="W88" t="str">
        <f t="shared" si="5"/>
        <v>popneed_heating = 6</v>
      </c>
      <c r="X88" t="str">
        <f t="shared" si="5"/>
        <v>popneed_basic_food = 27</v>
      </c>
      <c r="Y88" t="str">
        <f t="shared" si="5"/>
        <v>popneed_luxury_food = 2934</v>
      </c>
      <c r="Z88" t="str">
        <f t="shared" si="5"/>
        <v>popneed_simple_clothing = 88</v>
      </c>
      <c r="AA88" t="str">
        <f t="shared" si="5"/>
        <v>popneed_standard_clothing = 1467</v>
      </c>
      <c r="AB88" t="str">
        <f t="shared" si="5"/>
        <v>popneed_crude_items = 44</v>
      </c>
      <c r="AC88" t="str">
        <f t="shared" si="5"/>
        <v>popneed_household_items = 152</v>
      </c>
      <c r="AD88" t="str">
        <f t="shared" si="5"/>
        <v>popneed_luxury_items = 16327</v>
      </c>
      <c r="AE88" t="str">
        <f t="shared" si="8"/>
        <v>popneed_luxury_drinks = 318</v>
      </c>
      <c r="AF88" t="str">
        <f t="shared" si="8"/>
        <v>popneed_services = 14965</v>
      </c>
      <c r="AG88" t="str">
        <f t="shared" si="8"/>
        <v>popneed_free_movement = 205</v>
      </c>
      <c r="AH88" t="str">
        <f t="shared" si="8"/>
        <v>popneed_communication = 5775</v>
      </c>
      <c r="AI88" t="str">
        <f t="shared" si="8"/>
        <v>popneed_intoxicants = 2369</v>
      </c>
      <c r="AJ88" t="str">
        <f t="shared" si="8"/>
        <v>popneed_art = 4826436</v>
      </c>
      <c r="AK88" t="s">
        <v>9</v>
      </c>
      <c r="AL88" t="s">
        <v>9</v>
      </c>
    </row>
    <row r="89" spans="3:38" x14ac:dyDescent="0.35">
      <c r="C89">
        <v>88</v>
      </c>
      <c r="D89">
        <v>6</v>
      </c>
      <c r="E89">
        <v>27</v>
      </c>
      <c r="F89">
        <v>2934</v>
      </c>
      <c r="G89">
        <v>88</v>
      </c>
      <c r="H89">
        <v>1467</v>
      </c>
      <c r="I89">
        <v>44</v>
      </c>
      <c r="J89">
        <v>152</v>
      </c>
      <c r="K89">
        <v>16327</v>
      </c>
      <c r="L89">
        <v>318</v>
      </c>
      <c r="M89">
        <v>14965</v>
      </c>
      <c r="N89">
        <v>205</v>
      </c>
      <c r="O89">
        <v>5775</v>
      </c>
      <c r="P89">
        <v>2369</v>
      </c>
      <c r="Q89">
        <v>5558467</v>
      </c>
      <c r="S89" s="2" t="s">
        <v>97</v>
      </c>
      <c r="T89" s="2" t="s">
        <v>109</v>
      </c>
      <c r="U89" s="4">
        <f t="shared" si="7"/>
        <v>16707.788</v>
      </c>
      <c r="V89" s="2" t="s">
        <v>8</v>
      </c>
      <c r="W89" t="str">
        <f t="shared" si="5"/>
        <v>popneed_heating = 6</v>
      </c>
      <c r="X89" t="str">
        <f t="shared" si="5"/>
        <v>popneed_basic_food = 27</v>
      </c>
      <c r="Y89" t="str">
        <f t="shared" si="5"/>
        <v>popneed_luxury_food = 2934</v>
      </c>
      <c r="Z89" t="str">
        <f t="shared" si="5"/>
        <v>popneed_simple_clothing = 88</v>
      </c>
      <c r="AA89" t="str">
        <f t="shared" si="5"/>
        <v>popneed_standard_clothing = 1467</v>
      </c>
      <c r="AB89" t="str">
        <f t="shared" si="5"/>
        <v>popneed_crude_items = 44</v>
      </c>
      <c r="AC89" t="str">
        <f t="shared" si="5"/>
        <v>popneed_household_items = 152</v>
      </c>
      <c r="AD89" t="str">
        <f t="shared" si="5"/>
        <v>popneed_luxury_items = 16327</v>
      </c>
      <c r="AE89" t="str">
        <f t="shared" si="8"/>
        <v>popneed_luxury_drinks = 318</v>
      </c>
      <c r="AF89" t="str">
        <f t="shared" si="8"/>
        <v>popneed_services = 14965</v>
      </c>
      <c r="AG89" t="str">
        <f t="shared" si="8"/>
        <v>popneed_free_movement = 205</v>
      </c>
      <c r="AH89" t="str">
        <f t="shared" si="8"/>
        <v>popneed_communication = 5775</v>
      </c>
      <c r="AI89" t="str">
        <f t="shared" si="8"/>
        <v>popneed_intoxicants = 2369</v>
      </c>
      <c r="AJ89" t="str">
        <f t="shared" si="8"/>
        <v>popneed_art = 5558467</v>
      </c>
      <c r="AK89" t="s">
        <v>9</v>
      </c>
      <c r="AL89" t="s">
        <v>9</v>
      </c>
    </row>
    <row r="90" spans="3:38" x14ac:dyDescent="0.35">
      <c r="C90">
        <v>89</v>
      </c>
      <c r="D90">
        <v>6</v>
      </c>
      <c r="E90">
        <v>27</v>
      </c>
      <c r="F90">
        <v>2934</v>
      </c>
      <c r="G90">
        <v>88</v>
      </c>
      <c r="H90">
        <v>1467</v>
      </c>
      <c r="I90">
        <v>44</v>
      </c>
      <c r="J90">
        <v>152</v>
      </c>
      <c r="K90">
        <v>16327</v>
      </c>
      <c r="L90">
        <v>318</v>
      </c>
      <c r="M90">
        <v>14965</v>
      </c>
      <c r="N90">
        <v>205</v>
      </c>
      <c r="O90">
        <v>5775</v>
      </c>
      <c r="P90">
        <v>2369</v>
      </c>
      <c r="Q90">
        <v>6400504</v>
      </c>
      <c r="S90" s="2" t="s">
        <v>98</v>
      </c>
      <c r="T90" s="2" t="s">
        <v>109</v>
      </c>
      <c r="U90" s="4">
        <f t="shared" si="7"/>
        <v>19233.899999999998</v>
      </c>
      <c r="V90" s="2" t="s">
        <v>8</v>
      </c>
      <c r="W90" t="str">
        <f t="shared" si="5"/>
        <v>popneed_heating = 6</v>
      </c>
      <c r="X90" t="str">
        <f t="shared" si="5"/>
        <v>popneed_basic_food = 27</v>
      </c>
      <c r="Y90" t="str">
        <f t="shared" si="5"/>
        <v>popneed_luxury_food = 2934</v>
      </c>
      <c r="Z90" t="str">
        <f t="shared" si="5"/>
        <v>popneed_simple_clothing = 88</v>
      </c>
      <c r="AA90" t="str">
        <f t="shared" si="5"/>
        <v>popneed_standard_clothing = 1467</v>
      </c>
      <c r="AB90" t="str">
        <f t="shared" si="5"/>
        <v>popneed_crude_items = 44</v>
      </c>
      <c r="AC90" t="str">
        <f t="shared" si="5"/>
        <v>popneed_household_items = 152</v>
      </c>
      <c r="AD90" t="str">
        <f t="shared" si="5"/>
        <v>popneed_luxury_items = 16327</v>
      </c>
      <c r="AE90" t="str">
        <f t="shared" si="8"/>
        <v>popneed_luxury_drinks = 318</v>
      </c>
      <c r="AF90" t="str">
        <f t="shared" si="8"/>
        <v>popneed_services = 14965</v>
      </c>
      <c r="AG90" t="str">
        <f t="shared" si="8"/>
        <v>popneed_free_movement = 205</v>
      </c>
      <c r="AH90" t="str">
        <f t="shared" si="8"/>
        <v>popneed_communication = 5775</v>
      </c>
      <c r="AI90" t="str">
        <f t="shared" si="8"/>
        <v>popneed_intoxicants = 2369</v>
      </c>
      <c r="AJ90" t="str">
        <f t="shared" si="8"/>
        <v>popneed_art = 6400504</v>
      </c>
      <c r="AK90" t="s">
        <v>9</v>
      </c>
      <c r="AL90" t="s">
        <v>9</v>
      </c>
    </row>
    <row r="91" spans="3:38" x14ac:dyDescent="0.35">
      <c r="C91">
        <v>90</v>
      </c>
      <c r="D91">
        <v>6</v>
      </c>
      <c r="E91">
        <v>27</v>
      </c>
      <c r="F91">
        <v>2934</v>
      </c>
      <c r="G91">
        <v>88</v>
      </c>
      <c r="H91">
        <v>1467</v>
      </c>
      <c r="I91">
        <v>44</v>
      </c>
      <c r="J91">
        <v>152</v>
      </c>
      <c r="K91">
        <v>16327</v>
      </c>
      <c r="L91">
        <v>318</v>
      </c>
      <c r="M91">
        <v>14965</v>
      </c>
      <c r="N91">
        <v>205</v>
      </c>
      <c r="O91">
        <v>5775</v>
      </c>
      <c r="P91">
        <v>2369</v>
      </c>
      <c r="Q91">
        <v>7369077</v>
      </c>
      <c r="S91" s="2" t="s">
        <v>99</v>
      </c>
      <c r="T91" s="2" t="s">
        <v>109</v>
      </c>
      <c r="U91" s="4">
        <f t="shared" si="7"/>
        <v>22139.62</v>
      </c>
      <c r="V91" s="2" t="s">
        <v>8</v>
      </c>
      <c r="W91" t="str">
        <f t="shared" si="5"/>
        <v>popneed_heating = 6</v>
      </c>
      <c r="X91" t="str">
        <f t="shared" si="5"/>
        <v>popneed_basic_food = 27</v>
      </c>
      <c r="Y91" t="str">
        <f t="shared" si="5"/>
        <v>popneed_luxury_food = 2934</v>
      </c>
      <c r="Z91" t="str">
        <f t="shared" si="5"/>
        <v>popneed_simple_clothing = 88</v>
      </c>
      <c r="AA91" t="str">
        <f t="shared" si="5"/>
        <v>popneed_standard_clothing = 1467</v>
      </c>
      <c r="AB91" t="str">
        <f t="shared" si="5"/>
        <v>popneed_crude_items = 44</v>
      </c>
      <c r="AC91" t="str">
        <f t="shared" si="5"/>
        <v>popneed_household_items = 152</v>
      </c>
      <c r="AD91" t="str">
        <f t="shared" si="5"/>
        <v>popneed_luxury_items = 16327</v>
      </c>
      <c r="AE91" t="str">
        <f t="shared" si="8"/>
        <v>popneed_luxury_drinks = 318</v>
      </c>
      <c r="AF91" t="str">
        <f t="shared" si="8"/>
        <v>popneed_services = 14965</v>
      </c>
      <c r="AG91" t="str">
        <f t="shared" si="8"/>
        <v>popneed_free_movement = 205</v>
      </c>
      <c r="AH91" t="str">
        <f t="shared" si="8"/>
        <v>popneed_communication = 5775</v>
      </c>
      <c r="AI91" t="str">
        <f t="shared" si="8"/>
        <v>popneed_intoxicants = 2369</v>
      </c>
      <c r="AJ91" t="str">
        <f t="shared" si="8"/>
        <v>popneed_art = 7369077</v>
      </c>
      <c r="AK91" t="s">
        <v>9</v>
      </c>
      <c r="AL91" t="s">
        <v>9</v>
      </c>
    </row>
    <row r="92" spans="3:38" x14ac:dyDescent="0.35">
      <c r="C92">
        <v>91</v>
      </c>
      <c r="D92">
        <v>6</v>
      </c>
      <c r="E92">
        <v>27</v>
      </c>
      <c r="F92">
        <v>2934</v>
      </c>
      <c r="G92">
        <v>88</v>
      </c>
      <c r="H92">
        <v>1467</v>
      </c>
      <c r="I92">
        <v>44</v>
      </c>
      <c r="J92">
        <v>152</v>
      </c>
      <c r="K92">
        <v>16327</v>
      </c>
      <c r="L92">
        <v>318</v>
      </c>
      <c r="M92">
        <v>14965</v>
      </c>
      <c r="N92">
        <v>205</v>
      </c>
      <c r="O92">
        <v>5775</v>
      </c>
      <c r="P92">
        <v>2369</v>
      </c>
      <c r="Q92">
        <v>8483201</v>
      </c>
      <c r="S92" s="2" t="s">
        <v>100</v>
      </c>
      <c r="T92" s="2" t="s">
        <v>109</v>
      </c>
      <c r="U92" s="4">
        <f t="shared" si="7"/>
        <v>25481.992999999999</v>
      </c>
      <c r="V92" s="2" t="s">
        <v>8</v>
      </c>
      <c r="W92" t="str">
        <f t="shared" si="5"/>
        <v>popneed_heating = 6</v>
      </c>
      <c r="X92" t="str">
        <f t="shared" si="5"/>
        <v>popneed_basic_food = 27</v>
      </c>
      <c r="Y92" t="str">
        <f t="shared" si="5"/>
        <v>popneed_luxury_food = 2934</v>
      </c>
      <c r="Z92" t="str">
        <f t="shared" si="5"/>
        <v>popneed_simple_clothing = 88</v>
      </c>
      <c r="AA92" t="str">
        <f t="shared" si="5"/>
        <v>popneed_standard_clothing = 1467</v>
      </c>
      <c r="AB92" t="str">
        <f t="shared" si="5"/>
        <v>popneed_crude_items = 44</v>
      </c>
      <c r="AC92" t="str">
        <f t="shared" si="5"/>
        <v>popneed_household_items = 152</v>
      </c>
      <c r="AD92" t="str">
        <f t="shared" si="5"/>
        <v>popneed_luxury_items = 16327</v>
      </c>
      <c r="AE92" t="str">
        <f t="shared" si="8"/>
        <v>popneed_luxury_drinks = 318</v>
      </c>
      <c r="AF92" t="str">
        <f t="shared" si="8"/>
        <v>popneed_services = 14965</v>
      </c>
      <c r="AG92" t="str">
        <f t="shared" si="8"/>
        <v>popneed_free_movement = 205</v>
      </c>
      <c r="AH92" t="str">
        <f t="shared" si="8"/>
        <v>popneed_communication = 5775</v>
      </c>
      <c r="AI92" t="str">
        <f t="shared" si="8"/>
        <v>popneed_intoxicants = 2369</v>
      </c>
      <c r="AJ92" t="str">
        <f t="shared" si="8"/>
        <v>popneed_art = 8483201</v>
      </c>
      <c r="AK92" t="s">
        <v>9</v>
      </c>
      <c r="AL92" t="s">
        <v>9</v>
      </c>
    </row>
    <row r="93" spans="3:38" x14ac:dyDescent="0.35">
      <c r="C93">
        <v>92</v>
      </c>
      <c r="D93">
        <v>6</v>
      </c>
      <c r="E93">
        <v>27</v>
      </c>
      <c r="F93">
        <v>2934</v>
      </c>
      <c r="G93">
        <v>88</v>
      </c>
      <c r="H93">
        <v>1467</v>
      </c>
      <c r="I93">
        <v>44</v>
      </c>
      <c r="J93">
        <v>152</v>
      </c>
      <c r="K93">
        <v>16327</v>
      </c>
      <c r="L93">
        <v>318</v>
      </c>
      <c r="M93">
        <v>14965</v>
      </c>
      <c r="N93">
        <v>205</v>
      </c>
      <c r="O93">
        <v>5775</v>
      </c>
      <c r="P93">
        <v>2369</v>
      </c>
      <c r="Q93">
        <v>9764749</v>
      </c>
      <c r="S93" s="2" t="s">
        <v>101</v>
      </c>
      <c r="T93" s="2" t="s">
        <v>109</v>
      </c>
      <c r="U93" s="4">
        <f t="shared" si="7"/>
        <v>29326.637999999999</v>
      </c>
      <c r="V93" s="2" t="s">
        <v>8</v>
      </c>
      <c r="W93" t="str">
        <f t="shared" si="5"/>
        <v>popneed_heating = 6</v>
      </c>
      <c r="X93" t="str">
        <f t="shared" si="5"/>
        <v>popneed_basic_food = 27</v>
      </c>
      <c r="Y93" t="str">
        <f t="shared" si="5"/>
        <v>popneed_luxury_food = 2934</v>
      </c>
      <c r="Z93" t="str">
        <f t="shared" si="5"/>
        <v>popneed_simple_clothing = 88</v>
      </c>
      <c r="AA93" t="str">
        <f t="shared" si="5"/>
        <v>popneed_standard_clothing = 1467</v>
      </c>
      <c r="AB93" t="str">
        <f t="shared" si="5"/>
        <v>popneed_crude_items = 44</v>
      </c>
      <c r="AC93" t="str">
        <f t="shared" ref="AC93:AD100" si="9">IF(J93&gt;0,CONCATENATE("popneed_",J$1," = ",J93),"")</f>
        <v>popneed_household_items = 152</v>
      </c>
      <c r="AD93" t="str">
        <f t="shared" si="9"/>
        <v>popneed_luxury_items = 16327</v>
      </c>
      <c r="AE93" t="str">
        <f t="shared" si="8"/>
        <v>popneed_luxury_drinks = 318</v>
      </c>
      <c r="AF93" t="str">
        <f t="shared" si="8"/>
        <v>popneed_services = 14965</v>
      </c>
      <c r="AG93" t="str">
        <f t="shared" si="8"/>
        <v>popneed_free_movement = 205</v>
      </c>
      <c r="AH93" t="str">
        <f t="shared" si="8"/>
        <v>popneed_communication = 5775</v>
      </c>
      <c r="AI93" t="str">
        <f t="shared" si="8"/>
        <v>popneed_intoxicants = 2369</v>
      </c>
      <c r="AJ93" t="str">
        <f t="shared" si="8"/>
        <v>popneed_art = 9764749</v>
      </c>
      <c r="AK93" t="s">
        <v>9</v>
      </c>
      <c r="AL93" t="s">
        <v>9</v>
      </c>
    </row>
    <row r="94" spans="3:38" x14ac:dyDescent="0.35">
      <c r="C94">
        <v>93</v>
      </c>
      <c r="D94">
        <v>6</v>
      </c>
      <c r="E94">
        <v>27</v>
      </c>
      <c r="F94">
        <v>2934</v>
      </c>
      <c r="G94">
        <v>88</v>
      </c>
      <c r="H94">
        <v>1467</v>
      </c>
      <c r="I94">
        <v>44</v>
      </c>
      <c r="J94">
        <v>152</v>
      </c>
      <c r="K94">
        <v>16327</v>
      </c>
      <c r="L94">
        <v>318</v>
      </c>
      <c r="M94">
        <v>14965</v>
      </c>
      <c r="N94">
        <v>205</v>
      </c>
      <c r="O94">
        <v>5775</v>
      </c>
      <c r="P94">
        <v>2369</v>
      </c>
      <c r="Q94">
        <v>11238880</v>
      </c>
      <c r="S94" s="2" t="s">
        <v>102</v>
      </c>
      <c r="T94" s="2" t="s">
        <v>109</v>
      </c>
      <c r="U94" s="4">
        <f t="shared" si="7"/>
        <v>33749.031999999999</v>
      </c>
      <c r="V94" s="2" t="s">
        <v>8</v>
      </c>
      <c r="W94" t="str">
        <f t="shared" ref="W94:AB100" si="10">IF(D94&gt;0,CONCATENATE("popneed_",D$1," = ",D94),"")</f>
        <v>popneed_heating = 6</v>
      </c>
      <c r="X94" t="str">
        <f t="shared" si="10"/>
        <v>popneed_basic_food = 27</v>
      </c>
      <c r="Y94" t="str">
        <f t="shared" si="10"/>
        <v>popneed_luxury_food = 2934</v>
      </c>
      <c r="Z94" t="str">
        <f t="shared" si="10"/>
        <v>popneed_simple_clothing = 88</v>
      </c>
      <c r="AA94" t="str">
        <f t="shared" si="10"/>
        <v>popneed_standard_clothing = 1467</v>
      </c>
      <c r="AB94" t="str">
        <f t="shared" si="10"/>
        <v>popneed_crude_items = 44</v>
      </c>
      <c r="AC94" t="str">
        <f t="shared" si="9"/>
        <v>popneed_household_items = 152</v>
      </c>
      <c r="AD94" t="str">
        <f t="shared" si="9"/>
        <v>popneed_luxury_items = 16327</v>
      </c>
      <c r="AE94" t="str">
        <f t="shared" si="8"/>
        <v>popneed_luxury_drinks = 318</v>
      </c>
      <c r="AF94" t="str">
        <f t="shared" si="8"/>
        <v>popneed_services = 14965</v>
      </c>
      <c r="AG94" t="str">
        <f t="shared" si="8"/>
        <v>popneed_free_movement = 205</v>
      </c>
      <c r="AH94" t="str">
        <f t="shared" si="8"/>
        <v>popneed_communication = 5775</v>
      </c>
      <c r="AI94" t="str">
        <f t="shared" si="8"/>
        <v>popneed_intoxicants = 2369</v>
      </c>
      <c r="AJ94" t="str">
        <f t="shared" si="8"/>
        <v>popneed_art = 11238880</v>
      </c>
      <c r="AK94" t="s">
        <v>9</v>
      </c>
      <c r="AL94" t="s">
        <v>9</v>
      </c>
    </row>
    <row r="95" spans="3:38" x14ac:dyDescent="0.35">
      <c r="C95">
        <v>94</v>
      </c>
      <c r="D95">
        <v>6</v>
      </c>
      <c r="E95">
        <v>27</v>
      </c>
      <c r="F95">
        <v>2934</v>
      </c>
      <c r="G95">
        <v>88</v>
      </c>
      <c r="H95">
        <v>1467</v>
      </c>
      <c r="I95">
        <v>44</v>
      </c>
      <c r="J95">
        <v>152</v>
      </c>
      <c r="K95">
        <v>16327</v>
      </c>
      <c r="L95">
        <v>318</v>
      </c>
      <c r="M95">
        <v>14965</v>
      </c>
      <c r="N95">
        <v>205</v>
      </c>
      <c r="O95">
        <v>5775</v>
      </c>
      <c r="P95">
        <v>2369</v>
      </c>
      <c r="Q95">
        <v>12934534</v>
      </c>
      <c r="S95" s="2" t="s">
        <v>103</v>
      </c>
      <c r="T95" s="2" t="s">
        <v>109</v>
      </c>
      <c r="U95" s="4">
        <f t="shared" si="7"/>
        <v>38835.994999999995</v>
      </c>
      <c r="V95" s="2" t="s">
        <v>8</v>
      </c>
      <c r="W95" t="str">
        <f t="shared" si="10"/>
        <v>popneed_heating = 6</v>
      </c>
      <c r="X95" t="str">
        <f t="shared" si="10"/>
        <v>popneed_basic_food = 27</v>
      </c>
      <c r="Y95" t="str">
        <f t="shared" si="10"/>
        <v>popneed_luxury_food = 2934</v>
      </c>
      <c r="Z95" t="str">
        <f t="shared" si="10"/>
        <v>popneed_simple_clothing = 88</v>
      </c>
      <c r="AA95" t="str">
        <f t="shared" si="10"/>
        <v>popneed_standard_clothing = 1467</v>
      </c>
      <c r="AB95" t="str">
        <f t="shared" si="10"/>
        <v>popneed_crude_items = 44</v>
      </c>
      <c r="AC95" t="str">
        <f t="shared" si="9"/>
        <v>popneed_household_items = 152</v>
      </c>
      <c r="AD95" t="str">
        <f t="shared" si="9"/>
        <v>popneed_luxury_items = 16327</v>
      </c>
      <c r="AE95" t="str">
        <f t="shared" si="8"/>
        <v>popneed_luxury_drinks = 318</v>
      </c>
      <c r="AF95" t="str">
        <f t="shared" si="8"/>
        <v>popneed_services = 14965</v>
      </c>
      <c r="AG95" t="str">
        <f t="shared" si="8"/>
        <v>popneed_free_movement = 205</v>
      </c>
      <c r="AH95" t="str">
        <f t="shared" si="8"/>
        <v>popneed_communication = 5775</v>
      </c>
      <c r="AI95" t="str">
        <f t="shared" si="8"/>
        <v>popneed_intoxicants = 2369</v>
      </c>
      <c r="AJ95" t="str">
        <f t="shared" si="8"/>
        <v>popneed_art = 12934534</v>
      </c>
      <c r="AK95" t="s">
        <v>9</v>
      </c>
      <c r="AL95" t="s">
        <v>9</v>
      </c>
    </row>
    <row r="96" spans="3:38" x14ac:dyDescent="0.35">
      <c r="C96">
        <v>95</v>
      </c>
      <c r="D96">
        <v>6</v>
      </c>
      <c r="E96">
        <v>27</v>
      </c>
      <c r="F96">
        <v>2934</v>
      </c>
      <c r="G96">
        <v>88</v>
      </c>
      <c r="H96">
        <v>1467</v>
      </c>
      <c r="I96">
        <v>44</v>
      </c>
      <c r="J96">
        <v>152</v>
      </c>
      <c r="K96">
        <v>16327</v>
      </c>
      <c r="L96">
        <v>318</v>
      </c>
      <c r="M96">
        <v>14965</v>
      </c>
      <c r="N96">
        <v>205</v>
      </c>
      <c r="O96">
        <v>5775</v>
      </c>
      <c r="P96">
        <v>2369</v>
      </c>
      <c r="Q96">
        <v>14885001</v>
      </c>
      <c r="S96" s="2" t="s">
        <v>104</v>
      </c>
      <c r="T96" s="2" t="s">
        <v>109</v>
      </c>
      <c r="U96" s="4">
        <f t="shared" si="7"/>
        <v>44687.397000000004</v>
      </c>
      <c r="V96" s="2" t="s">
        <v>8</v>
      </c>
      <c r="W96" t="str">
        <f t="shared" si="10"/>
        <v>popneed_heating = 6</v>
      </c>
      <c r="X96" t="str">
        <f t="shared" si="10"/>
        <v>popneed_basic_food = 27</v>
      </c>
      <c r="Y96" t="str">
        <f t="shared" si="10"/>
        <v>popneed_luxury_food = 2934</v>
      </c>
      <c r="Z96" t="str">
        <f t="shared" si="10"/>
        <v>popneed_simple_clothing = 88</v>
      </c>
      <c r="AA96" t="str">
        <f t="shared" si="10"/>
        <v>popneed_standard_clothing = 1467</v>
      </c>
      <c r="AB96" t="str">
        <f t="shared" si="10"/>
        <v>popneed_crude_items = 44</v>
      </c>
      <c r="AC96" t="str">
        <f t="shared" si="9"/>
        <v>popneed_household_items = 152</v>
      </c>
      <c r="AD96" t="str">
        <f t="shared" si="9"/>
        <v>popneed_luxury_items = 16327</v>
      </c>
      <c r="AE96" t="str">
        <f t="shared" si="8"/>
        <v>popneed_luxury_drinks = 318</v>
      </c>
      <c r="AF96" t="str">
        <f t="shared" si="8"/>
        <v>popneed_services = 14965</v>
      </c>
      <c r="AG96" t="str">
        <f t="shared" si="8"/>
        <v>popneed_free_movement = 205</v>
      </c>
      <c r="AH96" t="str">
        <f t="shared" si="8"/>
        <v>popneed_communication = 5775</v>
      </c>
      <c r="AI96" t="str">
        <f t="shared" si="8"/>
        <v>popneed_intoxicants = 2369</v>
      </c>
      <c r="AJ96" t="str">
        <f t="shared" si="8"/>
        <v>popneed_art = 14885001</v>
      </c>
      <c r="AK96" t="s">
        <v>9</v>
      </c>
      <c r="AL96" t="s">
        <v>9</v>
      </c>
    </row>
    <row r="97" spans="3:38" x14ac:dyDescent="0.35">
      <c r="C97">
        <v>96</v>
      </c>
      <c r="D97">
        <v>6</v>
      </c>
      <c r="E97">
        <v>27</v>
      </c>
      <c r="F97">
        <v>2934</v>
      </c>
      <c r="G97">
        <v>88</v>
      </c>
      <c r="H97">
        <v>1467</v>
      </c>
      <c r="I97">
        <v>44</v>
      </c>
      <c r="J97">
        <v>152</v>
      </c>
      <c r="K97">
        <v>16327</v>
      </c>
      <c r="L97">
        <v>318</v>
      </c>
      <c r="M97">
        <v>14965</v>
      </c>
      <c r="N97">
        <v>205</v>
      </c>
      <c r="O97">
        <v>5775</v>
      </c>
      <c r="P97">
        <v>2369</v>
      </c>
      <c r="Q97">
        <v>17128572</v>
      </c>
      <c r="S97" s="2" t="s">
        <v>105</v>
      </c>
      <c r="T97" s="2" t="s">
        <v>109</v>
      </c>
      <c r="U97" s="4">
        <f t="shared" si="7"/>
        <v>51418.110999999997</v>
      </c>
      <c r="V97" s="2" t="s">
        <v>8</v>
      </c>
      <c r="W97" t="str">
        <f t="shared" si="10"/>
        <v>popneed_heating = 6</v>
      </c>
      <c r="X97" t="str">
        <f t="shared" si="10"/>
        <v>popneed_basic_food = 27</v>
      </c>
      <c r="Y97" t="str">
        <f t="shared" si="10"/>
        <v>popneed_luxury_food = 2934</v>
      </c>
      <c r="Z97" t="str">
        <f t="shared" si="10"/>
        <v>popneed_simple_clothing = 88</v>
      </c>
      <c r="AA97" t="str">
        <f t="shared" si="10"/>
        <v>popneed_standard_clothing = 1467</v>
      </c>
      <c r="AB97" t="str">
        <f t="shared" si="10"/>
        <v>popneed_crude_items = 44</v>
      </c>
      <c r="AC97" t="str">
        <f t="shared" si="9"/>
        <v>popneed_household_items = 152</v>
      </c>
      <c r="AD97" t="str">
        <f t="shared" si="9"/>
        <v>popneed_luxury_items = 16327</v>
      </c>
      <c r="AE97" t="str">
        <f t="shared" si="8"/>
        <v>popneed_luxury_drinks = 318</v>
      </c>
      <c r="AF97" t="str">
        <f t="shared" si="8"/>
        <v>popneed_services = 14965</v>
      </c>
      <c r="AG97" t="str">
        <f t="shared" si="8"/>
        <v>popneed_free_movement = 205</v>
      </c>
      <c r="AH97" t="str">
        <f t="shared" si="8"/>
        <v>popneed_communication = 5775</v>
      </c>
      <c r="AI97" t="str">
        <f t="shared" si="8"/>
        <v>popneed_intoxicants = 2369</v>
      </c>
      <c r="AJ97" t="str">
        <f t="shared" si="8"/>
        <v>popneed_art = 17128572</v>
      </c>
      <c r="AK97" t="s">
        <v>9</v>
      </c>
      <c r="AL97" t="s">
        <v>9</v>
      </c>
    </row>
    <row r="98" spans="3:38" x14ac:dyDescent="0.35">
      <c r="C98">
        <v>97</v>
      </c>
      <c r="D98">
        <v>6</v>
      </c>
      <c r="E98">
        <v>27</v>
      </c>
      <c r="F98">
        <v>2934</v>
      </c>
      <c r="G98">
        <v>88</v>
      </c>
      <c r="H98">
        <v>1467</v>
      </c>
      <c r="I98">
        <v>44</v>
      </c>
      <c r="J98">
        <v>152</v>
      </c>
      <c r="K98">
        <v>16327</v>
      </c>
      <c r="L98">
        <v>318</v>
      </c>
      <c r="M98">
        <v>14965</v>
      </c>
      <c r="N98">
        <v>205</v>
      </c>
      <c r="O98">
        <v>5775</v>
      </c>
      <c r="P98">
        <v>2369</v>
      </c>
      <c r="Q98">
        <v>19709293</v>
      </c>
      <c r="S98" s="2" t="s">
        <v>106</v>
      </c>
      <c r="T98" s="2" t="s">
        <v>109</v>
      </c>
      <c r="U98" s="4">
        <f t="shared" si="7"/>
        <v>59160.275000000001</v>
      </c>
      <c r="V98" s="2" t="s">
        <v>8</v>
      </c>
      <c r="W98" t="str">
        <f t="shared" si="10"/>
        <v>popneed_heating = 6</v>
      </c>
      <c r="X98" t="str">
        <f t="shared" si="10"/>
        <v>popneed_basic_food = 27</v>
      </c>
      <c r="Y98" t="str">
        <f t="shared" si="10"/>
        <v>popneed_luxury_food = 2934</v>
      </c>
      <c r="Z98" t="str">
        <f t="shared" si="10"/>
        <v>popneed_simple_clothing = 88</v>
      </c>
      <c r="AA98" t="str">
        <f t="shared" si="10"/>
        <v>popneed_standard_clothing = 1467</v>
      </c>
      <c r="AB98" t="str">
        <f t="shared" si="10"/>
        <v>popneed_crude_items = 44</v>
      </c>
      <c r="AC98" t="str">
        <f t="shared" si="9"/>
        <v>popneed_household_items = 152</v>
      </c>
      <c r="AD98" t="str">
        <f t="shared" si="9"/>
        <v>popneed_luxury_items = 16327</v>
      </c>
      <c r="AE98" t="str">
        <f t="shared" si="8"/>
        <v>popneed_luxury_drinks = 318</v>
      </c>
      <c r="AF98" t="str">
        <f t="shared" si="8"/>
        <v>popneed_services = 14965</v>
      </c>
      <c r="AG98" t="str">
        <f t="shared" si="8"/>
        <v>popneed_free_movement = 205</v>
      </c>
      <c r="AH98" t="str">
        <f t="shared" si="8"/>
        <v>popneed_communication = 5775</v>
      </c>
      <c r="AI98" t="str">
        <f t="shared" si="8"/>
        <v>popneed_intoxicants = 2369</v>
      </c>
      <c r="AJ98" t="str">
        <f t="shared" si="8"/>
        <v>popneed_art = 19709293</v>
      </c>
      <c r="AK98" t="s">
        <v>9</v>
      </c>
      <c r="AL98" t="s">
        <v>9</v>
      </c>
    </row>
    <row r="99" spans="3:38" x14ac:dyDescent="0.35">
      <c r="C99">
        <v>98</v>
      </c>
      <c r="D99">
        <v>6</v>
      </c>
      <c r="E99">
        <v>27</v>
      </c>
      <c r="F99">
        <v>2934</v>
      </c>
      <c r="G99">
        <v>88</v>
      </c>
      <c r="H99">
        <v>1467</v>
      </c>
      <c r="I99">
        <v>44</v>
      </c>
      <c r="J99">
        <v>152</v>
      </c>
      <c r="K99">
        <v>16327</v>
      </c>
      <c r="L99">
        <v>318</v>
      </c>
      <c r="M99">
        <v>14965</v>
      </c>
      <c r="N99">
        <v>205</v>
      </c>
      <c r="O99">
        <v>5775</v>
      </c>
      <c r="P99">
        <v>2369</v>
      </c>
      <c r="Q99">
        <v>22677829</v>
      </c>
      <c r="S99" s="2" t="s">
        <v>107</v>
      </c>
      <c r="T99" s="2" t="s">
        <v>109</v>
      </c>
      <c r="U99" s="4">
        <f t="shared" si="7"/>
        <v>68065.884000000005</v>
      </c>
      <c r="V99" s="2" t="s">
        <v>8</v>
      </c>
      <c r="W99" t="str">
        <f t="shared" si="10"/>
        <v>popneed_heating = 6</v>
      </c>
      <c r="X99" t="str">
        <f t="shared" si="10"/>
        <v>popneed_basic_food = 27</v>
      </c>
      <c r="Y99" t="str">
        <f t="shared" si="10"/>
        <v>popneed_luxury_food = 2934</v>
      </c>
      <c r="Z99" t="str">
        <f t="shared" si="10"/>
        <v>popneed_simple_clothing = 88</v>
      </c>
      <c r="AA99" t="str">
        <f t="shared" si="10"/>
        <v>popneed_standard_clothing = 1467</v>
      </c>
      <c r="AB99" t="str">
        <f t="shared" si="10"/>
        <v>popneed_crude_items = 44</v>
      </c>
      <c r="AC99" t="str">
        <f t="shared" si="9"/>
        <v>popneed_household_items = 152</v>
      </c>
      <c r="AD99" t="str">
        <f t="shared" si="9"/>
        <v>popneed_luxury_items = 16327</v>
      </c>
      <c r="AE99" t="str">
        <f t="shared" si="8"/>
        <v>popneed_luxury_drinks = 318</v>
      </c>
      <c r="AF99" t="str">
        <f t="shared" si="8"/>
        <v>popneed_services = 14965</v>
      </c>
      <c r="AG99" t="str">
        <f t="shared" si="8"/>
        <v>popneed_free_movement = 205</v>
      </c>
      <c r="AH99" t="str">
        <f t="shared" si="8"/>
        <v>popneed_communication = 5775</v>
      </c>
      <c r="AI99" t="str">
        <f t="shared" si="8"/>
        <v>popneed_intoxicants = 2369</v>
      </c>
      <c r="AJ99" t="str">
        <f t="shared" si="8"/>
        <v>popneed_art = 22677829</v>
      </c>
      <c r="AK99" t="s">
        <v>9</v>
      </c>
      <c r="AL99" t="s">
        <v>9</v>
      </c>
    </row>
    <row r="100" spans="3:38" x14ac:dyDescent="0.35">
      <c r="C100">
        <v>99</v>
      </c>
      <c r="D100">
        <v>6</v>
      </c>
      <c r="E100">
        <v>27</v>
      </c>
      <c r="F100">
        <v>2934</v>
      </c>
      <c r="G100">
        <v>88</v>
      </c>
      <c r="H100">
        <v>1467</v>
      </c>
      <c r="I100">
        <v>44</v>
      </c>
      <c r="J100">
        <v>152</v>
      </c>
      <c r="K100">
        <v>16327</v>
      </c>
      <c r="L100">
        <v>318</v>
      </c>
      <c r="M100">
        <v>14965</v>
      </c>
      <c r="N100">
        <v>205</v>
      </c>
      <c r="O100">
        <v>5775</v>
      </c>
      <c r="P100">
        <v>2369</v>
      </c>
      <c r="Q100">
        <v>26092458</v>
      </c>
      <c r="S100" s="2" t="s">
        <v>108</v>
      </c>
      <c r="T100" s="2" t="s">
        <v>109</v>
      </c>
      <c r="U100" s="4">
        <f t="shared" si="7"/>
        <v>78309.771999999997</v>
      </c>
      <c r="V100" s="2" t="s">
        <v>8</v>
      </c>
      <c r="W100" t="str">
        <f t="shared" si="10"/>
        <v>popneed_heating = 6</v>
      </c>
      <c r="X100" t="str">
        <f t="shared" si="10"/>
        <v>popneed_basic_food = 27</v>
      </c>
      <c r="Y100" t="str">
        <f t="shared" si="10"/>
        <v>popneed_luxury_food = 2934</v>
      </c>
      <c r="Z100" t="str">
        <f t="shared" si="10"/>
        <v>popneed_simple_clothing = 88</v>
      </c>
      <c r="AA100" t="str">
        <f t="shared" si="10"/>
        <v>popneed_standard_clothing = 1467</v>
      </c>
      <c r="AB100" t="str">
        <f t="shared" si="10"/>
        <v>popneed_crude_items = 44</v>
      </c>
      <c r="AC100" t="str">
        <f t="shared" si="9"/>
        <v>popneed_household_items = 152</v>
      </c>
      <c r="AD100" t="str">
        <f t="shared" si="9"/>
        <v>popneed_luxury_items = 16327</v>
      </c>
      <c r="AE100" t="str">
        <f t="shared" si="8"/>
        <v>popneed_luxury_drinks = 318</v>
      </c>
      <c r="AF100" t="str">
        <f t="shared" si="8"/>
        <v>popneed_services = 14965</v>
      </c>
      <c r="AG100" t="str">
        <f t="shared" si="8"/>
        <v>popneed_free_movement = 205</v>
      </c>
      <c r="AH100" t="str">
        <f t="shared" si="8"/>
        <v>popneed_communication = 5775</v>
      </c>
      <c r="AI100" t="str">
        <f t="shared" si="8"/>
        <v>popneed_intoxicants = 2369</v>
      </c>
      <c r="AJ100" t="str">
        <f t="shared" si="8"/>
        <v>popneed_art = 26092458</v>
      </c>
      <c r="AK100" t="s">
        <v>9</v>
      </c>
      <c r="AL100" t="s">
        <v>9</v>
      </c>
    </row>
  </sheetData>
  <phoneticPr fontId="1" type="noConversion"/>
  <conditionalFormatting sqref="D2:Q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Q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Q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Q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Q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Q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Q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Q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Q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Q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Q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Q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Q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Q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Q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Q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Q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Q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Q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Q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Q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Q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Q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Q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Q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Q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Q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Q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Q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Q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Q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Q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Q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Q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Q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D2:Q2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D3:Q3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D4:Q4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D5:Q5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D6:Q6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D7:Q7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D8:Q8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D9:Q9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D10:Q10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D11:Q11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D12:Q12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D13:Q13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D14:Q14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D15:Q15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D16:Q16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D17:Q17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D18:Q18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D19:Q19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D20:Q20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D21:Q21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D22:Q22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D23:Q23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D24:Q24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D25:Q25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D26:Q26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D27:Q27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D28:Q28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D29:Q29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D30:Q30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D31:Q31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D32:Q32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D33:Q33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D34:Q34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D35:Q35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D36:Q36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2024-05-22T14:38:06Z</dcterms:modified>
</cp:coreProperties>
</file>