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ocuments\Paradox Interactive\Victoria 3\mod\BreakOut_Breed\common\buy_packages\"/>
    </mc:Choice>
  </mc:AlternateContent>
  <xr:revisionPtr revIDLastSave="0" documentId="13_ncr:1_{1CF0DEB3-033A-4C30-AE4B-B866722B0D17}" xr6:coauthVersionLast="47" xr6:coauthVersionMax="47" xr10:uidLastSave="{00000000-0000-0000-0000-000000000000}"/>
  <bookViews>
    <workbookView xWindow="-103" yWindow="-103" windowWidth="22149" windowHeight="11829" activeTab="1" xr2:uid="{00000000-000D-0000-FFFF-FFFF00000000}"/>
  </bookViews>
  <sheets>
    <sheet name="权重表" sheetId="8" r:id="rId1"/>
    <sheet name="需求表" sheetId="9" r:id="rId2"/>
    <sheet name="代码化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9" l="1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AD2" i="10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8" i="8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2" i="10"/>
  <c r="T3" i="10"/>
  <c r="U3" i="10"/>
  <c r="V3" i="10"/>
  <c r="W3" i="10"/>
  <c r="X3" i="10"/>
  <c r="Y3" i="10"/>
  <c r="Z3" i="10"/>
  <c r="AA3" i="10"/>
  <c r="AB3" i="10"/>
  <c r="AC3" i="10"/>
  <c r="AD3" i="10"/>
  <c r="T4" i="10"/>
  <c r="U4" i="10"/>
  <c r="V4" i="10"/>
  <c r="W4" i="10"/>
  <c r="X4" i="10"/>
  <c r="Y4" i="10"/>
  <c r="Z4" i="10"/>
  <c r="AA4" i="10"/>
  <c r="AB4" i="10"/>
  <c r="AC4" i="10"/>
  <c r="AD4" i="10"/>
  <c r="T5" i="10"/>
  <c r="U5" i="10"/>
  <c r="V5" i="10"/>
  <c r="W5" i="10"/>
  <c r="X5" i="10"/>
  <c r="Y5" i="10"/>
  <c r="Z5" i="10"/>
  <c r="AA5" i="10"/>
  <c r="AB5" i="10"/>
  <c r="AC5" i="10"/>
  <c r="AD5" i="10"/>
  <c r="T6" i="10"/>
  <c r="U6" i="10"/>
  <c r="V6" i="10"/>
  <c r="W6" i="10"/>
  <c r="X6" i="10"/>
  <c r="Y6" i="10"/>
  <c r="Z6" i="10"/>
  <c r="AA6" i="10"/>
  <c r="AB6" i="10"/>
  <c r="AC6" i="10"/>
  <c r="AD6" i="10"/>
  <c r="T7" i="10"/>
  <c r="U7" i="10"/>
  <c r="V7" i="10"/>
  <c r="W7" i="10"/>
  <c r="X7" i="10"/>
  <c r="Y7" i="10"/>
  <c r="Z7" i="10"/>
  <c r="AA7" i="10"/>
  <c r="AB7" i="10"/>
  <c r="AC7" i="10"/>
  <c r="AD7" i="10"/>
  <c r="T8" i="10"/>
  <c r="U8" i="10"/>
  <c r="V8" i="10"/>
  <c r="W8" i="10"/>
  <c r="X8" i="10"/>
  <c r="Y8" i="10"/>
  <c r="Z8" i="10"/>
  <c r="AA8" i="10"/>
  <c r="AB8" i="10"/>
  <c r="AC8" i="10"/>
  <c r="AD8" i="10"/>
  <c r="T9" i="10"/>
  <c r="U9" i="10"/>
  <c r="V9" i="10"/>
  <c r="W9" i="10"/>
  <c r="X9" i="10"/>
  <c r="Y9" i="10"/>
  <c r="Z9" i="10"/>
  <c r="AA9" i="10"/>
  <c r="AB9" i="10"/>
  <c r="AC9" i="10"/>
  <c r="AD9" i="10"/>
  <c r="T10" i="10"/>
  <c r="U10" i="10"/>
  <c r="V10" i="10"/>
  <c r="W10" i="10"/>
  <c r="X10" i="10"/>
  <c r="Y10" i="10"/>
  <c r="Z10" i="10"/>
  <c r="AA10" i="10"/>
  <c r="AB10" i="10"/>
  <c r="AC10" i="10"/>
  <c r="AD10" i="10"/>
  <c r="T11" i="10"/>
  <c r="U11" i="10"/>
  <c r="V11" i="10"/>
  <c r="W11" i="10"/>
  <c r="X11" i="10"/>
  <c r="Y11" i="10"/>
  <c r="Z11" i="10"/>
  <c r="AA11" i="10"/>
  <c r="AB11" i="10"/>
  <c r="AC11" i="10"/>
  <c r="AD11" i="10"/>
  <c r="T12" i="10"/>
  <c r="U12" i="10"/>
  <c r="V12" i="10"/>
  <c r="W12" i="10"/>
  <c r="X12" i="10"/>
  <c r="Y12" i="10"/>
  <c r="Z12" i="10"/>
  <c r="AA12" i="10"/>
  <c r="AB12" i="10"/>
  <c r="AC12" i="10"/>
  <c r="AD12" i="10"/>
  <c r="T13" i="10"/>
  <c r="U13" i="10"/>
  <c r="V13" i="10"/>
  <c r="W13" i="10"/>
  <c r="X13" i="10"/>
  <c r="Y13" i="10"/>
  <c r="Z13" i="10"/>
  <c r="AA13" i="10"/>
  <c r="AB13" i="10"/>
  <c r="AC13" i="10"/>
  <c r="AD13" i="10"/>
  <c r="T14" i="10"/>
  <c r="U14" i="10"/>
  <c r="V14" i="10"/>
  <c r="W14" i="10"/>
  <c r="X14" i="10"/>
  <c r="Y14" i="10"/>
  <c r="Z14" i="10"/>
  <c r="AA14" i="10"/>
  <c r="AB14" i="10"/>
  <c r="AC14" i="10"/>
  <c r="AD14" i="10"/>
  <c r="T15" i="10"/>
  <c r="U15" i="10"/>
  <c r="V15" i="10"/>
  <c r="W15" i="10"/>
  <c r="X15" i="10"/>
  <c r="Y15" i="10"/>
  <c r="Z15" i="10"/>
  <c r="AA15" i="10"/>
  <c r="AB15" i="10"/>
  <c r="AC15" i="10"/>
  <c r="AD15" i="10"/>
  <c r="T16" i="10"/>
  <c r="U16" i="10"/>
  <c r="V16" i="10"/>
  <c r="W16" i="10"/>
  <c r="X16" i="10"/>
  <c r="Y16" i="10"/>
  <c r="Z16" i="10"/>
  <c r="AA16" i="10"/>
  <c r="AB16" i="10"/>
  <c r="AC16" i="10"/>
  <c r="AD16" i="10"/>
  <c r="T17" i="10"/>
  <c r="U17" i="10"/>
  <c r="V17" i="10"/>
  <c r="W17" i="10"/>
  <c r="X17" i="10"/>
  <c r="Y17" i="10"/>
  <c r="Z17" i="10"/>
  <c r="AA17" i="10"/>
  <c r="AB17" i="10"/>
  <c r="AC17" i="10"/>
  <c r="AD17" i="10"/>
  <c r="T18" i="10"/>
  <c r="U18" i="10"/>
  <c r="V18" i="10"/>
  <c r="W18" i="10"/>
  <c r="X18" i="10"/>
  <c r="Y18" i="10"/>
  <c r="Z18" i="10"/>
  <c r="AA18" i="10"/>
  <c r="AB18" i="10"/>
  <c r="AC18" i="10"/>
  <c r="AD18" i="10"/>
  <c r="T19" i="10"/>
  <c r="U19" i="10"/>
  <c r="V19" i="10"/>
  <c r="W19" i="10"/>
  <c r="X19" i="10"/>
  <c r="Y19" i="10"/>
  <c r="Z19" i="10"/>
  <c r="AA19" i="10"/>
  <c r="AB19" i="10"/>
  <c r="AC19" i="10"/>
  <c r="AD19" i="10"/>
  <c r="T20" i="10"/>
  <c r="U20" i="10"/>
  <c r="V20" i="10"/>
  <c r="W20" i="10"/>
  <c r="X20" i="10"/>
  <c r="Y20" i="10"/>
  <c r="Z20" i="10"/>
  <c r="AA20" i="10"/>
  <c r="AB20" i="10"/>
  <c r="AC20" i="10"/>
  <c r="AD20" i="10"/>
  <c r="T21" i="10"/>
  <c r="U21" i="10"/>
  <c r="V21" i="10"/>
  <c r="W21" i="10"/>
  <c r="X21" i="10"/>
  <c r="Y21" i="10"/>
  <c r="Z21" i="10"/>
  <c r="AA21" i="10"/>
  <c r="AB21" i="10"/>
  <c r="AC21" i="10"/>
  <c r="AD21" i="10"/>
  <c r="T22" i="10"/>
  <c r="U22" i="10"/>
  <c r="V22" i="10"/>
  <c r="W22" i="10"/>
  <c r="X22" i="10"/>
  <c r="Y22" i="10"/>
  <c r="Z22" i="10"/>
  <c r="AA22" i="10"/>
  <c r="AB22" i="10"/>
  <c r="AC22" i="10"/>
  <c r="AD22" i="10"/>
  <c r="T23" i="10"/>
  <c r="U23" i="10"/>
  <c r="V23" i="10"/>
  <c r="W23" i="10"/>
  <c r="X23" i="10"/>
  <c r="Y23" i="10"/>
  <c r="Z23" i="10"/>
  <c r="AA23" i="10"/>
  <c r="AB23" i="10"/>
  <c r="AC23" i="10"/>
  <c r="AD23" i="10"/>
  <c r="T24" i="10"/>
  <c r="U24" i="10"/>
  <c r="V24" i="10"/>
  <c r="W24" i="10"/>
  <c r="X24" i="10"/>
  <c r="Y24" i="10"/>
  <c r="Z24" i="10"/>
  <c r="AA24" i="10"/>
  <c r="AB24" i="10"/>
  <c r="AC24" i="10"/>
  <c r="AD24" i="10"/>
  <c r="T25" i="10"/>
  <c r="U25" i="10"/>
  <c r="V25" i="10"/>
  <c r="W25" i="10"/>
  <c r="X25" i="10"/>
  <c r="Y25" i="10"/>
  <c r="Z25" i="10"/>
  <c r="AA25" i="10"/>
  <c r="AB25" i="10"/>
  <c r="AC25" i="10"/>
  <c r="AD25" i="10"/>
  <c r="T26" i="10"/>
  <c r="U26" i="10"/>
  <c r="V26" i="10"/>
  <c r="W26" i="10"/>
  <c r="X26" i="10"/>
  <c r="Y26" i="10"/>
  <c r="Z26" i="10"/>
  <c r="AA26" i="10"/>
  <c r="AB26" i="10"/>
  <c r="AC26" i="10"/>
  <c r="AD26" i="10"/>
  <c r="T27" i="10"/>
  <c r="U27" i="10"/>
  <c r="V27" i="10"/>
  <c r="W27" i="10"/>
  <c r="X27" i="10"/>
  <c r="Y27" i="10"/>
  <c r="Z27" i="10"/>
  <c r="AA27" i="10"/>
  <c r="AB27" i="10"/>
  <c r="AC27" i="10"/>
  <c r="AD27" i="10"/>
  <c r="T28" i="10"/>
  <c r="U28" i="10"/>
  <c r="V28" i="10"/>
  <c r="W28" i="10"/>
  <c r="X28" i="10"/>
  <c r="Y28" i="10"/>
  <c r="Z28" i="10"/>
  <c r="AA28" i="10"/>
  <c r="AB28" i="10"/>
  <c r="AC28" i="10"/>
  <c r="AD28" i="10"/>
  <c r="T29" i="10"/>
  <c r="U29" i="10"/>
  <c r="V29" i="10"/>
  <c r="W29" i="10"/>
  <c r="X29" i="10"/>
  <c r="Y29" i="10"/>
  <c r="Z29" i="10"/>
  <c r="AA29" i="10"/>
  <c r="AB29" i="10"/>
  <c r="AC29" i="10"/>
  <c r="AD29" i="10"/>
  <c r="T30" i="10"/>
  <c r="U30" i="10"/>
  <c r="V30" i="10"/>
  <c r="W30" i="10"/>
  <c r="X30" i="10"/>
  <c r="Y30" i="10"/>
  <c r="Z30" i="10"/>
  <c r="AA30" i="10"/>
  <c r="AB30" i="10"/>
  <c r="AC30" i="10"/>
  <c r="AD30" i="10"/>
  <c r="T31" i="10"/>
  <c r="U31" i="10"/>
  <c r="V31" i="10"/>
  <c r="W31" i="10"/>
  <c r="X31" i="10"/>
  <c r="Y31" i="10"/>
  <c r="Z31" i="10"/>
  <c r="AA31" i="10"/>
  <c r="AB31" i="10"/>
  <c r="AC31" i="10"/>
  <c r="AD31" i="10"/>
  <c r="T32" i="10"/>
  <c r="U32" i="10"/>
  <c r="V32" i="10"/>
  <c r="W32" i="10"/>
  <c r="X32" i="10"/>
  <c r="Y32" i="10"/>
  <c r="Z32" i="10"/>
  <c r="AA32" i="10"/>
  <c r="AB32" i="10"/>
  <c r="AC32" i="10"/>
  <c r="AD32" i="10"/>
  <c r="T33" i="10"/>
  <c r="U33" i="10"/>
  <c r="V33" i="10"/>
  <c r="W33" i="10"/>
  <c r="X33" i="10"/>
  <c r="Y33" i="10"/>
  <c r="Z33" i="10"/>
  <c r="AA33" i="10"/>
  <c r="AB33" i="10"/>
  <c r="AC33" i="10"/>
  <c r="AD33" i="10"/>
  <c r="T34" i="10"/>
  <c r="U34" i="10"/>
  <c r="V34" i="10"/>
  <c r="W34" i="10"/>
  <c r="X34" i="10"/>
  <c r="Y34" i="10"/>
  <c r="Z34" i="10"/>
  <c r="AA34" i="10"/>
  <c r="AB34" i="10"/>
  <c r="AC34" i="10"/>
  <c r="AD34" i="10"/>
  <c r="T35" i="10"/>
  <c r="U35" i="10"/>
  <c r="V35" i="10"/>
  <c r="W35" i="10"/>
  <c r="X35" i="10"/>
  <c r="Y35" i="10"/>
  <c r="Z35" i="10"/>
  <c r="AA35" i="10"/>
  <c r="AB35" i="10"/>
  <c r="AC35" i="10"/>
  <c r="AD35" i="10"/>
  <c r="T36" i="10"/>
  <c r="U36" i="10"/>
  <c r="V36" i="10"/>
  <c r="W36" i="10"/>
  <c r="X36" i="10"/>
  <c r="Y36" i="10"/>
  <c r="Z36" i="10"/>
  <c r="AA36" i="10"/>
  <c r="AB36" i="10"/>
  <c r="AC36" i="10"/>
  <c r="AD36" i="10"/>
  <c r="T37" i="10"/>
  <c r="U37" i="10"/>
  <c r="V37" i="10"/>
  <c r="W37" i="10"/>
  <c r="X37" i="10"/>
  <c r="Y37" i="10"/>
  <c r="Z37" i="10"/>
  <c r="AA37" i="10"/>
  <c r="AB37" i="10"/>
  <c r="AC37" i="10"/>
  <c r="AD37" i="10"/>
  <c r="T38" i="10"/>
  <c r="U38" i="10"/>
  <c r="V38" i="10"/>
  <c r="W38" i="10"/>
  <c r="X38" i="10"/>
  <c r="Y38" i="10"/>
  <c r="Z38" i="10"/>
  <c r="AA38" i="10"/>
  <c r="AB38" i="10"/>
  <c r="AC38" i="10"/>
  <c r="AD38" i="10"/>
  <c r="T39" i="10"/>
  <c r="U39" i="10"/>
  <c r="V39" i="10"/>
  <c r="W39" i="10"/>
  <c r="X39" i="10"/>
  <c r="Y39" i="10"/>
  <c r="Z39" i="10"/>
  <c r="AA39" i="10"/>
  <c r="AB39" i="10"/>
  <c r="AC39" i="10"/>
  <c r="AD39" i="10"/>
  <c r="T40" i="10"/>
  <c r="U40" i="10"/>
  <c r="V40" i="10"/>
  <c r="W40" i="10"/>
  <c r="X40" i="10"/>
  <c r="Y40" i="10"/>
  <c r="Z40" i="10"/>
  <c r="AA40" i="10"/>
  <c r="AB40" i="10"/>
  <c r="AC40" i="10"/>
  <c r="AD40" i="10"/>
  <c r="T41" i="10"/>
  <c r="U41" i="10"/>
  <c r="V41" i="10"/>
  <c r="W41" i="10"/>
  <c r="X41" i="10"/>
  <c r="Y41" i="10"/>
  <c r="Z41" i="10"/>
  <c r="AA41" i="10"/>
  <c r="AB41" i="10"/>
  <c r="AC41" i="10"/>
  <c r="AD41" i="10"/>
  <c r="T42" i="10"/>
  <c r="U42" i="10"/>
  <c r="V42" i="10"/>
  <c r="W42" i="10"/>
  <c r="X42" i="10"/>
  <c r="Y42" i="10"/>
  <c r="Z42" i="10"/>
  <c r="AA42" i="10"/>
  <c r="AB42" i="10"/>
  <c r="AC42" i="10"/>
  <c r="AD42" i="10"/>
  <c r="T43" i="10"/>
  <c r="U43" i="10"/>
  <c r="V43" i="10"/>
  <c r="W43" i="10"/>
  <c r="X43" i="10"/>
  <c r="Y43" i="10"/>
  <c r="Z43" i="10"/>
  <c r="AA43" i="10"/>
  <c r="AB43" i="10"/>
  <c r="AC43" i="10"/>
  <c r="AD43" i="10"/>
  <c r="T44" i="10"/>
  <c r="U44" i="10"/>
  <c r="V44" i="10"/>
  <c r="W44" i="10"/>
  <c r="X44" i="10"/>
  <c r="Y44" i="10"/>
  <c r="Z44" i="10"/>
  <c r="AA44" i="10"/>
  <c r="AB44" i="10"/>
  <c r="AC44" i="10"/>
  <c r="AD44" i="10"/>
  <c r="T45" i="10"/>
  <c r="U45" i="10"/>
  <c r="V45" i="10"/>
  <c r="W45" i="10"/>
  <c r="X45" i="10"/>
  <c r="Y45" i="10"/>
  <c r="Z45" i="10"/>
  <c r="AA45" i="10"/>
  <c r="AB45" i="10"/>
  <c r="AC45" i="10"/>
  <c r="AD45" i="10"/>
  <c r="T46" i="10"/>
  <c r="U46" i="10"/>
  <c r="V46" i="10"/>
  <c r="W46" i="10"/>
  <c r="X46" i="10"/>
  <c r="Y46" i="10"/>
  <c r="Z46" i="10"/>
  <c r="AA46" i="10"/>
  <c r="AB46" i="10"/>
  <c r="AC46" i="10"/>
  <c r="AD46" i="10"/>
  <c r="T47" i="10"/>
  <c r="U47" i="10"/>
  <c r="V47" i="10"/>
  <c r="W47" i="10"/>
  <c r="X47" i="10"/>
  <c r="Y47" i="10"/>
  <c r="Z47" i="10"/>
  <c r="AA47" i="10"/>
  <c r="AB47" i="10"/>
  <c r="AC47" i="10"/>
  <c r="AD47" i="10"/>
  <c r="T48" i="10"/>
  <c r="U48" i="10"/>
  <c r="V48" i="10"/>
  <c r="W48" i="10"/>
  <c r="X48" i="10"/>
  <c r="Y48" i="10"/>
  <c r="Z48" i="10"/>
  <c r="AA48" i="10"/>
  <c r="AB48" i="10"/>
  <c r="AC48" i="10"/>
  <c r="AD48" i="10"/>
  <c r="T49" i="10"/>
  <c r="U49" i="10"/>
  <c r="V49" i="10"/>
  <c r="W49" i="10"/>
  <c r="X49" i="10"/>
  <c r="Y49" i="10"/>
  <c r="Z49" i="10"/>
  <c r="AA49" i="10"/>
  <c r="AB49" i="10"/>
  <c r="AC49" i="10"/>
  <c r="AD49" i="10"/>
  <c r="T50" i="10"/>
  <c r="U50" i="10"/>
  <c r="V50" i="10"/>
  <c r="W50" i="10"/>
  <c r="X50" i="10"/>
  <c r="Y50" i="10"/>
  <c r="Z50" i="10"/>
  <c r="AA50" i="10"/>
  <c r="AB50" i="10"/>
  <c r="AC50" i="10"/>
  <c r="AD50" i="10"/>
  <c r="T51" i="10"/>
  <c r="U51" i="10"/>
  <c r="V51" i="10"/>
  <c r="W51" i="10"/>
  <c r="X51" i="10"/>
  <c r="Y51" i="10"/>
  <c r="Z51" i="10"/>
  <c r="AA51" i="10"/>
  <c r="AB51" i="10"/>
  <c r="AC51" i="10"/>
  <c r="AD51" i="10"/>
  <c r="T52" i="10"/>
  <c r="U52" i="10"/>
  <c r="V52" i="10"/>
  <c r="W52" i="10"/>
  <c r="X52" i="10"/>
  <c r="Y52" i="10"/>
  <c r="Z52" i="10"/>
  <c r="AA52" i="10"/>
  <c r="AB52" i="10"/>
  <c r="AC52" i="10"/>
  <c r="AD52" i="10"/>
  <c r="T53" i="10"/>
  <c r="U53" i="10"/>
  <c r="V53" i="10"/>
  <c r="W53" i="10"/>
  <c r="X53" i="10"/>
  <c r="Y53" i="10"/>
  <c r="Z53" i="10"/>
  <c r="AA53" i="10"/>
  <c r="AB53" i="10"/>
  <c r="AC53" i="10"/>
  <c r="AD53" i="10"/>
  <c r="T54" i="10"/>
  <c r="U54" i="10"/>
  <c r="V54" i="10"/>
  <c r="W54" i="10"/>
  <c r="X54" i="10"/>
  <c r="Y54" i="10"/>
  <c r="Z54" i="10"/>
  <c r="AA54" i="10"/>
  <c r="AB54" i="10"/>
  <c r="AC54" i="10"/>
  <c r="AD54" i="10"/>
  <c r="T55" i="10"/>
  <c r="U55" i="10"/>
  <c r="V55" i="10"/>
  <c r="W55" i="10"/>
  <c r="X55" i="10"/>
  <c r="Y55" i="10"/>
  <c r="Z55" i="10"/>
  <c r="AA55" i="10"/>
  <c r="AB55" i="10"/>
  <c r="AC55" i="10"/>
  <c r="AD55" i="10"/>
  <c r="T56" i="10"/>
  <c r="U56" i="10"/>
  <c r="V56" i="10"/>
  <c r="W56" i="10"/>
  <c r="X56" i="10"/>
  <c r="Y56" i="10"/>
  <c r="Z56" i="10"/>
  <c r="AA56" i="10"/>
  <c r="AB56" i="10"/>
  <c r="AC56" i="10"/>
  <c r="AD56" i="10"/>
  <c r="T57" i="10"/>
  <c r="U57" i="10"/>
  <c r="V57" i="10"/>
  <c r="W57" i="10"/>
  <c r="X57" i="10"/>
  <c r="Y57" i="10"/>
  <c r="Z57" i="10"/>
  <c r="AA57" i="10"/>
  <c r="AB57" i="10"/>
  <c r="AC57" i="10"/>
  <c r="AD57" i="10"/>
  <c r="T58" i="10"/>
  <c r="U58" i="10"/>
  <c r="V58" i="10"/>
  <c r="W58" i="10"/>
  <c r="X58" i="10"/>
  <c r="Y58" i="10"/>
  <c r="Z58" i="10"/>
  <c r="AA58" i="10"/>
  <c r="AB58" i="10"/>
  <c r="AC58" i="10"/>
  <c r="AD58" i="10"/>
  <c r="T59" i="10"/>
  <c r="U59" i="10"/>
  <c r="V59" i="10"/>
  <c r="W59" i="10"/>
  <c r="X59" i="10"/>
  <c r="Y59" i="10"/>
  <c r="Z59" i="10"/>
  <c r="AA59" i="10"/>
  <c r="AB59" i="10"/>
  <c r="AC59" i="10"/>
  <c r="AD59" i="10"/>
  <c r="T60" i="10"/>
  <c r="U60" i="10"/>
  <c r="V60" i="10"/>
  <c r="W60" i="10"/>
  <c r="X60" i="10"/>
  <c r="Y60" i="10"/>
  <c r="Z60" i="10"/>
  <c r="AA60" i="10"/>
  <c r="AB60" i="10"/>
  <c r="AC60" i="10"/>
  <c r="AD60" i="10"/>
  <c r="T61" i="10"/>
  <c r="U61" i="10"/>
  <c r="V61" i="10"/>
  <c r="W61" i="10"/>
  <c r="X61" i="10"/>
  <c r="Y61" i="10"/>
  <c r="Z61" i="10"/>
  <c r="AA61" i="10"/>
  <c r="AB61" i="10"/>
  <c r="AC61" i="10"/>
  <c r="AD61" i="10"/>
  <c r="T62" i="10"/>
  <c r="U62" i="10"/>
  <c r="V62" i="10"/>
  <c r="W62" i="10"/>
  <c r="X62" i="10"/>
  <c r="Y62" i="10"/>
  <c r="Z62" i="10"/>
  <c r="AA62" i="10"/>
  <c r="AB62" i="10"/>
  <c r="AC62" i="10"/>
  <c r="AD62" i="10"/>
  <c r="T63" i="10"/>
  <c r="U63" i="10"/>
  <c r="V63" i="10"/>
  <c r="W63" i="10"/>
  <c r="X63" i="10"/>
  <c r="Y63" i="10"/>
  <c r="Z63" i="10"/>
  <c r="AA63" i="10"/>
  <c r="AB63" i="10"/>
  <c r="AC63" i="10"/>
  <c r="AD63" i="10"/>
  <c r="T64" i="10"/>
  <c r="U64" i="10"/>
  <c r="V64" i="10"/>
  <c r="W64" i="10"/>
  <c r="X64" i="10"/>
  <c r="Y64" i="10"/>
  <c r="Z64" i="10"/>
  <c r="AA64" i="10"/>
  <c r="AB64" i="10"/>
  <c r="AC64" i="10"/>
  <c r="AD64" i="10"/>
  <c r="T65" i="10"/>
  <c r="U65" i="10"/>
  <c r="V65" i="10"/>
  <c r="W65" i="10"/>
  <c r="X65" i="10"/>
  <c r="Y65" i="10"/>
  <c r="Z65" i="10"/>
  <c r="AA65" i="10"/>
  <c r="AB65" i="10"/>
  <c r="AC65" i="10"/>
  <c r="AD65" i="10"/>
  <c r="T66" i="10"/>
  <c r="U66" i="10"/>
  <c r="V66" i="10"/>
  <c r="W66" i="10"/>
  <c r="X66" i="10"/>
  <c r="Y66" i="10"/>
  <c r="Z66" i="10"/>
  <c r="AA66" i="10"/>
  <c r="AB66" i="10"/>
  <c r="AC66" i="10"/>
  <c r="AD66" i="10"/>
  <c r="T67" i="10"/>
  <c r="U67" i="10"/>
  <c r="V67" i="10"/>
  <c r="W67" i="10"/>
  <c r="X67" i="10"/>
  <c r="Y67" i="10"/>
  <c r="Z67" i="10"/>
  <c r="AA67" i="10"/>
  <c r="AB67" i="10"/>
  <c r="AC67" i="10"/>
  <c r="AD67" i="10"/>
  <c r="T68" i="10"/>
  <c r="U68" i="10"/>
  <c r="V68" i="10"/>
  <c r="W68" i="10"/>
  <c r="X68" i="10"/>
  <c r="Y68" i="10"/>
  <c r="Z68" i="10"/>
  <c r="AA68" i="10"/>
  <c r="AB68" i="10"/>
  <c r="AC68" i="10"/>
  <c r="AD68" i="10"/>
  <c r="T69" i="10"/>
  <c r="U69" i="10"/>
  <c r="V69" i="10"/>
  <c r="W69" i="10"/>
  <c r="X69" i="10"/>
  <c r="Y69" i="10"/>
  <c r="Z69" i="10"/>
  <c r="AA69" i="10"/>
  <c r="AB69" i="10"/>
  <c r="AC69" i="10"/>
  <c r="AD69" i="10"/>
  <c r="T70" i="10"/>
  <c r="U70" i="10"/>
  <c r="V70" i="10"/>
  <c r="W70" i="10"/>
  <c r="X70" i="10"/>
  <c r="Y70" i="10"/>
  <c r="Z70" i="10"/>
  <c r="AA70" i="10"/>
  <c r="AB70" i="10"/>
  <c r="AC70" i="10"/>
  <c r="AD70" i="10"/>
  <c r="T71" i="10"/>
  <c r="U71" i="10"/>
  <c r="V71" i="10"/>
  <c r="W71" i="10"/>
  <c r="X71" i="10"/>
  <c r="Y71" i="10"/>
  <c r="Z71" i="10"/>
  <c r="AA71" i="10"/>
  <c r="AB71" i="10"/>
  <c r="AC71" i="10"/>
  <c r="AD71" i="10"/>
  <c r="T72" i="10"/>
  <c r="U72" i="10"/>
  <c r="V72" i="10"/>
  <c r="W72" i="10"/>
  <c r="X72" i="10"/>
  <c r="Y72" i="10"/>
  <c r="Z72" i="10"/>
  <c r="AA72" i="10"/>
  <c r="AB72" i="10"/>
  <c r="AC72" i="10"/>
  <c r="AD72" i="10"/>
  <c r="T73" i="10"/>
  <c r="U73" i="10"/>
  <c r="V73" i="10"/>
  <c r="W73" i="10"/>
  <c r="X73" i="10"/>
  <c r="Y73" i="10"/>
  <c r="Z73" i="10"/>
  <c r="AA73" i="10"/>
  <c r="AB73" i="10"/>
  <c r="AC73" i="10"/>
  <c r="AD73" i="10"/>
  <c r="T74" i="10"/>
  <c r="U74" i="10"/>
  <c r="V74" i="10"/>
  <c r="W74" i="10"/>
  <c r="X74" i="10"/>
  <c r="Y74" i="10"/>
  <c r="Z74" i="10"/>
  <c r="AA74" i="10"/>
  <c r="AB74" i="10"/>
  <c r="AC74" i="10"/>
  <c r="AD74" i="10"/>
  <c r="T75" i="10"/>
  <c r="U75" i="10"/>
  <c r="V75" i="10"/>
  <c r="W75" i="10"/>
  <c r="X75" i="10"/>
  <c r="Y75" i="10"/>
  <c r="Z75" i="10"/>
  <c r="AA75" i="10"/>
  <c r="AB75" i="10"/>
  <c r="AC75" i="10"/>
  <c r="AD75" i="10"/>
  <c r="T76" i="10"/>
  <c r="U76" i="10"/>
  <c r="V76" i="10"/>
  <c r="W76" i="10"/>
  <c r="X76" i="10"/>
  <c r="Y76" i="10"/>
  <c r="Z76" i="10"/>
  <c r="AA76" i="10"/>
  <c r="AB76" i="10"/>
  <c r="AC76" i="10"/>
  <c r="AD76" i="10"/>
  <c r="T77" i="10"/>
  <c r="U77" i="10"/>
  <c r="V77" i="10"/>
  <c r="W77" i="10"/>
  <c r="X77" i="10"/>
  <c r="Y77" i="10"/>
  <c r="Z77" i="10"/>
  <c r="AA77" i="10"/>
  <c r="AB77" i="10"/>
  <c r="AC77" i="10"/>
  <c r="AD77" i="10"/>
  <c r="T78" i="10"/>
  <c r="U78" i="10"/>
  <c r="V78" i="10"/>
  <c r="W78" i="10"/>
  <c r="X78" i="10"/>
  <c r="Y78" i="10"/>
  <c r="Z78" i="10"/>
  <c r="AA78" i="10"/>
  <c r="AB78" i="10"/>
  <c r="AC78" i="10"/>
  <c r="AD78" i="10"/>
  <c r="T79" i="10"/>
  <c r="U79" i="10"/>
  <c r="V79" i="10"/>
  <c r="W79" i="10"/>
  <c r="X79" i="10"/>
  <c r="Y79" i="10"/>
  <c r="Z79" i="10"/>
  <c r="AA79" i="10"/>
  <c r="AB79" i="10"/>
  <c r="AC79" i="10"/>
  <c r="AD79" i="10"/>
  <c r="T80" i="10"/>
  <c r="U80" i="10"/>
  <c r="V80" i="10"/>
  <c r="W80" i="10"/>
  <c r="X80" i="10"/>
  <c r="Y80" i="10"/>
  <c r="Z80" i="10"/>
  <c r="AA80" i="10"/>
  <c r="AB80" i="10"/>
  <c r="AC80" i="10"/>
  <c r="AD80" i="10"/>
  <c r="T81" i="10"/>
  <c r="U81" i="10"/>
  <c r="V81" i="10"/>
  <c r="W81" i="10"/>
  <c r="X81" i="10"/>
  <c r="Y81" i="10"/>
  <c r="Z81" i="10"/>
  <c r="AA81" i="10"/>
  <c r="AB81" i="10"/>
  <c r="AC81" i="10"/>
  <c r="AD81" i="10"/>
  <c r="T82" i="10"/>
  <c r="U82" i="10"/>
  <c r="V82" i="10"/>
  <c r="W82" i="10"/>
  <c r="X82" i="10"/>
  <c r="Y82" i="10"/>
  <c r="Z82" i="10"/>
  <c r="AA82" i="10"/>
  <c r="AB82" i="10"/>
  <c r="AC82" i="10"/>
  <c r="AD82" i="10"/>
  <c r="T83" i="10"/>
  <c r="U83" i="10"/>
  <c r="V83" i="10"/>
  <c r="W83" i="10"/>
  <c r="X83" i="10"/>
  <c r="Y83" i="10"/>
  <c r="Z83" i="10"/>
  <c r="AA83" i="10"/>
  <c r="AB83" i="10"/>
  <c r="AC83" i="10"/>
  <c r="AD83" i="10"/>
  <c r="T84" i="10"/>
  <c r="U84" i="10"/>
  <c r="V84" i="10"/>
  <c r="W84" i="10"/>
  <c r="X84" i="10"/>
  <c r="Y84" i="10"/>
  <c r="Z84" i="10"/>
  <c r="AA84" i="10"/>
  <c r="AB84" i="10"/>
  <c r="AC84" i="10"/>
  <c r="AD84" i="10"/>
  <c r="T85" i="10"/>
  <c r="U85" i="10"/>
  <c r="V85" i="10"/>
  <c r="W85" i="10"/>
  <c r="X85" i="10"/>
  <c r="Y85" i="10"/>
  <c r="Z85" i="10"/>
  <c r="AA85" i="10"/>
  <c r="AB85" i="10"/>
  <c r="AC85" i="10"/>
  <c r="AD85" i="10"/>
  <c r="T86" i="10"/>
  <c r="U86" i="10"/>
  <c r="V86" i="10"/>
  <c r="W86" i="10"/>
  <c r="X86" i="10"/>
  <c r="Y86" i="10"/>
  <c r="Z86" i="10"/>
  <c r="AA86" i="10"/>
  <c r="AB86" i="10"/>
  <c r="AC86" i="10"/>
  <c r="AD86" i="10"/>
  <c r="T87" i="10"/>
  <c r="U87" i="10"/>
  <c r="V87" i="10"/>
  <c r="W87" i="10"/>
  <c r="X87" i="10"/>
  <c r="Y87" i="10"/>
  <c r="Z87" i="10"/>
  <c r="AA87" i="10"/>
  <c r="AB87" i="10"/>
  <c r="AC87" i="10"/>
  <c r="AD87" i="10"/>
  <c r="T88" i="10"/>
  <c r="U88" i="10"/>
  <c r="V88" i="10"/>
  <c r="W88" i="10"/>
  <c r="X88" i="10"/>
  <c r="Y88" i="10"/>
  <c r="Z88" i="10"/>
  <c r="AA88" i="10"/>
  <c r="AB88" i="10"/>
  <c r="AC88" i="10"/>
  <c r="AD88" i="10"/>
  <c r="T89" i="10"/>
  <c r="U89" i="10"/>
  <c r="V89" i="10"/>
  <c r="W89" i="10"/>
  <c r="X89" i="10"/>
  <c r="Y89" i="10"/>
  <c r="Z89" i="10"/>
  <c r="AA89" i="10"/>
  <c r="AB89" i="10"/>
  <c r="AC89" i="10"/>
  <c r="AD89" i="10"/>
  <c r="T90" i="10"/>
  <c r="U90" i="10"/>
  <c r="V90" i="10"/>
  <c r="W90" i="10"/>
  <c r="X90" i="10"/>
  <c r="Y90" i="10"/>
  <c r="Z90" i="10"/>
  <c r="AA90" i="10"/>
  <c r="AB90" i="10"/>
  <c r="AC90" i="10"/>
  <c r="AD90" i="10"/>
  <c r="T91" i="10"/>
  <c r="U91" i="10"/>
  <c r="V91" i="10"/>
  <c r="W91" i="10"/>
  <c r="X91" i="10"/>
  <c r="Y91" i="10"/>
  <c r="Z91" i="10"/>
  <c r="AA91" i="10"/>
  <c r="AB91" i="10"/>
  <c r="AC91" i="10"/>
  <c r="AD91" i="10"/>
  <c r="T92" i="10"/>
  <c r="U92" i="10"/>
  <c r="V92" i="10"/>
  <c r="W92" i="10"/>
  <c r="X92" i="10"/>
  <c r="Y92" i="10"/>
  <c r="Z92" i="10"/>
  <c r="AA92" i="10"/>
  <c r="AB92" i="10"/>
  <c r="AC92" i="10"/>
  <c r="AD92" i="10"/>
  <c r="T93" i="10"/>
  <c r="U93" i="10"/>
  <c r="V93" i="10"/>
  <c r="W93" i="10"/>
  <c r="X93" i="10"/>
  <c r="Y93" i="10"/>
  <c r="Z93" i="10"/>
  <c r="AA93" i="10"/>
  <c r="AB93" i="10"/>
  <c r="AC93" i="10"/>
  <c r="AD93" i="10"/>
  <c r="T94" i="10"/>
  <c r="U94" i="10"/>
  <c r="V94" i="10"/>
  <c r="W94" i="10"/>
  <c r="X94" i="10"/>
  <c r="Y94" i="10"/>
  <c r="Z94" i="10"/>
  <c r="AA94" i="10"/>
  <c r="AB94" i="10"/>
  <c r="AC94" i="10"/>
  <c r="AD94" i="10"/>
  <c r="T95" i="10"/>
  <c r="U95" i="10"/>
  <c r="V95" i="10"/>
  <c r="W95" i="10"/>
  <c r="X95" i="10"/>
  <c r="Y95" i="10"/>
  <c r="Z95" i="10"/>
  <c r="AA95" i="10"/>
  <c r="AB95" i="10"/>
  <c r="AC95" i="10"/>
  <c r="AD95" i="10"/>
  <c r="T96" i="10"/>
  <c r="U96" i="10"/>
  <c r="V96" i="10"/>
  <c r="W96" i="10"/>
  <c r="X96" i="10"/>
  <c r="Y96" i="10"/>
  <c r="Z96" i="10"/>
  <c r="AA96" i="10"/>
  <c r="AB96" i="10"/>
  <c r="AC96" i="10"/>
  <c r="AD96" i="10"/>
  <c r="T97" i="10"/>
  <c r="U97" i="10"/>
  <c r="V97" i="10"/>
  <c r="W97" i="10"/>
  <c r="X97" i="10"/>
  <c r="Y97" i="10"/>
  <c r="Z97" i="10"/>
  <c r="AA97" i="10"/>
  <c r="AB97" i="10"/>
  <c r="AC97" i="10"/>
  <c r="AD97" i="10"/>
  <c r="T98" i="10"/>
  <c r="U98" i="10"/>
  <c r="V98" i="10"/>
  <c r="W98" i="10"/>
  <c r="X98" i="10"/>
  <c r="Y98" i="10"/>
  <c r="Z98" i="10"/>
  <c r="AA98" i="10"/>
  <c r="AB98" i="10"/>
  <c r="AC98" i="10"/>
  <c r="AD98" i="10"/>
  <c r="T99" i="10"/>
  <c r="U99" i="10"/>
  <c r="V99" i="10"/>
  <c r="W99" i="10"/>
  <c r="X99" i="10"/>
  <c r="Y99" i="10"/>
  <c r="Z99" i="10"/>
  <c r="AA99" i="10"/>
  <c r="AB99" i="10"/>
  <c r="AC99" i="10"/>
  <c r="AD99" i="10"/>
  <c r="T100" i="10"/>
  <c r="U100" i="10"/>
  <c r="V100" i="10"/>
  <c r="W100" i="10"/>
  <c r="X100" i="10"/>
  <c r="Y100" i="10"/>
  <c r="Z100" i="10"/>
  <c r="AA100" i="10"/>
  <c r="AB100" i="10"/>
  <c r="AC100" i="10"/>
  <c r="AD100" i="10"/>
  <c r="Z2" i="10"/>
  <c r="AA2" i="10"/>
  <c r="AB2" i="10"/>
  <c r="AC2" i="10"/>
  <c r="U2" i="10"/>
  <c r="V2" i="10"/>
  <c r="W2" i="10"/>
  <c r="X2" i="10"/>
  <c r="Y2" i="10"/>
  <c r="T2" i="10"/>
  <c r="M106" i="8"/>
  <c r="L106" i="8"/>
  <c r="K106" i="8"/>
  <c r="J106" i="8"/>
  <c r="I106" i="8"/>
  <c r="H106" i="8"/>
  <c r="G106" i="8"/>
  <c r="F106" i="8"/>
  <c r="E106" i="8"/>
  <c r="D106" i="8"/>
  <c r="C106" i="8"/>
  <c r="M105" i="8"/>
  <c r="L105" i="8"/>
  <c r="K105" i="8"/>
  <c r="J105" i="8"/>
  <c r="I105" i="8"/>
  <c r="H105" i="8"/>
  <c r="G105" i="8"/>
  <c r="F105" i="8"/>
  <c r="E105" i="8"/>
  <c r="D105" i="8"/>
  <c r="C105" i="8"/>
  <c r="M104" i="8"/>
  <c r="L104" i="8"/>
  <c r="K104" i="8"/>
  <c r="J104" i="8"/>
  <c r="I104" i="8"/>
  <c r="H104" i="8"/>
  <c r="G104" i="8"/>
  <c r="F104" i="8"/>
  <c r="E104" i="8"/>
  <c r="D104" i="8"/>
  <c r="C104" i="8"/>
  <c r="M103" i="8"/>
  <c r="L103" i="8"/>
  <c r="K103" i="8"/>
  <c r="J103" i="8"/>
  <c r="I103" i="8"/>
  <c r="H103" i="8"/>
  <c r="G103" i="8"/>
  <c r="F103" i="8"/>
  <c r="E103" i="8"/>
  <c r="D103" i="8"/>
  <c r="C103" i="8"/>
  <c r="M102" i="8"/>
  <c r="L102" i="8"/>
  <c r="K102" i="8"/>
  <c r="J102" i="8"/>
  <c r="I102" i="8"/>
  <c r="H102" i="8"/>
  <c r="G102" i="8"/>
  <c r="F102" i="8"/>
  <c r="E102" i="8"/>
  <c r="D102" i="8"/>
  <c r="C102" i="8"/>
  <c r="M101" i="8"/>
  <c r="L101" i="8"/>
  <c r="K101" i="8"/>
  <c r="J101" i="8"/>
  <c r="I101" i="8"/>
  <c r="H101" i="8"/>
  <c r="G101" i="8"/>
  <c r="F101" i="8"/>
  <c r="E101" i="8"/>
  <c r="D101" i="8"/>
  <c r="C101" i="8"/>
  <c r="M100" i="8"/>
  <c r="L100" i="8"/>
  <c r="K100" i="8"/>
  <c r="J100" i="8"/>
  <c r="I100" i="8"/>
  <c r="H100" i="8"/>
  <c r="G100" i="8"/>
  <c r="F100" i="8"/>
  <c r="E100" i="8"/>
  <c r="D100" i="8"/>
  <c r="C100" i="8"/>
  <c r="M99" i="8"/>
  <c r="L99" i="8"/>
  <c r="K99" i="8"/>
  <c r="J99" i="8"/>
  <c r="I99" i="8"/>
  <c r="H99" i="8"/>
  <c r="G99" i="8"/>
  <c r="F99" i="8"/>
  <c r="E99" i="8"/>
  <c r="D99" i="8"/>
  <c r="C99" i="8"/>
  <c r="M98" i="8"/>
  <c r="L98" i="8"/>
  <c r="K98" i="8"/>
  <c r="J98" i="8"/>
  <c r="I98" i="8"/>
  <c r="H98" i="8"/>
  <c r="G98" i="8"/>
  <c r="F98" i="8"/>
  <c r="E98" i="8"/>
  <c r="D98" i="8"/>
  <c r="C98" i="8"/>
  <c r="M97" i="8"/>
  <c r="L97" i="8"/>
  <c r="K97" i="8"/>
  <c r="J97" i="8"/>
  <c r="I97" i="8"/>
  <c r="H97" i="8"/>
  <c r="G97" i="8"/>
  <c r="F97" i="8"/>
  <c r="E97" i="8"/>
  <c r="D97" i="8"/>
  <c r="C97" i="8"/>
  <c r="M96" i="8"/>
  <c r="L96" i="8"/>
  <c r="K96" i="8"/>
  <c r="J96" i="8"/>
  <c r="I96" i="8"/>
  <c r="H96" i="8"/>
  <c r="G96" i="8"/>
  <c r="F96" i="8"/>
  <c r="E96" i="8"/>
  <c r="D96" i="8"/>
  <c r="C96" i="8"/>
  <c r="M95" i="8"/>
  <c r="L95" i="8"/>
  <c r="K95" i="8"/>
  <c r="J95" i="8"/>
  <c r="I95" i="8"/>
  <c r="H95" i="8"/>
  <c r="G95" i="8"/>
  <c r="F95" i="8"/>
  <c r="E95" i="8"/>
  <c r="D95" i="8"/>
  <c r="C95" i="8"/>
  <c r="M94" i="8"/>
  <c r="L94" i="8"/>
  <c r="K94" i="8"/>
  <c r="J94" i="8"/>
  <c r="I94" i="8"/>
  <c r="H94" i="8"/>
  <c r="G94" i="8"/>
  <c r="F94" i="8"/>
  <c r="E94" i="8"/>
  <c r="D94" i="8"/>
  <c r="C94" i="8"/>
  <c r="M93" i="8"/>
  <c r="L93" i="8"/>
  <c r="K93" i="8"/>
  <c r="J93" i="8"/>
  <c r="I93" i="8"/>
  <c r="H93" i="8"/>
  <c r="G93" i="8"/>
  <c r="F93" i="8"/>
  <c r="E93" i="8"/>
  <c r="D93" i="8"/>
  <c r="C93" i="8"/>
  <c r="M92" i="8"/>
  <c r="L92" i="8"/>
  <c r="K92" i="8"/>
  <c r="J92" i="8"/>
  <c r="I92" i="8"/>
  <c r="H92" i="8"/>
  <c r="G92" i="8"/>
  <c r="F92" i="8"/>
  <c r="E92" i="8"/>
  <c r="D92" i="8"/>
  <c r="C92" i="8"/>
  <c r="M91" i="8"/>
  <c r="L91" i="8"/>
  <c r="K91" i="8"/>
  <c r="J91" i="8"/>
  <c r="I91" i="8"/>
  <c r="H91" i="8"/>
  <c r="G91" i="8"/>
  <c r="F91" i="8"/>
  <c r="E91" i="8"/>
  <c r="D91" i="8"/>
  <c r="C91" i="8"/>
  <c r="M90" i="8"/>
  <c r="L90" i="8"/>
  <c r="K90" i="8"/>
  <c r="J90" i="8"/>
  <c r="I90" i="8"/>
  <c r="H90" i="8"/>
  <c r="G90" i="8"/>
  <c r="F90" i="8"/>
  <c r="E90" i="8"/>
  <c r="D90" i="8"/>
  <c r="C90" i="8"/>
  <c r="M89" i="8"/>
  <c r="L89" i="8"/>
  <c r="K89" i="8"/>
  <c r="J89" i="8"/>
  <c r="I89" i="8"/>
  <c r="H89" i="8"/>
  <c r="G89" i="8"/>
  <c r="F89" i="8"/>
  <c r="E89" i="8"/>
  <c r="D89" i="8"/>
  <c r="C89" i="8"/>
  <c r="M88" i="8"/>
  <c r="L88" i="8"/>
  <c r="K88" i="8"/>
  <c r="J88" i="8"/>
  <c r="I88" i="8"/>
  <c r="H88" i="8"/>
  <c r="G88" i="8"/>
  <c r="F88" i="8"/>
  <c r="E88" i="8"/>
  <c r="D88" i="8"/>
  <c r="C88" i="8"/>
  <c r="M87" i="8"/>
  <c r="L87" i="8"/>
  <c r="K87" i="8"/>
  <c r="J87" i="8"/>
  <c r="I87" i="8"/>
  <c r="H87" i="8"/>
  <c r="G87" i="8"/>
  <c r="F87" i="8"/>
  <c r="E87" i="8"/>
  <c r="D87" i="8"/>
  <c r="C87" i="8"/>
  <c r="M86" i="8"/>
  <c r="L86" i="8"/>
  <c r="K86" i="8"/>
  <c r="J86" i="8"/>
  <c r="I86" i="8"/>
  <c r="H86" i="8"/>
  <c r="G86" i="8"/>
  <c r="F86" i="8"/>
  <c r="E86" i="8"/>
  <c r="D86" i="8"/>
  <c r="C86" i="8"/>
  <c r="M85" i="8"/>
  <c r="L85" i="8"/>
  <c r="K85" i="8"/>
  <c r="J85" i="8"/>
  <c r="I85" i="8"/>
  <c r="H85" i="8"/>
  <c r="G85" i="8"/>
  <c r="F85" i="8"/>
  <c r="E85" i="8"/>
  <c r="D85" i="8"/>
  <c r="C85" i="8"/>
  <c r="M84" i="8"/>
  <c r="L84" i="8"/>
  <c r="K84" i="8"/>
  <c r="J84" i="8"/>
  <c r="I84" i="8"/>
  <c r="H84" i="8"/>
  <c r="G84" i="8"/>
  <c r="F84" i="8"/>
  <c r="E84" i="8"/>
  <c r="D84" i="8"/>
  <c r="C84" i="8"/>
  <c r="M83" i="8"/>
  <c r="L83" i="8"/>
  <c r="K83" i="8"/>
  <c r="J83" i="8"/>
  <c r="I83" i="8"/>
  <c r="H83" i="8"/>
  <c r="G83" i="8"/>
  <c r="F83" i="8"/>
  <c r="E83" i="8"/>
  <c r="D83" i="8"/>
  <c r="C83" i="8"/>
  <c r="M82" i="8"/>
  <c r="L82" i="8"/>
  <c r="K82" i="8"/>
  <c r="J82" i="8"/>
  <c r="I82" i="8"/>
  <c r="H82" i="8"/>
  <c r="G82" i="8"/>
  <c r="F82" i="8"/>
  <c r="E82" i="8"/>
  <c r="D82" i="8"/>
  <c r="C82" i="8"/>
  <c r="M81" i="8"/>
  <c r="L81" i="8"/>
  <c r="K81" i="8"/>
  <c r="J81" i="8"/>
  <c r="I81" i="8"/>
  <c r="H81" i="8"/>
  <c r="G81" i="8"/>
  <c r="F81" i="8"/>
  <c r="E81" i="8"/>
  <c r="D81" i="8"/>
  <c r="C81" i="8"/>
  <c r="M80" i="8"/>
  <c r="L80" i="8"/>
  <c r="K80" i="8"/>
  <c r="J80" i="8"/>
  <c r="I80" i="8"/>
  <c r="H80" i="8"/>
  <c r="G80" i="8"/>
  <c r="F80" i="8"/>
  <c r="E80" i="8"/>
  <c r="D80" i="8"/>
  <c r="C80" i="8"/>
  <c r="M79" i="8"/>
  <c r="L79" i="8"/>
  <c r="K79" i="8"/>
  <c r="J79" i="8"/>
  <c r="I79" i="8"/>
  <c r="H79" i="8"/>
  <c r="G79" i="8"/>
  <c r="F79" i="8"/>
  <c r="E79" i="8"/>
  <c r="D79" i="8"/>
  <c r="C79" i="8"/>
  <c r="M78" i="8"/>
  <c r="L78" i="8"/>
  <c r="K78" i="8"/>
  <c r="J78" i="8"/>
  <c r="I78" i="8"/>
  <c r="H78" i="8"/>
  <c r="G78" i="8"/>
  <c r="F78" i="8"/>
  <c r="E78" i="8"/>
  <c r="D78" i="8"/>
  <c r="C78" i="8"/>
  <c r="M77" i="8"/>
  <c r="L77" i="8"/>
  <c r="K77" i="8"/>
  <c r="J77" i="8"/>
  <c r="I77" i="8"/>
  <c r="H77" i="8"/>
  <c r="G77" i="8"/>
  <c r="F77" i="8"/>
  <c r="E77" i="8"/>
  <c r="D77" i="8"/>
  <c r="C77" i="8"/>
  <c r="M76" i="8"/>
  <c r="L76" i="8"/>
  <c r="K76" i="8"/>
  <c r="J76" i="8"/>
  <c r="I76" i="8"/>
  <c r="H76" i="8"/>
  <c r="G76" i="8"/>
  <c r="F76" i="8"/>
  <c r="E76" i="8"/>
  <c r="D76" i="8"/>
  <c r="C76" i="8"/>
  <c r="M75" i="8"/>
  <c r="L75" i="8"/>
  <c r="K75" i="8"/>
  <c r="J75" i="8"/>
  <c r="I75" i="8"/>
  <c r="H75" i="8"/>
  <c r="G75" i="8"/>
  <c r="F75" i="8"/>
  <c r="E75" i="8"/>
  <c r="D75" i="8"/>
  <c r="C75" i="8"/>
  <c r="M74" i="8"/>
  <c r="L74" i="8"/>
  <c r="K74" i="8"/>
  <c r="J74" i="8"/>
  <c r="I74" i="8"/>
  <c r="H74" i="8"/>
  <c r="G74" i="8"/>
  <c r="F74" i="8"/>
  <c r="E74" i="8"/>
  <c r="D74" i="8"/>
  <c r="C74" i="8"/>
  <c r="M73" i="8"/>
  <c r="L73" i="8"/>
  <c r="K73" i="8"/>
  <c r="J73" i="8"/>
  <c r="I73" i="8"/>
  <c r="H73" i="8"/>
  <c r="G73" i="8"/>
  <c r="F73" i="8"/>
  <c r="E73" i="8"/>
  <c r="D73" i="8"/>
  <c r="C73" i="8"/>
  <c r="M72" i="8"/>
  <c r="L72" i="8"/>
  <c r="K72" i="8"/>
  <c r="J72" i="8"/>
  <c r="I72" i="8"/>
  <c r="H72" i="8"/>
  <c r="G72" i="8"/>
  <c r="F72" i="8"/>
  <c r="E72" i="8"/>
  <c r="D72" i="8"/>
  <c r="C72" i="8"/>
  <c r="M71" i="8"/>
  <c r="L71" i="8"/>
  <c r="K71" i="8"/>
  <c r="J71" i="8"/>
  <c r="I71" i="8"/>
  <c r="H71" i="8"/>
  <c r="G71" i="8"/>
  <c r="F71" i="8"/>
  <c r="E71" i="8"/>
  <c r="D71" i="8"/>
  <c r="C71" i="8"/>
  <c r="M70" i="8"/>
  <c r="L70" i="8"/>
  <c r="K70" i="8"/>
  <c r="J70" i="8"/>
  <c r="I70" i="8"/>
  <c r="H70" i="8"/>
  <c r="G70" i="8"/>
  <c r="F70" i="8"/>
  <c r="E70" i="8"/>
  <c r="D70" i="8"/>
  <c r="C70" i="8"/>
  <c r="M69" i="8"/>
  <c r="L69" i="8"/>
  <c r="K69" i="8"/>
  <c r="J69" i="8"/>
  <c r="I69" i="8"/>
  <c r="H69" i="8"/>
  <c r="G69" i="8"/>
  <c r="F69" i="8"/>
  <c r="E69" i="8"/>
  <c r="D69" i="8"/>
  <c r="C69" i="8"/>
  <c r="M68" i="8"/>
  <c r="L68" i="8"/>
  <c r="K68" i="8"/>
  <c r="J68" i="8"/>
  <c r="I68" i="8"/>
  <c r="H68" i="8"/>
  <c r="G68" i="8"/>
  <c r="F68" i="8"/>
  <c r="E68" i="8"/>
  <c r="D68" i="8"/>
  <c r="C68" i="8"/>
  <c r="M66" i="8"/>
  <c r="L66" i="8"/>
  <c r="K66" i="8"/>
  <c r="J66" i="8"/>
  <c r="I66" i="8"/>
  <c r="H66" i="8"/>
  <c r="G66" i="8"/>
  <c r="F66" i="8"/>
  <c r="E66" i="8"/>
  <c r="D66" i="8"/>
  <c r="C66" i="8"/>
  <c r="M67" i="8"/>
  <c r="L67" i="8"/>
  <c r="K67" i="8"/>
  <c r="J67" i="8"/>
  <c r="I67" i="8"/>
  <c r="H67" i="8"/>
  <c r="G67" i="8"/>
  <c r="F67" i="8"/>
  <c r="E67" i="8"/>
  <c r="D67" i="8"/>
  <c r="C67" i="8"/>
  <c r="M65" i="8"/>
  <c r="L65" i="8"/>
  <c r="K65" i="8"/>
  <c r="J65" i="8"/>
  <c r="I65" i="8"/>
  <c r="H65" i="8"/>
  <c r="G65" i="8"/>
  <c r="F65" i="8"/>
  <c r="E65" i="8"/>
  <c r="D65" i="8"/>
  <c r="C65" i="8"/>
  <c r="M64" i="8"/>
  <c r="L64" i="8"/>
  <c r="K64" i="8"/>
  <c r="J64" i="8"/>
  <c r="I64" i="8"/>
  <c r="H64" i="8"/>
  <c r="G64" i="8"/>
  <c r="F64" i="8"/>
  <c r="E64" i="8"/>
  <c r="D64" i="8"/>
  <c r="C64" i="8"/>
  <c r="M63" i="8"/>
  <c r="L63" i="8"/>
  <c r="K63" i="8"/>
  <c r="J63" i="8"/>
  <c r="I63" i="8"/>
  <c r="H63" i="8"/>
  <c r="G63" i="8"/>
  <c r="F63" i="8"/>
  <c r="E63" i="8"/>
  <c r="D63" i="8"/>
  <c r="C63" i="8"/>
  <c r="M62" i="8"/>
  <c r="L62" i="8"/>
  <c r="K62" i="8"/>
  <c r="J62" i="8"/>
  <c r="I62" i="8"/>
  <c r="H62" i="8"/>
  <c r="G62" i="8"/>
  <c r="F62" i="8"/>
  <c r="E62" i="8"/>
  <c r="D62" i="8"/>
  <c r="C62" i="8"/>
  <c r="M61" i="8"/>
  <c r="L61" i="8"/>
  <c r="K61" i="8"/>
  <c r="J61" i="8"/>
  <c r="I61" i="8"/>
  <c r="H61" i="8"/>
  <c r="G61" i="8"/>
  <c r="F61" i="8"/>
  <c r="E61" i="8"/>
  <c r="D61" i="8"/>
  <c r="C61" i="8"/>
  <c r="M60" i="8"/>
  <c r="L60" i="8"/>
  <c r="K60" i="8"/>
  <c r="J60" i="8"/>
  <c r="I60" i="8"/>
  <c r="H60" i="8"/>
  <c r="G60" i="8"/>
  <c r="F60" i="8"/>
  <c r="E60" i="8"/>
  <c r="D60" i="8"/>
  <c r="C60" i="8"/>
  <c r="M59" i="8"/>
  <c r="L59" i="8"/>
  <c r="K59" i="8"/>
  <c r="J59" i="8"/>
  <c r="I59" i="8"/>
  <c r="H59" i="8"/>
  <c r="G59" i="8"/>
  <c r="F59" i="8"/>
  <c r="E59" i="8"/>
  <c r="D59" i="8"/>
  <c r="C59" i="8"/>
  <c r="M58" i="8"/>
  <c r="L58" i="8"/>
  <c r="K58" i="8"/>
  <c r="J58" i="8"/>
  <c r="I58" i="8"/>
  <c r="H58" i="8"/>
  <c r="G58" i="8"/>
  <c r="F58" i="8"/>
  <c r="E58" i="8"/>
  <c r="D58" i="8"/>
  <c r="C58" i="8"/>
  <c r="M57" i="8"/>
  <c r="L57" i="8"/>
  <c r="K57" i="8"/>
  <c r="J57" i="8"/>
  <c r="I57" i="8"/>
  <c r="H57" i="8"/>
  <c r="G57" i="8"/>
  <c r="F57" i="8"/>
  <c r="E57" i="8"/>
  <c r="D57" i="8"/>
  <c r="C57" i="8"/>
  <c r="M56" i="8"/>
  <c r="L56" i="8"/>
  <c r="K56" i="8"/>
  <c r="J56" i="8"/>
  <c r="I56" i="8"/>
  <c r="H56" i="8"/>
  <c r="G56" i="8"/>
  <c r="F56" i="8"/>
  <c r="E56" i="8"/>
  <c r="D56" i="8"/>
  <c r="C56" i="8"/>
  <c r="M55" i="8"/>
  <c r="L55" i="8"/>
  <c r="K55" i="8"/>
  <c r="J55" i="8"/>
  <c r="I55" i="8"/>
  <c r="H55" i="8"/>
  <c r="G55" i="8"/>
  <c r="F55" i="8"/>
  <c r="E55" i="8"/>
  <c r="D55" i="8"/>
  <c r="C55" i="8"/>
  <c r="M54" i="8"/>
  <c r="L54" i="8"/>
  <c r="K54" i="8"/>
  <c r="J54" i="8"/>
  <c r="I54" i="8"/>
  <c r="H54" i="8"/>
  <c r="G54" i="8"/>
  <c r="F54" i="8"/>
  <c r="E54" i="8"/>
  <c r="D54" i="8"/>
  <c r="C54" i="8"/>
  <c r="M53" i="8"/>
  <c r="L53" i="8"/>
  <c r="K53" i="8"/>
  <c r="J53" i="8"/>
  <c r="I53" i="8"/>
  <c r="H53" i="8"/>
  <c r="G53" i="8"/>
  <c r="F53" i="8"/>
  <c r="E53" i="8"/>
  <c r="D53" i="8"/>
  <c r="C53" i="8"/>
  <c r="M52" i="8"/>
  <c r="L52" i="8"/>
  <c r="K52" i="8"/>
  <c r="J52" i="8"/>
  <c r="I52" i="8"/>
  <c r="H52" i="8"/>
  <c r="G52" i="8"/>
  <c r="F52" i="8"/>
  <c r="E52" i="8"/>
  <c r="D52" i="8"/>
  <c r="C52" i="8"/>
  <c r="M51" i="8"/>
  <c r="L51" i="8"/>
  <c r="K51" i="8"/>
  <c r="J51" i="8"/>
  <c r="I51" i="8"/>
  <c r="H51" i="8"/>
  <c r="G51" i="8"/>
  <c r="F51" i="8"/>
  <c r="E51" i="8"/>
  <c r="D51" i="8"/>
  <c r="C51" i="8"/>
  <c r="M50" i="8"/>
  <c r="L50" i="8"/>
  <c r="K50" i="8"/>
  <c r="J50" i="8"/>
  <c r="I50" i="8"/>
  <c r="H50" i="8"/>
  <c r="G50" i="8"/>
  <c r="F50" i="8"/>
  <c r="E50" i="8"/>
  <c r="D50" i="8"/>
  <c r="C50" i="8"/>
  <c r="M49" i="8"/>
  <c r="L49" i="8"/>
  <c r="K49" i="8"/>
  <c r="J49" i="8"/>
  <c r="I49" i="8"/>
  <c r="H49" i="8"/>
  <c r="G49" i="8"/>
  <c r="F49" i="8"/>
  <c r="E49" i="8"/>
  <c r="D49" i="8"/>
  <c r="C49" i="8"/>
  <c r="M48" i="8"/>
  <c r="L48" i="8"/>
  <c r="K48" i="8"/>
  <c r="J48" i="8"/>
  <c r="I48" i="8"/>
  <c r="H48" i="8"/>
  <c r="G48" i="8"/>
  <c r="F48" i="8"/>
  <c r="E48" i="8"/>
  <c r="D48" i="8"/>
  <c r="C48" i="8"/>
  <c r="M47" i="8"/>
  <c r="L47" i="8"/>
  <c r="K47" i="8"/>
  <c r="J47" i="8"/>
  <c r="I47" i="8"/>
  <c r="H47" i="8"/>
  <c r="G47" i="8"/>
  <c r="F47" i="8"/>
  <c r="E47" i="8"/>
  <c r="D47" i="8"/>
  <c r="C47" i="8"/>
  <c r="M46" i="8"/>
  <c r="L46" i="8"/>
  <c r="K46" i="8"/>
  <c r="J46" i="8"/>
  <c r="I46" i="8"/>
  <c r="H46" i="8"/>
  <c r="G46" i="8"/>
  <c r="F46" i="8"/>
  <c r="E46" i="8"/>
  <c r="D46" i="8"/>
  <c r="C46" i="8"/>
  <c r="M45" i="8"/>
  <c r="L45" i="8"/>
  <c r="K45" i="8"/>
  <c r="J45" i="8"/>
  <c r="I45" i="8"/>
  <c r="H45" i="8"/>
  <c r="G45" i="8"/>
  <c r="F45" i="8"/>
  <c r="E45" i="8"/>
  <c r="D45" i="8"/>
  <c r="C45" i="8"/>
  <c r="M44" i="8"/>
  <c r="L44" i="8"/>
  <c r="K44" i="8"/>
  <c r="J44" i="8"/>
  <c r="I44" i="8"/>
  <c r="H44" i="8"/>
  <c r="G44" i="8"/>
  <c r="F44" i="8"/>
  <c r="E44" i="8"/>
  <c r="D44" i="8"/>
  <c r="C44" i="8"/>
  <c r="M43" i="8"/>
  <c r="L43" i="8"/>
  <c r="K43" i="8"/>
  <c r="J43" i="8"/>
  <c r="I43" i="8"/>
  <c r="H43" i="8"/>
  <c r="G43" i="8"/>
  <c r="F43" i="8"/>
  <c r="E43" i="8"/>
  <c r="D43" i="8"/>
  <c r="C43" i="8"/>
  <c r="M42" i="8"/>
  <c r="L42" i="8"/>
  <c r="K42" i="8"/>
  <c r="J42" i="8"/>
  <c r="I42" i="8"/>
  <c r="H42" i="8"/>
  <c r="G42" i="8"/>
  <c r="F42" i="8"/>
  <c r="E42" i="8"/>
  <c r="D42" i="8"/>
  <c r="C42" i="8"/>
  <c r="M41" i="8"/>
  <c r="L41" i="8"/>
  <c r="K41" i="8"/>
  <c r="J41" i="8"/>
  <c r="I41" i="8"/>
  <c r="H41" i="8"/>
  <c r="G41" i="8"/>
  <c r="F41" i="8"/>
  <c r="E41" i="8"/>
  <c r="D41" i="8"/>
  <c r="C41" i="8"/>
  <c r="M40" i="8"/>
  <c r="L40" i="8"/>
  <c r="K40" i="8"/>
  <c r="J40" i="8"/>
  <c r="I40" i="8"/>
  <c r="H40" i="8"/>
  <c r="G40" i="8"/>
  <c r="F40" i="8"/>
  <c r="E40" i="8"/>
  <c r="D40" i="8"/>
  <c r="C40" i="8"/>
  <c r="M39" i="8"/>
  <c r="L39" i="8"/>
  <c r="K39" i="8"/>
  <c r="J39" i="8"/>
  <c r="I39" i="8"/>
  <c r="H39" i="8"/>
  <c r="G39" i="8"/>
  <c r="F39" i="8"/>
  <c r="E39" i="8"/>
  <c r="D39" i="8"/>
  <c r="C39" i="8"/>
  <c r="M38" i="8"/>
  <c r="L38" i="8"/>
  <c r="K38" i="8"/>
  <c r="J38" i="8"/>
  <c r="I38" i="8"/>
  <c r="H38" i="8"/>
  <c r="G38" i="8"/>
  <c r="F38" i="8"/>
  <c r="E38" i="8"/>
  <c r="D38" i="8"/>
  <c r="C38" i="8"/>
  <c r="M37" i="8"/>
  <c r="L37" i="8"/>
  <c r="K37" i="8"/>
  <c r="J37" i="8"/>
  <c r="I37" i="8"/>
  <c r="H37" i="8"/>
  <c r="G37" i="8"/>
  <c r="F37" i="8"/>
  <c r="E37" i="8"/>
  <c r="D37" i="8"/>
  <c r="C37" i="8"/>
  <c r="M36" i="8"/>
  <c r="L36" i="8"/>
  <c r="K36" i="8"/>
  <c r="J36" i="8"/>
  <c r="I36" i="8"/>
  <c r="H36" i="8"/>
  <c r="G36" i="8"/>
  <c r="F36" i="8"/>
  <c r="E36" i="8"/>
  <c r="D36" i="8"/>
  <c r="C36" i="8"/>
  <c r="M35" i="8"/>
  <c r="L35" i="8"/>
  <c r="K35" i="8"/>
  <c r="J35" i="8"/>
  <c r="I35" i="8"/>
  <c r="H35" i="8"/>
  <c r="G35" i="8"/>
  <c r="F35" i="8"/>
  <c r="E35" i="8"/>
  <c r="D35" i="8"/>
  <c r="C35" i="8"/>
  <c r="M34" i="8"/>
  <c r="L34" i="8"/>
  <c r="K34" i="8"/>
  <c r="J34" i="8"/>
  <c r="I34" i="8"/>
  <c r="H34" i="8"/>
  <c r="G34" i="8"/>
  <c r="F34" i="8"/>
  <c r="E34" i="8"/>
  <c r="D34" i="8"/>
  <c r="C34" i="8"/>
  <c r="M33" i="8"/>
  <c r="L33" i="8"/>
  <c r="K33" i="8"/>
  <c r="J33" i="8"/>
  <c r="I33" i="8"/>
  <c r="H33" i="8"/>
  <c r="G33" i="8"/>
  <c r="F33" i="8"/>
  <c r="E33" i="8"/>
  <c r="D33" i="8"/>
  <c r="C33" i="8"/>
  <c r="M32" i="8"/>
  <c r="L32" i="8"/>
  <c r="K32" i="8"/>
  <c r="J32" i="8"/>
  <c r="I32" i="8"/>
  <c r="H32" i="8"/>
  <c r="G32" i="8"/>
  <c r="F32" i="8"/>
  <c r="E32" i="8"/>
  <c r="D32" i="8"/>
  <c r="C32" i="8"/>
  <c r="M31" i="8"/>
  <c r="L31" i="8"/>
  <c r="K31" i="8"/>
  <c r="J31" i="8"/>
  <c r="I31" i="8"/>
  <c r="H31" i="8"/>
  <c r="G31" i="8"/>
  <c r="F31" i="8"/>
  <c r="E31" i="8"/>
  <c r="D31" i="8"/>
  <c r="C31" i="8"/>
  <c r="M30" i="8"/>
  <c r="L30" i="8"/>
  <c r="K30" i="8"/>
  <c r="J30" i="8"/>
  <c r="I30" i="8"/>
  <c r="H30" i="8"/>
  <c r="G30" i="8"/>
  <c r="F30" i="8"/>
  <c r="E30" i="8"/>
  <c r="D30" i="8"/>
  <c r="C30" i="8"/>
  <c r="M29" i="8"/>
  <c r="L29" i="8"/>
  <c r="K29" i="8"/>
  <c r="J29" i="8"/>
  <c r="I29" i="8"/>
  <c r="H29" i="8"/>
  <c r="G29" i="8"/>
  <c r="F29" i="8"/>
  <c r="E29" i="8"/>
  <c r="D29" i="8"/>
  <c r="C29" i="8"/>
  <c r="M28" i="8"/>
  <c r="L28" i="8"/>
  <c r="K28" i="8"/>
  <c r="J28" i="8"/>
  <c r="I28" i="8"/>
  <c r="H28" i="8"/>
  <c r="G28" i="8"/>
  <c r="F28" i="8"/>
  <c r="E28" i="8"/>
  <c r="D28" i="8"/>
  <c r="C28" i="8"/>
  <c r="M27" i="8"/>
  <c r="L27" i="8"/>
  <c r="K27" i="8"/>
  <c r="J27" i="8"/>
  <c r="I27" i="8"/>
  <c r="H27" i="8"/>
  <c r="G27" i="8"/>
  <c r="F27" i="8"/>
  <c r="E27" i="8"/>
  <c r="D27" i="8"/>
  <c r="C27" i="8"/>
  <c r="M26" i="8"/>
  <c r="L26" i="8"/>
  <c r="K26" i="8"/>
  <c r="J26" i="8"/>
  <c r="I26" i="8"/>
  <c r="H26" i="8"/>
  <c r="G26" i="8"/>
  <c r="F26" i="8"/>
  <c r="E26" i="8"/>
  <c r="D26" i="8"/>
  <c r="C26" i="8"/>
  <c r="M25" i="8"/>
  <c r="L25" i="8"/>
  <c r="K25" i="8"/>
  <c r="J25" i="8"/>
  <c r="I25" i="8"/>
  <c r="H25" i="8"/>
  <c r="G25" i="8"/>
  <c r="F25" i="8"/>
  <c r="E25" i="8"/>
  <c r="D25" i="8"/>
  <c r="C25" i="8"/>
  <c r="M24" i="8"/>
  <c r="L24" i="8"/>
  <c r="K24" i="8"/>
  <c r="J24" i="8"/>
  <c r="I24" i="8"/>
  <c r="H24" i="8"/>
  <c r="G24" i="8"/>
  <c r="F24" i="8"/>
  <c r="E24" i="8"/>
  <c r="D24" i="8"/>
  <c r="C24" i="8"/>
  <c r="M23" i="8"/>
  <c r="L23" i="8"/>
  <c r="K23" i="8"/>
  <c r="J23" i="8"/>
  <c r="I23" i="8"/>
  <c r="H23" i="8"/>
  <c r="G23" i="8"/>
  <c r="F23" i="8"/>
  <c r="E23" i="8"/>
  <c r="D23" i="8"/>
  <c r="C23" i="8"/>
  <c r="M22" i="8"/>
  <c r="L22" i="8"/>
  <c r="K22" i="8"/>
  <c r="J22" i="8"/>
  <c r="I22" i="8"/>
  <c r="H22" i="8"/>
  <c r="G22" i="8"/>
  <c r="F22" i="8"/>
  <c r="E22" i="8"/>
  <c r="D22" i="8"/>
  <c r="C22" i="8"/>
  <c r="M21" i="8"/>
  <c r="L21" i="8"/>
  <c r="K21" i="8"/>
  <c r="J21" i="8"/>
  <c r="I21" i="8"/>
  <c r="H21" i="8"/>
  <c r="G21" i="8"/>
  <c r="F21" i="8"/>
  <c r="E21" i="8"/>
  <c r="D21" i="8"/>
  <c r="C21" i="8"/>
  <c r="M20" i="8"/>
  <c r="L20" i="8"/>
  <c r="K20" i="8"/>
  <c r="J20" i="8"/>
  <c r="I20" i="8"/>
  <c r="H20" i="8"/>
  <c r="G20" i="8"/>
  <c r="F20" i="8"/>
  <c r="E20" i="8"/>
  <c r="D20" i="8"/>
  <c r="C20" i="8"/>
  <c r="M19" i="8"/>
  <c r="L19" i="8"/>
  <c r="K19" i="8"/>
  <c r="J19" i="8"/>
  <c r="I19" i="8"/>
  <c r="H19" i="8"/>
  <c r="G19" i="8"/>
  <c r="F19" i="8"/>
  <c r="E19" i="8"/>
  <c r="D19" i="8"/>
  <c r="C19" i="8"/>
  <c r="M18" i="8"/>
  <c r="L18" i="8"/>
  <c r="K18" i="8"/>
  <c r="J18" i="8"/>
  <c r="I18" i="8"/>
  <c r="H18" i="8"/>
  <c r="G18" i="8"/>
  <c r="F18" i="8"/>
  <c r="E18" i="8"/>
  <c r="D18" i="8"/>
  <c r="C18" i="8"/>
  <c r="M17" i="8"/>
  <c r="L17" i="8"/>
  <c r="K17" i="8"/>
  <c r="J17" i="8"/>
  <c r="I17" i="8"/>
  <c r="H17" i="8"/>
  <c r="G17" i="8"/>
  <c r="F17" i="8"/>
  <c r="E17" i="8"/>
  <c r="D17" i="8"/>
  <c r="C17" i="8"/>
  <c r="M16" i="8"/>
  <c r="L16" i="8"/>
  <c r="K16" i="8"/>
  <c r="J16" i="8"/>
  <c r="I16" i="8"/>
  <c r="H16" i="8"/>
  <c r="G16" i="8"/>
  <c r="F16" i="8"/>
  <c r="E16" i="8"/>
  <c r="D16" i="8"/>
  <c r="C16" i="8"/>
  <c r="M15" i="8"/>
  <c r="L15" i="8"/>
  <c r="K15" i="8"/>
  <c r="J15" i="8"/>
  <c r="I15" i="8"/>
  <c r="H15" i="8"/>
  <c r="G15" i="8"/>
  <c r="F15" i="8"/>
  <c r="E15" i="8"/>
  <c r="D15" i="8"/>
  <c r="C15" i="8"/>
  <c r="M14" i="8"/>
  <c r="L14" i="8"/>
  <c r="K14" i="8"/>
  <c r="J14" i="8"/>
  <c r="I14" i="8"/>
  <c r="H14" i="8"/>
  <c r="G14" i="8"/>
  <c r="F14" i="8"/>
  <c r="E14" i="8"/>
  <c r="D14" i="8"/>
  <c r="C14" i="8"/>
  <c r="M13" i="8"/>
  <c r="L13" i="8"/>
  <c r="K13" i="8"/>
  <c r="J13" i="8"/>
  <c r="I13" i="8"/>
  <c r="H13" i="8"/>
  <c r="G13" i="8"/>
  <c r="F13" i="8"/>
  <c r="E13" i="8"/>
  <c r="D13" i="8"/>
  <c r="C13" i="8"/>
  <c r="M12" i="8"/>
  <c r="L12" i="8"/>
  <c r="K12" i="8"/>
  <c r="J12" i="8"/>
  <c r="I12" i="8"/>
  <c r="H12" i="8"/>
  <c r="G12" i="8"/>
  <c r="F12" i="8"/>
  <c r="E12" i="8"/>
  <c r="D12" i="8"/>
  <c r="C12" i="8"/>
  <c r="M11" i="8"/>
  <c r="L11" i="8"/>
  <c r="K11" i="8"/>
  <c r="J11" i="8"/>
  <c r="I11" i="8"/>
  <c r="H11" i="8"/>
  <c r="G11" i="8"/>
  <c r="F11" i="8"/>
  <c r="E11" i="8"/>
  <c r="D11" i="8"/>
  <c r="C11" i="8"/>
  <c r="M10" i="8"/>
  <c r="L10" i="8"/>
  <c r="K10" i="8"/>
  <c r="J10" i="8"/>
  <c r="I10" i="8"/>
  <c r="H10" i="8"/>
  <c r="G10" i="8"/>
  <c r="F10" i="8"/>
  <c r="E10" i="8"/>
  <c r="D10" i="8"/>
  <c r="C10" i="8"/>
  <c r="M9" i="8"/>
  <c r="L9" i="8"/>
  <c r="K9" i="8"/>
  <c r="J9" i="8"/>
  <c r="I9" i="8"/>
  <c r="H9" i="8"/>
  <c r="G9" i="8"/>
  <c r="F9" i="8"/>
  <c r="E9" i="8"/>
  <c r="D9" i="8"/>
  <c r="C9" i="8"/>
  <c r="D8" i="8"/>
  <c r="E8" i="8"/>
  <c r="F8" i="8"/>
  <c r="G8" i="8"/>
  <c r="H8" i="8"/>
  <c r="I8" i="8"/>
  <c r="J8" i="8"/>
  <c r="K8" i="8"/>
  <c r="L8" i="8"/>
  <c r="M8" i="8"/>
  <c r="C8" i="8"/>
  <c r="B79" i="8" l="1"/>
  <c r="Z79" i="8" s="1"/>
  <c r="B32" i="8"/>
  <c r="Q32" i="8" s="1"/>
  <c r="B81" i="8"/>
  <c r="V81" i="8" s="1"/>
  <c r="B93" i="8"/>
  <c r="U93" i="8" s="1"/>
  <c r="B63" i="8"/>
  <c r="X63" i="8" s="1"/>
  <c r="B77" i="8"/>
  <c r="P77" i="8" s="1"/>
  <c r="B104" i="8"/>
  <c r="Y104" i="8" s="1"/>
  <c r="B106" i="8"/>
  <c r="S106" i="8" s="1"/>
  <c r="B84" i="8"/>
  <c r="Q84" i="8" s="1"/>
  <c r="B86" i="8"/>
  <c r="Z86" i="8" s="1"/>
  <c r="B103" i="8"/>
  <c r="V103" i="8" s="1"/>
  <c r="B68" i="8"/>
  <c r="U68" i="8" s="1"/>
  <c r="B94" i="8"/>
  <c r="X94" i="8" s="1"/>
  <c r="B88" i="8"/>
  <c r="R88" i="8" s="1"/>
  <c r="B43" i="8"/>
  <c r="V43" i="8" s="1"/>
  <c r="B72" i="8"/>
  <c r="T72" i="8" s="1"/>
  <c r="B61" i="8"/>
  <c r="X61" i="8" s="1"/>
  <c r="B99" i="8"/>
  <c r="R99" i="8" s="1"/>
  <c r="B54" i="8"/>
  <c r="V54" i="8" s="1"/>
  <c r="B74" i="8"/>
  <c r="V74" i="8" s="1"/>
  <c r="B83" i="8"/>
  <c r="Z83" i="8" s="1"/>
  <c r="B101" i="8"/>
  <c r="U101" i="8" s="1"/>
  <c r="B96" i="8"/>
  <c r="Q96" i="8" s="1"/>
  <c r="B45" i="8"/>
  <c r="Z45" i="8" s="1"/>
  <c r="B65" i="8"/>
  <c r="Q65" i="8" s="1"/>
  <c r="B8" i="8"/>
  <c r="V8" i="8" s="1"/>
  <c r="B19" i="8"/>
  <c r="P19" i="8" s="1"/>
  <c r="B39" i="8"/>
  <c r="P39" i="8" s="1"/>
  <c r="B59" i="8"/>
  <c r="S59" i="8" s="1"/>
  <c r="B89" i="8"/>
  <c r="Q89" i="8" s="1"/>
  <c r="B98" i="8"/>
  <c r="T98" i="8" s="1"/>
  <c r="B10" i="8"/>
  <c r="R10" i="8" s="1"/>
  <c r="B30" i="8"/>
  <c r="P30" i="8" s="1"/>
  <c r="B41" i="8"/>
  <c r="V41" i="8" s="1"/>
  <c r="B50" i="8"/>
  <c r="R50" i="8" s="1"/>
  <c r="B91" i="8"/>
  <c r="R91" i="8" s="1"/>
  <c r="B12" i="8"/>
  <c r="U12" i="8" s="1"/>
  <c r="B44" i="8"/>
  <c r="W44" i="8" s="1"/>
  <c r="B17" i="8"/>
  <c r="T17" i="8" s="1"/>
  <c r="P103" i="8"/>
  <c r="B42" i="8"/>
  <c r="U42" i="8" s="1"/>
  <c r="B64" i="8"/>
  <c r="P64" i="8" s="1"/>
  <c r="Q81" i="8"/>
  <c r="B37" i="8"/>
  <c r="Z37" i="8" s="1"/>
  <c r="B26" i="8"/>
  <c r="Q26" i="8" s="1"/>
  <c r="B28" i="8"/>
  <c r="V28" i="8" s="1"/>
  <c r="B46" i="8"/>
  <c r="T46" i="8" s="1"/>
  <c r="B48" i="8"/>
  <c r="S48" i="8" s="1"/>
  <c r="B34" i="8"/>
  <c r="T34" i="8" s="1"/>
  <c r="B70" i="8"/>
  <c r="T70" i="8" s="1"/>
  <c r="B102" i="8"/>
  <c r="U102" i="8" s="1"/>
  <c r="B92" i="8"/>
  <c r="U92" i="8" s="1"/>
  <c r="B20" i="8"/>
  <c r="Q20" i="8" s="1"/>
  <c r="B82" i="8"/>
  <c r="Z82" i="8" s="1"/>
  <c r="B24" i="8"/>
  <c r="Q24" i="8" s="1"/>
  <c r="B95" i="8"/>
  <c r="P95" i="8" s="1"/>
  <c r="B56" i="8"/>
  <c r="T56" i="8" s="1"/>
  <c r="B97" i="8"/>
  <c r="Q97" i="8" s="1"/>
  <c r="B85" i="8"/>
  <c r="T85" i="8" s="1"/>
  <c r="B60" i="8"/>
  <c r="T60" i="8" s="1"/>
  <c r="B87" i="8"/>
  <c r="X87" i="8" s="1"/>
  <c r="B21" i="8"/>
  <c r="X21" i="8" s="1"/>
  <c r="B100" i="8"/>
  <c r="S100" i="8" s="1"/>
  <c r="B57" i="8"/>
  <c r="B14" i="8"/>
  <c r="Z14" i="8" s="1"/>
  <c r="B23" i="8"/>
  <c r="X23" i="8" s="1"/>
  <c r="B52" i="8"/>
  <c r="V52" i="8" s="1"/>
  <c r="B66" i="8"/>
  <c r="R66" i="8" s="1"/>
  <c r="B80" i="8"/>
  <c r="T80" i="8" s="1"/>
  <c r="B36" i="8"/>
  <c r="R36" i="8" s="1"/>
  <c r="B22" i="8"/>
  <c r="Q22" i="8" s="1"/>
  <c r="B40" i="8"/>
  <c r="R40" i="8" s="1"/>
  <c r="B62" i="8"/>
  <c r="P62" i="8" s="1"/>
  <c r="B76" i="8"/>
  <c r="Q76" i="8" s="1"/>
  <c r="B90" i="8"/>
  <c r="T90" i="8" s="1"/>
  <c r="B105" i="8"/>
  <c r="P105" i="8" s="1"/>
  <c r="W77" i="8"/>
  <c r="B25" i="8"/>
  <c r="P25" i="8" s="1"/>
  <c r="R81" i="8"/>
  <c r="P32" i="8"/>
  <c r="V32" i="8"/>
  <c r="W32" i="8"/>
  <c r="X32" i="8"/>
  <c r="R32" i="8"/>
  <c r="S32" i="8"/>
  <c r="T32" i="8"/>
  <c r="Y32" i="8"/>
  <c r="Z32" i="8"/>
  <c r="U32" i="8"/>
  <c r="Y79" i="8"/>
  <c r="S81" i="8"/>
  <c r="Z81" i="8"/>
  <c r="B78" i="8"/>
  <c r="U78" i="8" s="1"/>
  <c r="B58" i="8"/>
  <c r="P58" i="8" s="1"/>
  <c r="B38" i="8"/>
  <c r="X38" i="8" s="1"/>
  <c r="B18" i="8"/>
  <c r="Y18" i="8" s="1"/>
  <c r="B16" i="8"/>
  <c r="B75" i="8"/>
  <c r="Q75" i="8" s="1"/>
  <c r="B55" i="8"/>
  <c r="B35" i="8"/>
  <c r="V35" i="8" s="1"/>
  <c r="B15" i="8"/>
  <c r="Y15" i="8" s="1"/>
  <c r="B73" i="8"/>
  <c r="W73" i="8" s="1"/>
  <c r="B53" i="8"/>
  <c r="W53" i="8" s="1"/>
  <c r="B33" i="8"/>
  <c r="Z33" i="8" s="1"/>
  <c r="B13" i="8"/>
  <c r="T13" i="8" s="1"/>
  <c r="B71" i="8"/>
  <c r="P71" i="8" s="1"/>
  <c r="B51" i="8"/>
  <c r="P51" i="8" s="1"/>
  <c r="B31" i="8"/>
  <c r="T31" i="8" s="1"/>
  <c r="B11" i="8"/>
  <c r="V11" i="8" s="1"/>
  <c r="B69" i="8"/>
  <c r="U69" i="8" s="1"/>
  <c r="B29" i="8"/>
  <c r="Y29" i="8" s="1"/>
  <c r="B9" i="8"/>
  <c r="Y9" i="8" s="1"/>
  <c r="B49" i="8"/>
  <c r="Y49" i="8" s="1"/>
  <c r="B67" i="8"/>
  <c r="Z67" i="8" s="1"/>
  <c r="B47" i="8"/>
  <c r="R47" i="8" s="1"/>
  <c r="B27" i="8"/>
  <c r="T27" i="8" s="1"/>
  <c r="Y94" i="8" l="1"/>
  <c r="U94" i="8"/>
  <c r="T77" i="8"/>
  <c r="X81" i="8"/>
  <c r="W81" i="8"/>
  <c r="U77" i="8"/>
  <c r="Y81" i="8"/>
  <c r="U81" i="8"/>
  <c r="T81" i="8"/>
  <c r="P81" i="8"/>
  <c r="V79" i="8"/>
  <c r="W79" i="8"/>
  <c r="X79" i="8"/>
  <c r="S79" i="8"/>
  <c r="U79" i="8"/>
  <c r="T79" i="8"/>
  <c r="R79" i="8"/>
  <c r="Q79" i="8"/>
  <c r="P79" i="8"/>
  <c r="O79" i="8" s="1"/>
  <c r="Y93" i="8"/>
  <c r="U19" i="8"/>
  <c r="T19" i="8"/>
  <c r="S19" i="8"/>
  <c r="Z19" i="8"/>
  <c r="R103" i="8"/>
  <c r="T103" i="8"/>
  <c r="X103" i="8"/>
  <c r="Q91" i="8"/>
  <c r="T84" i="8"/>
  <c r="R72" i="8"/>
  <c r="X72" i="8"/>
  <c r="S72" i="8"/>
  <c r="V68" i="8"/>
  <c r="U103" i="8"/>
  <c r="S68" i="8"/>
  <c r="R61" i="8"/>
  <c r="T68" i="8"/>
  <c r="Z61" i="8"/>
  <c r="W91" i="8"/>
  <c r="W86" i="8"/>
  <c r="S103" i="8"/>
  <c r="P61" i="8"/>
  <c r="V99" i="8"/>
  <c r="Y103" i="8"/>
  <c r="Z103" i="8"/>
  <c r="P48" i="8"/>
  <c r="Y86" i="8"/>
  <c r="Q34" i="8"/>
  <c r="Y63" i="8"/>
  <c r="X93" i="8"/>
  <c r="V106" i="8"/>
  <c r="S28" i="8"/>
  <c r="P28" i="8"/>
  <c r="P93" i="8"/>
  <c r="R77" i="8"/>
  <c r="V65" i="8"/>
  <c r="Y77" i="8"/>
  <c r="Q77" i="8"/>
  <c r="W63" i="8"/>
  <c r="T65" i="8"/>
  <c r="V93" i="8"/>
  <c r="Z12" i="8"/>
  <c r="V63" i="8"/>
  <c r="S65" i="8"/>
  <c r="U63" i="8"/>
  <c r="U65" i="8"/>
  <c r="R106" i="8"/>
  <c r="S93" i="8"/>
  <c r="X65" i="8"/>
  <c r="W65" i="8"/>
  <c r="W104" i="8"/>
  <c r="X86" i="8"/>
  <c r="T93" i="8"/>
  <c r="W106" i="8"/>
  <c r="Y65" i="8"/>
  <c r="W93" i="8"/>
  <c r="P86" i="8"/>
  <c r="Q106" i="8"/>
  <c r="P14" i="8"/>
  <c r="Z68" i="8"/>
  <c r="Q68" i="8"/>
  <c r="Z93" i="8"/>
  <c r="Q48" i="8"/>
  <c r="X68" i="8"/>
  <c r="W94" i="8"/>
  <c r="W30" i="8"/>
  <c r="V30" i="8"/>
  <c r="U43" i="8"/>
  <c r="W10" i="8"/>
  <c r="R43" i="8"/>
  <c r="Q43" i="8"/>
  <c r="W50" i="8"/>
  <c r="V91" i="8"/>
  <c r="Z72" i="8"/>
  <c r="T86" i="8"/>
  <c r="S43" i="8"/>
  <c r="Y50" i="8"/>
  <c r="Y91" i="8"/>
  <c r="P43" i="8"/>
  <c r="V50" i="8"/>
  <c r="U104" i="8"/>
  <c r="Y72" i="8"/>
  <c r="Y68" i="8"/>
  <c r="Q10" i="8"/>
  <c r="X8" i="8"/>
  <c r="X43" i="8"/>
  <c r="W34" i="8"/>
  <c r="T50" i="8"/>
  <c r="Z94" i="8"/>
  <c r="U72" i="8"/>
  <c r="W103" i="8"/>
  <c r="S50" i="8"/>
  <c r="P101" i="8"/>
  <c r="S104" i="8"/>
  <c r="X44" i="8"/>
  <c r="T54" i="8"/>
  <c r="R63" i="8"/>
  <c r="P44" i="8"/>
  <c r="V77" i="8"/>
  <c r="Y12" i="8"/>
  <c r="Q63" i="8"/>
  <c r="Q44" i="8"/>
  <c r="T12" i="8"/>
  <c r="P63" i="8"/>
  <c r="R104" i="8"/>
  <c r="Q23" i="8"/>
  <c r="X77" i="8"/>
  <c r="T43" i="8"/>
  <c r="W12" i="8"/>
  <c r="S63" i="8"/>
  <c r="Y43" i="8"/>
  <c r="U23" i="8"/>
  <c r="Z63" i="8"/>
  <c r="V86" i="8"/>
  <c r="T63" i="8"/>
  <c r="X74" i="8"/>
  <c r="S86" i="8"/>
  <c r="Z43" i="8"/>
  <c r="P23" i="8"/>
  <c r="X91" i="8"/>
  <c r="T106" i="8"/>
  <c r="U86" i="8"/>
  <c r="V34" i="8"/>
  <c r="Q93" i="8"/>
  <c r="R86" i="8"/>
  <c r="S23" i="8"/>
  <c r="T91" i="8"/>
  <c r="S77" i="8"/>
  <c r="R93" i="8"/>
  <c r="Q86" i="8"/>
  <c r="P106" i="8"/>
  <c r="Z77" i="8"/>
  <c r="X104" i="8"/>
  <c r="V104" i="8"/>
  <c r="P104" i="8"/>
  <c r="Z104" i="8"/>
  <c r="V84" i="8"/>
  <c r="T104" i="8"/>
  <c r="Z84" i="8"/>
  <c r="U84" i="8"/>
  <c r="Z88" i="8"/>
  <c r="W83" i="8"/>
  <c r="T94" i="8"/>
  <c r="Y88" i="8"/>
  <c r="T74" i="8"/>
  <c r="W64" i="8"/>
  <c r="P94" i="8"/>
  <c r="W88" i="8"/>
  <c r="S74" i="8"/>
  <c r="V64" i="8"/>
  <c r="Q61" i="8"/>
  <c r="W72" i="8"/>
  <c r="X88" i="8"/>
  <c r="V83" i="8"/>
  <c r="Q104" i="8"/>
  <c r="Q74" i="8"/>
  <c r="U99" i="8"/>
  <c r="U88" i="8"/>
  <c r="Z99" i="8"/>
  <c r="P74" i="8"/>
  <c r="X99" i="8"/>
  <c r="Y61" i="8"/>
  <c r="S12" i="8"/>
  <c r="T88" i="8"/>
  <c r="T44" i="8"/>
  <c r="T61" i="8"/>
  <c r="W84" i="8"/>
  <c r="R12" i="8"/>
  <c r="Q25" i="8"/>
  <c r="R68" i="8"/>
  <c r="W99" i="8"/>
  <c r="U106" i="8"/>
  <c r="Q99" i="8"/>
  <c r="Z91" i="8"/>
  <c r="S61" i="8"/>
  <c r="Y84" i="8"/>
  <c r="X12" i="8"/>
  <c r="Q103" i="8"/>
  <c r="V101" i="8"/>
  <c r="P68" i="8"/>
  <c r="S88" i="8"/>
  <c r="S99" i="8"/>
  <c r="T101" i="8"/>
  <c r="R74" i="8"/>
  <c r="V88" i="8"/>
  <c r="Z101" i="8"/>
  <c r="X54" i="8"/>
  <c r="Z17" i="8"/>
  <c r="S44" i="8"/>
  <c r="X101" i="8"/>
  <c r="W54" i="8"/>
  <c r="X17" i="8"/>
  <c r="S84" i="8"/>
  <c r="V12" i="8"/>
  <c r="R54" i="8"/>
  <c r="U91" i="8"/>
  <c r="W17" i="8"/>
  <c r="R84" i="8"/>
  <c r="Q12" i="8"/>
  <c r="Y106" i="8"/>
  <c r="R101" i="8"/>
  <c r="X25" i="8"/>
  <c r="Q54" i="8"/>
  <c r="P91" i="8"/>
  <c r="P17" i="8"/>
  <c r="X84" i="8"/>
  <c r="P12" i="8"/>
  <c r="Z106" i="8"/>
  <c r="P54" i="8"/>
  <c r="X102" i="8"/>
  <c r="P84" i="8"/>
  <c r="S54" i="8"/>
  <c r="X106" i="8"/>
  <c r="Y64" i="8"/>
  <c r="P88" i="8"/>
  <c r="Z50" i="8"/>
  <c r="Q50" i="8"/>
  <c r="S89" i="8"/>
  <c r="Z21" i="8"/>
  <c r="Y19" i="8"/>
  <c r="X26" i="8"/>
  <c r="S8" i="8"/>
  <c r="U39" i="8"/>
  <c r="T8" i="8"/>
  <c r="Y48" i="8"/>
  <c r="Y101" i="8"/>
  <c r="V94" i="8"/>
  <c r="X39" i="8"/>
  <c r="Q36" i="8"/>
  <c r="U8" i="8"/>
  <c r="W42" i="8"/>
  <c r="P8" i="8"/>
  <c r="R19" i="8"/>
  <c r="S101" i="8"/>
  <c r="S94" i="8"/>
  <c r="V39" i="8"/>
  <c r="V72" i="8"/>
  <c r="R8" i="8"/>
  <c r="W68" i="8"/>
  <c r="U45" i="8"/>
  <c r="P83" i="8"/>
  <c r="V42" i="8"/>
  <c r="Q88" i="8"/>
  <c r="X19" i="8"/>
  <c r="Z59" i="8"/>
  <c r="X50" i="8"/>
  <c r="R94" i="8"/>
  <c r="T39" i="8"/>
  <c r="Q72" i="8"/>
  <c r="R59" i="8"/>
  <c r="T45" i="8"/>
  <c r="U25" i="8"/>
  <c r="W43" i="8"/>
  <c r="P50" i="8"/>
  <c r="U50" i="8"/>
  <c r="Q94" i="8"/>
  <c r="S39" i="8"/>
  <c r="P72" i="8"/>
  <c r="U34" i="8"/>
  <c r="S45" i="8"/>
  <c r="R48" i="8"/>
  <c r="S91" i="8"/>
  <c r="P59" i="8"/>
  <c r="W39" i="8"/>
  <c r="Z89" i="8"/>
  <c r="W61" i="8"/>
  <c r="Z39" i="8"/>
  <c r="Y89" i="8"/>
  <c r="T59" i="8"/>
  <c r="Y8" i="8"/>
  <c r="R21" i="8"/>
  <c r="Q64" i="8"/>
  <c r="V61" i="8"/>
  <c r="Y39" i="8"/>
  <c r="P89" i="8"/>
  <c r="X59" i="8"/>
  <c r="Y83" i="8"/>
  <c r="Y21" i="8"/>
  <c r="Q19" i="8"/>
  <c r="S60" i="8"/>
  <c r="U61" i="8"/>
  <c r="W96" i="8"/>
  <c r="Z8" i="8"/>
  <c r="Y26" i="8"/>
  <c r="Q8" i="8"/>
  <c r="R60" i="8"/>
  <c r="Z65" i="8"/>
  <c r="U37" i="8"/>
  <c r="W26" i="8"/>
  <c r="V10" i="8"/>
  <c r="R45" i="8"/>
  <c r="V26" i="8"/>
  <c r="R30" i="8"/>
  <c r="U46" i="8"/>
  <c r="R20" i="8"/>
  <c r="Z10" i="8"/>
  <c r="P42" i="8"/>
  <c r="R42" i="8"/>
  <c r="Q45" i="8"/>
  <c r="S26" i="8"/>
  <c r="P10" i="8"/>
  <c r="P96" i="8"/>
  <c r="W92" i="8"/>
  <c r="T89" i="8"/>
  <c r="S102" i="8"/>
  <c r="P45" i="8"/>
  <c r="R26" i="8"/>
  <c r="T10" i="8"/>
  <c r="P21" i="8"/>
  <c r="U41" i="8"/>
  <c r="T83" i="8"/>
  <c r="W21" i="8"/>
  <c r="X89" i="8"/>
  <c r="R102" i="8"/>
  <c r="U83" i="8"/>
  <c r="P46" i="8"/>
  <c r="T30" i="8"/>
  <c r="V37" i="8"/>
  <c r="S13" i="8"/>
  <c r="R39" i="8"/>
  <c r="Q21" i="8"/>
  <c r="W89" i="8"/>
  <c r="Q102" i="8"/>
  <c r="R83" i="8"/>
  <c r="W74" i="8"/>
  <c r="U70" i="8"/>
  <c r="T92" i="8"/>
  <c r="X30" i="8"/>
  <c r="Z74" i="8"/>
  <c r="P70" i="8"/>
  <c r="R13" i="8"/>
  <c r="Q39" i="8"/>
  <c r="V21" i="8"/>
  <c r="V89" i="8"/>
  <c r="S98" i="8"/>
  <c r="P102" i="8"/>
  <c r="Q83" i="8"/>
  <c r="Z26" i="8"/>
  <c r="R44" i="8"/>
  <c r="S30" i="8"/>
  <c r="Q101" i="8"/>
  <c r="S92" i="8"/>
  <c r="S37" i="8"/>
  <c r="U74" i="8"/>
  <c r="R34" i="8"/>
  <c r="T99" i="8"/>
  <c r="Q13" i="8"/>
  <c r="Y17" i="8"/>
  <c r="T36" i="8"/>
  <c r="U21" i="8"/>
  <c r="U89" i="8"/>
  <c r="W8" i="8"/>
  <c r="Y74" i="8"/>
  <c r="S83" i="8"/>
  <c r="V44" i="8"/>
  <c r="Z96" i="8"/>
  <c r="Q98" i="8"/>
  <c r="X70" i="8"/>
  <c r="R92" i="8"/>
  <c r="V19" i="8"/>
  <c r="Q30" i="8"/>
  <c r="X13" i="8"/>
  <c r="Z49" i="8"/>
  <c r="W13" i="8"/>
  <c r="P36" i="8"/>
  <c r="Z95" i="8"/>
  <c r="Y36" i="8"/>
  <c r="S95" i="8"/>
  <c r="X36" i="8"/>
  <c r="Y59" i="8"/>
  <c r="X41" i="8"/>
  <c r="W40" i="8"/>
  <c r="T95" i="8"/>
  <c r="W98" i="8"/>
  <c r="R56" i="8"/>
  <c r="V96" i="8"/>
  <c r="V40" i="8"/>
  <c r="U10" i="8"/>
  <c r="Y46" i="8"/>
  <c r="U40" i="8"/>
  <c r="S10" i="8"/>
  <c r="V98" i="8"/>
  <c r="V17" i="8"/>
  <c r="T78" i="8"/>
  <c r="T96" i="8"/>
  <c r="U98" i="8"/>
  <c r="S17" i="8"/>
  <c r="Q78" i="8"/>
  <c r="S96" i="8"/>
  <c r="R96" i="8"/>
  <c r="T37" i="8"/>
  <c r="Y10" i="8"/>
  <c r="U30" i="8"/>
  <c r="T41" i="8"/>
  <c r="Y24" i="8"/>
  <c r="Z53" i="8"/>
  <c r="Y45" i="8"/>
  <c r="Y80" i="8"/>
  <c r="R89" i="8"/>
  <c r="X37" i="8"/>
  <c r="X98" i="8"/>
  <c r="T28" i="8"/>
  <c r="Y99" i="8"/>
  <c r="Z30" i="8"/>
  <c r="Z44" i="8"/>
  <c r="R98" i="8"/>
  <c r="Y58" i="8"/>
  <c r="Y102" i="8"/>
  <c r="V87" i="8"/>
  <c r="U59" i="8"/>
  <c r="R28" i="8"/>
  <c r="W45" i="8"/>
  <c r="P65" i="8"/>
  <c r="Y42" i="8"/>
  <c r="R65" i="8"/>
  <c r="P13" i="8"/>
  <c r="U54" i="8"/>
  <c r="Q41" i="8"/>
  <c r="Z46" i="8"/>
  <c r="T42" i="8"/>
  <c r="P41" i="8"/>
  <c r="Z98" i="8"/>
  <c r="Z56" i="8"/>
  <c r="U96" i="8"/>
  <c r="V59" i="8"/>
  <c r="Z41" i="8"/>
  <c r="P67" i="8"/>
  <c r="X92" i="8"/>
  <c r="Y41" i="8"/>
  <c r="Y33" i="8"/>
  <c r="Z28" i="8"/>
  <c r="X83" i="8"/>
  <c r="R41" i="8"/>
  <c r="X10" i="8"/>
  <c r="X34" i="8"/>
  <c r="Y98" i="8"/>
  <c r="R17" i="8"/>
  <c r="Y96" i="8"/>
  <c r="V53" i="8"/>
  <c r="U28" i="8"/>
  <c r="W41" i="8"/>
  <c r="Y34" i="8"/>
  <c r="W59" i="8"/>
  <c r="P99" i="8"/>
  <c r="S41" i="8"/>
  <c r="Y44" i="8"/>
  <c r="W51" i="8"/>
  <c r="Q17" i="8"/>
  <c r="Y53" i="8"/>
  <c r="X96" i="8"/>
  <c r="Q59" i="8"/>
  <c r="X45" i="8"/>
  <c r="T25" i="8"/>
  <c r="P98" i="8"/>
  <c r="W19" i="8"/>
  <c r="Z54" i="8"/>
  <c r="Y54" i="8"/>
  <c r="Y30" i="8"/>
  <c r="U44" i="8"/>
  <c r="V102" i="8"/>
  <c r="Q28" i="8"/>
  <c r="V45" i="8"/>
  <c r="W101" i="8"/>
  <c r="X42" i="8"/>
  <c r="Y25" i="8"/>
  <c r="U53" i="8"/>
  <c r="Q66" i="8"/>
  <c r="U87" i="8"/>
  <c r="U11" i="8"/>
  <c r="W66" i="8"/>
  <c r="U66" i="8"/>
  <c r="Y11" i="8"/>
  <c r="T11" i="8"/>
  <c r="Q40" i="8"/>
  <c r="Z20" i="8"/>
  <c r="P87" i="8"/>
  <c r="W52" i="8"/>
  <c r="S11" i="8"/>
  <c r="P40" i="8"/>
  <c r="Y20" i="8"/>
  <c r="W82" i="8"/>
  <c r="V92" i="8"/>
  <c r="P24" i="8"/>
  <c r="W102" i="8"/>
  <c r="Y28" i="8"/>
  <c r="X48" i="8"/>
  <c r="X20" i="8"/>
  <c r="S31" i="8"/>
  <c r="Q92" i="8"/>
  <c r="Z24" i="8"/>
  <c r="Z102" i="8"/>
  <c r="Y78" i="8"/>
  <c r="T21" i="8"/>
  <c r="X28" i="8"/>
  <c r="U60" i="8"/>
  <c r="P37" i="8"/>
  <c r="Y37" i="8"/>
  <c r="W37" i="8"/>
  <c r="R37" i="8"/>
  <c r="P92" i="8"/>
  <c r="T20" i="8"/>
  <c r="U24" i="8"/>
  <c r="S21" i="8"/>
  <c r="W28" i="8"/>
  <c r="Q60" i="8"/>
  <c r="Q46" i="8"/>
  <c r="Z92" i="8"/>
  <c r="Q37" i="8"/>
  <c r="S20" i="8"/>
  <c r="Q87" i="8"/>
  <c r="T24" i="8"/>
  <c r="W46" i="8"/>
  <c r="W25" i="8"/>
  <c r="P60" i="8"/>
  <c r="Z70" i="8"/>
  <c r="Y92" i="8"/>
  <c r="T48" i="8"/>
  <c r="X66" i="8"/>
  <c r="V51" i="8"/>
  <c r="X51" i="8"/>
  <c r="R64" i="8"/>
  <c r="Z64" i="8"/>
  <c r="Z66" i="8"/>
  <c r="V25" i="8"/>
  <c r="Y69" i="8"/>
  <c r="Z87" i="8"/>
  <c r="T51" i="8"/>
  <c r="V60" i="8"/>
  <c r="S64" i="8"/>
  <c r="U48" i="8"/>
  <c r="W87" i="8"/>
  <c r="W60" i="8"/>
  <c r="Y66" i="8"/>
  <c r="U64" i="8"/>
  <c r="Z60" i="8"/>
  <c r="R87" i="8"/>
  <c r="T87" i="8"/>
  <c r="Q42" i="8"/>
  <c r="S42" i="8"/>
  <c r="Z48" i="8"/>
  <c r="S66" i="8"/>
  <c r="T64" i="8"/>
  <c r="Y60" i="8"/>
  <c r="Z36" i="8"/>
  <c r="S87" i="8"/>
  <c r="V46" i="8"/>
  <c r="X46" i="8"/>
  <c r="W23" i="8"/>
  <c r="P26" i="8"/>
  <c r="T23" i="8"/>
  <c r="X60" i="8"/>
  <c r="U17" i="8"/>
  <c r="W36" i="8"/>
  <c r="R100" i="8"/>
  <c r="Y87" i="8"/>
  <c r="Z42" i="8"/>
  <c r="X64" i="8"/>
  <c r="W48" i="8"/>
  <c r="V48" i="8"/>
  <c r="V23" i="8"/>
  <c r="T26" i="8"/>
  <c r="S46" i="8"/>
  <c r="U26" i="8"/>
  <c r="S56" i="8"/>
  <c r="R46" i="8"/>
  <c r="V66" i="8"/>
  <c r="R23" i="8"/>
  <c r="T66" i="8"/>
  <c r="W56" i="8"/>
  <c r="W38" i="8"/>
  <c r="V56" i="8"/>
  <c r="Y56" i="8"/>
  <c r="Y95" i="8"/>
  <c r="P49" i="8"/>
  <c r="R95" i="8"/>
  <c r="S38" i="8"/>
  <c r="X56" i="8"/>
  <c r="Z85" i="8"/>
  <c r="P29" i="8"/>
  <c r="W90" i="8"/>
  <c r="R11" i="8"/>
  <c r="W69" i="8"/>
  <c r="T40" i="8"/>
  <c r="X24" i="8"/>
  <c r="V82" i="8"/>
  <c r="V97" i="8"/>
  <c r="W27" i="8"/>
  <c r="V80" i="8"/>
  <c r="Y47" i="8"/>
  <c r="X18" i="8"/>
  <c r="Y70" i="8"/>
  <c r="Q58" i="8"/>
  <c r="U82" i="8"/>
  <c r="U97" i="8"/>
  <c r="W20" i="8"/>
  <c r="T47" i="8"/>
  <c r="V100" i="8"/>
  <c r="W9" i="8"/>
  <c r="S18" i="8"/>
  <c r="U52" i="8"/>
  <c r="R70" i="8"/>
  <c r="R53" i="8"/>
  <c r="Q82" i="8"/>
  <c r="P97" i="8"/>
  <c r="V20" i="8"/>
  <c r="Q47" i="8"/>
  <c r="S70" i="8"/>
  <c r="S34" i="8"/>
  <c r="U100" i="8"/>
  <c r="W85" i="8"/>
  <c r="U9" i="8"/>
  <c r="V67" i="8"/>
  <c r="Z34" i="8"/>
  <c r="X52" i="8"/>
  <c r="Q70" i="8"/>
  <c r="P76" i="8"/>
  <c r="X53" i="8"/>
  <c r="P82" i="8"/>
  <c r="Z97" i="8"/>
  <c r="Y67" i="8"/>
  <c r="P66" i="8"/>
  <c r="U20" i="8"/>
  <c r="T100" i="8"/>
  <c r="P18" i="8"/>
  <c r="S85" i="8"/>
  <c r="X78" i="8"/>
  <c r="Q49" i="8"/>
  <c r="Y97" i="8"/>
  <c r="Q90" i="8"/>
  <c r="S78" i="8"/>
  <c r="W95" i="8"/>
  <c r="P27" i="8"/>
  <c r="R85" i="8"/>
  <c r="R38" i="8"/>
  <c r="Y85" i="8"/>
  <c r="Q85" i="8"/>
  <c r="P85" i="8"/>
  <c r="Q11" i="8"/>
  <c r="Z18" i="8"/>
  <c r="W97" i="8"/>
  <c r="Z47" i="8"/>
  <c r="W24" i="8"/>
  <c r="Z71" i="8"/>
  <c r="Y100" i="8"/>
  <c r="T97" i="8"/>
  <c r="P100" i="8"/>
  <c r="Q100" i="8"/>
  <c r="V27" i="8"/>
  <c r="Q52" i="8"/>
  <c r="W70" i="8"/>
  <c r="X82" i="8"/>
  <c r="R24" i="8"/>
  <c r="W71" i="8"/>
  <c r="X100" i="8"/>
  <c r="T82" i="8"/>
  <c r="S97" i="8"/>
  <c r="S67" i="8"/>
  <c r="U85" i="8"/>
  <c r="Y27" i="8"/>
  <c r="P20" i="8"/>
  <c r="V95" i="8"/>
  <c r="U27" i="8"/>
  <c r="P34" i="8"/>
  <c r="P52" i="8"/>
  <c r="V70" i="8"/>
  <c r="V24" i="8"/>
  <c r="V71" i="8"/>
  <c r="W100" i="8"/>
  <c r="S82" i="8"/>
  <c r="R97" i="8"/>
  <c r="R67" i="8"/>
  <c r="S27" i="8"/>
  <c r="U95" i="8"/>
  <c r="X85" i="8"/>
  <c r="X95" i="8"/>
  <c r="Q95" i="8"/>
  <c r="W67" i="8"/>
  <c r="P31" i="8"/>
  <c r="Q31" i="8"/>
  <c r="Q56" i="8"/>
  <c r="S40" i="8"/>
  <c r="P11" i="8"/>
  <c r="V85" i="8"/>
  <c r="P56" i="8"/>
  <c r="P9" i="8"/>
  <c r="Y82" i="8"/>
  <c r="X67" i="8"/>
  <c r="X33" i="8"/>
  <c r="U80" i="8"/>
  <c r="X97" i="8"/>
  <c r="S24" i="8"/>
  <c r="W58" i="8"/>
  <c r="U56" i="8"/>
  <c r="Q71" i="8"/>
  <c r="Z100" i="8"/>
  <c r="R82" i="8"/>
  <c r="T67" i="8"/>
  <c r="W33" i="8"/>
  <c r="Z58" i="8"/>
  <c r="Q67" i="8"/>
  <c r="T102" i="8"/>
  <c r="S57" i="8"/>
  <c r="P57" i="8"/>
  <c r="Z57" i="8"/>
  <c r="Z15" i="8"/>
  <c r="Y57" i="8"/>
  <c r="V105" i="8"/>
  <c r="V55" i="8"/>
  <c r="Z55" i="8"/>
  <c r="P16" i="8"/>
  <c r="Q16" i="8"/>
  <c r="R16" i="8"/>
  <c r="S16" i="8"/>
  <c r="R80" i="8"/>
  <c r="W16" i="8"/>
  <c r="V73" i="8"/>
  <c r="S62" i="8"/>
  <c r="T62" i="8"/>
  <c r="U62" i="8"/>
  <c r="Q18" i="8"/>
  <c r="T18" i="8"/>
  <c r="U18" i="8"/>
  <c r="V18" i="8"/>
  <c r="W18" i="8"/>
  <c r="R18" i="8"/>
  <c r="T29" i="8"/>
  <c r="R57" i="8"/>
  <c r="X57" i="8"/>
  <c r="W57" i="8"/>
  <c r="V16" i="8"/>
  <c r="U105" i="8"/>
  <c r="R62" i="8"/>
  <c r="W29" i="8"/>
  <c r="Q57" i="8"/>
  <c r="X47" i="8"/>
  <c r="Z16" i="8"/>
  <c r="Z40" i="8"/>
  <c r="Z76" i="8"/>
  <c r="T105" i="8"/>
  <c r="Q80" i="8"/>
  <c r="P47" i="8"/>
  <c r="S22" i="8"/>
  <c r="T22" i="8"/>
  <c r="U22" i="8"/>
  <c r="V22" i="8"/>
  <c r="W22" i="8"/>
  <c r="X22" i="8"/>
  <c r="Y22" i="8"/>
  <c r="Z62" i="8"/>
  <c r="U67" i="8"/>
  <c r="V29" i="8"/>
  <c r="Z52" i="8"/>
  <c r="T15" i="8"/>
  <c r="U16" i="8"/>
  <c r="Y40" i="8"/>
  <c r="W76" i="8"/>
  <c r="S105" i="8"/>
  <c r="X80" i="8"/>
  <c r="P80" i="8"/>
  <c r="W47" i="8"/>
  <c r="U15" i="8"/>
  <c r="X49" i="8"/>
  <c r="R49" i="8"/>
  <c r="T49" i="8"/>
  <c r="S49" i="8"/>
  <c r="P78" i="8"/>
  <c r="V78" i="8"/>
  <c r="W78" i="8"/>
  <c r="X73" i="8"/>
  <c r="U29" i="8"/>
  <c r="Y52" i="8"/>
  <c r="U57" i="8"/>
  <c r="S15" i="8"/>
  <c r="T16" i="8"/>
  <c r="X40" i="8"/>
  <c r="Z78" i="8"/>
  <c r="V76" i="8"/>
  <c r="P35" i="8"/>
  <c r="R105" i="8"/>
  <c r="Q27" i="8"/>
  <c r="W105" i="8"/>
  <c r="S47" i="8"/>
  <c r="V33" i="8"/>
  <c r="S90" i="8"/>
  <c r="P90" i="8"/>
  <c r="R90" i="8"/>
  <c r="Z90" i="8"/>
  <c r="X16" i="8"/>
  <c r="S73" i="8"/>
  <c r="X15" i="8"/>
  <c r="U38" i="8"/>
  <c r="R76" i="8"/>
  <c r="X27" i="8"/>
  <c r="X62" i="8"/>
  <c r="R35" i="8"/>
  <c r="X55" i="8"/>
  <c r="W15" i="8"/>
  <c r="X90" i="8"/>
  <c r="U51" i="8"/>
  <c r="U58" i="8"/>
  <c r="T38" i="8"/>
  <c r="V58" i="8"/>
  <c r="R78" i="8"/>
  <c r="Y76" i="8"/>
  <c r="W62" i="8"/>
  <c r="Z80" i="8"/>
  <c r="Z105" i="8"/>
  <c r="Z25" i="8"/>
  <c r="W55" i="8"/>
  <c r="R15" i="8"/>
  <c r="X76" i="8"/>
  <c r="T73" i="8"/>
  <c r="V62" i="8"/>
  <c r="X105" i="8"/>
  <c r="P22" i="8"/>
  <c r="R52" i="8"/>
  <c r="S52" i="8"/>
  <c r="T52" i="8"/>
  <c r="P75" i="8"/>
  <c r="S75" i="8"/>
  <c r="T75" i="8"/>
  <c r="U75" i="8"/>
  <c r="V75" i="8"/>
  <c r="Z75" i="8"/>
  <c r="Q35" i="8"/>
  <c r="S29" i="8"/>
  <c r="X29" i="8"/>
  <c r="Z29" i="8"/>
  <c r="Q29" i="8"/>
  <c r="R29" i="8"/>
  <c r="U73" i="8"/>
  <c r="S80" i="8"/>
  <c r="T57" i="8"/>
  <c r="S55" i="8"/>
  <c r="Q69" i="8"/>
  <c r="S69" i="8"/>
  <c r="T69" i="8"/>
  <c r="X69" i="8"/>
  <c r="R69" i="8"/>
  <c r="Z69" i="8"/>
  <c r="V31" i="8"/>
  <c r="R31" i="8"/>
  <c r="U31" i="8"/>
  <c r="W31" i="8"/>
  <c r="X31" i="8"/>
  <c r="Y31" i="8"/>
  <c r="Z31" i="8"/>
  <c r="P69" i="8"/>
  <c r="U76" i="8"/>
  <c r="R55" i="8"/>
  <c r="S51" i="8"/>
  <c r="R27" i="8"/>
  <c r="Z22" i="8"/>
  <c r="R71" i="8"/>
  <c r="S71" i="8"/>
  <c r="T71" i="8"/>
  <c r="U71" i="8"/>
  <c r="V47" i="8"/>
  <c r="Q55" i="8"/>
  <c r="Q51" i="8"/>
  <c r="P38" i="8"/>
  <c r="X58" i="8"/>
  <c r="X11" i="8"/>
  <c r="V15" i="8"/>
  <c r="U55" i="8"/>
  <c r="R22" i="8"/>
  <c r="S14" i="8"/>
  <c r="T14" i="8"/>
  <c r="U14" i="8"/>
  <c r="V14" i="8"/>
  <c r="W14" i="8"/>
  <c r="X14" i="8"/>
  <c r="Y14" i="8"/>
  <c r="V13" i="8"/>
  <c r="Y13" i="8"/>
  <c r="U13" i="8"/>
  <c r="U47" i="8"/>
  <c r="W49" i="8"/>
  <c r="X75" i="8"/>
  <c r="V57" i="8"/>
  <c r="Y38" i="8"/>
  <c r="S58" i="8"/>
  <c r="W11" i="8"/>
  <c r="Z23" i="8"/>
  <c r="Y90" i="8"/>
  <c r="P73" i="8"/>
  <c r="Q73" i="8"/>
  <c r="R73" i="8"/>
  <c r="Y73" i="8"/>
  <c r="Z73" i="8"/>
  <c r="T35" i="8"/>
  <c r="Z35" i="8"/>
  <c r="U35" i="8"/>
  <c r="V90" i="8"/>
  <c r="X35" i="8"/>
  <c r="P15" i="8"/>
  <c r="T76" i="8"/>
  <c r="Y35" i="8"/>
  <c r="S76" i="8"/>
  <c r="W80" i="8"/>
  <c r="Q62" i="8"/>
  <c r="V69" i="8"/>
  <c r="Y55" i="8"/>
  <c r="V38" i="8"/>
  <c r="Q15" i="8"/>
  <c r="Q38" i="8"/>
  <c r="S35" i="8"/>
  <c r="S33" i="8"/>
  <c r="T33" i="8"/>
  <c r="U33" i="8"/>
  <c r="P33" i="8"/>
  <c r="Q33" i="8"/>
  <c r="R33" i="8"/>
  <c r="V49" i="8"/>
  <c r="W75" i="8"/>
  <c r="U90" i="8"/>
  <c r="T58" i="8"/>
  <c r="Z38" i="8"/>
  <c r="R58" i="8"/>
  <c r="Y71" i="8"/>
  <c r="Z11" i="8"/>
  <c r="R25" i="8"/>
  <c r="S25" i="8"/>
  <c r="Y23" i="8"/>
  <c r="U36" i="8"/>
  <c r="V36" i="8"/>
  <c r="P55" i="8"/>
  <c r="Q9" i="8"/>
  <c r="R9" i="8"/>
  <c r="S9" i="8"/>
  <c r="T9" i="8"/>
  <c r="X9" i="8"/>
  <c r="Z9" i="8"/>
  <c r="Y16" i="8"/>
  <c r="T55" i="8"/>
  <c r="Q105" i="8"/>
  <c r="Y105" i="8"/>
  <c r="Y62" i="8"/>
  <c r="Z27" i="8"/>
  <c r="W35" i="8"/>
  <c r="R51" i="8"/>
  <c r="Y51" i="8"/>
  <c r="Z51" i="8"/>
  <c r="Y75" i="8"/>
  <c r="R14" i="8"/>
  <c r="Q53" i="8"/>
  <c r="S53" i="8"/>
  <c r="T53" i="8"/>
  <c r="P53" i="8"/>
  <c r="V9" i="8"/>
  <c r="Q14" i="8"/>
  <c r="U49" i="8"/>
  <c r="R75" i="8"/>
  <c r="Z13" i="8"/>
  <c r="X71" i="8"/>
  <c r="S36" i="8"/>
  <c r="O81" i="8"/>
  <c r="O32" i="8"/>
  <c r="O103" i="8" l="1"/>
  <c r="O63" i="8"/>
  <c r="O84" i="8"/>
  <c r="O86" i="8"/>
  <c r="O77" i="8"/>
  <c r="O93" i="8"/>
  <c r="O91" i="8"/>
  <c r="O106" i="8"/>
  <c r="O68" i="8"/>
  <c r="O12" i="8"/>
  <c r="O88" i="8"/>
  <c r="O94" i="8"/>
  <c r="O89" i="8"/>
  <c r="O104" i="8"/>
  <c r="O43" i="8"/>
  <c r="O10" i="8"/>
  <c r="O50" i="8"/>
  <c r="O61" i="8"/>
  <c r="O39" i="8"/>
  <c r="O72" i="8"/>
  <c r="O8" i="8"/>
  <c r="O59" i="8"/>
  <c r="O54" i="8"/>
  <c r="O100" i="8"/>
  <c r="O60" i="8"/>
  <c r="O28" i="8"/>
  <c r="O45" i="8"/>
  <c r="O99" i="8"/>
  <c r="O74" i="8"/>
  <c r="O83" i="8"/>
  <c r="O21" i="8"/>
  <c r="O96" i="8"/>
  <c r="O17" i="8"/>
  <c r="O11" i="8"/>
  <c r="O41" i="8"/>
  <c r="O30" i="8"/>
  <c r="O101" i="8"/>
  <c r="O98" i="8"/>
  <c r="O65" i="8"/>
  <c r="O19" i="8"/>
  <c r="O44" i="8"/>
  <c r="O95" i="8"/>
  <c r="O53" i="8"/>
  <c r="O26" i="8"/>
  <c r="O64" i="8"/>
  <c r="O92" i="8"/>
  <c r="O42" i="8"/>
  <c r="O37" i="8"/>
  <c r="O70" i="8"/>
  <c r="O48" i="8"/>
  <c r="O75" i="8"/>
  <c r="O38" i="8"/>
  <c r="O34" i="8"/>
  <c r="O20" i="8"/>
  <c r="O87" i="8"/>
  <c r="O46" i="8"/>
  <c r="O49" i="8"/>
  <c r="O66" i="8"/>
  <c r="O71" i="8"/>
  <c r="O31" i="8"/>
  <c r="O9" i="8"/>
  <c r="O90" i="8"/>
  <c r="O33" i="8"/>
  <c r="O102" i="8"/>
  <c r="O24" i="8"/>
  <c r="O82" i="8"/>
  <c r="O56" i="8"/>
  <c r="O97" i="8"/>
  <c r="O36" i="8"/>
  <c r="O57" i="8"/>
  <c r="O85" i="8"/>
  <c r="O51" i="8"/>
  <c r="O23" i="8"/>
  <c r="O69" i="8"/>
  <c r="O29" i="8"/>
  <c r="O14" i="8"/>
  <c r="O25" i="8"/>
  <c r="O16" i="8"/>
  <c r="O22" i="8"/>
  <c r="O40" i="8"/>
  <c r="O67" i="8"/>
  <c r="O78" i="8"/>
  <c r="O62" i="8"/>
  <c r="O35" i="8"/>
  <c r="O58" i="8"/>
  <c r="O105" i="8"/>
  <c r="O76" i="8"/>
  <c r="O15" i="8"/>
  <c r="O13" i="8"/>
  <c r="O52" i="8"/>
  <c r="O47" i="8"/>
  <c r="O73" i="8"/>
  <c r="O55" i="8"/>
  <c r="O18" i="8"/>
  <c r="O27" i="8"/>
  <c r="O80" i="8"/>
  <c r="N61" i="9"/>
  <c r="O61" i="9"/>
  <c r="N81" i="9"/>
  <c r="O81" i="9" s="1"/>
  <c r="N47" i="9"/>
  <c r="O47" i="9" s="1"/>
  <c r="N45" i="9"/>
  <c r="O45" i="9"/>
  <c r="N16" i="9"/>
  <c r="O16" i="9"/>
  <c r="N43" i="9"/>
  <c r="O43" i="9" s="1"/>
  <c r="N3" i="9"/>
  <c r="O3" i="9"/>
  <c r="N12" i="9"/>
  <c r="O12" i="9" s="1"/>
  <c r="N14" i="9"/>
  <c r="O14" i="9"/>
  <c r="N41" i="9"/>
  <c r="O41" i="9" s="1"/>
  <c r="N63" i="9"/>
  <c r="O63" i="9"/>
  <c r="N65" i="9"/>
  <c r="O65" i="9"/>
  <c r="N67" i="9"/>
  <c r="O67" i="9"/>
  <c r="N83" i="9"/>
  <c r="O83" i="9"/>
  <c r="N85" i="9"/>
  <c r="O85" i="9" s="1"/>
  <c r="N87" i="9"/>
  <c r="O87" i="9" s="1"/>
  <c r="N5" i="9"/>
  <c r="O5" i="9" s="1"/>
  <c r="N7" i="9"/>
  <c r="O7" i="9"/>
  <c r="N9" i="9"/>
  <c r="O9" i="9" s="1"/>
  <c r="N21" i="9"/>
  <c r="O21" i="9"/>
  <c r="N23" i="9"/>
  <c r="O23" i="9" s="1"/>
  <c r="N25" i="9"/>
  <c r="O25" i="9" s="1"/>
  <c r="N27" i="9"/>
  <c r="O27" i="9" s="1"/>
  <c r="N29" i="9"/>
  <c r="O29" i="9"/>
  <c r="N32" i="9"/>
  <c r="O32" i="9" s="1"/>
  <c r="N34" i="9"/>
  <c r="O34" i="9"/>
  <c r="N36" i="9"/>
  <c r="O36" i="9"/>
  <c r="N38" i="9"/>
  <c r="O38" i="9" s="1"/>
  <c r="N52" i="9"/>
  <c r="O52" i="9"/>
  <c r="N54" i="9"/>
  <c r="O54" i="9" s="1"/>
  <c r="N56" i="9"/>
  <c r="O56" i="9"/>
  <c r="N58" i="9"/>
  <c r="O58" i="9"/>
  <c r="N72" i="9"/>
  <c r="O72" i="9" s="1"/>
  <c r="N74" i="9"/>
  <c r="O74" i="9" s="1"/>
  <c r="N76" i="9"/>
  <c r="O76" i="9" s="1"/>
  <c r="N78" i="9"/>
  <c r="O78" i="9" s="1"/>
  <c r="N92" i="9"/>
  <c r="O92" i="9"/>
  <c r="N94" i="9"/>
  <c r="O94" i="9"/>
  <c r="N96" i="9"/>
  <c r="O96" i="9"/>
  <c r="N98" i="9"/>
  <c r="O98" i="9"/>
  <c r="N49" i="9"/>
  <c r="O49" i="9" s="1"/>
  <c r="N69" i="9"/>
  <c r="O69" i="9" s="1"/>
  <c r="N89" i="9"/>
  <c r="O89" i="9" s="1"/>
  <c r="N2" i="9"/>
  <c r="O2" i="9" s="1"/>
  <c r="N4" i="9"/>
  <c r="O4" i="9"/>
  <c r="N6" i="9"/>
  <c r="O6" i="9" s="1"/>
  <c r="N8" i="9"/>
  <c r="O8" i="9"/>
  <c r="N10" i="9"/>
  <c r="O10" i="9" s="1"/>
  <c r="N11" i="9"/>
  <c r="O11" i="9"/>
  <c r="N13" i="9"/>
  <c r="O13" i="9"/>
  <c r="N15" i="9"/>
  <c r="O15" i="9" s="1"/>
  <c r="N17" i="9"/>
  <c r="O17" i="9"/>
  <c r="N19" i="9"/>
  <c r="O19" i="9"/>
  <c r="N20" i="9"/>
  <c r="O20" i="9"/>
  <c r="N22" i="9"/>
  <c r="O22" i="9" s="1"/>
  <c r="N24" i="9"/>
  <c r="O24" i="9" s="1"/>
  <c r="N26" i="9"/>
  <c r="O26" i="9"/>
  <c r="N28" i="9"/>
  <c r="O28" i="9" s="1"/>
  <c r="N30" i="9"/>
  <c r="O30" i="9" s="1"/>
  <c r="N31" i="9"/>
  <c r="O31" i="9"/>
  <c r="N33" i="9"/>
  <c r="O33" i="9" s="1"/>
  <c r="N35" i="9"/>
  <c r="O35" i="9" s="1"/>
  <c r="N37" i="9"/>
  <c r="O37" i="9" s="1"/>
  <c r="N39" i="9"/>
  <c r="O39" i="9"/>
  <c r="N40" i="9"/>
  <c r="O40" i="9"/>
  <c r="N42" i="9"/>
  <c r="O42" i="9"/>
  <c r="N44" i="9"/>
  <c r="O44" i="9"/>
  <c r="N46" i="9"/>
  <c r="O46" i="9" s="1"/>
  <c r="N48" i="9"/>
  <c r="O48" i="9" s="1"/>
  <c r="N50" i="9"/>
  <c r="O50" i="9" s="1"/>
  <c r="N51" i="9"/>
  <c r="O51" i="9"/>
  <c r="N53" i="9"/>
  <c r="O53" i="9" s="1"/>
  <c r="N55" i="9"/>
  <c r="O55" i="9"/>
  <c r="N57" i="9"/>
  <c r="O57" i="9" s="1"/>
  <c r="N59" i="9"/>
  <c r="O59" i="9" s="1"/>
  <c r="N60" i="9"/>
  <c r="O60" i="9" s="1"/>
  <c r="N62" i="9"/>
  <c r="O62" i="9"/>
  <c r="N64" i="9"/>
  <c r="O64" i="9" s="1"/>
  <c r="N66" i="9"/>
  <c r="O66" i="9"/>
  <c r="N68" i="9"/>
  <c r="O68" i="9" s="1"/>
  <c r="N70" i="9"/>
  <c r="O70" i="9" s="1"/>
  <c r="N75" i="9"/>
  <c r="O75" i="9" s="1"/>
  <c r="N77" i="9"/>
  <c r="O77" i="9"/>
  <c r="N79" i="9"/>
  <c r="O79" i="9" s="1"/>
  <c r="N80" i="9"/>
  <c r="O80" i="9"/>
  <c r="N82" i="9"/>
  <c r="O82" i="9" s="1"/>
  <c r="N84" i="9"/>
  <c r="O84" i="9" s="1"/>
  <c r="N86" i="9"/>
  <c r="O86" i="9"/>
  <c r="N88" i="9"/>
  <c r="O88" i="9"/>
  <c r="N90" i="9"/>
  <c r="O90" i="9" s="1"/>
  <c r="N91" i="9"/>
  <c r="O91" i="9" s="1"/>
  <c r="N93" i="9"/>
  <c r="O93" i="9"/>
  <c r="N95" i="9"/>
  <c r="O95" i="9" s="1"/>
  <c r="N97" i="9"/>
  <c r="O97" i="9" s="1"/>
  <c r="N99" i="9"/>
  <c r="O99" i="9"/>
  <c r="N100" i="9"/>
  <c r="O100" i="9" s="1"/>
  <c r="N73" i="9" l="1"/>
  <c r="O73" i="9" s="1"/>
  <c r="N18" i="9"/>
  <c r="O18" i="9" s="1"/>
  <c r="AA22" i="9"/>
  <c r="N71" i="9"/>
  <c r="O71" i="9" s="1"/>
</calcChain>
</file>

<file path=xl/sharedStrings.xml><?xml version="1.0" encoding="utf-8"?>
<sst xmlns="http://schemas.openxmlformats.org/spreadsheetml/2006/main" count="578" uniqueCount="141">
  <si>
    <t>intoxicants</t>
  </si>
  <si>
    <t>wealth</t>
    <phoneticPr fontId="1" type="noConversion"/>
  </si>
  <si>
    <t>services</t>
  </si>
  <si>
    <t>总开销</t>
    <phoneticPr fontId="1" type="noConversion"/>
  </si>
  <si>
    <t>财富等级</t>
    <phoneticPr fontId="1" type="noConversion"/>
  </si>
  <si>
    <t>万人周开销</t>
    <phoneticPr fontId="1" type="noConversion"/>
  </si>
  <si>
    <t>每人周开销</t>
    <phoneticPr fontId="1" type="noConversion"/>
  </si>
  <si>
    <t>每人年开销</t>
    <phoneticPr fontId="1" type="noConversion"/>
  </si>
  <si>
    <t>goods = {</t>
  </si>
  <si>
    <t>}</t>
    <phoneticPr fontId="1" type="noConversion"/>
  </si>
  <si>
    <t>wealth_40 = {</t>
  </si>
  <si>
    <t>wealth_1 = {</t>
    <phoneticPr fontId="1" type="noConversion"/>
  </si>
  <si>
    <t>wealth_2 = {</t>
  </si>
  <si>
    <t>wealth_3 = {</t>
  </si>
  <si>
    <t>wealth_4 = {</t>
  </si>
  <si>
    <t>wealth_5 = {</t>
  </si>
  <si>
    <t>wealth_6 = {</t>
  </si>
  <si>
    <t>wealth_7 = {</t>
  </si>
  <si>
    <t>wealth_8 = {</t>
  </si>
  <si>
    <t>wealth_9 = {</t>
  </si>
  <si>
    <t>wealth_10 = {</t>
  </si>
  <si>
    <t>wealth_11 = {</t>
  </si>
  <si>
    <t>wealth_12 = {</t>
  </si>
  <si>
    <t>wealth_13 = {</t>
  </si>
  <si>
    <t>wealth_14 = {</t>
  </si>
  <si>
    <t>wealth_15 = {</t>
  </si>
  <si>
    <t>wealth_16 = {</t>
  </si>
  <si>
    <t>wealth_17 = {</t>
  </si>
  <si>
    <t>wealth_18 = {</t>
  </si>
  <si>
    <t>wealth_19 = {</t>
  </si>
  <si>
    <t>wealth_20 = {</t>
  </si>
  <si>
    <t>wealth_21 = {</t>
  </si>
  <si>
    <t>wealth_22 = {</t>
  </si>
  <si>
    <t>wealth_23 = {</t>
  </si>
  <si>
    <t>wealth_24 = {</t>
  </si>
  <si>
    <t>wealth_25 = {</t>
  </si>
  <si>
    <t>wealth_26 = {</t>
  </si>
  <si>
    <t>wealth_27 = {</t>
  </si>
  <si>
    <t>wealth_28 = {</t>
  </si>
  <si>
    <t>wealth_29 = {</t>
  </si>
  <si>
    <t>wealth_30 = {</t>
  </si>
  <si>
    <t>wealth_31 = {</t>
  </si>
  <si>
    <t>wealth_32 = {</t>
  </si>
  <si>
    <t>wealth_33 = {</t>
  </si>
  <si>
    <t>wealth_34 = {</t>
  </si>
  <si>
    <t>wealth_35 = {</t>
  </si>
  <si>
    <t>wealth_36 = {</t>
  </si>
  <si>
    <t>wealth_37 = {</t>
  </si>
  <si>
    <t>wealth_38 = {</t>
  </si>
  <si>
    <t>wealth_39 = {</t>
  </si>
  <si>
    <t>wealth_41 = {</t>
  </si>
  <si>
    <t>wealth_42 = {</t>
  </si>
  <si>
    <t>wealth_43 = {</t>
  </si>
  <si>
    <t>wealth_44 = {</t>
  </si>
  <si>
    <t>wealth_45 = {</t>
  </si>
  <si>
    <t>wealth_46 = {</t>
  </si>
  <si>
    <t>wealth_47 = {</t>
  </si>
  <si>
    <t>wealth_48 = {</t>
  </si>
  <si>
    <t>wealth_49 = {</t>
  </si>
  <si>
    <t>wealth_50 = {</t>
  </si>
  <si>
    <t>wealth_51 = {</t>
  </si>
  <si>
    <t>wealth_52 = {</t>
  </si>
  <si>
    <t>wealth_53 = {</t>
  </si>
  <si>
    <t>wealth_54 = {</t>
  </si>
  <si>
    <t>wealth_55 = {</t>
  </si>
  <si>
    <t>wealth_56 = {</t>
  </si>
  <si>
    <t>wealth_57 = {</t>
  </si>
  <si>
    <t>wealth_58 = {</t>
  </si>
  <si>
    <t>wealth_59 = {</t>
  </si>
  <si>
    <t>wealth_60 = {</t>
  </si>
  <si>
    <t>wealth_61 = {</t>
  </si>
  <si>
    <t>wealth_62 = {</t>
  </si>
  <si>
    <t>wealth_63 = {</t>
  </si>
  <si>
    <t>wealth_64 = {</t>
  </si>
  <si>
    <t>wealth_65 = {</t>
  </si>
  <si>
    <t>wealth_66 = {</t>
  </si>
  <si>
    <t>wealth_67 = {</t>
  </si>
  <si>
    <t>wealth_68 = {</t>
  </si>
  <si>
    <t>wealth_69 = {</t>
  </si>
  <si>
    <t>wealth_70 = {</t>
  </si>
  <si>
    <t>wealth_71 = {</t>
  </si>
  <si>
    <t>wealth_72 = {</t>
  </si>
  <si>
    <t>wealth_73 = {</t>
  </si>
  <si>
    <t>wealth_74 = {</t>
  </si>
  <si>
    <t>wealth_75 = {</t>
  </si>
  <si>
    <t>wealth_76 = {</t>
  </si>
  <si>
    <t>wealth_77 = {</t>
  </si>
  <si>
    <t>wealth_78 = {</t>
  </si>
  <si>
    <t>wealth_79 = {</t>
  </si>
  <si>
    <t>wealth_80 = {</t>
  </si>
  <si>
    <t>wealth_81 = {</t>
  </si>
  <si>
    <t>wealth_82 = {</t>
  </si>
  <si>
    <t>wealth_83 = {</t>
  </si>
  <si>
    <t>wealth_84 = {</t>
  </si>
  <si>
    <t>wealth_85 = {</t>
  </si>
  <si>
    <t>wealth_86 = {</t>
  </si>
  <si>
    <t>wealth_87 = {</t>
  </si>
  <si>
    <t>wealth_88 = {</t>
  </si>
  <si>
    <t>wealth_89 = {</t>
  </si>
  <si>
    <t>wealth_90 = {</t>
  </si>
  <si>
    <t>wealth_91 = {</t>
  </si>
  <si>
    <t>wealth_92 = {</t>
  </si>
  <si>
    <t>wealth_93 = {</t>
  </si>
  <si>
    <t>wealth_94 = {</t>
  </si>
  <si>
    <t>wealth_95 = {</t>
  </si>
  <si>
    <t>wealth_96 = {</t>
  </si>
  <si>
    <t>wealth_97 = {</t>
  </si>
  <si>
    <t>wealth_98 = {</t>
  </si>
  <si>
    <t>wealth_99 = {</t>
  </si>
  <si>
    <t>political_strength =</t>
    <phoneticPr fontId="1" type="noConversion"/>
  </si>
  <si>
    <t>heating</t>
  </si>
  <si>
    <t>health</t>
  </si>
  <si>
    <t>art</t>
  </si>
  <si>
    <t>食品</t>
    <phoneticPr fontId="1" type="noConversion"/>
  </si>
  <si>
    <t>衣物</t>
    <phoneticPr fontId="1" type="noConversion"/>
  </si>
  <si>
    <t>日用品</t>
    <phoneticPr fontId="1" type="noConversion"/>
  </si>
  <si>
    <t>高档衣物</t>
    <phoneticPr fontId="1" type="noConversion"/>
  </si>
  <si>
    <t>满足感</t>
    <phoneticPr fontId="1" type="noConversion"/>
  </si>
  <si>
    <t>价值追求</t>
    <phoneticPr fontId="1" type="noConversion"/>
  </si>
  <si>
    <t>供能</t>
    <phoneticPr fontId="1" type="noConversion"/>
  </si>
  <si>
    <t>药品</t>
    <phoneticPr fontId="1" type="noConversion"/>
  </si>
  <si>
    <t>Wealth</t>
    <phoneticPr fontId="1" type="noConversion"/>
  </si>
  <si>
    <t>高档食品</t>
    <phoneticPr fontId="1" type="noConversion"/>
  </si>
  <si>
    <t>开始等级</t>
    <phoneticPr fontId="1" type="noConversion"/>
  </si>
  <si>
    <t>峰值等级</t>
    <phoneticPr fontId="1" type="noConversion"/>
  </si>
  <si>
    <t>峰值权重</t>
    <phoneticPr fontId="1" type="noConversion"/>
  </si>
  <si>
    <t>衰退等级</t>
    <phoneticPr fontId="1" type="noConversion"/>
  </si>
  <si>
    <t>消失等级</t>
    <phoneticPr fontId="1" type="noConversion"/>
  </si>
  <si>
    <t>总权重</t>
    <phoneticPr fontId="1" type="noConversion"/>
  </si>
  <si>
    <t>weight</t>
    <phoneticPr fontId="1" type="noConversion"/>
  </si>
  <si>
    <t>高档日用品</t>
    <phoneticPr fontId="1" type="noConversion"/>
  </si>
  <si>
    <t>服务</t>
    <phoneticPr fontId="1" type="noConversion"/>
  </si>
  <si>
    <t>开销曲线</t>
    <phoneticPr fontId="1" type="noConversion"/>
  </si>
  <si>
    <t>basic_food</t>
  </si>
  <si>
    <t>household_items</t>
  </si>
  <si>
    <t>luxury_food</t>
  </si>
  <si>
    <t>simple_clothing</t>
  </si>
  <si>
    <t>luxury_items</t>
  </si>
  <si>
    <t>luxury_items</t>
    <phoneticPr fontId="1" type="noConversion"/>
  </si>
  <si>
    <t>luxury_clothing</t>
  </si>
  <si>
    <t>luxury_clothing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</si>
</sst>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76" fontId="0" fillId="0" borderId="0" xfId="0" applyNumberFormat="1"/>
    <xf numFmtId="177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需求表!$B$2:$B$16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0-40CF-8E26-E8DDC38B4DAF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需求表!$C$2:$C$16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0-40CF-8E26-E8DDC38B4DAF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0-40CF-8E26-E8DDC38B4DAF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需求表!$E$2:$E$16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C0-40CF-8E26-E8DDC38B4DAF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luxury_clothing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C0-40CF-8E26-E8DDC38B4DAF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C0-40CF-8E26-E8DDC38B4DAF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C0-40CF-8E26-E8DDC38B4DAF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11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C0-40CF-8E26-E8DDC38B4DAF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9</c:v>
                </c:pt>
                <c:pt idx="11">
                  <c:v>14</c:v>
                </c:pt>
                <c:pt idx="12">
                  <c:v>19</c:v>
                </c:pt>
                <c:pt idx="13">
                  <c:v>25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C0-40CF-8E26-E8DDC38B4DAF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需求表!$K$2:$K$16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18</c:v>
                </c:pt>
                <c:pt idx="5">
                  <c:v>23</c:v>
                </c:pt>
                <c:pt idx="6">
                  <c:v>29</c:v>
                </c:pt>
                <c:pt idx="7">
                  <c:v>36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61</c:v>
                </c:pt>
                <c:pt idx="12">
                  <c:v>69</c:v>
                </c:pt>
                <c:pt idx="13">
                  <c:v>78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C0-40CF-8E26-E8DDC38B4DAF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C0-40CF-8E26-E8DDC38B4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16-30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需求表!$B$17:$B$31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A-47BA-84E6-F360E1822329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需求表!$C$17:$C$31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A-47BA-84E6-F360E1822329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需求表!$D$17:$D$31</c:f>
              <c:numCache>
                <c:formatCode>General</c:formatCode>
                <c:ptCount val="15"/>
                <c:pt idx="0">
                  <c:v>22</c:v>
                </c:pt>
                <c:pt idx="1">
                  <c:v>35</c:v>
                </c:pt>
                <c:pt idx="2">
                  <c:v>49</c:v>
                </c:pt>
                <c:pt idx="3">
                  <c:v>65</c:v>
                </c:pt>
                <c:pt idx="4">
                  <c:v>71</c:v>
                </c:pt>
                <c:pt idx="5">
                  <c:v>78</c:v>
                </c:pt>
                <c:pt idx="6">
                  <c:v>85</c:v>
                </c:pt>
                <c:pt idx="7">
                  <c:v>94</c:v>
                </c:pt>
                <c:pt idx="8">
                  <c:v>103</c:v>
                </c:pt>
                <c:pt idx="9">
                  <c:v>113</c:v>
                </c:pt>
                <c:pt idx="10">
                  <c:v>124</c:v>
                </c:pt>
                <c:pt idx="11">
                  <c:v>137</c:v>
                </c:pt>
                <c:pt idx="12">
                  <c:v>150</c:v>
                </c:pt>
                <c:pt idx="13">
                  <c:v>166</c:v>
                </c:pt>
                <c:pt idx="14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AA-47BA-84E6-F360E1822329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需求表!$E$17:$E$31</c:f>
              <c:numCache>
                <c:formatCode>General</c:formatCode>
                <c:ptCount val="15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AA-47BA-84E6-F360E1822329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luxury_clothing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需求表!$F$17:$F$31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19</c:v>
                </c:pt>
                <c:pt idx="6">
                  <c:v>31</c:v>
                </c:pt>
                <c:pt idx="7">
                  <c:v>45</c:v>
                </c:pt>
                <c:pt idx="8">
                  <c:v>62</c:v>
                </c:pt>
                <c:pt idx="9">
                  <c:v>82</c:v>
                </c:pt>
                <c:pt idx="10">
                  <c:v>104</c:v>
                </c:pt>
                <c:pt idx="11">
                  <c:v>131</c:v>
                </c:pt>
                <c:pt idx="12">
                  <c:v>162</c:v>
                </c:pt>
                <c:pt idx="13">
                  <c:v>199</c:v>
                </c:pt>
                <c:pt idx="14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AA-47BA-84E6-F360E1822329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需求表!$G$17:$G$31</c:f>
              <c:numCache>
                <c:formatCode>General</c:formatCode>
                <c:ptCount val="1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12</c:v>
                </c:pt>
                <c:pt idx="12">
                  <c:v>9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AA-47BA-84E6-F360E1822329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需求表!$H$17:$H$31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16</c:v>
                </c:pt>
                <c:pt idx="6">
                  <c:v>26</c:v>
                </c:pt>
                <c:pt idx="7">
                  <c:v>38</c:v>
                </c:pt>
                <c:pt idx="8">
                  <c:v>52</c:v>
                </c:pt>
                <c:pt idx="9">
                  <c:v>68</c:v>
                </c:pt>
                <c:pt idx="10">
                  <c:v>87</c:v>
                </c:pt>
                <c:pt idx="11">
                  <c:v>109</c:v>
                </c:pt>
                <c:pt idx="12">
                  <c:v>135</c:v>
                </c:pt>
                <c:pt idx="13">
                  <c:v>166</c:v>
                </c:pt>
                <c:pt idx="14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AA-47BA-84E6-F360E1822329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需求表!$I$17:$I$31</c:f>
              <c:numCache>
                <c:formatCode>General</c:formatCode>
                <c:ptCount val="15"/>
                <c:pt idx="0">
                  <c:v>30</c:v>
                </c:pt>
                <c:pt idx="1">
                  <c:v>37</c:v>
                </c:pt>
                <c:pt idx="2">
                  <c:v>44</c:v>
                </c:pt>
                <c:pt idx="3">
                  <c:v>52</c:v>
                </c:pt>
                <c:pt idx="4">
                  <c:v>57</c:v>
                </c:pt>
                <c:pt idx="5">
                  <c:v>62</c:v>
                </c:pt>
                <c:pt idx="6">
                  <c:v>68</c:v>
                </c:pt>
                <c:pt idx="7">
                  <c:v>75</c:v>
                </c:pt>
                <c:pt idx="8">
                  <c:v>82</c:v>
                </c:pt>
                <c:pt idx="9">
                  <c:v>91</c:v>
                </c:pt>
                <c:pt idx="10">
                  <c:v>100</c:v>
                </c:pt>
                <c:pt idx="11">
                  <c:v>109</c:v>
                </c:pt>
                <c:pt idx="12">
                  <c:v>120</c:v>
                </c:pt>
                <c:pt idx="13">
                  <c:v>133</c:v>
                </c:pt>
                <c:pt idx="14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AA-47BA-84E6-F360E1822329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需求表!$J$17:$J$31</c:f>
              <c:numCache>
                <c:formatCode>General</c:formatCode>
                <c:ptCount val="15"/>
                <c:pt idx="0">
                  <c:v>38</c:v>
                </c:pt>
                <c:pt idx="1">
                  <c:v>46</c:v>
                </c:pt>
                <c:pt idx="2">
                  <c:v>55</c:v>
                </c:pt>
                <c:pt idx="3">
                  <c:v>65</c:v>
                </c:pt>
                <c:pt idx="4">
                  <c:v>78</c:v>
                </c:pt>
                <c:pt idx="5">
                  <c:v>93</c:v>
                </c:pt>
                <c:pt idx="6">
                  <c:v>111</c:v>
                </c:pt>
                <c:pt idx="7">
                  <c:v>131</c:v>
                </c:pt>
                <c:pt idx="8">
                  <c:v>154</c:v>
                </c:pt>
                <c:pt idx="9">
                  <c:v>181</c:v>
                </c:pt>
                <c:pt idx="10">
                  <c:v>211</c:v>
                </c:pt>
                <c:pt idx="11">
                  <c:v>246</c:v>
                </c:pt>
                <c:pt idx="12">
                  <c:v>285</c:v>
                </c:pt>
                <c:pt idx="13">
                  <c:v>331</c:v>
                </c:pt>
                <c:pt idx="14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AA-47BA-84E6-F360E1822329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需求表!$K$17:$K$31</c:f>
              <c:numCache>
                <c:formatCode>General</c:formatCode>
                <c:ptCount val="15"/>
                <c:pt idx="0">
                  <c:v>86</c:v>
                </c:pt>
                <c:pt idx="1">
                  <c:v>91</c:v>
                </c:pt>
                <c:pt idx="2">
                  <c:v>97</c:v>
                </c:pt>
                <c:pt idx="3">
                  <c:v>104</c:v>
                </c:pt>
                <c:pt idx="4">
                  <c:v>114</c:v>
                </c:pt>
                <c:pt idx="5">
                  <c:v>124</c:v>
                </c:pt>
                <c:pt idx="6">
                  <c:v>136</c:v>
                </c:pt>
                <c:pt idx="7">
                  <c:v>150</c:v>
                </c:pt>
                <c:pt idx="8">
                  <c:v>164</c:v>
                </c:pt>
                <c:pt idx="9">
                  <c:v>181</c:v>
                </c:pt>
                <c:pt idx="10">
                  <c:v>199</c:v>
                </c:pt>
                <c:pt idx="11">
                  <c:v>218</c:v>
                </c:pt>
                <c:pt idx="12">
                  <c:v>240</c:v>
                </c:pt>
                <c:pt idx="13">
                  <c:v>265</c:v>
                </c:pt>
                <c:pt idx="14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AA-47BA-84E6-F360E1822329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需求表!$L$17:$L$31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AA-47BA-84E6-F360E1822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31-45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需求表!$B$31:$B$46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28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43</c:v>
                </c:pt>
                <c:pt idx="1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3A7-886E-CD95064E4042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需求表!$C$31:$C$46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7-43A7-886E-CD95064E4042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需求表!$D$31:$D$46</c:f>
              <c:numCache>
                <c:formatCode>General</c:formatCode>
                <c:ptCount val="16"/>
                <c:pt idx="0">
                  <c:v>181</c:v>
                </c:pt>
                <c:pt idx="1">
                  <c:v>197</c:v>
                </c:pt>
                <c:pt idx="2">
                  <c:v>215</c:v>
                </c:pt>
                <c:pt idx="3">
                  <c:v>235</c:v>
                </c:pt>
                <c:pt idx="4">
                  <c:v>257</c:v>
                </c:pt>
                <c:pt idx="5">
                  <c:v>282</c:v>
                </c:pt>
                <c:pt idx="6">
                  <c:v>310</c:v>
                </c:pt>
                <c:pt idx="7">
                  <c:v>340</c:v>
                </c:pt>
                <c:pt idx="8">
                  <c:v>374</c:v>
                </c:pt>
                <c:pt idx="9">
                  <c:v>413</c:v>
                </c:pt>
                <c:pt idx="10">
                  <c:v>459</c:v>
                </c:pt>
                <c:pt idx="11">
                  <c:v>510</c:v>
                </c:pt>
                <c:pt idx="12">
                  <c:v>568</c:v>
                </c:pt>
                <c:pt idx="13">
                  <c:v>633</c:v>
                </c:pt>
                <c:pt idx="14">
                  <c:v>705</c:v>
                </c:pt>
                <c:pt idx="15">
                  <c:v>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7-43A7-886E-CD95064E4042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需求表!$E$31:$E$46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7-43A7-886E-CD95064E4042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luxury_clothing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需求表!$F$31:$F$46</c:f>
              <c:numCache>
                <c:formatCode>General</c:formatCode>
                <c:ptCount val="16"/>
                <c:pt idx="0">
                  <c:v>217</c:v>
                </c:pt>
                <c:pt idx="1">
                  <c:v>236</c:v>
                </c:pt>
                <c:pt idx="2">
                  <c:v>258</c:v>
                </c:pt>
                <c:pt idx="3">
                  <c:v>282</c:v>
                </c:pt>
                <c:pt idx="4">
                  <c:v>309</c:v>
                </c:pt>
                <c:pt idx="5">
                  <c:v>338</c:v>
                </c:pt>
                <c:pt idx="6">
                  <c:v>372</c:v>
                </c:pt>
                <c:pt idx="7">
                  <c:v>408</c:v>
                </c:pt>
                <c:pt idx="8">
                  <c:v>449</c:v>
                </c:pt>
                <c:pt idx="9">
                  <c:v>495</c:v>
                </c:pt>
                <c:pt idx="10">
                  <c:v>550</c:v>
                </c:pt>
                <c:pt idx="11">
                  <c:v>612</c:v>
                </c:pt>
                <c:pt idx="12">
                  <c:v>682</c:v>
                </c:pt>
                <c:pt idx="13">
                  <c:v>759</c:v>
                </c:pt>
                <c:pt idx="14">
                  <c:v>846</c:v>
                </c:pt>
                <c:pt idx="15">
                  <c:v>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F7-43A7-886E-CD95064E4042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需求表!$G$31:$G$46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F7-43A7-886E-CD95064E4042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需求表!$H$31:$H$46</c:f>
              <c:numCache>
                <c:formatCode>General</c:formatCode>
                <c:ptCount val="16"/>
                <c:pt idx="0">
                  <c:v>181</c:v>
                </c:pt>
                <c:pt idx="1">
                  <c:v>197</c:v>
                </c:pt>
                <c:pt idx="2">
                  <c:v>215</c:v>
                </c:pt>
                <c:pt idx="3">
                  <c:v>235</c:v>
                </c:pt>
                <c:pt idx="4">
                  <c:v>257</c:v>
                </c:pt>
                <c:pt idx="5">
                  <c:v>282</c:v>
                </c:pt>
                <c:pt idx="6">
                  <c:v>310</c:v>
                </c:pt>
                <c:pt idx="7">
                  <c:v>340</c:v>
                </c:pt>
                <c:pt idx="8">
                  <c:v>374</c:v>
                </c:pt>
                <c:pt idx="9">
                  <c:v>413</c:v>
                </c:pt>
                <c:pt idx="10">
                  <c:v>459</c:v>
                </c:pt>
                <c:pt idx="11">
                  <c:v>510</c:v>
                </c:pt>
                <c:pt idx="12">
                  <c:v>568</c:v>
                </c:pt>
                <c:pt idx="13">
                  <c:v>633</c:v>
                </c:pt>
                <c:pt idx="14">
                  <c:v>705</c:v>
                </c:pt>
                <c:pt idx="15">
                  <c:v>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F7-43A7-886E-CD95064E4042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需求表!$I$31:$I$46</c:f>
              <c:numCache>
                <c:formatCode>General</c:formatCode>
                <c:ptCount val="16"/>
                <c:pt idx="0">
                  <c:v>145</c:v>
                </c:pt>
                <c:pt idx="1">
                  <c:v>158</c:v>
                </c:pt>
                <c:pt idx="2">
                  <c:v>172</c:v>
                </c:pt>
                <c:pt idx="3">
                  <c:v>188</c:v>
                </c:pt>
                <c:pt idx="4">
                  <c:v>206</c:v>
                </c:pt>
                <c:pt idx="5">
                  <c:v>226</c:v>
                </c:pt>
                <c:pt idx="6">
                  <c:v>248</c:v>
                </c:pt>
                <c:pt idx="7">
                  <c:v>272</c:v>
                </c:pt>
                <c:pt idx="8">
                  <c:v>300</c:v>
                </c:pt>
                <c:pt idx="9">
                  <c:v>330</c:v>
                </c:pt>
                <c:pt idx="10">
                  <c:v>367</c:v>
                </c:pt>
                <c:pt idx="11">
                  <c:v>408</c:v>
                </c:pt>
                <c:pt idx="12">
                  <c:v>455</c:v>
                </c:pt>
                <c:pt idx="13">
                  <c:v>506</c:v>
                </c:pt>
                <c:pt idx="14">
                  <c:v>564</c:v>
                </c:pt>
                <c:pt idx="15">
                  <c:v>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F7-43A7-886E-CD95064E4042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需求表!$J$31:$J$46</c:f>
              <c:numCache>
                <c:formatCode>General</c:formatCode>
                <c:ptCount val="16"/>
                <c:pt idx="0">
                  <c:v>380</c:v>
                </c:pt>
                <c:pt idx="1">
                  <c:v>433</c:v>
                </c:pt>
                <c:pt idx="2">
                  <c:v>494</c:v>
                </c:pt>
                <c:pt idx="3">
                  <c:v>564</c:v>
                </c:pt>
                <c:pt idx="4">
                  <c:v>643</c:v>
                </c:pt>
                <c:pt idx="5">
                  <c:v>733</c:v>
                </c:pt>
                <c:pt idx="6">
                  <c:v>835</c:v>
                </c:pt>
                <c:pt idx="7">
                  <c:v>952</c:v>
                </c:pt>
                <c:pt idx="8">
                  <c:v>1085</c:v>
                </c:pt>
                <c:pt idx="9">
                  <c:v>1237</c:v>
                </c:pt>
                <c:pt idx="10">
                  <c:v>1375</c:v>
                </c:pt>
                <c:pt idx="11">
                  <c:v>1530</c:v>
                </c:pt>
                <c:pt idx="12">
                  <c:v>1703</c:v>
                </c:pt>
                <c:pt idx="13">
                  <c:v>1897</c:v>
                </c:pt>
                <c:pt idx="14">
                  <c:v>2113</c:v>
                </c:pt>
                <c:pt idx="15">
                  <c:v>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F7-43A7-886E-CD95064E4042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需求表!$K$31:$K$46</c:f>
              <c:numCache>
                <c:formatCode>General</c:formatCode>
                <c:ptCount val="16"/>
                <c:pt idx="0">
                  <c:v>289</c:v>
                </c:pt>
                <c:pt idx="1">
                  <c:v>315</c:v>
                </c:pt>
                <c:pt idx="2">
                  <c:v>344</c:v>
                </c:pt>
                <c:pt idx="3">
                  <c:v>376</c:v>
                </c:pt>
                <c:pt idx="4">
                  <c:v>411</c:v>
                </c:pt>
                <c:pt idx="5">
                  <c:v>451</c:v>
                </c:pt>
                <c:pt idx="6">
                  <c:v>495</c:v>
                </c:pt>
                <c:pt idx="7">
                  <c:v>544</c:v>
                </c:pt>
                <c:pt idx="8">
                  <c:v>599</c:v>
                </c:pt>
                <c:pt idx="9">
                  <c:v>660</c:v>
                </c:pt>
                <c:pt idx="10">
                  <c:v>734</c:v>
                </c:pt>
                <c:pt idx="11">
                  <c:v>816</c:v>
                </c:pt>
                <c:pt idx="12">
                  <c:v>909</c:v>
                </c:pt>
                <c:pt idx="13">
                  <c:v>1012</c:v>
                </c:pt>
                <c:pt idx="14">
                  <c:v>1127</c:v>
                </c:pt>
                <c:pt idx="15">
                  <c:v>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F7-43A7-886E-CD95064E4042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需求表!$L$31:$L$46</c:f>
              <c:numCache>
                <c:formatCode>General</c:formatCode>
                <c:ptCount val="16"/>
                <c:pt idx="0">
                  <c:v>52</c:v>
                </c:pt>
                <c:pt idx="1">
                  <c:v>113</c:v>
                </c:pt>
                <c:pt idx="2">
                  <c:v>184</c:v>
                </c:pt>
                <c:pt idx="3">
                  <c:v>269</c:v>
                </c:pt>
                <c:pt idx="4">
                  <c:v>367</c:v>
                </c:pt>
                <c:pt idx="5">
                  <c:v>483</c:v>
                </c:pt>
                <c:pt idx="6">
                  <c:v>619</c:v>
                </c:pt>
                <c:pt idx="7">
                  <c:v>777</c:v>
                </c:pt>
                <c:pt idx="8">
                  <c:v>962</c:v>
                </c:pt>
                <c:pt idx="9">
                  <c:v>1178</c:v>
                </c:pt>
                <c:pt idx="10">
                  <c:v>1441</c:v>
                </c:pt>
                <c:pt idx="11">
                  <c:v>1748</c:v>
                </c:pt>
                <c:pt idx="12">
                  <c:v>2109</c:v>
                </c:pt>
                <c:pt idx="13">
                  <c:v>2529</c:v>
                </c:pt>
                <c:pt idx="14">
                  <c:v>3019</c:v>
                </c:pt>
                <c:pt idx="15">
                  <c:v>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F7-43A7-886E-CD95064E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690585</xdr:colOff>
      <xdr:row>0</xdr:row>
      <xdr:rowOff>150089</xdr:rowOff>
    </xdr:from>
    <xdr:to>
      <xdr:col>25</xdr:col>
      <xdr:colOff>527299</xdr:colOff>
      <xdr:row>19</xdr:row>
      <xdr:rowOff>45686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92E659-C678-4ADF-9CFD-F40B4E091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41233</xdr:colOff>
      <xdr:row>19</xdr:row>
      <xdr:rowOff>137558</xdr:rowOff>
    </xdr:from>
    <xdr:to>
      <xdr:col>25</xdr:col>
      <xdr:colOff>638133</xdr:colOff>
      <xdr:row>38</xdr:row>
      <xdr:rowOff>22267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E881A89-CC9C-4217-8D14-81F2B02E3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196273</xdr:colOff>
      <xdr:row>41</xdr:row>
      <xdr:rowOff>23091</xdr:rowOff>
    </xdr:from>
    <xdr:to>
      <xdr:col>26</xdr:col>
      <xdr:colOff>100611</xdr:colOff>
      <xdr:row>59</xdr:row>
      <xdr:rowOff>95662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ADD5E6-19B8-45F2-AEAC-F085792D3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31C3-FEFD-463B-AD1E-6197327426AD}">
  <dimension ref="A1:Z106"/>
  <sheetViews>
    <sheetView topLeftCell="K1" workbookViewId="0">
      <selection activeCell="O8" sqref="O8"/>
    </sheetView>
  </sheetViews>
  <sheetFormatPr defaultRowHeight="14.15" x14ac:dyDescent="0.35"/>
  <sheetData>
    <row r="1" spans="1:26" x14ac:dyDescent="0.35">
      <c r="B1" t="s">
        <v>123</v>
      </c>
      <c r="C1">
        <v>1</v>
      </c>
      <c r="D1">
        <v>1</v>
      </c>
      <c r="E1">
        <v>15</v>
      </c>
      <c r="F1">
        <v>1</v>
      </c>
      <c r="G1">
        <v>20</v>
      </c>
      <c r="H1">
        <v>5</v>
      </c>
      <c r="I1">
        <v>20</v>
      </c>
      <c r="J1">
        <v>10</v>
      </c>
      <c r="K1">
        <v>10</v>
      </c>
      <c r="L1">
        <v>1</v>
      </c>
      <c r="M1">
        <v>30</v>
      </c>
    </row>
    <row r="2" spans="1:26" x14ac:dyDescent="0.35">
      <c r="B2" t="s">
        <v>124</v>
      </c>
      <c r="C2">
        <v>1</v>
      </c>
      <c r="D2">
        <v>5</v>
      </c>
      <c r="E2">
        <v>20</v>
      </c>
      <c r="F2">
        <v>10</v>
      </c>
      <c r="G2">
        <v>30</v>
      </c>
      <c r="H2">
        <v>15</v>
      </c>
      <c r="I2">
        <v>30</v>
      </c>
      <c r="J2">
        <v>20</v>
      </c>
      <c r="K2">
        <v>40</v>
      </c>
      <c r="L2">
        <v>15</v>
      </c>
      <c r="M2">
        <v>100</v>
      </c>
    </row>
    <row r="3" spans="1:26" x14ac:dyDescent="0.35">
      <c r="B3" t="s">
        <v>125</v>
      </c>
      <c r="C3">
        <v>15</v>
      </c>
      <c r="D3">
        <v>40</v>
      </c>
      <c r="E3">
        <v>250</v>
      </c>
      <c r="F3">
        <v>40</v>
      </c>
      <c r="G3">
        <v>300</v>
      </c>
      <c r="H3">
        <v>80</v>
      </c>
      <c r="I3">
        <v>250</v>
      </c>
      <c r="J3">
        <v>200</v>
      </c>
      <c r="K3">
        <v>750</v>
      </c>
      <c r="L3">
        <v>400</v>
      </c>
      <c r="M3">
        <v>5000</v>
      </c>
    </row>
    <row r="4" spans="1:26" x14ac:dyDescent="0.35">
      <c r="B4" t="s">
        <v>126</v>
      </c>
      <c r="C4">
        <v>999</v>
      </c>
      <c r="D4">
        <v>15</v>
      </c>
      <c r="E4">
        <v>999</v>
      </c>
      <c r="F4">
        <v>20</v>
      </c>
      <c r="G4">
        <v>999</v>
      </c>
      <c r="H4">
        <v>20</v>
      </c>
      <c r="I4">
        <v>999</v>
      </c>
      <c r="J4">
        <v>999</v>
      </c>
      <c r="K4">
        <v>999</v>
      </c>
      <c r="L4">
        <v>999</v>
      </c>
      <c r="M4">
        <v>999</v>
      </c>
    </row>
    <row r="5" spans="1:26" x14ac:dyDescent="0.35">
      <c r="B5" t="s">
        <v>127</v>
      </c>
      <c r="C5">
        <v>999</v>
      </c>
      <c r="D5">
        <v>25</v>
      </c>
      <c r="E5">
        <v>999</v>
      </c>
      <c r="F5">
        <v>30</v>
      </c>
      <c r="G5">
        <v>999</v>
      </c>
      <c r="H5">
        <v>30</v>
      </c>
      <c r="I5">
        <v>999</v>
      </c>
      <c r="J5">
        <v>999</v>
      </c>
      <c r="K5">
        <v>999</v>
      </c>
      <c r="L5">
        <v>999</v>
      </c>
      <c r="M5">
        <v>999</v>
      </c>
    </row>
    <row r="6" spans="1:26" x14ac:dyDescent="0.35">
      <c r="A6" t="s">
        <v>4</v>
      </c>
      <c r="B6" t="s">
        <v>128</v>
      </c>
      <c r="C6" t="s">
        <v>119</v>
      </c>
      <c r="D6" t="s">
        <v>113</v>
      </c>
      <c r="E6" t="s">
        <v>122</v>
      </c>
      <c r="F6" t="s">
        <v>114</v>
      </c>
      <c r="G6" t="s">
        <v>116</v>
      </c>
      <c r="H6" t="s">
        <v>115</v>
      </c>
      <c r="I6" t="s">
        <v>130</v>
      </c>
      <c r="J6" t="s">
        <v>120</v>
      </c>
      <c r="K6" t="s">
        <v>131</v>
      </c>
      <c r="L6" t="s">
        <v>117</v>
      </c>
      <c r="M6" t="s">
        <v>118</v>
      </c>
      <c r="N6" t="s">
        <v>132</v>
      </c>
      <c r="O6" t="s">
        <v>3</v>
      </c>
      <c r="P6" t="s">
        <v>119</v>
      </c>
      <c r="Q6" t="s">
        <v>113</v>
      </c>
      <c r="R6" t="s">
        <v>122</v>
      </c>
      <c r="S6" t="s">
        <v>114</v>
      </c>
      <c r="T6" t="s">
        <v>116</v>
      </c>
      <c r="U6" t="s">
        <v>115</v>
      </c>
      <c r="V6" t="s">
        <v>130</v>
      </c>
      <c r="W6" t="s">
        <v>120</v>
      </c>
      <c r="X6" t="s">
        <v>131</v>
      </c>
      <c r="Y6" t="s">
        <v>117</v>
      </c>
      <c r="Z6" t="s">
        <v>118</v>
      </c>
    </row>
    <row r="7" spans="1:26" x14ac:dyDescent="0.35">
      <c r="A7" t="s">
        <v>121</v>
      </c>
      <c r="B7" t="s">
        <v>129</v>
      </c>
      <c r="C7" t="s">
        <v>110</v>
      </c>
      <c r="D7" t="s">
        <v>133</v>
      </c>
      <c r="E7" t="s">
        <v>135</v>
      </c>
      <c r="F7" t="s">
        <v>136</v>
      </c>
      <c r="G7" t="s">
        <v>139</v>
      </c>
      <c r="H7" t="s">
        <v>134</v>
      </c>
      <c r="I7" t="s">
        <v>137</v>
      </c>
      <c r="J7" t="s">
        <v>111</v>
      </c>
      <c r="K7" t="s">
        <v>2</v>
      </c>
      <c r="L7" t="s">
        <v>0</v>
      </c>
      <c r="M7" t="s">
        <v>112</v>
      </c>
      <c r="O7" t="s">
        <v>129</v>
      </c>
      <c r="P7" t="s">
        <v>110</v>
      </c>
      <c r="Q7" t="s">
        <v>133</v>
      </c>
      <c r="R7" t="s">
        <v>135</v>
      </c>
      <c r="S7" t="s">
        <v>136</v>
      </c>
      <c r="T7" t="s">
        <v>139</v>
      </c>
      <c r="U7" t="s">
        <v>134</v>
      </c>
      <c r="V7" t="s">
        <v>137</v>
      </c>
      <c r="W7" t="s">
        <v>111</v>
      </c>
      <c r="X7" t="s">
        <v>2</v>
      </c>
      <c r="Y7" t="s">
        <v>0</v>
      </c>
      <c r="Z7" t="s">
        <v>112</v>
      </c>
    </row>
    <row r="8" spans="1:26" x14ac:dyDescent="0.35">
      <c r="A8">
        <v>1</v>
      </c>
      <c r="B8">
        <f>SUM(C8:M8)</f>
        <v>58.015873015873012</v>
      </c>
      <c r="C8">
        <f t="shared" ref="C8:C39" si="0">IF(OR($A8&lt;C$1,$A8&gt;C$5),0,IF(AND($A8&gt;=C$1,$A8&lt;C$2),($A8+1-C$1)/(C$2-C$1)*C$3,IF(AND($A8&gt;=C$4,$A8&lt;=C$5),(C$5-$A8)/(C$5-C$4+1)*C$3,C$3)))</f>
        <v>15</v>
      </c>
      <c r="D8">
        <f t="shared" ref="D8:M19" si="1">IF(OR($A8&lt;D$1,$A8&gt;D$5),0,IF(AND($A8&gt;=D$1,$A8&lt;D$2),($A8+1-D$1)/(D$2-D$1)*D$3,IF(AND($A8&gt;=D$4,$A8&lt;=D$5),(D$5-$A8)/(D$5-D$4+1)*D$3,D$3)))</f>
        <v>10</v>
      </c>
      <c r="E8">
        <f t="shared" si="1"/>
        <v>0</v>
      </c>
      <c r="F8">
        <f t="shared" si="1"/>
        <v>4.4444444444444446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28.571428571428569</v>
      </c>
      <c r="M8">
        <f t="shared" si="1"/>
        <v>0</v>
      </c>
      <c r="N8">
        <f>30*EXP(A8*0.13)-30</f>
        <v>4.1648514997386528</v>
      </c>
      <c r="O8">
        <f>SUM(P8:Z8)</f>
        <v>7</v>
      </c>
      <c r="P8">
        <f>_xlfn.CEILING.MATH($N8*C8/$B8)</f>
        <v>2</v>
      </c>
      <c r="Q8">
        <f t="shared" ref="Q8:Z8" si="2">_xlfn.CEILING.MATH($N8*D8/$B8)</f>
        <v>1</v>
      </c>
      <c r="R8">
        <f t="shared" si="2"/>
        <v>0</v>
      </c>
      <c r="S8">
        <f t="shared" si="2"/>
        <v>1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3</v>
      </c>
      <c r="Z8">
        <f t="shared" si="2"/>
        <v>0</v>
      </c>
    </row>
    <row r="9" spans="1:26" x14ac:dyDescent="0.35">
      <c r="A9">
        <v>2</v>
      </c>
      <c r="B9">
        <f t="shared" ref="B9:B72" si="3">SUM(C9:M9)</f>
        <v>101.03174603174602</v>
      </c>
      <c r="C9">
        <f t="shared" si="0"/>
        <v>15</v>
      </c>
      <c r="D9">
        <f t="shared" ref="D9:M9" si="4">IF(OR($A9&lt;D$1,$A9&gt;D$5),0,IF(AND($A9&gt;=D$1,$A9&lt;D$2),($A9+1-D$1)/(D$2-D$1)*D$3,IF(AND($A9&gt;=D$4,$A9&lt;=D$5),(D$5-$A9)/(D$5-D$4+1)*D$3,D$3)))</f>
        <v>20</v>
      </c>
      <c r="E9">
        <f t="shared" si="4"/>
        <v>0</v>
      </c>
      <c r="F9">
        <f t="shared" si="4"/>
        <v>8.8888888888888893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>
        <f t="shared" si="4"/>
        <v>0</v>
      </c>
      <c r="L9">
        <f t="shared" si="4"/>
        <v>57.142857142857139</v>
      </c>
      <c r="M9">
        <f t="shared" si="4"/>
        <v>0</v>
      </c>
      <c r="N9">
        <f t="shared" ref="N9:N72" si="5">30*EXP(A9*0.13)-30</f>
        <v>8.9079025999731556</v>
      </c>
      <c r="O9">
        <f t="shared" ref="O9:O72" si="6">SUM(P9:Z9)</f>
        <v>11</v>
      </c>
      <c r="P9">
        <f t="shared" ref="P9:P72" si="7">_xlfn.CEILING.MATH($N9*C9/$B9)</f>
        <v>2</v>
      </c>
      <c r="Q9">
        <f t="shared" ref="Q9:Q72" si="8">_xlfn.CEILING.MATH($N9*D9/$B9)</f>
        <v>2</v>
      </c>
      <c r="R9">
        <f t="shared" ref="R9:R72" si="9">_xlfn.CEILING.MATH($N9*E9/$B9)</f>
        <v>0</v>
      </c>
      <c r="S9">
        <f t="shared" ref="S9:S72" si="10">_xlfn.CEILING.MATH($N9*F9/$B9)</f>
        <v>1</v>
      </c>
      <c r="T9">
        <f t="shared" ref="T9:T72" si="11">_xlfn.CEILING.MATH($N9*G9/$B9)</f>
        <v>0</v>
      </c>
      <c r="U9">
        <f t="shared" ref="U9:U72" si="12">_xlfn.CEILING.MATH($N9*H9/$B9)</f>
        <v>0</v>
      </c>
      <c r="V9">
        <f t="shared" ref="V9:V72" si="13">_xlfn.CEILING.MATH($N9*I9/$B9)</f>
        <v>0</v>
      </c>
      <c r="W9">
        <f t="shared" ref="W9:W72" si="14">_xlfn.CEILING.MATH($N9*J9/$B9)</f>
        <v>0</v>
      </c>
      <c r="X9">
        <f t="shared" ref="X9:X72" si="15">_xlfn.CEILING.MATH($N9*K9/$B9)</f>
        <v>0</v>
      </c>
      <c r="Y9">
        <f t="shared" ref="Y9:Y72" si="16">_xlfn.CEILING.MATH($N9*L9/$B9)</f>
        <v>6</v>
      </c>
      <c r="Z9">
        <f t="shared" ref="Z9:Z72" si="17">_xlfn.CEILING.MATH($N9*M9/$B9)</f>
        <v>0</v>
      </c>
    </row>
    <row r="10" spans="1:26" x14ac:dyDescent="0.35">
      <c r="A10">
        <v>3</v>
      </c>
      <c r="B10">
        <f t="shared" si="3"/>
        <v>144.04761904761904</v>
      </c>
      <c r="C10">
        <f t="shared" si="0"/>
        <v>15</v>
      </c>
      <c r="D10">
        <f t="shared" si="1"/>
        <v>30</v>
      </c>
      <c r="E10">
        <f t="shared" si="1"/>
        <v>0</v>
      </c>
      <c r="F10">
        <f t="shared" si="1"/>
        <v>13.333333333333332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85.714285714285708</v>
      </c>
      <c r="M10">
        <f t="shared" si="1"/>
        <v>0</v>
      </c>
      <c r="N10">
        <f t="shared" si="5"/>
        <v>14.309423816479281</v>
      </c>
      <c r="O10">
        <f t="shared" si="6"/>
        <v>16</v>
      </c>
      <c r="P10">
        <f t="shared" si="7"/>
        <v>2</v>
      </c>
      <c r="Q10">
        <f t="shared" si="8"/>
        <v>3</v>
      </c>
      <c r="R10">
        <f t="shared" si="9"/>
        <v>0</v>
      </c>
      <c r="S10">
        <f t="shared" si="10"/>
        <v>2</v>
      </c>
      <c r="T10">
        <f t="shared" si="11"/>
        <v>0</v>
      </c>
      <c r="U10">
        <f t="shared" si="12"/>
        <v>0</v>
      </c>
      <c r="V10">
        <f t="shared" si="13"/>
        <v>0</v>
      </c>
      <c r="W10">
        <f t="shared" si="14"/>
        <v>0</v>
      </c>
      <c r="X10">
        <f t="shared" si="15"/>
        <v>0</v>
      </c>
      <c r="Y10">
        <f t="shared" si="16"/>
        <v>9</v>
      </c>
      <c r="Z10">
        <f t="shared" si="17"/>
        <v>0</v>
      </c>
    </row>
    <row r="11" spans="1:26" x14ac:dyDescent="0.35">
      <c r="A11">
        <v>4</v>
      </c>
      <c r="B11">
        <f t="shared" si="3"/>
        <v>187.06349206349205</v>
      </c>
      <c r="C11">
        <f t="shared" si="0"/>
        <v>15</v>
      </c>
      <c r="D11">
        <f t="shared" si="1"/>
        <v>40</v>
      </c>
      <c r="E11">
        <f t="shared" si="1"/>
        <v>0</v>
      </c>
      <c r="F11">
        <f t="shared" si="1"/>
        <v>17.777777777777779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114.28571428571428</v>
      </c>
      <c r="M11">
        <f t="shared" si="1"/>
        <v>0</v>
      </c>
      <c r="N11">
        <f t="shared" si="5"/>
        <v>20.460829490966589</v>
      </c>
      <c r="O11">
        <f t="shared" si="6"/>
        <v>22</v>
      </c>
      <c r="P11">
        <f t="shared" si="7"/>
        <v>2</v>
      </c>
      <c r="Q11">
        <f t="shared" si="8"/>
        <v>5</v>
      </c>
      <c r="R11">
        <f t="shared" si="9"/>
        <v>0</v>
      </c>
      <c r="S11">
        <f t="shared" si="10"/>
        <v>2</v>
      </c>
      <c r="T11">
        <f t="shared" si="11"/>
        <v>0</v>
      </c>
      <c r="U11">
        <f t="shared" si="12"/>
        <v>0</v>
      </c>
      <c r="V11">
        <f t="shared" si="13"/>
        <v>0</v>
      </c>
      <c r="W11">
        <f t="shared" si="14"/>
        <v>0</v>
      </c>
      <c r="X11">
        <f t="shared" si="15"/>
        <v>0</v>
      </c>
      <c r="Y11">
        <f t="shared" si="16"/>
        <v>13</v>
      </c>
      <c r="Z11">
        <f t="shared" si="17"/>
        <v>0</v>
      </c>
    </row>
    <row r="12" spans="1:26" x14ac:dyDescent="0.35">
      <c r="A12">
        <v>5</v>
      </c>
      <c r="B12">
        <f t="shared" si="3"/>
        <v>228.07936507936509</v>
      </c>
      <c r="C12">
        <f t="shared" si="0"/>
        <v>15</v>
      </c>
      <c r="D12">
        <f t="shared" si="1"/>
        <v>40</v>
      </c>
      <c r="E12">
        <f t="shared" si="1"/>
        <v>0</v>
      </c>
      <c r="F12">
        <f t="shared" si="1"/>
        <v>22.222222222222221</v>
      </c>
      <c r="G12">
        <f t="shared" si="1"/>
        <v>0</v>
      </c>
      <c r="H12">
        <f t="shared" si="1"/>
        <v>8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142.85714285714286</v>
      </c>
      <c r="M12">
        <f t="shared" si="1"/>
        <v>0</v>
      </c>
      <c r="N12">
        <f t="shared" si="5"/>
        <v>27.466224870416887</v>
      </c>
      <c r="O12">
        <f t="shared" si="6"/>
        <v>29</v>
      </c>
      <c r="P12">
        <f t="shared" si="7"/>
        <v>2</v>
      </c>
      <c r="Q12">
        <f t="shared" si="8"/>
        <v>5</v>
      </c>
      <c r="R12">
        <f t="shared" si="9"/>
        <v>0</v>
      </c>
      <c r="S12">
        <f t="shared" si="10"/>
        <v>3</v>
      </c>
      <c r="T12">
        <f t="shared" si="11"/>
        <v>0</v>
      </c>
      <c r="U12">
        <f t="shared" si="12"/>
        <v>1</v>
      </c>
      <c r="V12">
        <f t="shared" si="13"/>
        <v>0</v>
      </c>
      <c r="W12">
        <f t="shared" si="14"/>
        <v>0</v>
      </c>
      <c r="X12">
        <f t="shared" si="15"/>
        <v>0</v>
      </c>
      <c r="Y12">
        <f t="shared" si="16"/>
        <v>18</v>
      </c>
      <c r="Z12">
        <f t="shared" si="17"/>
        <v>0</v>
      </c>
    </row>
    <row r="13" spans="1:26" x14ac:dyDescent="0.35">
      <c r="A13">
        <v>6</v>
      </c>
      <c r="B13">
        <f t="shared" si="3"/>
        <v>269.09523809523807</v>
      </c>
      <c r="C13">
        <f t="shared" si="0"/>
        <v>15</v>
      </c>
      <c r="D13">
        <f t="shared" si="1"/>
        <v>40</v>
      </c>
      <c r="E13">
        <f t="shared" si="1"/>
        <v>0</v>
      </c>
      <c r="F13">
        <f t="shared" si="1"/>
        <v>26.666666666666664</v>
      </c>
      <c r="G13">
        <f t="shared" si="1"/>
        <v>0</v>
      </c>
      <c r="H13">
        <f t="shared" si="1"/>
        <v>16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171.42857142857142</v>
      </c>
      <c r="M13">
        <f t="shared" si="1"/>
        <v>0</v>
      </c>
      <c r="N13">
        <f t="shared" si="5"/>
        <v>35.444167964946033</v>
      </c>
      <c r="O13">
        <f t="shared" si="6"/>
        <v>38</v>
      </c>
      <c r="P13">
        <f t="shared" si="7"/>
        <v>2</v>
      </c>
      <c r="Q13">
        <f t="shared" si="8"/>
        <v>6</v>
      </c>
      <c r="R13">
        <f t="shared" si="9"/>
        <v>0</v>
      </c>
      <c r="S13">
        <f t="shared" si="10"/>
        <v>4</v>
      </c>
      <c r="T13">
        <f t="shared" si="11"/>
        <v>0</v>
      </c>
      <c r="U13">
        <f t="shared" si="12"/>
        <v>3</v>
      </c>
      <c r="V13">
        <f t="shared" si="13"/>
        <v>0</v>
      </c>
      <c r="W13">
        <f t="shared" si="14"/>
        <v>0</v>
      </c>
      <c r="X13">
        <f t="shared" si="15"/>
        <v>0</v>
      </c>
      <c r="Y13">
        <f t="shared" si="16"/>
        <v>23</v>
      </c>
      <c r="Z13">
        <f t="shared" si="17"/>
        <v>0</v>
      </c>
    </row>
    <row r="14" spans="1:26" x14ac:dyDescent="0.35">
      <c r="A14">
        <v>7</v>
      </c>
      <c r="B14">
        <f t="shared" si="3"/>
        <v>310.11111111111109</v>
      </c>
      <c r="C14">
        <f t="shared" si="0"/>
        <v>15</v>
      </c>
      <c r="D14">
        <f t="shared" si="1"/>
        <v>40</v>
      </c>
      <c r="E14">
        <f t="shared" si="1"/>
        <v>0</v>
      </c>
      <c r="F14">
        <f t="shared" si="1"/>
        <v>31.111111111111111</v>
      </c>
      <c r="G14">
        <f t="shared" si="1"/>
        <v>0</v>
      </c>
      <c r="H14">
        <f t="shared" si="1"/>
        <v>24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200</v>
      </c>
      <c r="M14">
        <f t="shared" si="1"/>
        <v>0</v>
      </c>
      <c r="N14">
        <f t="shared" si="5"/>
        <v>44.529676001544487</v>
      </c>
      <c r="O14">
        <f t="shared" si="6"/>
        <v>47</v>
      </c>
      <c r="P14">
        <f t="shared" si="7"/>
        <v>3</v>
      </c>
      <c r="Q14">
        <f t="shared" si="8"/>
        <v>6</v>
      </c>
      <c r="R14">
        <f t="shared" si="9"/>
        <v>0</v>
      </c>
      <c r="S14">
        <f t="shared" si="10"/>
        <v>5</v>
      </c>
      <c r="T14">
        <f t="shared" si="11"/>
        <v>0</v>
      </c>
      <c r="U14">
        <f t="shared" si="12"/>
        <v>4</v>
      </c>
      <c r="V14">
        <f t="shared" si="13"/>
        <v>0</v>
      </c>
      <c r="W14">
        <f t="shared" si="14"/>
        <v>0</v>
      </c>
      <c r="X14">
        <f t="shared" si="15"/>
        <v>0</v>
      </c>
      <c r="Y14">
        <f t="shared" si="16"/>
        <v>29</v>
      </c>
      <c r="Z14">
        <f t="shared" si="17"/>
        <v>0</v>
      </c>
    </row>
    <row r="15" spans="1:26" x14ac:dyDescent="0.35">
      <c r="A15">
        <v>8</v>
      </c>
      <c r="B15">
        <f t="shared" si="3"/>
        <v>351.1269841269841</v>
      </c>
      <c r="C15">
        <f t="shared" si="0"/>
        <v>15</v>
      </c>
      <c r="D15">
        <f t="shared" si="1"/>
        <v>40</v>
      </c>
      <c r="E15">
        <f t="shared" si="1"/>
        <v>0</v>
      </c>
      <c r="F15">
        <f t="shared" si="1"/>
        <v>35.555555555555557</v>
      </c>
      <c r="G15">
        <f t="shared" si="1"/>
        <v>0</v>
      </c>
      <c r="H15">
        <f t="shared" si="1"/>
        <v>32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228.57142857142856</v>
      </c>
      <c r="M15">
        <f t="shared" si="1"/>
        <v>0</v>
      </c>
      <c r="N15">
        <f t="shared" si="5"/>
        <v>54.876510430546801</v>
      </c>
      <c r="O15">
        <f t="shared" si="6"/>
        <v>58</v>
      </c>
      <c r="P15">
        <f t="shared" si="7"/>
        <v>3</v>
      </c>
      <c r="Q15">
        <f t="shared" si="8"/>
        <v>7</v>
      </c>
      <c r="R15">
        <f t="shared" si="9"/>
        <v>0</v>
      </c>
      <c r="S15">
        <f t="shared" si="10"/>
        <v>6</v>
      </c>
      <c r="T15">
        <f t="shared" si="11"/>
        <v>0</v>
      </c>
      <c r="U15">
        <f t="shared" si="12"/>
        <v>6</v>
      </c>
      <c r="V15">
        <f t="shared" si="13"/>
        <v>0</v>
      </c>
      <c r="W15">
        <f t="shared" si="14"/>
        <v>0</v>
      </c>
      <c r="X15">
        <f t="shared" si="15"/>
        <v>0</v>
      </c>
      <c r="Y15">
        <f t="shared" si="16"/>
        <v>36</v>
      </c>
      <c r="Z15">
        <f t="shared" si="17"/>
        <v>0</v>
      </c>
    </row>
    <row r="16" spans="1:26" x14ac:dyDescent="0.35">
      <c r="A16">
        <v>9</v>
      </c>
      <c r="B16">
        <f t="shared" si="3"/>
        <v>392.14285714285717</v>
      </c>
      <c r="C16">
        <f t="shared" si="0"/>
        <v>15</v>
      </c>
      <c r="D16">
        <f t="shared" si="1"/>
        <v>40</v>
      </c>
      <c r="E16">
        <f t="shared" si="1"/>
        <v>0</v>
      </c>
      <c r="F16">
        <f t="shared" si="1"/>
        <v>40</v>
      </c>
      <c r="G16">
        <f t="shared" si="1"/>
        <v>0</v>
      </c>
      <c r="H16">
        <f t="shared" si="1"/>
        <v>40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257.14285714285717</v>
      </c>
      <c r="M16">
        <f t="shared" si="1"/>
        <v>0</v>
      </c>
      <c r="N16">
        <f t="shared" si="5"/>
        <v>66.659779155854991</v>
      </c>
      <c r="O16">
        <f t="shared" si="6"/>
        <v>68</v>
      </c>
      <c r="P16">
        <f t="shared" si="7"/>
        <v>3</v>
      </c>
      <c r="Q16">
        <f t="shared" si="8"/>
        <v>7</v>
      </c>
      <c r="R16">
        <f t="shared" si="9"/>
        <v>0</v>
      </c>
      <c r="S16">
        <f t="shared" si="10"/>
        <v>7</v>
      </c>
      <c r="T16">
        <f t="shared" si="11"/>
        <v>0</v>
      </c>
      <c r="U16">
        <f t="shared" si="12"/>
        <v>7</v>
      </c>
      <c r="V16">
        <f t="shared" si="13"/>
        <v>0</v>
      </c>
      <c r="W16">
        <f t="shared" si="14"/>
        <v>0</v>
      </c>
      <c r="X16">
        <f t="shared" si="15"/>
        <v>0</v>
      </c>
      <c r="Y16">
        <f t="shared" si="16"/>
        <v>44</v>
      </c>
      <c r="Z16">
        <f t="shared" si="17"/>
        <v>0</v>
      </c>
    </row>
    <row r="17" spans="1:26" x14ac:dyDescent="0.35">
      <c r="A17">
        <v>10</v>
      </c>
      <c r="B17">
        <f t="shared" si="3"/>
        <v>473.71428571428572</v>
      </c>
      <c r="C17">
        <f t="shared" si="0"/>
        <v>15</v>
      </c>
      <c r="D17">
        <f t="shared" si="1"/>
        <v>40</v>
      </c>
      <c r="E17">
        <f t="shared" si="1"/>
        <v>0</v>
      </c>
      <c r="F17">
        <f t="shared" si="1"/>
        <v>40</v>
      </c>
      <c r="G17">
        <f t="shared" si="1"/>
        <v>0</v>
      </c>
      <c r="H17">
        <f t="shared" si="1"/>
        <v>48</v>
      </c>
      <c r="I17">
        <f t="shared" si="1"/>
        <v>0</v>
      </c>
      <c r="J17">
        <f t="shared" si="1"/>
        <v>20</v>
      </c>
      <c r="K17">
        <f t="shared" si="1"/>
        <v>25</v>
      </c>
      <c r="L17">
        <f t="shared" si="1"/>
        <v>285.71428571428572</v>
      </c>
      <c r="M17">
        <f t="shared" si="1"/>
        <v>0</v>
      </c>
      <c r="N17">
        <f t="shared" si="5"/>
        <v>80.078900028577337</v>
      </c>
      <c r="O17">
        <f t="shared" si="6"/>
        <v>84</v>
      </c>
      <c r="P17">
        <f t="shared" si="7"/>
        <v>3</v>
      </c>
      <c r="Q17">
        <f t="shared" si="8"/>
        <v>7</v>
      </c>
      <c r="R17">
        <f t="shared" si="9"/>
        <v>0</v>
      </c>
      <c r="S17">
        <f t="shared" si="10"/>
        <v>7</v>
      </c>
      <c r="T17">
        <f t="shared" si="11"/>
        <v>0</v>
      </c>
      <c r="U17">
        <f t="shared" si="12"/>
        <v>9</v>
      </c>
      <c r="V17">
        <f t="shared" si="13"/>
        <v>0</v>
      </c>
      <c r="W17">
        <f t="shared" si="14"/>
        <v>4</v>
      </c>
      <c r="X17">
        <f t="shared" si="15"/>
        <v>5</v>
      </c>
      <c r="Y17">
        <f t="shared" si="16"/>
        <v>49</v>
      </c>
      <c r="Z17">
        <f t="shared" si="17"/>
        <v>0</v>
      </c>
    </row>
    <row r="18" spans="1:26" x14ac:dyDescent="0.35">
      <c r="A18">
        <v>11</v>
      </c>
      <c r="B18">
        <f t="shared" si="3"/>
        <v>555.28571428571422</v>
      </c>
      <c r="C18">
        <f t="shared" si="0"/>
        <v>15</v>
      </c>
      <c r="D18">
        <f t="shared" si="1"/>
        <v>40</v>
      </c>
      <c r="E18">
        <f t="shared" si="1"/>
        <v>0</v>
      </c>
      <c r="F18">
        <f t="shared" si="1"/>
        <v>40</v>
      </c>
      <c r="G18">
        <f t="shared" si="1"/>
        <v>0</v>
      </c>
      <c r="H18">
        <f t="shared" si="1"/>
        <v>56</v>
      </c>
      <c r="I18">
        <f t="shared" si="1"/>
        <v>0</v>
      </c>
      <c r="J18">
        <f t="shared" si="1"/>
        <v>40</v>
      </c>
      <c r="K18">
        <f t="shared" si="1"/>
        <v>50</v>
      </c>
      <c r="L18">
        <f t="shared" si="1"/>
        <v>314.28571428571428</v>
      </c>
      <c r="M18">
        <f t="shared" si="1"/>
        <v>0</v>
      </c>
      <c r="N18">
        <f t="shared" si="5"/>
        <v>95.360975757697418</v>
      </c>
      <c r="O18">
        <f t="shared" si="6"/>
        <v>97</v>
      </c>
      <c r="P18">
        <f t="shared" si="7"/>
        <v>3</v>
      </c>
      <c r="Q18">
        <f t="shared" si="8"/>
        <v>7</v>
      </c>
      <c r="R18">
        <f t="shared" si="9"/>
        <v>0</v>
      </c>
      <c r="S18">
        <f t="shared" si="10"/>
        <v>7</v>
      </c>
      <c r="T18">
        <f t="shared" si="11"/>
        <v>0</v>
      </c>
      <c r="U18">
        <f t="shared" si="12"/>
        <v>10</v>
      </c>
      <c r="V18">
        <f t="shared" si="13"/>
        <v>0</v>
      </c>
      <c r="W18">
        <f t="shared" si="14"/>
        <v>7</v>
      </c>
      <c r="X18">
        <f t="shared" si="15"/>
        <v>9</v>
      </c>
      <c r="Y18">
        <f t="shared" si="16"/>
        <v>54</v>
      </c>
      <c r="Z18">
        <f t="shared" si="17"/>
        <v>0</v>
      </c>
    </row>
    <row r="19" spans="1:26" x14ac:dyDescent="0.35">
      <c r="A19">
        <v>12</v>
      </c>
      <c r="B19">
        <f t="shared" si="3"/>
        <v>636.85714285714289</v>
      </c>
      <c r="C19">
        <f t="shared" si="0"/>
        <v>15</v>
      </c>
      <c r="D19">
        <f t="shared" si="1"/>
        <v>40</v>
      </c>
      <c r="E19">
        <f t="shared" si="1"/>
        <v>0</v>
      </c>
      <c r="F19">
        <f t="shared" si="1"/>
        <v>40</v>
      </c>
      <c r="G19">
        <f t="shared" si="1"/>
        <v>0</v>
      </c>
      <c r="H19">
        <f t="shared" si="1"/>
        <v>64</v>
      </c>
      <c r="I19">
        <f t="shared" ref="I19:M67" si="18">IF(OR($A19&lt;I$1,$A19&gt;I$5),0,IF(AND($A19&gt;=I$1,$A19&lt;I$2),($A19+1-I$1)/(I$2-I$1)*I$3,IF(AND($A19&gt;=I$4,$A19&lt;=I$5),(I$5-$A19)/(I$5-I$4+1)*I$3,I$3)))</f>
        <v>0</v>
      </c>
      <c r="J19">
        <f t="shared" si="18"/>
        <v>60</v>
      </c>
      <c r="K19">
        <f t="shared" si="18"/>
        <v>75</v>
      </c>
      <c r="L19">
        <f t="shared" si="18"/>
        <v>342.85714285714283</v>
      </c>
      <c r="M19">
        <f t="shared" si="18"/>
        <v>0</v>
      </c>
      <c r="N19">
        <f t="shared" si="5"/>
        <v>112.76463735413563</v>
      </c>
      <c r="O19">
        <f t="shared" si="6"/>
        <v>117</v>
      </c>
      <c r="P19">
        <f t="shared" si="7"/>
        <v>3</v>
      </c>
      <c r="Q19">
        <f t="shared" si="8"/>
        <v>8</v>
      </c>
      <c r="R19">
        <f t="shared" si="9"/>
        <v>0</v>
      </c>
      <c r="S19">
        <f t="shared" si="10"/>
        <v>8</v>
      </c>
      <c r="T19">
        <f t="shared" si="11"/>
        <v>0</v>
      </c>
      <c r="U19">
        <f t="shared" si="12"/>
        <v>12</v>
      </c>
      <c r="V19">
        <f t="shared" si="13"/>
        <v>0</v>
      </c>
      <c r="W19">
        <f t="shared" si="14"/>
        <v>11</v>
      </c>
      <c r="X19">
        <f t="shared" si="15"/>
        <v>14</v>
      </c>
      <c r="Y19">
        <f t="shared" si="16"/>
        <v>61</v>
      </c>
      <c r="Z19">
        <f t="shared" si="17"/>
        <v>0</v>
      </c>
    </row>
    <row r="20" spans="1:26" x14ac:dyDescent="0.35">
      <c r="A20">
        <v>13</v>
      </c>
      <c r="B20">
        <f t="shared" si="3"/>
        <v>718.42857142857144</v>
      </c>
      <c r="C20">
        <f t="shared" si="0"/>
        <v>15</v>
      </c>
      <c r="D20">
        <f t="shared" ref="D20:H35" si="19">IF(OR($A20&lt;D$1,$A20&gt;D$5),0,IF(AND($A20&gt;=D$1,$A20&lt;D$2),($A20+1-D$1)/(D$2-D$1)*D$3,IF(AND($A20&gt;=D$4,$A20&lt;=D$5),(D$5-$A20)/(D$5-D$4+1)*D$3,D$3)))</f>
        <v>40</v>
      </c>
      <c r="E20">
        <f t="shared" si="19"/>
        <v>0</v>
      </c>
      <c r="F20">
        <f t="shared" si="19"/>
        <v>40</v>
      </c>
      <c r="G20">
        <f t="shared" si="19"/>
        <v>0</v>
      </c>
      <c r="H20">
        <f t="shared" si="19"/>
        <v>72</v>
      </c>
      <c r="I20">
        <f t="shared" si="18"/>
        <v>0</v>
      </c>
      <c r="J20">
        <f t="shared" si="18"/>
        <v>80</v>
      </c>
      <c r="K20">
        <f t="shared" si="18"/>
        <v>100</v>
      </c>
      <c r="L20">
        <f t="shared" si="18"/>
        <v>371.42857142857144</v>
      </c>
      <c r="M20">
        <f t="shared" si="18"/>
        <v>0</v>
      </c>
      <c r="N20">
        <f t="shared" si="5"/>
        <v>132.58442115393618</v>
      </c>
      <c r="O20">
        <f t="shared" si="6"/>
        <v>136</v>
      </c>
      <c r="P20">
        <f t="shared" si="7"/>
        <v>3</v>
      </c>
      <c r="Q20">
        <f t="shared" si="8"/>
        <v>8</v>
      </c>
      <c r="R20">
        <f t="shared" si="9"/>
        <v>0</v>
      </c>
      <c r="S20">
        <f t="shared" si="10"/>
        <v>8</v>
      </c>
      <c r="T20">
        <f t="shared" si="11"/>
        <v>0</v>
      </c>
      <c r="U20">
        <f t="shared" si="12"/>
        <v>14</v>
      </c>
      <c r="V20">
        <f t="shared" si="13"/>
        <v>0</v>
      </c>
      <c r="W20">
        <f t="shared" si="14"/>
        <v>15</v>
      </c>
      <c r="X20">
        <f t="shared" si="15"/>
        <v>19</v>
      </c>
      <c r="Y20">
        <f t="shared" si="16"/>
        <v>69</v>
      </c>
      <c r="Z20">
        <f t="shared" si="17"/>
        <v>0</v>
      </c>
    </row>
    <row r="21" spans="1:26" x14ac:dyDescent="0.35">
      <c r="A21">
        <v>14</v>
      </c>
      <c r="B21">
        <f t="shared" si="3"/>
        <v>800</v>
      </c>
      <c r="C21">
        <f t="shared" si="0"/>
        <v>15</v>
      </c>
      <c r="D21">
        <f t="shared" si="19"/>
        <v>40</v>
      </c>
      <c r="E21">
        <f t="shared" si="19"/>
        <v>0</v>
      </c>
      <c r="F21">
        <f t="shared" si="19"/>
        <v>40</v>
      </c>
      <c r="G21">
        <f t="shared" si="19"/>
        <v>0</v>
      </c>
      <c r="H21">
        <f t="shared" si="19"/>
        <v>80</v>
      </c>
      <c r="I21">
        <f t="shared" si="18"/>
        <v>0</v>
      </c>
      <c r="J21">
        <f t="shared" si="18"/>
        <v>100</v>
      </c>
      <c r="K21">
        <f t="shared" si="18"/>
        <v>125</v>
      </c>
      <c r="L21">
        <f t="shared" si="18"/>
        <v>400</v>
      </c>
      <c r="M21">
        <f t="shared" si="18"/>
        <v>0</v>
      </c>
      <c r="N21">
        <f t="shared" si="5"/>
        <v>155.15575349650661</v>
      </c>
      <c r="O21">
        <f t="shared" si="6"/>
        <v>158</v>
      </c>
      <c r="P21">
        <f t="shared" si="7"/>
        <v>3</v>
      </c>
      <c r="Q21">
        <f t="shared" si="8"/>
        <v>8</v>
      </c>
      <c r="R21">
        <f t="shared" si="9"/>
        <v>0</v>
      </c>
      <c r="S21">
        <f t="shared" si="10"/>
        <v>8</v>
      </c>
      <c r="T21">
        <f t="shared" si="11"/>
        <v>0</v>
      </c>
      <c r="U21">
        <f t="shared" si="12"/>
        <v>16</v>
      </c>
      <c r="V21">
        <f t="shared" si="13"/>
        <v>0</v>
      </c>
      <c r="W21">
        <f t="shared" si="14"/>
        <v>20</v>
      </c>
      <c r="X21">
        <f t="shared" si="15"/>
        <v>25</v>
      </c>
      <c r="Y21">
        <f t="shared" si="16"/>
        <v>78</v>
      </c>
      <c r="Z21">
        <f t="shared" si="17"/>
        <v>0</v>
      </c>
    </row>
    <row r="22" spans="1:26" x14ac:dyDescent="0.35">
      <c r="A22">
        <v>15</v>
      </c>
      <c r="B22">
        <f t="shared" si="3"/>
        <v>891.36363636363637</v>
      </c>
      <c r="C22">
        <f t="shared" si="0"/>
        <v>15</v>
      </c>
      <c r="D22">
        <f t="shared" si="19"/>
        <v>36.36363636363636</v>
      </c>
      <c r="E22">
        <f t="shared" si="19"/>
        <v>50</v>
      </c>
      <c r="F22">
        <f t="shared" si="19"/>
        <v>40</v>
      </c>
      <c r="G22">
        <f t="shared" si="19"/>
        <v>0</v>
      </c>
      <c r="H22">
        <f t="shared" si="19"/>
        <v>80</v>
      </c>
      <c r="I22">
        <f t="shared" si="18"/>
        <v>0</v>
      </c>
      <c r="J22">
        <f t="shared" si="18"/>
        <v>120</v>
      </c>
      <c r="K22">
        <f t="shared" si="18"/>
        <v>150</v>
      </c>
      <c r="L22">
        <f t="shared" si="18"/>
        <v>400</v>
      </c>
      <c r="M22">
        <f t="shared" si="18"/>
        <v>0</v>
      </c>
      <c r="N22">
        <f t="shared" si="5"/>
        <v>180.86062741767884</v>
      </c>
      <c r="O22">
        <f t="shared" si="6"/>
        <v>187</v>
      </c>
      <c r="P22">
        <f t="shared" si="7"/>
        <v>4</v>
      </c>
      <c r="Q22">
        <f t="shared" si="8"/>
        <v>8</v>
      </c>
      <c r="R22">
        <f t="shared" si="9"/>
        <v>11</v>
      </c>
      <c r="S22">
        <f t="shared" si="10"/>
        <v>9</v>
      </c>
      <c r="T22">
        <f t="shared" si="11"/>
        <v>0</v>
      </c>
      <c r="U22">
        <f t="shared" si="12"/>
        <v>17</v>
      </c>
      <c r="V22">
        <f t="shared" si="13"/>
        <v>0</v>
      </c>
      <c r="W22">
        <f t="shared" si="14"/>
        <v>25</v>
      </c>
      <c r="X22">
        <f t="shared" si="15"/>
        <v>31</v>
      </c>
      <c r="Y22">
        <f t="shared" si="16"/>
        <v>82</v>
      </c>
      <c r="Z22">
        <f t="shared" si="17"/>
        <v>0</v>
      </c>
    </row>
    <row r="23" spans="1:26" x14ac:dyDescent="0.35">
      <c r="A23">
        <v>16</v>
      </c>
      <c r="B23">
        <f t="shared" si="3"/>
        <v>982.72727272727275</v>
      </c>
      <c r="C23">
        <f t="shared" si="0"/>
        <v>15</v>
      </c>
      <c r="D23">
        <f t="shared" si="19"/>
        <v>32.727272727272727</v>
      </c>
      <c r="E23">
        <f t="shared" si="19"/>
        <v>100</v>
      </c>
      <c r="F23">
        <f t="shared" si="19"/>
        <v>40</v>
      </c>
      <c r="G23">
        <f t="shared" si="19"/>
        <v>0</v>
      </c>
      <c r="H23">
        <f t="shared" si="19"/>
        <v>80</v>
      </c>
      <c r="I23">
        <f t="shared" si="18"/>
        <v>0</v>
      </c>
      <c r="J23">
        <f t="shared" si="18"/>
        <v>140</v>
      </c>
      <c r="K23">
        <f t="shared" si="18"/>
        <v>175</v>
      </c>
      <c r="L23">
        <f t="shared" si="18"/>
        <v>400</v>
      </c>
      <c r="M23">
        <f t="shared" si="18"/>
        <v>0</v>
      </c>
      <c r="N23">
        <f t="shared" si="5"/>
        <v>210.1340674288906</v>
      </c>
      <c r="O23">
        <f t="shared" si="6"/>
        <v>214</v>
      </c>
      <c r="P23">
        <f t="shared" si="7"/>
        <v>4</v>
      </c>
      <c r="Q23">
        <f t="shared" si="8"/>
        <v>7</v>
      </c>
      <c r="R23">
        <f t="shared" si="9"/>
        <v>22</v>
      </c>
      <c r="S23">
        <f t="shared" si="10"/>
        <v>9</v>
      </c>
      <c r="T23">
        <f t="shared" si="11"/>
        <v>0</v>
      </c>
      <c r="U23">
        <f t="shared" si="12"/>
        <v>18</v>
      </c>
      <c r="V23">
        <f t="shared" si="13"/>
        <v>0</v>
      </c>
      <c r="W23">
        <f t="shared" si="14"/>
        <v>30</v>
      </c>
      <c r="X23">
        <f t="shared" si="15"/>
        <v>38</v>
      </c>
      <c r="Y23">
        <f t="shared" si="16"/>
        <v>86</v>
      </c>
      <c r="Z23">
        <f t="shared" si="17"/>
        <v>0</v>
      </c>
    </row>
    <row r="24" spans="1:26" x14ac:dyDescent="0.35">
      <c r="A24">
        <v>17</v>
      </c>
      <c r="B24">
        <f t="shared" si="3"/>
        <v>1074.090909090909</v>
      </c>
      <c r="C24">
        <f t="shared" si="0"/>
        <v>15</v>
      </c>
      <c r="D24">
        <f t="shared" si="19"/>
        <v>29.090909090909093</v>
      </c>
      <c r="E24">
        <f t="shared" si="19"/>
        <v>150</v>
      </c>
      <c r="F24">
        <f t="shared" si="19"/>
        <v>40</v>
      </c>
      <c r="G24">
        <f t="shared" si="19"/>
        <v>0</v>
      </c>
      <c r="H24">
        <f t="shared" si="19"/>
        <v>80</v>
      </c>
      <c r="I24">
        <f t="shared" si="18"/>
        <v>0</v>
      </c>
      <c r="J24">
        <f t="shared" si="18"/>
        <v>160</v>
      </c>
      <c r="K24">
        <f t="shared" si="18"/>
        <v>200</v>
      </c>
      <c r="L24">
        <f t="shared" si="18"/>
        <v>400</v>
      </c>
      <c r="M24">
        <f t="shared" si="18"/>
        <v>0</v>
      </c>
      <c r="N24">
        <f t="shared" si="5"/>
        <v>243.47149179120913</v>
      </c>
      <c r="O24">
        <f t="shared" si="6"/>
        <v>249</v>
      </c>
      <c r="P24">
        <f t="shared" si="7"/>
        <v>4</v>
      </c>
      <c r="Q24">
        <f t="shared" si="8"/>
        <v>7</v>
      </c>
      <c r="R24">
        <f t="shared" si="9"/>
        <v>35</v>
      </c>
      <c r="S24">
        <f t="shared" si="10"/>
        <v>10</v>
      </c>
      <c r="T24">
        <f t="shared" si="11"/>
        <v>0</v>
      </c>
      <c r="U24">
        <f t="shared" si="12"/>
        <v>19</v>
      </c>
      <c r="V24">
        <f t="shared" si="13"/>
        <v>0</v>
      </c>
      <c r="W24">
        <f t="shared" si="14"/>
        <v>37</v>
      </c>
      <c r="X24">
        <f t="shared" si="15"/>
        <v>46</v>
      </c>
      <c r="Y24">
        <f t="shared" si="16"/>
        <v>91</v>
      </c>
      <c r="Z24">
        <f t="shared" si="17"/>
        <v>0</v>
      </c>
    </row>
    <row r="25" spans="1:26" x14ac:dyDescent="0.35">
      <c r="A25">
        <v>18</v>
      </c>
      <c r="B25">
        <f t="shared" si="3"/>
        <v>1165.4545454545455</v>
      </c>
      <c r="C25">
        <f t="shared" si="0"/>
        <v>15</v>
      </c>
      <c r="D25">
        <f t="shared" si="19"/>
        <v>25.454545454545453</v>
      </c>
      <c r="E25">
        <f t="shared" si="19"/>
        <v>200</v>
      </c>
      <c r="F25">
        <f t="shared" si="19"/>
        <v>40</v>
      </c>
      <c r="G25">
        <f t="shared" si="19"/>
        <v>0</v>
      </c>
      <c r="H25">
        <f t="shared" si="19"/>
        <v>80</v>
      </c>
      <c r="I25">
        <f t="shared" si="18"/>
        <v>0</v>
      </c>
      <c r="J25">
        <f t="shared" si="18"/>
        <v>180</v>
      </c>
      <c r="K25">
        <f t="shared" si="18"/>
        <v>225</v>
      </c>
      <c r="L25">
        <f t="shared" si="18"/>
        <v>400</v>
      </c>
      <c r="M25">
        <f t="shared" si="18"/>
        <v>0</v>
      </c>
      <c r="N25">
        <f t="shared" si="5"/>
        <v>281.43709688195531</v>
      </c>
      <c r="O25">
        <f t="shared" si="6"/>
        <v>286</v>
      </c>
      <c r="P25">
        <f t="shared" si="7"/>
        <v>4</v>
      </c>
      <c r="Q25">
        <f t="shared" si="8"/>
        <v>7</v>
      </c>
      <c r="R25">
        <f t="shared" si="9"/>
        <v>49</v>
      </c>
      <c r="S25">
        <f t="shared" si="10"/>
        <v>10</v>
      </c>
      <c r="T25">
        <f t="shared" si="11"/>
        <v>0</v>
      </c>
      <c r="U25">
        <f t="shared" si="12"/>
        <v>20</v>
      </c>
      <c r="V25">
        <f t="shared" si="13"/>
        <v>0</v>
      </c>
      <c r="W25">
        <f t="shared" si="14"/>
        <v>44</v>
      </c>
      <c r="X25">
        <f t="shared" si="15"/>
        <v>55</v>
      </c>
      <c r="Y25">
        <f t="shared" si="16"/>
        <v>97</v>
      </c>
      <c r="Z25">
        <f t="shared" si="17"/>
        <v>0</v>
      </c>
    </row>
    <row r="26" spans="1:26" x14ac:dyDescent="0.35">
      <c r="A26">
        <v>19</v>
      </c>
      <c r="B26">
        <f t="shared" si="3"/>
        <v>1256.8181818181818</v>
      </c>
      <c r="C26">
        <f t="shared" si="0"/>
        <v>15</v>
      </c>
      <c r="D26">
        <f t="shared" si="19"/>
        <v>21.818181818181817</v>
      </c>
      <c r="E26">
        <f t="shared" si="19"/>
        <v>250</v>
      </c>
      <c r="F26">
        <f t="shared" si="19"/>
        <v>40</v>
      </c>
      <c r="G26">
        <f t="shared" si="19"/>
        <v>0</v>
      </c>
      <c r="H26">
        <f t="shared" si="19"/>
        <v>80</v>
      </c>
      <c r="I26">
        <f t="shared" si="18"/>
        <v>0</v>
      </c>
      <c r="J26">
        <f t="shared" si="18"/>
        <v>200</v>
      </c>
      <c r="K26">
        <f t="shared" si="18"/>
        <v>250</v>
      </c>
      <c r="L26">
        <f t="shared" si="18"/>
        <v>400</v>
      </c>
      <c r="M26">
        <f t="shared" si="18"/>
        <v>0</v>
      </c>
      <c r="N26">
        <f t="shared" si="5"/>
        <v>324.67340554939091</v>
      </c>
      <c r="O26">
        <f t="shared" si="6"/>
        <v>328</v>
      </c>
      <c r="P26">
        <f t="shared" si="7"/>
        <v>4</v>
      </c>
      <c r="Q26">
        <f t="shared" si="8"/>
        <v>6</v>
      </c>
      <c r="R26">
        <f t="shared" si="9"/>
        <v>65</v>
      </c>
      <c r="S26">
        <f t="shared" si="10"/>
        <v>11</v>
      </c>
      <c r="T26">
        <f t="shared" si="11"/>
        <v>0</v>
      </c>
      <c r="U26">
        <f t="shared" si="12"/>
        <v>21</v>
      </c>
      <c r="V26">
        <f t="shared" si="13"/>
        <v>0</v>
      </c>
      <c r="W26">
        <f t="shared" si="14"/>
        <v>52</v>
      </c>
      <c r="X26">
        <f t="shared" si="15"/>
        <v>65</v>
      </c>
      <c r="Y26">
        <f t="shared" si="16"/>
        <v>104</v>
      </c>
      <c r="Z26">
        <f t="shared" si="17"/>
        <v>0</v>
      </c>
    </row>
    <row r="27" spans="1:26" x14ac:dyDescent="0.35">
      <c r="A27">
        <v>20</v>
      </c>
      <c r="B27">
        <f t="shared" si="3"/>
        <v>1322.2727272727273</v>
      </c>
      <c r="C27">
        <f t="shared" si="0"/>
        <v>15</v>
      </c>
      <c r="D27">
        <f t="shared" si="19"/>
        <v>18.18181818181818</v>
      </c>
      <c r="E27">
        <f t="shared" si="19"/>
        <v>250</v>
      </c>
      <c r="F27">
        <f t="shared" si="19"/>
        <v>36.36363636363636</v>
      </c>
      <c r="G27">
        <f t="shared" si="19"/>
        <v>30</v>
      </c>
      <c r="H27">
        <f t="shared" si="19"/>
        <v>72.72727272727272</v>
      </c>
      <c r="I27">
        <f t="shared" si="18"/>
        <v>25</v>
      </c>
      <c r="J27">
        <f t="shared" si="18"/>
        <v>200</v>
      </c>
      <c r="K27">
        <f t="shared" si="18"/>
        <v>275</v>
      </c>
      <c r="L27">
        <f t="shared" si="18"/>
        <v>400</v>
      </c>
      <c r="M27">
        <f t="shared" si="18"/>
        <v>0</v>
      </c>
      <c r="N27">
        <f t="shared" si="5"/>
        <v>373.91214105005076</v>
      </c>
      <c r="O27">
        <f t="shared" si="6"/>
        <v>380</v>
      </c>
      <c r="P27">
        <f t="shared" si="7"/>
        <v>5</v>
      </c>
      <c r="Q27">
        <f t="shared" si="8"/>
        <v>6</v>
      </c>
      <c r="R27">
        <f t="shared" si="9"/>
        <v>71</v>
      </c>
      <c r="S27">
        <f t="shared" si="10"/>
        <v>11</v>
      </c>
      <c r="T27">
        <f t="shared" si="11"/>
        <v>9</v>
      </c>
      <c r="U27">
        <f t="shared" si="12"/>
        <v>21</v>
      </c>
      <c r="V27">
        <f t="shared" si="13"/>
        <v>8</v>
      </c>
      <c r="W27">
        <f t="shared" si="14"/>
        <v>57</v>
      </c>
      <c r="X27">
        <f t="shared" si="15"/>
        <v>78</v>
      </c>
      <c r="Y27">
        <f t="shared" si="16"/>
        <v>114</v>
      </c>
      <c r="Z27">
        <f t="shared" si="17"/>
        <v>0</v>
      </c>
    </row>
    <row r="28" spans="1:26" x14ac:dyDescent="0.35">
      <c r="A28">
        <v>21</v>
      </c>
      <c r="B28">
        <f t="shared" si="3"/>
        <v>1387.7272727272727</v>
      </c>
      <c r="C28">
        <f t="shared" si="0"/>
        <v>15</v>
      </c>
      <c r="D28">
        <f t="shared" si="19"/>
        <v>14.545454545454547</v>
      </c>
      <c r="E28">
        <f t="shared" si="19"/>
        <v>250</v>
      </c>
      <c r="F28">
        <f t="shared" si="19"/>
        <v>32.727272727272727</v>
      </c>
      <c r="G28">
        <f t="shared" si="19"/>
        <v>60</v>
      </c>
      <c r="H28">
        <f t="shared" si="19"/>
        <v>65.454545454545453</v>
      </c>
      <c r="I28">
        <f t="shared" si="18"/>
        <v>50</v>
      </c>
      <c r="J28">
        <f t="shared" si="18"/>
        <v>200</v>
      </c>
      <c r="K28">
        <f t="shared" si="18"/>
        <v>300</v>
      </c>
      <c r="L28">
        <f t="shared" si="18"/>
        <v>400</v>
      </c>
      <c r="M28">
        <f t="shared" si="18"/>
        <v>0</v>
      </c>
      <c r="N28">
        <f t="shared" si="5"/>
        <v>429.98661059721587</v>
      </c>
      <c r="O28">
        <f t="shared" si="6"/>
        <v>434</v>
      </c>
      <c r="P28">
        <f t="shared" si="7"/>
        <v>5</v>
      </c>
      <c r="Q28">
        <f t="shared" si="8"/>
        <v>5</v>
      </c>
      <c r="R28">
        <f t="shared" si="9"/>
        <v>78</v>
      </c>
      <c r="S28">
        <f t="shared" si="10"/>
        <v>11</v>
      </c>
      <c r="T28">
        <f t="shared" si="11"/>
        <v>19</v>
      </c>
      <c r="U28">
        <f t="shared" si="12"/>
        <v>21</v>
      </c>
      <c r="V28">
        <f t="shared" si="13"/>
        <v>16</v>
      </c>
      <c r="W28">
        <f t="shared" si="14"/>
        <v>62</v>
      </c>
      <c r="X28">
        <f t="shared" si="15"/>
        <v>93</v>
      </c>
      <c r="Y28">
        <f t="shared" si="16"/>
        <v>124</v>
      </c>
      <c r="Z28">
        <f t="shared" si="17"/>
        <v>0</v>
      </c>
    </row>
    <row r="29" spans="1:26" x14ac:dyDescent="0.35">
      <c r="A29">
        <v>22</v>
      </c>
      <c r="B29">
        <f t="shared" si="3"/>
        <v>1453.1818181818182</v>
      </c>
      <c r="C29">
        <f t="shared" si="0"/>
        <v>15</v>
      </c>
      <c r="D29">
        <f t="shared" si="19"/>
        <v>10.909090909090908</v>
      </c>
      <c r="E29">
        <f t="shared" si="19"/>
        <v>250</v>
      </c>
      <c r="F29">
        <f t="shared" si="19"/>
        <v>29.090909090909093</v>
      </c>
      <c r="G29">
        <f t="shared" si="19"/>
        <v>90</v>
      </c>
      <c r="H29">
        <f t="shared" si="19"/>
        <v>58.181818181818187</v>
      </c>
      <c r="I29">
        <f t="shared" si="18"/>
        <v>75</v>
      </c>
      <c r="J29">
        <f t="shared" si="18"/>
        <v>200</v>
      </c>
      <c r="K29">
        <f t="shared" si="18"/>
        <v>325</v>
      </c>
      <c r="L29">
        <f t="shared" si="18"/>
        <v>400</v>
      </c>
      <c r="M29">
        <f t="shared" si="18"/>
        <v>0</v>
      </c>
      <c r="N29">
        <f t="shared" si="5"/>
        <v>493.84580809739987</v>
      </c>
      <c r="O29">
        <f t="shared" si="6"/>
        <v>497</v>
      </c>
      <c r="P29">
        <f t="shared" si="7"/>
        <v>6</v>
      </c>
      <c r="Q29">
        <f t="shared" si="8"/>
        <v>4</v>
      </c>
      <c r="R29">
        <f t="shared" si="9"/>
        <v>85</v>
      </c>
      <c r="S29">
        <f t="shared" si="10"/>
        <v>10</v>
      </c>
      <c r="T29">
        <f t="shared" si="11"/>
        <v>31</v>
      </c>
      <c r="U29">
        <f t="shared" si="12"/>
        <v>20</v>
      </c>
      <c r="V29">
        <f t="shared" si="13"/>
        <v>26</v>
      </c>
      <c r="W29">
        <f t="shared" si="14"/>
        <v>68</v>
      </c>
      <c r="X29">
        <f t="shared" si="15"/>
        <v>111</v>
      </c>
      <c r="Y29">
        <f t="shared" si="16"/>
        <v>136</v>
      </c>
      <c r="Z29">
        <f t="shared" si="17"/>
        <v>0</v>
      </c>
    </row>
    <row r="30" spans="1:26" x14ac:dyDescent="0.35">
      <c r="A30">
        <v>23</v>
      </c>
      <c r="B30">
        <f t="shared" si="3"/>
        <v>1518.6363636363635</v>
      </c>
      <c r="C30">
        <f t="shared" si="0"/>
        <v>15</v>
      </c>
      <c r="D30">
        <f t="shared" si="19"/>
        <v>7.2727272727272734</v>
      </c>
      <c r="E30">
        <f t="shared" si="19"/>
        <v>250</v>
      </c>
      <c r="F30">
        <f t="shared" si="19"/>
        <v>25.454545454545453</v>
      </c>
      <c r="G30">
        <f t="shared" si="19"/>
        <v>120</v>
      </c>
      <c r="H30">
        <f t="shared" si="19"/>
        <v>50.909090909090907</v>
      </c>
      <c r="I30">
        <f t="shared" si="18"/>
        <v>100</v>
      </c>
      <c r="J30">
        <f t="shared" si="18"/>
        <v>200</v>
      </c>
      <c r="K30">
        <f t="shared" si="18"/>
        <v>350</v>
      </c>
      <c r="L30">
        <f t="shared" si="18"/>
        <v>400</v>
      </c>
      <c r="M30">
        <f t="shared" si="18"/>
        <v>0</v>
      </c>
      <c r="N30">
        <f t="shared" si="5"/>
        <v>566.57047474694184</v>
      </c>
      <c r="O30">
        <f t="shared" si="6"/>
        <v>571</v>
      </c>
      <c r="P30">
        <f t="shared" si="7"/>
        <v>6</v>
      </c>
      <c r="Q30">
        <f t="shared" si="8"/>
        <v>3</v>
      </c>
      <c r="R30">
        <f t="shared" si="9"/>
        <v>94</v>
      </c>
      <c r="S30">
        <f t="shared" si="10"/>
        <v>10</v>
      </c>
      <c r="T30">
        <f t="shared" si="11"/>
        <v>45</v>
      </c>
      <c r="U30">
        <f t="shared" si="12"/>
        <v>19</v>
      </c>
      <c r="V30">
        <f t="shared" si="13"/>
        <v>38</v>
      </c>
      <c r="W30">
        <f t="shared" si="14"/>
        <v>75</v>
      </c>
      <c r="X30">
        <f t="shared" si="15"/>
        <v>131</v>
      </c>
      <c r="Y30">
        <f t="shared" si="16"/>
        <v>150</v>
      </c>
      <c r="Z30">
        <f t="shared" si="17"/>
        <v>0</v>
      </c>
    </row>
    <row r="31" spans="1:26" x14ac:dyDescent="0.35">
      <c r="A31">
        <v>24</v>
      </c>
      <c r="B31">
        <f t="shared" si="3"/>
        <v>1584.090909090909</v>
      </c>
      <c r="C31">
        <f t="shared" si="0"/>
        <v>15</v>
      </c>
      <c r="D31">
        <f t="shared" si="19"/>
        <v>3.6363636363636367</v>
      </c>
      <c r="E31">
        <f t="shared" si="19"/>
        <v>250</v>
      </c>
      <c r="F31">
        <f t="shared" si="19"/>
        <v>21.818181818181817</v>
      </c>
      <c r="G31">
        <f t="shared" si="19"/>
        <v>150</v>
      </c>
      <c r="H31">
        <f t="shared" si="19"/>
        <v>43.636363636363633</v>
      </c>
      <c r="I31">
        <f t="shared" si="18"/>
        <v>125</v>
      </c>
      <c r="J31">
        <f t="shared" si="18"/>
        <v>200</v>
      </c>
      <c r="K31">
        <f t="shared" si="18"/>
        <v>375</v>
      </c>
      <c r="L31">
        <f t="shared" si="18"/>
        <v>400</v>
      </c>
      <c r="M31">
        <f t="shared" si="18"/>
        <v>0</v>
      </c>
      <c r="N31">
        <f t="shared" si="5"/>
        <v>649.39138929526189</v>
      </c>
      <c r="O31">
        <f t="shared" si="6"/>
        <v>653</v>
      </c>
      <c r="P31">
        <f t="shared" si="7"/>
        <v>7</v>
      </c>
      <c r="Q31">
        <f t="shared" si="8"/>
        <v>2</v>
      </c>
      <c r="R31">
        <f t="shared" si="9"/>
        <v>103</v>
      </c>
      <c r="S31">
        <f t="shared" si="10"/>
        <v>9</v>
      </c>
      <c r="T31">
        <f t="shared" si="11"/>
        <v>62</v>
      </c>
      <c r="U31">
        <f t="shared" si="12"/>
        <v>18</v>
      </c>
      <c r="V31">
        <f t="shared" si="13"/>
        <v>52</v>
      </c>
      <c r="W31">
        <f t="shared" si="14"/>
        <v>82</v>
      </c>
      <c r="X31">
        <f t="shared" si="15"/>
        <v>154</v>
      </c>
      <c r="Y31">
        <f t="shared" si="16"/>
        <v>164</v>
      </c>
      <c r="Z31">
        <f t="shared" si="17"/>
        <v>0</v>
      </c>
    </row>
    <row r="32" spans="1:26" x14ac:dyDescent="0.35">
      <c r="A32">
        <v>25</v>
      </c>
      <c r="B32">
        <f t="shared" si="3"/>
        <v>1649.5454545454545</v>
      </c>
      <c r="C32">
        <f t="shared" si="0"/>
        <v>15</v>
      </c>
      <c r="D32">
        <f t="shared" si="19"/>
        <v>0</v>
      </c>
      <c r="E32">
        <f t="shared" si="19"/>
        <v>250</v>
      </c>
      <c r="F32">
        <f t="shared" si="19"/>
        <v>18.18181818181818</v>
      </c>
      <c r="G32">
        <f t="shared" si="19"/>
        <v>180</v>
      </c>
      <c r="H32">
        <f t="shared" si="19"/>
        <v>36.36363636363636</v>
      </c>
      <c r="I32">
        <f t="shared" si="18"/>
        <v>150</v>
      </c>
      <c r="J32">
        <f t="shared" si="18"/>
        <v>200</v>
      </c>
      <c r="K32">
        <f t="shared" si="18"/>
        <v>400</v>
      </c>
      <c r="L32">
        <f t="shared" si="18"/>
        <v>400</v>
      </c>
      <c r="M32">
        <f t="shared" si="18"/>
        <v>0</v>
      </c>
      <c r="N32">
        <f t="shared" si="5"/>
        <v>743.71019751579183</v>
      </c>
      <c r="O32">
        <f t="shared" si="6"/>
        <v>749</v>
      </c>
      <c r="P32">
        <f t="shared" si="7"/>
        <v>7</v>
      </c>
      <c r="Q32">
        <f t="shared" si="8"/>
        <v>0</v>
      </c>
      <c r="R32">
        <f t="shared" si="9"/>
        <v>113</v>
      </c>
      <c r="S32">
        <f t="shared" si="10"/>
        <v>9</v>
      </c>
      <c r="T32">
        <f t="shared" si="11"/>
        <v>82</v>
      </c>
      <c r="U32">
        <f t="shared" si="12"/>
        <v>17</v>
      </c>
      <c r="V32">
        <f t="shared" si="13"/>
        <v>68</v>
      </c>
      <c r="W32">
        <f t="shared" si="14"/>
        <v>91</v>
      </c>
      <c r="X32">
        <f t="shared" si="15"/>
        <v>181</v>
      </c>
      <c r="Y32">
        <f t="shared" si="16"/>
        <v>181</v>
      </c>
      <c r="Z32">
        <f t="shared" si="17"/>
        <v>0</v>
      </c>
    </row>
    <row r="33" spans="1:26" x14ac:dyDescent="0.35">
      <c r="A33">
        <v>26</v>
      </c>
      <c r="B33">
        <f t="shared" si="3"/>
        <v>1718.6363636363635</v>
      </c>
      <c r="C33">
        <f t="shared" si="0"/>
        <v>15</v>
      </c>
      <c r="D33">
        <f t="shared" si="19"/>
        <v>0</v>
      </c>
      <c r="E33">
        <f t="shared" si="19"/>
        <v>250</v>
      </c>
      <c r="F33">
        <f t="shared" si="19"/>
        <v>14.545454545454547</v>
      </c>
      <c r="G33">
        <f t="shared" si="19"/>
        <v>210</v>
      </c>
      <c r="H33">
        <f t="shared" si="19"/>
        <v>29.090909090909093</v>
      </c>
      <c r="I33">
        <f t="shared" si="18"/>
        <v>175</v>
      </c>
      <c r="J33">
        <f t="shared" si="18"/>
        <v>200</v>
      </c>
      <c r="K33">
        <f t="shared" si="18"/>
        <v>425</v>
      </c>
      <c r="L33">
        <f t="shared" si="18"/>
        <v>400</v>
      </c>
      <c r="M33">
        <f t="shared" si="18"/>
        <v>0</v>
      </c>
      <c r="N33">
        <f t="shared" si="5"/>
        <v>851.12313339868297</v>
      </c>
      <c r="O33">
        <f t="shared" si="6"/>
        <v>856</v>
      </c>
      <c r="P33">
        <f t="shared" si="7"/>
        <v>8</v>
      </c>
      <c r="Q33">
        <f t="shared" si="8"/>
        <v>0</v>
      </c>
      <c r="R33">
        <f t="shared" si="9"/>
        <v>124</v>
      </c>
      <c r="S33">
        <f t="shared" si="10"/>
        <v>8</v>
      </c>
      <c r="T33">
        <f t="shared" si="11"/>
        <v>104</v>
      </c>
      <c r="U33">
        <f t="shared" si="12"/>
        <v>15</v>
      </c>
      <c r="V33">
        <f t="shared" si="13"/>
        <v>87</v>
      </c>
      <c r="W33">
        <f t="shared" si="14"/>
        <v>100</v>
      </c>
      <c r="X33">
        <f t="shared" si="15"/>
        <v>211</v>
      </c>
      <c r="Y33">
        <f t="shared" si="16"/>
        <v>199</v>
      </c>
      <c r="Z33">
        <f t="shared" si="17"/>
        <v>0</v>
      </c>
    </row>
    <row r="34" spans="1:26" x14ac:dyDescent="0.35">
      <c r="A34">
        <v>27</v>
      </c>
      <c r="B34">
        <f t="shared" si="3"/>
        <v>1787.727272727273</v>
      </c>
      <c r="C34">
        <f t="shared" si="0"/>
        <v>15</v>
      </c>
      <c r="D34">
        <f t="shared" si="19"/>
        <v>0</v>
      </c>
      <c r="E34">
        <f t="shared" si="19"/>
        <v>250</v>
      </c>
      <c r="F34">
        <f t="shared" si="19"/>
        <v>10.909090909090908</v>
      </c>
      <c r="G34">
        <f t="shared" si="19"/>
        <v>240</v>
      </c>
      <c r="H34">
        <f t="shared" si="19"/>
        <v>21.818181818181817</v>
      </c>
      <c r="I34">
        <f t="shared" si="18"/>
        <v>200</v>
      </c>
      <c r="J34">
        <f t="shared" si="18"/>
        <v>200</v>
      </c>
      <c r="K34">
        <f t="shared" si="18"/>
        <v>450</v>
      </c>
      <c r="L34">
        <f t="shared" si="18"/>
        <v>400</v>
      </c>
      <c r="M34">
        <f t="shared" si="18"/>
        <v>0</v>
      </c>
      <c r="N34">
        <f t="shared" si="5"/>
        <v>973.44803351834764</v>
      </c>
      <c r="O34">
        <f t="shared" si="6"/>
        <v>977</v>
      </c>
      <c r="P34">
        <f t="shared" si="7"/>
        <v>9</v>
      </c>
      <c r="Q34">
        <f t="shared" si="8"/>
        <v>0</v>
      </c>
      <c r="R34">
        <f t="shared" si="9"/>
        <v>137</v>
      </c>
      <c r="S34">
        <f t="shared" si="10"/>
        <v>6</v>
      </c>
      <c r="T34">
        <f t="shared" si="11"/>
        <v>131</v>
      </c>
      <c r="U34">
        <f t="shared" si="12"/>
        <v>12</v>
      </c>
      <c r="V34">
        <f t="shared" si="13"/>
        <v>109</v>
      </c>
      <c r="W34">
        <f t="shared" si="14"/>
        <v>109</v>
      </c>
      <c r="X34">
        <f t="shared" si="15"/>
        <v>246</v>
      </c>
      <c r="Y34">
        <f t="shared" si="16"/>
        <v>218</v>
      </c>
      <c r="Z34">
        <f t="shared" si="17"/>
        <v>0</v>
      </c>
    </row>
    <row r="35" spans="1:26" x14ac:dyDescent="0.35">
      <c r="A35">
        <v>28</v>
      </c>
      <c r="B35">
        <f t="shared" si="3"/>
        <v>1856.8181818181818</v>
      </c>
      <c r="C35">
        <f t="shared" si="0"/>
        <v>15</v>
      </c>
      <c r="D35">
        <f t="shared" si="19"/>
        <v>0</v>
      </c>
      <c r="E35">
        <f t="shared" si="19"/>
        <v>250</v>
      </c>
      <c r="F35">
        <f t="shared" si="19"/>
        <v>7.2727272727272734</v>
      </c>
      <c r="G35">
        <f t="shared" si="19"/>
        <v>270</v>
      </c>
      <c r="H35">
        <f t="shared" si="19"/>
        <v>14.545454545454547</v>
      </c>
      <c r="I35">
        <f t="shared" si="18"/>
        <v>225</v>
      </c>
      <c r="J35">
        <f t="shared" si="18"/>
        <v>200</v>
      </c>
      <c r="K35">
        <f t="shared" si="18"/>
        <v>475</v>
      </c>
      <c r="L35">
        <f t="shared" si="18"/>
        <v>400</v>
      </c>
      <c r="M35">
        <f t="shared" si="18"/>
        <v>0</v>
      </c>
      <c r="N35">
        <f t="shared" si="5"/>
        <v>1112.7551017619705</v>
      </c>
      <c r="O35">
        <f t="shared" si="6"/>
        <v>1115</v>
      </c>
      <c r="P35">
        <f t="shared" si="7"/>
        <v>9</v>
      </c>
      <c r="Q35">
        <f t="shared" si="8"/>
        <v>0</v>
      </c>
      <c r="R35">
        <f t="shared" si="9"/>
        <v>150</v>
      </c>
      <c r="S35">
        <f t="shared" si="10"/>
        <v>5</v>
      </c>
      <c r="T35">
        <f t="shared" si="11"/>
        <v>162</v>
      </c>
      <c r="U35">
        <f t="shared" si="12"/>
        <v>9</v>
      </c>
      <c r="V35">
        <f t="shared" si="13"/>
        <v>135</v>
      </c>
      <c r="W35">
        <f t="shared" si="14"/>
        <v>120</v>
      </c>
      <c r="X35">
        <f t="shared" si="15"/>
        <v>285</v>
      </c>
      <c r="Y35">
        <f t="shared" si="16"/>
        <v>240</v>
      </c>
      <c r="Z35">
        <f t="shared" si="17"/>
        <v>0</v>
      </c>
    </row>
    <row r="36" spans="1:26" x14ac:dyDescent="0.35">
      <c r="A36">
        <v>29</v>
      </c>
      <c r="B36">
        <f t="shared" si="3"/>
        <v>1925.909090909091</v>
      </c>
      <c r="C36">
        <f t="shared" si="0"/>
        <v>15</v>
      </c>
      <c r="D36">
        <f t="shared" ref="D36:H51" si="20">IF(OR($A36&lt;D$1,$A36&gt;D$5),0,IF(AND($A36&gt;=D$1,$A36&lt;D$2),($A36+1-D$1)/(D$2-D$1)*D$3,IF(AND($A36&gt;=D$4,$A36&lt;=D$5),(D$5-$A36)/(D$5-D$4+1)*D$3,D$3)))</f>
        <v>0</v>
      </c>
      <c r="E36">
        <f t="shared" si="20"/>
        <v>250</v>
      </c>
      <c r="F36">
        <f t="shared" si="20"/>
        <v>3.6363636363636367</v>
      </c>
      <c r="G36">
        <f t="shared" si="20"/>
        <v>300</v>
      </c>
      <c r="H36">
        <f t="shared" si="20"/>
        <v>7.2727272727272734</v>
      </c>
      <c r="I36">
        <f t="shared" si="18"/>
        <v>250</v>
      </c>
      <c r="J36">
        <f t="shared" si="18"/>
        <v>200</v>
      </c>
      <c r="K36">
        <f t="shared" si="18"/>
        <v>500</v>
      </c>
      <c r="L36">
        <f t="shared" si="18"/>
        <v>400</v>
      </c>
      <c r="M36">
        <f t="shared" si="18"/>
        <v>0</v>
      </c>
      <c r="N36">
        <f t="shared" si="5"/>
        <v>1271.4019450755486</v>
      </c>
      <c r="O36">
        <f t="shared" si="6"/>
        <v>1278</v>
      </c>
      <c r="P36">
        <f t="shared" si="7"/>
        <v>10</v>
      </c>
      <c r="Q36">
        <f t="shared" si="8"/>
        <v>0</v>
      </c>
      <c r="R36">
        <f t="shared" si="9"/>
        <v>166</v>
      </c>
      <c r="S36">
        <f t="shared" si="10"/>
        <v>3</v>
      </c>
      <c r="T36">
        <f t="shared" si="11"/>
        <v>199</v>
      </c>
      <c r="U36">
        <f t="shared" si="12"/>
        <v>5</v>
      </c>
      <c r="V36">
        <f t="shared" si="13"/>
        <v>166</v>
      </c>
      <c r="W36">
        <f t="shared" si="14"/>
        <v>133</v>
      </c>
      <c r="X36">
        <f t="shared" si="15"/>
        <v>331</v>
      </c>
      <c r="Y36">
        <f t="shared" si="16"/>
        <v>265</v>
      </c>
      <c r="Z36">
        <f t="shared" si="17"/>
        <v>0</v>
      </c>
    </row>
    <row r="37" spans="1:26" x14ac:dyDescent="0.35">
      <c r="A37">
        <v>30</v>
      </c>
      <c r="B37">
        <f t="shared" si="3"/>
        <v>2011.4285714285713</v>
      </c>
      <c r="C37">
        <f t="shared" si="0"/>
        <v>15</v>
      </c>
      <c r="D37">
        <f t="shared" si="20"/>
        <v>0</v>
      </c>
      <c r="E37">
        <f t="shared" si="20"/>
        <v>250</v>
      </c>
      <c r="F37">
        <f t="shared" si="20"/>
        <v>0</v>
      </c>
      <c r="G37">
        <f t="shared" si="20"/>
        <v>300</v>
      </c>
      <c r="H37">
        <f t="shared" si="20"/>
        <v>0</v>
      </c>
      <c r="I37">
        <f t="shared" si="18"/>
        <v>250</v>
      </c>
      <c r="J37">
        <f t="shared" si="18"/>
        <v>200</v>
      </c>
      <c r="K37">
        <f t="shared" si="18"/>
        <v>525</v>
      </c>
      <c r="L37">
        <f t="shared" si="18"/>
        <v>400</v>
      </c>
      <c r="M37">
        <f t="shared" si="18"/>
        <v>71.428571428571431</v>
      </c>
      <c r="N37">
        <f t="shared" si="5"/>
        <v>1452.0734731659056</v>
      </c>
      <c r="O37">
        <f t="shared" si="6"/>
        <v>1456</v>
      </c>
      <c r="P37">
        <f t="shared" si="7"/>
        <v>11</v>
      </c>
      <c r="Q37">
        <f t="shared" si="8"/>
        <v>0</v>
      </c>
      <c r="R37">
        <f t="shared" si="9"/>
        <v>181</v>
      </c>
      <c r="S37">
        <f t="shared" si="10"/>
        <v>0</v>
      </c>
      <c r="T37">
        <f t="shared" si="11"/>
        <v>217</v>
      </c>
      <c r="U37">
        <f t="shared" si="12"/>
        <v>0</v>
      </c>
      <c r="V37">
        <f t="shared" si="13"/>
        <v>181</v>
      </c>
      <c r="W37">
        <f t="shared" si="14"/>
        <v>145</v>
      </c>
      <c r="X37">
        <f t="shared" si="15"/>
        <v>380</v>
      </c>
      <c r="Y37">
        <f t="shared" si="16"/>
        <v>289</v>
      </c>
      <c r="Z37">
        <f t="shared" si="17"/>
        <v>52</v>
      </c>
    </row>
    <row r="38" spans="1:26" x14ac:dyDescent="0.35">
      <c r="A38">
        <v>31</v>
      </c>
      <c r="B38">
        <f t="shared" si="3"/>
        <v>2107.8571428571427</v>
      </c>
      <c r="C38">
        <f t="shared" si="0"/>
        <v>15</v>
      </c>
      <c r="D38">
        <f t="shared" si="20"/>
        <v>0</v>
      </c>
      <c r="E38">
        <f t="shared" si="20"/>
        <v>250</v>
      </c>
      <c r="F38">
        <f t="shared" si="20"/>
        <v>0</v>
      </c>
      <c r="G38">
        <f t="shared" si="20"/>
        <v>300</v>
      </c>
      <c r="H38">
        <f t="shared" si="20"/>
        <v>0</v>
      </c>
      <c r="I38">
        <f t="shared" si="18"/>
        <v>250</v>
      </c>
      <c r="J38">
        <f t="shared" si="18"/>
        <v>200</v>
      </c>
      <c r="K38">
        <f t="shared" si="18"/>
        <v>550</v>
      </c>
      <c r="L38">
        <f t="shared" si="18"/>
        <v>400</v>
      </c>
      <c r="M38">
        <f t="shared" si="18"/>
        <v>142.85714285714286</v>
      </c>
      <c r="N38">
        <f t="shared" si="5"/>
        <v>1657.8273374138355</v>
      </c>
      <c r="O38">
        <f t="shared" si="6"/>
        <v>1661</v>
      </c>
      <c r="P38">
        <f t="shared" si="7"/>
        <v>12</v>
      </c>
      <c r="Q38">
        <f t="shared" si="8"/>
        <v>0</v>
      </c>
      <c r="R38">
        <f t="shared" si="9"/>
        <v>197</v>
      </c>
      <c r="S38">
        <f t="shared" si="10"/>
        <v>0</v>
      </c>
      <c r="T38">
        <f t="shared" si="11"/>
        <v>236</v>
      </c>
      <c r="U38">
        <f t="shared" si="12"/>
        <v>0</v>
      </c>
      <c r="V38">
        <f t="shared" si="13"/>
        <v>197</v>
      </c>
      <c r="W38">
        <f t="shared" si="14"/>
        <v>158</v>
      </c>
      <c r="X38">
        <f t="shared" si="15"/>
        <v>433</v>
      </c>
      <c r="Y38">
        <f t="shared" si="16"/>
        <v>315</v>
      </c>
      <c r="Z38">
        <f t="shared" si="17"/>
        <v>113</v>
      </c>
    </row>
    <row r="39" spans="1:26" x14ac:dyDescent="0.35">
      <c r="A39">
        <v>32</v>
      </c>
      <c r="B39">
        <f t="shared" si="3"/>
        <v>2204.2857142857142</v>
      </c>
      <c r="C39">
        <f t="shared" si="0"/>
        <v>15</v>
      </c>
      <c r="D39">
        <f t="shared" si="20"/>
        <v>0</v>
      </c>
      <c r="E39">
        <f t="shared" si="20"/>
        <v>250</v>
      </c>
      <c r="F39">
        <f t="shared" si="20"/>
        <v>0</v>
      </c>
      <c r="G39">
        <f t="shared" si="20"/>
        <v>300</v>
      </c>
      <c r="H39">
        <f t="shared" si="20"/>
        <v>0</v>
      </c>
      <c r="I39">
        <f t="shared" si="18"/>
        <v>250</v>
      </c>
      <c r="J39">
        <f t="shared" si="18"/>
        <v>200</v>
      </c>
      <c r="K39">
        <f t="shared" si="18"/>
        <v>575</v>
      </c>
      <c r="L39">
        <f t="shared" si="18"/>
        <v>400</v>
      </c>
      <c r="M39">
        <f t="shared" si="18"/>
        <v>214.28571428571428</v>
      </c>
      <c r="N39">
        <f t="shared" si="5"/>
        <v>1892.1456779980992</v>
      </c>
      <c r="O39">
        <f t="shared" si="6"/>
        <v>1895</v>
      </c>
      <c r="P39">
        <f t="shared" si="7"/>
        <v>13</v>
      </c>
      <c r="Q39">
        <f t="shared" si="8"/>
        <v>0</v>
      </c>
      <c r="R39">
        <f t="shared" si="9"/>
        <v>215</v>
      </c>
      <c r="S39">
        <f t="shared" si="10"/>
        <v>0</v>
      </c>
      <c r="T39">
        <f t="shared" si="11"/>
        <v>258</v>
      </c>
      <c r="U39">
        <f t="shared" si="12"/>
        <v>0</v>
      </c>
      <c r="V39">
        <f t="shared" si="13"/>
        <v>215</v>
      </c>
      <c r="W39">
        <f t="shared" si="14"/>
        <v>172</v>
      </c>
      <c r="X39">
        <f t="shared" si="15"/>
        <v>494</v>
      </c>
      <c r="Y39">
        <f t="shared" si="16"/>
        <v>344</v>
      </c>
      <c r="Z39">
        <f t="shared" si="17"/>
        <v>184</v>
      </c>
    </row>
    <row r="40" spans="1:26" x14ac:dyDescent="0.35">
      <c r="A40">
        <v>33</v>
      </c>
      <c r="B40">
        <f t="shared" si="3"/>
        <v>2300.7142857142858</v>
      </c>
      <c r="C40">
        <f t="shared" ref="C40:C71" si="21">IF(OR($A40&lt;C$1,$A40&gt;C$5),0,IF(AND($A40&gt;=C$1,$A40&lt;C$2),($A40+1-C$1)/(C$2-C$1)*C$3,IF(AND($A40&gt;=C$4,$A40&lt;=C$5),(C$5-$A40)/(C$5-C$4+1)*C$3,C$3)))</f>
        <v>15</v>
      </c>
      <c r="D40">
        <f t="shared" si="20"/>
        <v>0</v>
      </c>
      <c r="E40">
        <f t="shared" si="20"/>
        <v>250</v>
      </c>
      <c r="F40">
        <f t="shared" si="20"/>
        <v>0</v>
      </c>
      <c r="G40">
        <f t="shared" si="20"/>
        <v>300</v>
      </c>
      <c r="H40">
        <f t="shared" si="20"/>
        <v>0</v>
      </c>
      <c r="I40">
        <f t="shared" si="18"/>
        <v>250</v>
      </c>
      <c r="J40">
        <f t="shared" si="18"/>
        <v>200</v>
      </c>
      <c r="K40">
        <f t="shared" si="18"/>
        <v>600</v>
      </c>
      <c r="L40">
        <f t="shared" si="18"/>
        <v>400</v>
      </c>
      <c r="M40">
        <f t="shared" si="18"/>
        <v>285.71428571428572</v>
      </c>
      <c r="N40">
        <f t="shared" si="5"/>
        <v>2158.9940549889843</v>
      </c>
      <c r="O40">
        <f t="shared" si="6"/>
        <v>2164</v>
      </c>
      <c r="P40">
        <f t="shared" si="7"/>
        <v>15</v>
      </c>
      <c r="Q40">
        <f t="shared" si="8"/>
        <v>0</v>
      </c>
      <c r="R40">
        <f t="shared" si="9"/>
        <v>235</v>
      </c>
      <c r="S40">
        <f t="shared" si="10"/>
        <v>0</v>
      </c>
      <c r="T40">
        <f t="shared" si="11"/>
        <v>282</v>
      </c>
      <c r="U40">
        <f t="shared" si="12"/>
        <v>0</v>
      </c>
      <c r="V40">
        <f t="shared" si="13"/>
        <v>235</v>
      </c>
      <c r="W40">
        <f t="shared" si="14"/>
        <v>188</v>
      </c>
      <c r="X40">
        <f t="shared" si="15"/>
        <v>564</v>
      </c>
      <c r="Y40">
        <f t="shared" si="16"/>
        <v>376</v>
      </c>
      <c r="Z40">
        <f t="shared" si="17"/>
        <v>269</v>
      </c>
    </row>
    <row r="41" spans="1:26" x14ac:dyDescent="0.35">
      <c r="A41">
        <v>34</v>
      </c>
      <c r="B41">
        <f t="shared" si="3"/>
        <v>2397.1428571428569</v>
      </c>
      <c r="C41">
        <f t="shared" si="21"/>
        <v>15</v>
      </c>
      <c r="D41">
        <f t="shared" si="20"/>
        <v>0</v>
      </c>
      <c r="E41">
        <f t="shared" si="20"/>
        <v>250</v>
      </c>
      <c r="F41">
        <f t="shared" si="20"/>
        <v>0</v>
      </c>
      <c r="G41">
        <f t="shared" si="20"/>
        <v>300</v>
      </c>
      <c r="H41">
        <f t="shared" si="20"/>
        <v>0</v>
      </c>
      <c r="I41">
        <f t="shared" si="18"/>
        <v>250</v>
      </c>
      <c r="J41">
        <f t="shared" si="18"/>
        <v>200</v>
      </c>
      <c r="K41">
        <f t="shared" si="18"/>
        <v>625</v>
      </c>
      <c r="L41">
        <f t="shared" si="18"/>
        <v>400</v>
      </c>
      <c r="M41">
        <f t="shared" si="18"/>
        <v>357.14285714285711</v>
      </c>
      <c r="N41">
        <f t="shared" si="5"/>
        <v>2462.888560750313</v>
      </c>
      <c r="O41">
        <f t="shared" si="6"/>
        <v>2466</v>
      </c>
      <c r="P41">
        <f t="shared" si="7"/>
        <v>16</v>
      </c>
      <c r="Q41">
        <f t="shared" si="8"/>
        <v>0</v>
      </c>
      <c r="R41">
        <f t="shared" si="9"/>
        <v>257</v>
      </c>
      <c r="S41">
        <f t="shared" si="10"/>
        <v>0</v>
      </c>
      <c r="T41">
        <f t="shared" si="11"/>
        <v>309</v>
      </c>
      <c r="U41">
        <f t="shared" si="12"/>
        <v>0</v>
      </c>
      <c r="V41">
        <f t="shared" si="13"/>
        <v>257</v>
      </c>
      <c r="W41">
        <f t="shared" si="14"/>
        <v>206</v>
      </c>
      <c r="X41">
        <f t="shared" si="15"/>
        <v>643</v>
      </c>
      <c r="Y41">
        <f t="shared" si="16"/>
        <v>411</v>
      </c>
      <c r="Z41">
        <f t="shared" si="17"/>
        <v>367</v>
      </c>
    </row>
    <row r="42" spans="1:26" x14ac:dyDescent="0.35">
      <c r="A42">
        <v>35</v>
      </c>
      <c r="B42">
        <f t="shared" si="3"/>
        <v>2493.5714285714284</v>
      </c>
      <c r="C42">
        <f t="shared" si="21"/>
        <v>15</v>
      </c>
      <c r="D42">
        <f t="shared" si="20"/>
        <v>0</v>
      </c>
      <c r="E42">
        <f t="shared" si="20"/>
        <v>250</v>
      </c>
      <c r="F42">
        <f t="shared" si="20"/>
        <v>0</v>
      </c>
      <c r="G42">
        <f t="shared" si="20"/>
        <v>300</v>
      </c>
      <c r="H42">
        <f t="shared" si="20"/>
        <v>0</v>
      </c>
      <c r="I42">
        <f t="shared" si="18"/>
        <v>250</v>
      </c>
      <c r="J42">
        <f t="shared" si="18"/>
        <v>200</v>
      </c>
      <c r="K42">
        <f t="shared" si="18"/>
        <v>650</v>
      </c>
      <c r="L42">
        <f t="shared" si="18"/>
        <v>400</v>
      </c>
      <c r="M42">
        <f t="shared" si="18"/>
        <v>428.57142857142856</v>
      </c>
      <c r="N42">
        <f t="shared" si="5"/>
        <v>2808.9722494477219</v>
      </c>
      <c r="O42">
        <f t="shared" si="6"/>
        <v>2812</v>
      </c>
      <c r="P42">
        <f t="shared" si="7"/>
        <v>17</v>
      </c>
      <c r="Q42">
        <f t="shared" si="8"/>
        <v>0</v>
      </c>
      <c r="R42">
        <f t="shared" si="9"/>
        <v>282</v>
      </c>
      <c r="S42">
        <f t="shared" si="10"/>
        <v>0</v>
      </c>
      <c r="T42">
        <f t="shared" si="11"/>
        <v>338</v>
      </c>
      <c r="U42">
        <f t="shared" si="12"/>
        <v>0</v>
      </c>
      <c r="V42">
        <f t="shared" si="13"/>
        <v>282</v>
      </c>
      <c r="W42">
        <f t="shared" si="14"/>
        <v>226</v>
      </c>
      <c r="X42">
        <f t="shared" si="15"/>
        <v>733</v>
      </c>
      <c r="Y42">
        <f t="shared" si="16"/>
        <v>451</v>
      </c>
      <c r="Z42">
        <f t="shared" si="17"/>
        <v>483</v>
      </c>
    </row>
    <row r="43" spans="1:26" x14ac:dyDescent="0.35">
      <c r="A43">
        <v>36</v>
      </c>
      <c r="B43">
        <f t="shared" si="3"/>
        <v>2590</v>
      </c>
      <c r="C43">
        <f t="shared" si="21"/>
        <v>15</v>
      </c>
      <c r="D43">
        <f t="shared" si="20"/>
        <v>0</v>
      </c>
      <c r="E43">
        <f t="shared" si="20"/>
        <v>250</v>
      </c>
      <c r="F43">
        <f t="shared" si="20"/>
        <v>0</v>
      </c>
      <c r="G43">
        <f t="shared" si="20"/>
        <v>300</v>
      </c>
      <c r="H43">
        <f t="shared" si="20"/>
        <v>0</v>
      </c>
      <c r="I43">
        <f t="shared" si="18"/>
        <v>250</v>
      </c>
      <c r="J43">
        <f t="shared" si="18"/>
        <v>200</v>
      </c>
      <c r="K43">
        <f t="shared" si="18"/>
        <v>675</v>
      </c>
      <c r="L43">
        <f t="shared" si="18"/>
        <v>400</v>
      </c>
      <c r="M43">
        <f t="shared" si="18"/>
        <v>500</v>
      </c>
      <c r="N43">
        <f t="shared" si="5"/>
        <v>3203.1021771420137</v>
      </c>
      <c r="O43">
        <f t="shared" si="6"/>
        <v>3208</v>
      </c>
      <c r="P43">
        <f t="shared" si="7"/>
        <v>19</v>
      </c>
      <c r="Q43">
        <f t="shared" si="8"/>
        <v>0</v>
      </c>
      <c r="R43">
        <f t="shared" si="9"/>
        <v>310</v>
      </c>
      <c r="S43">
        <f t="shared" si="10"/>
        <v>0</v>
      </c>
      <c r="T43">
        <f t="shared" si="11"/>
        <v>372</v>
      </c>
      <c r="U43">
        <f t="shared" si="12"/>
        <v>0</v>
      </c>
      <c r="V43">
        <f t="shared" si="13"/>
        <v>310</v>
      </c>
      <c r="W43">
        <f t="shared" si="14"/>
        <v>248</v>
      </c>
      <c r="X43">
        <f t="shared" si="15"/>
        <v>835</v>
      </c>
      <c r="Y43">
        <f t="shared" si="16"/>
        <v>495</v>
      </c>
      <c r="Z43">
        <f t="shared" si="17"/>
        <v>619</v>
      </c>
    </row>
    <row r="44" spans="1:26" x14ac:dyDescent="0.35">
      <c r="A44">
        <v>37</v>
      </c>
      <c r="B44">
        <f t="shared" si="3"/>
        <v>2686.4285714285716</v>
      </c>
      <c r="C44">
        <f t="shared" si="21"/>
        <v>15</v>
      </c>
      <c r="D44">
        <f t="shared" si="20"/>
        <v>0</v>
      </c>
      <c r="E44">
        <f t="shared" si="20"/>
        <v>250</v>
      </c>
      <c r="F44">
        <f t="shared" si="20"/>
        <v>0</v>
      </c>
      <c r="G44">
        <f t="shared" si="20"/>
        <v>300</v>
      </c>
      <c r="H44">
        <f t="shared" si="20"/>
        <v>0</v>
      </c>
      <c r="I44">
        <f t="shared" si="18"/>
        <v>250</v>
      </c>
      <c r="J44">
        <f t="shared" si="18"/>
        <v>200</v>
      </c>
      <c r="K44">
        <f t="shared" si="18"/>
        <v>700</v>
      </c>
      <c r="L44">
        <f t="shared" si="18"/>
        <v>400</v>
      </c>
      <c r="M44">
        <f t="shared" si="18"/>
        <v>571.42857142857144</v>
      </c>
      <c r="N44">
        <f t="shared" si="5"/>
        <v>3651.9485255179575</v>
      </c>
      <c r="O44">
        <f t="shared" si="6"/>
        <v>3654</v>
      </c>
      <c r="P44">
        <f t="shared" si="7"/>
        <v>21</v>
      </c>
      <c r="Q44">
        <f t="shared" si="8"/>
        <v>0</v>
      </c>
      <c r="R44">
        <f t="shared" si="9"/>
        <v>340</v>
      </c>
      <c r="S44">
        <f t="shared" si="10"/>
        <v>0</v>
      </c>
      <c r="T44">
        <f t="shared" si="11"/>
        <v>408</v>
      </c>
      <c r="U44">
        <f t="shared" si="12"/>
        <v>0</v>
      </c>
      <c r="V44">
        <f t="shared" si="13"/>
        <v>340</v>
      </c>
      <c r="W44">
        <f t="shared" si="14"/>
        <v>272</v>
      </c>
      <c r="X44">
        <f t="shared" si="15"/>
        <v>952</v>
      </c>
      <c r="Y44">
        <f t="shared" si="16"/>
        <v>544</v>
      </c>
      <c r="Z44">
        <f t="shared" si="17"/>
        <v>777</v>
      </c>
    </row>
    <row r="45" spans="1:26" x14ac:dyDescent="0.35">
      <c r="A45">
        <v>38</v>
      </c>
      <c r="B45">
        <f t="shared" si="3"/>
        <v>2782.8571428571427</v>
      </c>
      <c r="C45">
        <f t="shared" si="21"/>
        <v>15</v>
      </c>
      <c r="D45">
        <f t="shared" si="20"/>
        <v>0</v>
      </c>
      <c r="E45">
        <f t="shared" si="20"/>
        <v>250</v>
      </c>
      <c r="F45">
        <f t="shared" si="20"/>
        <v>0</v>
      </c>
      <c r="G45">
        <f t="shared" si="20"/>
        <v>300</v>
      </c>
      <c r="H45">
        <f t="shared" si="20"/>
        <v>0</v>
      </c>
      <c r="I45">
        <f t="shared" si="18"/>
        <v>250</v>
      </c>
      <c r="J45">
        <f t="shared" si="18"/>
        <v>200</v>
      </c>
      <c r="K45">
        <f t="shared" si="18"/>
        <v>725</v>
      </c>
      <c r="L45">
        <f t="shared" si="18"/>
        <v>400</v>
      </c>
      <c r="M45">
        <f t="shared" si="18"/>
        <v>642.85714285714278</v>
      </c>
      <c r="N45">
        <f t="shared" si="5"/>
        <v>4163.1074868000906</v>
      </c>
      <c r="O45">
        <f t="shared" si="6"/>
        <v>4166</v>
      </c>
      <c r="P45">
        <f t="shared" si="7"/>
        <v>23</v>
      </c>
      <c r="Q45">
        <f t="shared" si="8"/>
        <v>0</v>
      </c>
      <c r="R45">
        <f t="shared" si="9"/>
        <v>374</v>
      </c>
      <c r="S45">
        <f t="shared" si="10"/>
        <v>0</v>
      </c>
      <c r="T45">
        <f t="shared" si="11"/>
        <v>449</v>
      </c>
      <c r="U45">
        <f t="shared" si="12"/>
        <v>0</v>
      </c>
      <c r="V45">
        <f t="shared" si="13"/>
        <v>374</v>
      </c>
      <c r="W45">
        <f t="shared" si="14"/>
        <v>300</v>
      </c>
      <c r="X45">
        <f t="shared" si="15"/>
        <v>1085</v>
      </c>
      <c r="Y45">
        <f t="shared" si="16"/>
        <v>599</v>
      </c>
      <c r="Z45">
        <f t="shared" si="17"/>
        <v>962</v>
      </c>
    </row>
    <row r="46" spans="1:26" x14ac:dyDescent="0.35">
      <c r="A46">
        <v>39</v>
      </c>
      <c r="B46">
        <f t="shared" si="3"/>
        <v>2879.2857142857142</v>
      </c>
      <c r="C46">
        <f t="shared" si="21"/>
        <v>15</v>
      </c>
      <c r="D46">
        <f t="shared" si="20"/>
        <v>0</v>
      </c>
      <c r="E46">
        <f t="shared" si="20"/>
        <v>250</v>
      </c>
      <c r="F46">
        <f t="shared" si="20"/>
        <v>0</v>
      </c>
      <c r="G46">
        <f t="shared" si="20"/>
        <v>300</v>
      </c>
      <c r="H46">
        <f t="shared" si="20"/>
        <v>0</v>
      </c>
      <c r="I46">
        <f t="shared" si="18"/>
        <v>250</v>
      </c>
      <c r="J46">
        <f t="shared" si="18"/>
        <v>200</v>
      </c>
      <c r="K46">
        <f t="shared" si="18"/>
        <v>750</v>
      </c>
      <c r="L46">
        <f t="shared" si="18"/>
        <v>400</v>
      </c>
      <c r="M46">
        <f t="shared" si="18"/>
        <v>714.28571428571422</v>
      </c>
      <c r="N46">
        <f t="shared" si="5"/>
        <v>4745.2298202989141</v>
      </c>
      <c r="O46">
        <f t="shared" si="6"/>
        <v>4751</v>
      </c>
      <c r="P46">
        <f t="shared" si="7"/>
        <v>25</v>
      </c>
      <c r="Q46">
        <f t="shared" si="8"/>
        <v>0</v>
      </c>
      <c r="R46">
        <f t="shared" si="9"/>
        <v>413</v>
      </c>
      <c r="S46">
        <f t="shared" si="10"/>
        <v>0</v>
      </c>
      <c r="T46">
        <f t="shared" si="11"/>
        <v>495</v>
      </c>
      <c r="U46">
        <f t="shared" si="12"/>
        <v>0</v>
      </c>
      <c r="V46">
        <f t="shared" si="13"/>
        <v>413</v>
      </c>
      <c r="W46">
        <f t="shared" si="14"/>
        <v>330</v>
      </c>
      <c r="X46">
        <f t="shared" si="15"/>
        <v>1237</v>
      </c>
      <c r="Y46">
        <f t="shared" si="16"/>
        <v>660</v>
      </c>
      <c r="Z46">
        <f t="shared" si="17"/>
        <v>1178</v>
      </c>
    </row>
    <row r="47" spans="1:26" x14ac:dyDescent="0.35">
      <c r="A47">
        <v>40</v>
      </c>
      <c r="B47">
        <f t="shared" si="3"/>
        <v>2950.7142857142858</v>
      </c>
      <c r="C47">
        <f t="shared" si="21"/>
        <v>15</v>
      </c>
      <c r="D47">
        <f t="shared" si="20"/>
        <v>0</v>
      </c>
      <c r="E47">
        <f t="shared" si="20"/>
        <v>250</v>
      </c>
      <c r="F47">
        <f t="shared" si="20"/>
        <v>0</v>
      </c>
      <c r="G47">
        <f t="shared" si="20"/>
        <v>300</v>
      </c>
      <c r="H47">
        <f t="shared" si="20"/>
        <v>0</v>
      </c>
      <c r="I47">
        <f t="shared" si="18"/>
        <v>250</v>
      </c>
      <c r="J47">
        <f t="shared" si="18"/>
        <v>200</v>
      </c>
      <c r="K47">
        <f t="shared" si="18"/>
        <v>750</v>
      </c>
      <c r="L47">
        <f t="shared" si="18"/>
        <v>400</v>
      </c>
      <c r="M47">
        <f t="shared" si="18"/>
        <v>785.71428571428567</v>
      </c>
      <c r="N47">
        <f t="shared" si="5"/>
        <v>5408.1672562545364</v>
      </c>
      <c r="O47">
        <f t="shared" si="6"/>
        <v>5413</v>
      </c>
      <c r="P47">
        <f t="shared" si="7"/>
        <v>28</v>
      </c>
      <c r="Q47">
        <f t="shared" si="8"/>
        <v>0</v>
      </c>
      <c r="R47">
        <f t="shared" si="9"/>
        <v>459</v>
      </c>
      <c r="S47">
        <f t="shared" si="10"/>
        <v>0</v>
      </c>
      <c r="T47">
        <f t="shared" si="11"/>
        <v>550</v>
      </c>
      <c r="U47">
        <f t="shared" si="12"/>
        <v>0</v>
      </c>
      <c r="V47">
        <f t="shared" si="13"/>
        <v>459</v>
      </c>
      <c r="W47">
        <f t="shared" si="14"/>
        <v>367</v>
      </c>
      <c r="X47">
        <f t="shared" si="15"/>
        <v>1375</v>
      </c>
      <c r="Y47">
        <f t="shared" si="16"/>
        <v>734</v>
      </c>
      <c r="Z47">
        <f t="shared" si="17"/>
        <v>1441</v>
      </c>
    </row>
    <row r="48" spans="1:26" x14ac:dyDescent="0.35">
      <c r="A48">
        <v>41</v>
      </c>
      <c r="B48">
        <f t="shared" si="3"/>
        <v>3022.1428571428569</v>
      </c>
      <c r="C48">
        <f t="shared" si="21"/>
        <v>15</v>
      </c>
      <c r="D48">
        <f t="shared" si="20"/>
        <v>0</v>
      </c>
      <c r="E48">
        <f t="shared" si="20"/>
        <v>250</v>
      </c>
      <c r="F48">
        <f t="shared" si="20"/>
        <v>0</v>
      </c>
      <c r="G48">
        <f t="shared" si="20"/>
        <v>300</v>
      </c>
      <c r="H48">
        <f t="shared" si="20"/>
        <v>0</v>
      </c>
      <c r="I48">
        <f t="shared" si="18"/>
        <v>250</v>
      </c>
      <c r="J48">
        <f t="shared" si="18"/>
        <v>200</v>
      </c>
      <c r="K48">
        <f t="shared" si="18"/>
        <v>750</v>
      </c>
      <c r="L48">
        <f t="shared" si="18"/>
        <v>400</v>
      </c>
      <c r="M48">
        <f t="shared" si="18"/>
        <v>857.14285714285711</v>
      </c>
      <c r="N48">
        <f t="shared" si="5"/>
        <v>6163.1392246892474</v>
      </c>
      <c r="O48">
        <f t="shared" si="6"/>
        <v>6165</v>
      </c>
      <c r="P48">
        <f t="shared" si="7"/>
        <v>31</v>
      </c>
      <c r="Q48">
        <f t="shared" si="8"/>
        <v>0</v>
      </c>
      <c r="R48">
        <f t="shared" si="9"/>
        <v>510</v>
      </c>
      <c r="S48">
        <f t="shared" si="10"/>
        <v>0</v>
      </c>
      <c r="T48">
        <f t="shared" si="11"/>
        <v>612</v>
      </c>
      <c r="U48">
        <f t="shared" si="12"/>
        <v>0</v>
      </c>
      <c r="V48">
        <f t="shared" si="13"/>
        <v>510</v>
      </c>
      <c r="W48">
        <f t="shared" si="14"/>
        <v>408</v>
      </c>
      <c r="X48">
        <f t="shared" si="15"/>
        <v>1530</v>
      </c>
      <c r="Y48">
        <f t="shared" si="16"/>
        <v>816</v>
      </c>
      <c r="Z48">
        <f t="shared" si="17"/>
        <v>1748</v>
      </c>
    </row>
    <row r="49" spans="1:26" x14ac:dyDescent="0.35">
      <c r="A49">
        <v>42</v>
      </c>
      <c r="B49">
        <f t="shared" si="3"/>
        <v>3093.5714285714284</v>
      </c>
      <c r="C49">
        <f t="shared" si="21"/>
        <v>15</v>
      </c>
      <c r="D49">
        <f t="shared" si="20"/>
        <v>0</v>
      </c>
      <c r="E49">
        <f t="shared" si="20"/>
        <v>250</v>
      </c>
      <c r="F49">
        <f t="shared" si="20"/>
        <v>0</v>
      </c>
      <c r="G49">
        <f t="shared" si="20"/>
        <v>300</v>
      </c>
      <c r="H49">
        <f t="shared" si="20"/>
        <v>0</v>
      </c>
      <c r="I49">
        <f t="shared" si="18"/>
        <v>250</v>
      </c>
      <c r="J49">
        <f t="shared" si="18"/>
        <v>200</v>
      </c>
      <c r="K49">
        <f t="shared" si="18"/>
        <v>750</v>
      </c>
      <c r="L49">
        <f t="shared" si="18"/>
        <v>400</v>
      </c>
      <c r="M49">
        <f t="shared" si="18"/>
        <v>928.57142857142856</v>
      </c>
      <c r="N49">
        <f t="shared" si="5"/>
        <v>7022.922730957157</v>
      </c>
      <c r="O49">
        <f t="shared" si="6"/>
        <v>7029</v>
      </c>
      <c r="P49">
        <f t="shared" si="7"/>
        <v>35</v>
      </c>
      <c r="Q49">
        <f t="shared" si="8"/>
        <v>0</v>
      </c>
      <c r="R49">
        <f t="shared" si="9"/>
        <v>568</v>
      </c>
      <c r="S49">
        <f t="shared" si="10"/>
        <v>0</v>
      </c>
      <c r="T49">
        <f t="shared" si="11"/>
        <v>682</v>
      </c>
      <c r="U49">
        <f t="shared" si="12"/>
        <v>0</v>
      </c>
      <c r="V49">
        <f t="shared" si="13"/>
        <v>568</v>
      </c>
      <c r="W49">
        <f t="shared" si="14"/>
        <v>455</v>
      </c>
      <c r="X49">
        <f t="shared" si="15"/>
        <v>1703</v>
      </c>
      <c r="Y49">
        <f t="shared" si="16"/>
        <v>909</v>
      </c>
      <c r="Z49">
        <f t="shared" si="17"/>
        <v>2109</v>
      </c>
    </row>
    <row r="50" spans="1:26" x14ac:dyDescent="0.35">
      <c r="A50">
        <v>43</v>
      </c>
      <c r="B50">
        <f t="shared" si="3"/>
        <v>3165</v>
      </c>
      <c r="C50">
        <f t="shared" si="21"/>
        <v>15</v>
      </c>
      <c r="D50">
        <f t="shared" si="20"/>
        <v>0</v>
      </c>
      <c r="E50">
        <f t="shared" si="20"/>
        <v>250</v>
      </c>
      <c r="F50">
        <f t="shared" si="20"/>
        <v>0</v>
      </c>
      <c r="G50">
        <f t="shared" si="20"/>
        <v>300</v>
      </c>
      <c r="H50">
        <f t="shared" si="20"/>
        <v>0</v>
      </c>
      <c r="I50">
        <f t="shared" si="18"/>
        <v>250</v>
      </c>
      <c r="J50">
        <f t="shared" si="18"/>
        <v>200</v>
      </c>
      <c r="K50">
        <f t="shared" si="18"/>
        <v>750</v>
      </c>
      <c r="L50">
        <f t="shared" si="18"/>
        <v>400</v>
      </c>
      <c r="M50">
        <f t="shared" si="18"/>
        <v>1000</v>
      </c>
      <c r="N50">
        <f t="shared" si="5"/>
        <v>8002.0685914094147</v>
      </c>
      <c r="O50">
        <f t="shared" si="6"/>
        <v>8007</v>
      </c>
      <c r="P50">
        <f t="shared" si="7"/>
        <v>38</v>
      </c>
      <c r="Q50">
        <f t="shared" si="8"/>
        <v>0</v>
      </c>
      <c r="R50">
        <f t="shared" si="9"/>
        <v>633</v>
      </c>
      <c r="S50">
        <f t="shared" si="10"/>
        <v>0</v>
      </c>
      <c r="T50">
        <f t="shared" si="11"/>
        <v>759</v>
      </c>
      <c r="U50">
        <f t="shared" si="12"/>
        <v>0</v>
      </c>
      <c r="V50">
        <f t="shared" si="13"/>
        <v>633</v>
      </c>
      <c r="W50">
        <f t="shared" si="14"/>
        <v>506</v>
      </c>
      <c r="X50">
        <f t="shared" si="15"/>
        <v>1897</v>
      </c>
      <c r="Y50">
        <f t="shared" si="16"/>
        <v>1012</v>
      </c>
      <c r="Z50">
        <f t="shared" si="17"/>
        <v>2529</v>
      </c>
    </row>
    <row r="51" spans="1:26" x14ac:dyDescent="0.35">
      <c r="A51">
        <v>44</v>
      </c>
      <c r="B51">
        <f t="shared" si="3"/>
        <v>3236.4285714285716</v>
      </c>
      <c r="C51">
        <f t="shared" si="21"/>
        <v>15</v>
      </c>
      <c r="D51">
        <f t="shared" si="20"/>
        <v>0</v>
      </c>
      <c r="E51">
        <f t="shared" si="20"/>
        <v>250</v>
      </c>
      <c r="F51">
        <f t="shared" si="20"/>
        <v>0</v>
      </c>
      <c r="G51">
        <f t="shared" si="20"/>
        <v>300</v>
      </c>
      <c r="H51">
        <f t="shared" si="20"/>
        <v>0</v>
      </c>
      <c r="I51">
        <f t="shared" si="18"/>
        <v>250</v>
      </c>
      <c r="J51">
        <f t="shared" si="18"/>
        <v>200</v>
      </c>
      <c r="K51">
        <f t="shared" si="18"/>
        <v>750</v>
      </c>
      <c r="L51">
        <f t="shared" si="18"/>
        <v>400</v>
      </c>
      <c r="M51">
        <f t="shared" si="18"/>
        <v>1071.4285714285713</v>
      </c>
      <c r="N51">
        <f t="shared" si="5"/>
        <v>9117.1476887072622</v>
      </c>
      <c r="O51">
        <f t="shared" si="6"/>
        <v>9122</v>
      </c>
      <c r="P51">
        <f t="shared" si="7"/>
        <v>43</v>
      </c>
      <c r="Q51">
        <f t="shared" si="8"/>
        <v>0</v>
      </c>
      <c r="R51">
        <f t="shared" si="9"/>
        <v>705</v>
      </c>
      <c r="S51">
        <f t="shared" si="10"/>
        <v>0</v>
      </c>
      <c r="T51">
        <f t="shared" si="11"/>
        <v>846</v>
      </c>
      <c r="U51">
        <f t="shared" si="12"/>
        <v>0</v>
      </c>
      <c r="V51">
        <f t="shared" si="13"/>
        <v>705</v>
      </c>
      <c r="W51">
        <f t="shared" si="14"/>
        <v>564</v>
      </c>
      <c r="X51">
        <f t="shared" si="15"/>
        <v>2113</v>
      </c>
      <c r="Y51">
        <f t="shared" si="16"/>
        <v>1127</v>
      </c>
      <c r="Z51">
        <f t="shared" si="17"/>
        <v>3019</v>
      </c>
    </row>
    <row r="52" spans="1:26" x14ac:dyDescent="0.35">
      <c r="A52">
        <v>45</v>
      </c>
      <c r="B52">
        <f t="shared" si="3"/>
        <v>3307.8571428571431</v>
      </c>
      <c r="C52">
        <f t="shared" si="21"/>
        <v>15</v>
      </c>
      <c r="D52">
        <f t="shared" ref="D52:H66" si="22">IF(OR($A52&lt;D$1,$A52&gt;D$5),0,IF(AND($A52&gt;=D$1,$A52&lt;D$2),($A52+1-D$1)/(D$2-D$1)*D$3,IF(AND($A52&gt;=D$4,$A52&lt;=D$5),(D$5-$A52)/(D$5-D$4+1)*D$3,D$3)))</f>
        <v>0</v>
      </c>
      <c r="E52">
        <f t="shared" si="22"/>
        <v>250</v>
      </c>
      <c r="F52">
        <f t="shared" si="22"/>
        <v>0</v>
      </c>
      <c r="G52">
        <f t="shared" si="22"/>
        <v>300</v>
      </c>
      <c r="H52">
        <f t="shared" si="22"/>
        <v>0</v>
      </c>
      <c r="I52">
        <f t="shared" si="18"/>
        <v>250</v>
      </c>
      <c r="J52">
        <f t="shared" si="18"/>
        <v>200</v>
      </c>
      <c r="K52">
        <f t="shared" si="18"/>
        <v>750</v>
      </c>
      <c r="L52">
        <f t="shared" si="18"/>
        <v>400</v>
      </c>
      <c r="M52">
        <f t="shared" si="18"/>
        <v>1142.8571428571429</v>
      </c>
      <c r="N52">
        <f t="shared" si="5"/>
        <v>10387.031414362042</v>
      </c>
      <c r="O52">
        <f t="shared" si="6"/>
        <v>10394</v>
      </c>
      <c r="P52">
        <f t="shared" si="7"/>
        <v>48</v>
      </c>
      <c r="Q52">
        <f t="shared" si="8"/>
        <v>0</v>
      </c>
      <c r="R52">
        <f t="shared" si="9"/>
        <v>786</v>
      </c>
      <c r="S52">
        <f t="shared" si="10"/>
        <v>0</v>
      </c>
      <c r="T52">
        <f t="shared" si="11"/>
        <v>943</v>
      </c>
      <c r="U52">
        <f t="shared" si="12"/>
        <v>0</v>
      </c>
      <c r="V52">
        <f t="shared" si="13"/>
        <v>786</v>
      </c>
      <c r="W52">
        <f t="shared" si="14"/>
        <v>629</v>
      </c>
      <c r="X52">
        <f t="shared" si="15"/>
        <v>2356</v>
      </c>
      <c r="Y52">
        <f t="shared" si="16"/>
        <v>1257</v>
      </c>
      <c r="Z52">
        <f t="shared" si="17"/>
        <v>3589</v>
      </c>
    </row>
    <row r="53" spans="1:26" x14ac:dyDescent="0.35">
      <c r="A53">
        <v>46</v>
      </c>
      <c r="B53">
        <f t="shared" si="3"/>
        <v>3379.2857142857142</v>
      </c>
      <c r="C53">
        <f t="shared" si="21"/>
        <v>15</v>
      </c>
      <c r="D53">
        <f t="shared" si="22"/>
        <v>0</v>
      </c>
      <c r="E53">
        <f t="shared" si="22"/>
        <v>250</v>
      </c>
      <c r="F53">
        <f t="shared" si="22"/>
        <v>0</v>
      </c>
      <c r="G53">
        <f t="shared" si="22"/>
        <v>300</v>
      </c>
      <c r="H53">
        <f t="shared" si="22"/>
        <v>0</v>
      </c>
      <c r="I53">
        <f t="shared" si="18"/>
        <v>250</v>
      </c>
      <c r="J53">
        <f t="shared" si="18"/>
        <v>200</v>
      </c>
      <c r="K53">
        <f t="shared" si="18"/>
        <v>750</v>
      </c>
      <c r="L53">
        <f t="shared" si="18"/>
        <v>400</v>
      </c>
      <c r="M53">
        <f t="shared" si="18"/>
        <v>1214.2857142857142</v>
      </c>
      <c r="N53">
        <f t="shared" si="5"/>
        <v>11833.211044659723</v>
      </c>
      <c r="O53">
        <f t="shared" si="6"/>
        <v>11838</v>
      </c>
      <c r="P53">
        <f t="shared" si="7"/>
        <v>53</v>
      </c>
      <c r="Q53">
        <f t="shared" si="8"/>
        <v>0</v>
      </c>
      <c r="R53">
        <f t="shared" si="9"/>
        <v>876</v>
      </c>
      <c r="S53">
        <f t="shared" si="10"/>
        <v>0</v>
      </c>
      <c r="T53">
        <f t="shared" si="11"/>
        <v>1051</v>
      </c>
      <c r="U53">
        <f t="shared" si="12"/>
        <v>0</v>
      </c>
      <c r="V53">
        <f t="shared" si="13"/>
        <v>876</v>
      </c>
      <c r="W53">
        <f t="shared" si="14"/>
        <v>701</v>
      </c>
      <c r="X53">
        <f t="shared" si="15"/>
        <v>2627</v>
      </c>
      <c r="Y53">
        <f t="shared" si="16"/>
        <v>1401</v>
      </c>
      <c r="Z53">
        <f t="shared" si="17"/>
        <v>4253</v>
      </c>
    </row>
    <row r="54" spans="1:26" x14ac:dyDescent="0.35">
      <c r="A54">
        <v>47</v>
      </c>
      <c r="B54">
        <f t="shared" si="3"/>
        <v>3450.7142857142853</v>
      </c>
      <c r="C54">
        <f t="shared" si="21"/>
        <v>15</v>
      </c>
      <c r="D54">
        <f t="shared" si="22"/>
        <v>0</v>
      </c>
      <c r="E54">
        <f t="shared" si="22"/>
        <v>250</v>
      </c>
      <c r="F54">
        <f t="shared" si="22"/>
        <v>0</v>
      </c>
      <c r="G54">
        <f t="shared" si="22"/>
        <v>300</v>
      </c>
      <c r="H54">
        <f t="shared" si="22"/>
        <v>0</v>
      </c>
      <c r="I54">
        <f t="shared" si="18"/>
        <v>250</v>
      </c>
      <c r="J54">
        <f t="shared" si="18"/>
        <v>200</v>
      </c>
      <c r="K54">
        <f t="shared" si="18"/>
        <v>750</v>
      </c>
      <c r="L54">
        <f t="shared" si="18"/>
        <v>400</v>
      </c>
      <c r="M54">
        <f t="shared" si="18"/>
        <v>1285.7142857142856</v>
      </c>
      <c r="N54">
        <f t="shared" si="5"/>
        <v>13480.161455028629</v>
      </c>
      <c r="O54">
        <f t="shared" si="6"/>
        <v>13483</v>
      </c>
      <c r="P54">
        <f t="shared" si="7"/>
        <v>59</v>
      </c>
      <c r="Q54">
        <f t="shared" si="8"/>
        <v>0</v>
      </c>
      <c r="R54">
        <f t="shared" si="9"/>
        <v>977</v>
      </c>
      <c r="S54">
        <f t="shared" si="10"/>
        <v>0</v>
      </c>
      <c r="T54">
        <f t="shared" si="11"/>
        <v>1172</v>
      </c>
      <c r="U54">
        <f t="shared" si="12"/>
        <v>0</v>
      </c>
      <c r="V54">
        <f t="shared" si="13"/>
        <v>977</v>
      </c>
      <c r="W54">
        <f t="shared" si="14"/>
        <v>782</v>
      </c>
      <c r="X54">
        <f t="shared" si="15"/>
        <v>2930</v>
      </c>
      <c r="Y54">
        <f t="shared" si="16"/>
        <v>1563</v>
      </c>
      <c r="Z54">
        <f t="shared" si="17"/>
        <v>5023</v>
      </c>
    </row>
    <row r="55" spans="1:26" x14ac:dyDescent="0.35">
      <c r="A55">
        <v>48</v>
      </c>
      <c r="B55">
        <f t="shared" si="3"/>
        <v>3522.1428571428569</v>
      </c>
      <c r="C55">
        <f t="shared" si="21"/>
        <v>15</v>
      </c>
      <c r="D55">
        <f t="shared" si="22"/>
        <v>0</v>
      </c>
      <c r="E55">
        <f t="shared" si="22"/>
        <v>250</v>
      </c>
      <c r="F55">
        <f t="shared" si="22"/>
        <v>0</v>
      </c>
      <c r="G55">
        <f t="shared" si="22"/>
        <v>300</v>
      </c>
      <c r="H55">
        <f t="shared" si="22"/>
        <v>0</v>
      </c>
      <c r="I55">
        <f t="shared" si="18"/>
        <v>250</v>
      </c>
      <c r="J55">
        <f t="shared" si="18"/>
        <v>200</v>
      </c>
      <c r="K55">
        <f t="shared" si="18"/>
        <v>750</v>
      </c>
      <c r="L55">
        <f t="shared" si="18"/>
        <v>400</v>
      </c>
      <c r="M55">
        <f t="shared" si="18"/>
        <v>1357.1428571428571</v>
      </c>
      <c r="N55">
        <f t="shared" si="5"/>
        <v>15355.755328284871</v>
      </c>
      <c r="O55">
        <f t="shared" si="6"/>
        <v>15357</v>
      </c>
      <c r="P55">
        <f t="shared" si="7"/>
        <v>66</v>
      </c>
      <c r="Q55">
        <f t="shared" si="8"/>
        <v>0</v>
      </c>
      <c r="R55">
        <f t="shared" si="9"/>
        <v>1090</v>
      </c>
      <c r="S55">
        <f t="shared" si="10"/>
        <v>0</v>
      </c>
      <c r="T55">
        <f t="shared" si="11"/>
        <v>1308</v>
      </c>
      <c r="U55">
        <f t="shared" si="12"/>
        <v>0</v>
      </c>
      <c r="V55">
        <f t="shared" si="13"/>
        <v>1090</v>
      </c>
      <c r="W55">
        <f t="shared" si="14"/>
        <v>872</v>
      </c>
      <c r="X55">
        <f t="shared" si="15"/>
        <v>3270</v>
      </c>
      <c r="Y55">
        <f t="shared" si="16"/>
        <v>1744</v>
      </c>
      <c r="Z55">
        <f t="shared" si="17"/>
        <v>5917</v>
      </c>
    </row>
    <row r="56" spans="1:26" x14ac:dyDescent="0.35">
      <c r="A56">
        <v>49</v>
      </c>
      <c r="B56">
        <f t="shared" si="3"/>
        <v>3593.5714285714284</v>
      </c>
      <c r="C56">
        <f t="shared" si="21"/>
        <v>15</v>
      </c>
      <c r="D56">
        <f t="shared" si="22"/>
        <v>0</v>
      </c>
      <c r="E56">
        <f t="shared" si="22"/>
        <v>250</v>
      </c>
      <c r="F56">
        <f t="shared" si="22"/>
        <v>0</v>
      </c>
      <c r="G56">
        <f t="shared" si="22"/>
        <v>300</v>
      </c>
      <c r="H56">
        <f t="shared" si="22"/>
        <v>0</v>
      </c>
      <c r="I56">
        <f t="shared" si="18"/>
        <v>250</v>
      </c>
      <c r="J56">
        <f t="shared" si="18"/>
        <v>200</v>
      </c>
      <c r="K56">
        <f t="shared" si="18"/>
        <v>750</v>
      </c>
      <c r="L56">
        <f t="shared" si="18"/>
        <v>400</v>
      </c>
      <c r="M56">
        <f t="shared" si="18"/>
        <v>1428.5714285714284</v>
      </c>
      <c r="N56">
        <f t="shared" si="5"/>
        <v>17491.734866738847</v>
      </c>
      <c r="O56">
        <f t="shared" si="6"/>
        <v>17496</v>
      </c>
      <c r="P56">
        <f t="shared" si="7"/>
        <v>74</v>
      </c>
      <c r="Q56">
        <f t="shared" si="8"/>
        <v>0</v>
      </c>
      <c r="R56">
        <f t="shared" si="9"/>
        <v>1217</v>
      </c>
      <c r="S56">
        <f t="shared" si="10"/>
        <v>0</v>
      </c>
      <c r="T56">
        <f t="shared" si="11"/>
        <v>1461</v>
      </c>
      <c r="U56">
        <f t="shared" si="12"/>
        <v>0</v>
      </c>
      <c r="V56">
        <f t="shared" si="13"/>
        <v>1217</v>
      </c>
      <c r="W56">
        <f t="shared" si="14"/>
        <v>974</v>
      </c>
      <c r="X56">
        <f t="shared" si="15"/>
        <v>3651</v>
      </c>
      <c r="Y56">
        <f t="shared" si="16"/>
        <v>1948</v>
      </c>
      <c r="Z56">
        <f t="shared" si="17"/>
        <v>6954</v>
      </c>
    </row>
    <row r="57" spans="1:26" x14ac:dyDescent="0.35">
      <c r="A57">
        <v>50</v>
      </c>
      <c r="B57">
        <f t="shared" si="3"/>
        <v>3665</v>
      </c>
      <c r="C57">
        <f t="shared" si="21"/>
        <v>15</v>
      </c>
      <c r="D57">
        <f t="shared" si="22"/>
        <v>0</v>
      </c>
      <c r="E57">
        <f t="shared" si="22"/>
        <v>250</v>
      </c>
      <c r="F57">
        <f t="shared" si="22"/>
        <v>0</v>
      </c>
      <c r="G57">
        <f t="shared" si="22"/>
        <v>300</v>
      </c>
      <c r="H57">
        <f t="shared" si="22"/>
        <v>0</v>
      </c>
      <c r="I57">
        <f t="shared" si="18"/>
        <v>250</v>
      </c>
      <c r="J57">
        <f t="shared" si="18"/>
        <v>200</v>
      </c>
      <c r="K57">
        <f t="shared" si="18"/>
        <v>750</v>
      </c>
      <c r="L57">
        <f t="shared" si="18"/>
        <v>400</v>
      </c>
      <c r="M57">
        <f t="shared" si="18"/>
        <v>1500</v>
      </c>
      <c r="N57">
        <f t="shared" si="5"/>
        <v>19924.248991330853</v>
      </c>
      <c r="O57">
        <f t="shared" si="6"/>
        <v>19929</v>
      </c>
      <c r="P57">
        <f t="shared" si="7"/>
        <v>82</v>
      </c>
      <c r="Q57">
        <f t="shared" si="8"/>
        <v>0</v>
      </c>
      <c r="R57">
        <f t="shared" si="9"/>
        <v>1360</v>
      </c>
      <c r="S57">
        <f t="shared" si="10"/>
        <v>0</v>
      </c>
      <c r="T57">
        <f t="shared" si="11"/>
        <v>1631</v>
      </c>
      <c r="U57">
        <f t="shared" si="12"/>
        <v>0</v>
      </c>
      <c r="V57">
        <f t="shared" si="13"/>
        <v>1360</v>
      </c>
      <c r="W57">
        <f t="shared" si="14"/>
        <v>1088</v>
      </c>
      <c r="X57">
        <f t="shared" si="15"/>
        <v>4078</v>
      </c>
      <c r="Y57">
        <f t="shared" si="16"/>
        <v>2175</v>
      </c>
      <c r="Z57">
        <f t="shared" si="17"/>
        <v>8155</v>
      </c>
    </row>
    <row r="58" spans="1:26" x14ac:dyDescent="0.35">
      <c r="A58">
        <v>51</v>
      </c>
      <c r="B58">
        <f t="shared" si="3"/>
        <v>3736.4285714285716</v>
      </c>
      <c r="C58">
        <f t="shared" si="21"/>
        <v>15</v>
      </c>
      <c r="D58">
        <f t="shared" si="22"/>
        <v>0</v>
      </c>
      <c r="E58">
        <f t="shared" si="22"/>
        <v>250</v>
      </c>
      <c r="F58">
        <f t="shared" si="22"/>
        <v>0</v>
      </c>
      <c r="G58">
        <f t="shared" si="22"/>
        <v>300</v>
      </c>
      <c r="H58">
        <f t="shared" si="22"/>
        <v>0</v>
      </c>
      <c r="I58">
        <f t="shared" si="18"/>
        <v>250</v>
      </c>
      <c r="J58">
        <f t="shared" si="18"/>
        <v>200</v>
      </c>
      <c r="K58">
        <f t="shared" si="18"/>
        <v>750</v>
      </c>
      <c r="L58">
        <f t="shared" si="18"/>
        <v>400</v>
      </c>
      <c r="M58">
        <f t="shared" si="18"/>
        <v>1571.4285714285713</v>
      </c>
      <c r="N58">
        <f t="shared" si="5"/>
        <v>22694.465119254281</v>
      </c>
      <c r="O58">
        <f t="shared" si="6"/>
        <v>22699</v>
      </c>
      <c r="P58">
        <f t="shared" si="7"/>
        <v>92</v>
      </c>
      <c r="Q58">
        <f t="shared" si="8"/>
        <v>0</v>
      </c>
      <c r="R58">
        <f t="shared" si="9"/>
        <v>1519</v>
      </c>
      <c r="S58">
        <f t="shared" si="10"/>
        <v>0</v>
      </c>
      <c r="T58">
        <f t="shared" si="11"/>
        <v>1823</v>
      </c>
      <c r="U58">
        <f t="shared" si="12"/>
        <v>0</v>
      </c>
      <c r="V58">
        <f t="shared" si="13"/>
        <v>1519</v>
      </c>
      <c r="W58">
        <f t="shared" si="14"/>
        <v>1215</v>
      </c>
      <c r="X58">
        <f t="shared" si="15"/>
        <v>4556</v>
      </c>
      <c r="Y58">
        <f t="shared" si="16"/>
        <v>2430</v>
      </c>
      <c r="Z58">
        <f t="shared" si="17"/>
        <v>9545</v>
      </c>
    </row>
    <row r="59" spans="1:26" x14ac:dyDescent="0.35">
      <c r="A59">
        <v>52</v>
      </c>
      <c r="B59">
        <f t="shared" si="3"/>
        <v>3807.8571428571431</v>
      </c>
      <c r="C59">
        <f t="shared" si="21"/>
        <v>15</v>
      </c>
      <c r="D59">
        <f t="shared" si="22"/>
        <v>0</v>
      </c>
      <c r="E59">
        <f t="shared" si="22"/>
        <v>250</v>
      </c>
      <c r="F59">
        <f t="shared" si="22"/>
        <v>0</v>
      </c>
      <c r="G59">
        <f t="shared" si="22"/>
        <v>300</v>
      </c>
      <c r="H59">
        <f t="shared" si="22"/>
        <v>0</v>
      </c>
      <c r="I59">
        <f t="shared" si="18"/>
        <v>250</v>
      </c>
      <c r="J59">
        <f t="shared" si="18"/>
        <v>200</v>
      </c>
      <c r="K59">
        <f t="shared" si="18"/>
        <v>750</v>
      </c>
      <c r="L59">
        <f t="shared" si="18"/>
        <v>400</v>
      </c>
      <c r="M59">
        <f t="shared" si="18"/>
        <v>1642.8571428571429</v>
      </c>
      <c r="N59">
        <f t="shared" si="5"/>
        <v>25849.265873677112</v>
      </c>
      <c r="O59">
        <f t="shared" si="6"/>
        <v>25854</v>
      </c>
      <c r="P59">
        <f t="shared" si="7"/>
        <v>102</v>
      </c>
      <c r="Q59">
        <f t="shared" si="8"/>
        <v>0</v>
      </c>
      <c r="R59">
        <f t="shared" si="9"/>
        <v>1698</v>
      </c>
      <c r="S59">
        <f t="shared" si="10"/>
        <v>0</v>
      </c>
      <c r="T59">
        <f t="shared" si="11"/>
        <v>2037</v>
      </c>
      <c r="U59">
        <f t="shared" si="12"/>
        <v>0</v>
      </c>
      <c r="V59">
        <f t="shared" si="13"/>
        <v>1698</v>
      </c>
      <c r="W59">
        <f t="shared" si="14"/>
        <v>1358</v>
      </c>
      <c r="X59">
        <f t="shared" si="15"/>
        <v>5092</v>
      </c>
      <c r="Y59">
        <f t="shared" si="16"/>
        <v>2716</v>
      </c>
      <c r="Z59">
        <f t="shared" si="17"/>
        <v>11153</v>
      </c>
    </row>
    <row r="60" spans="1:26" x14ac:dyDescent="0.35">
      <c r="A60">
        <v>53</v>
      </c>
      <c r="B60">
        <f t="shared" si="3"/>
        <v>3879.2857142857142</v>
      </c>
      <c r="C60">
        <f t="shared" si="21"/>
        <v>15</v>
      </c>
      <c r="D60">
        <f t="shared" si="22"/>
        <v>0</v>
      </c>
      <c r="E60">
        <f t="shared" si="22"/>
        <v>250</v>
      </c>
      <c r="F60">
        <f t="shared" si="22"/>
        <v>0</v>
      </c>
      <c r="G60">
        <f t="shared" si="22"/>
        <v>300</v>
      </c>
      <c r="H60">
        <f t="shared" si="22"/>
        <v>0</v>
      </c>
      <c r="I60">
        <f t="shared" si="18"/>
        <v>250</v>
      </c>
      <c r="J60">
        <f t="shared" si="18"/>
        <v>200</v>
      </c>
      <c r="K60">
        <f t="shared" si="18"/>
        <v>750</v>
      </c>
      <c r="L60">
        <f t="shared" si="18"/>
        <v>400</v>
      </c>
      <c r="M60">
        <f t="shared" si="18"/>
        <v>1714.2857142857142</v>
      </c>
      <c r="N60">
        <f t="shared" si="5"/>
        <v>29442.042516547783</v>
      </c>
      <c r="O60">
        <f t="shared" si="6"/>
        <v>29445</v>
      </c>
      <c r="P60">
        <f t="shared" si="7"/>
        <v>114</v>
      </c>
      <c r="Q60">
        <f t="shared" si="8"/>
        <v>0</v>
      </c>
      <c r="R60">
        <f t="shared" si="9"/>
        <v>1898</v>
      </c>
      <c r="S60">
        <f t="shared" si="10"/>
        <v>0</v>
      </c>
      <c r="T60">
        <f t="shared" si="11"/>
        <v>2277</v>
      </c>
      <c r="U60">
        <f t="shared" si="12"/>
        <v>0</v>
      </c>
      <c r="V60">
        <f t="shared" si="13"/>
        <v>1898</v>
      </c>
      <c r="W60">
        <f t="shared" si="14"/>
        <v>1518</v>
      </c>
      <c r="X60">
        <f t="shared" si="15"/>
        <v>5693</v>
      </c>
      <c r="Y60">
        <f t="shared" si="16"/>
        <v>3036</v>
      </c>
      <c r="Z60">
        <f t="shared" si="17"/>
        <v>13011</v>
      </c>
    </row>
    <row r="61" spans="1:26" x14ac:dyDescent="0.35">
      <c r="A61">
        <v>54</v>
      </c>
      <c r="B61">
        <f t="shared" si="3"/>
        <v>3950.7142857142858</v>
      </c>
      <c r="C61">
        <f t="shared" si="21"/>
        <v>15</v>
      </c>
      <c r="D61">
        <f t="shared" si="22"/>
        <v>0</v>
      </c>
      <c r="E61">
        <f t="shared" si="22"/>
        <v>250</v>
      </c>
      <c r="F61">
        <f t="shared" si="22"/>
        <v>0</v>
      </c>
      <c r="G61">
        <f t="shared" si="22"/>
        <v>300</v>
      </c>
      <c r="H61">
        <f t="shared" si="22"/>
        <v>0</v>
      </c>
      <c r="I61">
        <f t="shared" si="18"/>
        <v>250</v>
      </c>
      <c r="J61">
        <f t="shared" si="18"/>
        <v>200</v>
      </c>
      <c r="K61">
        <f t="shared" si="18"/>
        <v>750</v>
      </c>
      <c r="L61">
        <f t="shared" si="18"/>
        <v>400</v>
      </c>
      <c r="M61">
        <f t="shared" si="18"/>
        <v>1785.7142857142858</v>
      </c>
      <c r="N61">
        <f t="shared" si="5"/>
        <v>33533.598532394622</v>
      </c>
      <c r="O61">
        <f t="shared" si="6"/>
        <v>33537</v>
      </c>
      <c r="P61">
        <f t="shared" si="7"/>
        <v>128</v>
      </c>
      <c r="Q61">
        <f t="shared" si="8"/>
        <v>0</v>
      </c>
      <c r="R61">
        <f t="shared" si="9"/>
        <v>2122</v>
      </c>
      <c r="S61">
        <f t="shared" si="10"/>
        <v>0</v>
      </c>
      <c r="T61">
        <f t="shared" si="11"/>
        <v>2547</v>
      </c>
      <c r="U61">
        <f t="shared" si="12"/>
        <v>0</v>
      </c>
      <c r="V61">
        <f t="shared" si="13"/>
        <v>2122</v>
      </c>
      <c r="W61">
        <f t="shared" si="14"/>
        <v>1698</v>
      </c>
      <c r="X61">
        <f t="shared" si="15"/>
        <v>6366</v>
      </c>
      <c r="Y61">
        <f t="shared" si="16"/>
        <v>3396</v>
      </c>
      <c r="Z61">
        <f t="shared" si="17"/>
        <v>15158</v>
      </c>
    </row>
    <row r="62" spans="1:26" x14ac:dyDescent="0.35">
      <c r="A62">
        <v>55</v>
      </c>
      <c r="B62">
        <f t="shared" si="3"/>
        <v>4022.1428571428569</v>
      </c>
      <c r="C62">
        <f t="shared" si="21"/>
        <v>15</v>
      </c>
      <c r="D62">
        <f t="shared" si="22"/>
        <v>0</v>
      </c>
      <c r="E62">
        <f t="shared" si="22"/>
        <v>250</v>
      </c>
      <c r="F62">
        <f t="shared" si="22"/>
        <v>0</v>
      </c>
      <c r="G62">
        <f t="shared" si="22"/>
        <v>300</v>
      </c>
      <c r="H62">
        <f t="shared" si="22"/>
        <v>0</v>
      </c>
      <c r="I62">
        <f t="shared" si="18"/>
        <v>250</v>
      </c>
      <c r="J62">
        <f t="shared" si="18"/>
        <v>200</v>
      </c>
      <c r="K62">
        <f t="shared" si="18"/>
        <v>750</v>
      </c>
      <c r="L62">
        <f t="shared" si="18"/>
        <v>400</v>
      </c>
      <c r="M62">
        <f t="shared" si="18"/>
        <v>1857.1428571428571</v>
      </c>
      <c r="N62">
        <f t="shared" si="5"/>
        <v>38193.178655203621</v>
      </c>
      <c r="O62">
        <f t="shared" si="6"/>
        <v>38196</v>
      </c>
      <c r="P62">
        <f t="shared" si="7"/>
        <v>143</v>
      </c>
      <c r="Q62">
        <f t="shared" si="8"/>
        <v>0</v>
      </c>
      <c r="R62">
        <f t="shared" si="9"/>
        <v>2374</v>
      </c>
      <c r="S62">
        <f t="shared" si="10"/>
        <v>0</v>
      </c>
      <c r="T62">
        <f t="shared" si="11"/>
        <v>2849</v>
      </c>
      <c r="U62">
        <f t="shared" si="12"/>
        <v>0</v>
      </c>
      <c r="V62">
        <f t="shared" si="13"/>
        <v>2374</v>
      </c>
      <c r="W62">
        <f t="shared" si="14"/>
        <v>1900</v>
      </c>
      <c r="X62">
        <f t="shared" si="15"/>
        <v>7122</v>
      </c>
      <c r="Y62">
        <f t="shared" si="16"/>
        <v>3799</v>
      </c>
      <c r="Z62">
        <f t="shared" si="17"/>
        <v>17635</v>
      </c>
    </row>
    <row r="63" spans="1:26" x14ac:dyDescent="0.35">
      <c r="A63">
        <v>56</v>
      </c>
      <c r="B63">
        <f t="shared" si="3"/>
        <v>4093.5714285714284</v>
      </c>
      <c r="C63">
        <f t="shared" si="21"/>
        <v>15</v>
      </c>
      <c r="D63">
        <f t="shared" si="22"/>
        <v>0</v>
      </c>
      <c r="E63">
        <f t="shared" si="22"/>
        <v>250</v>
      </c>
      <c r="F63">
        <f t="shared" si="22"/>
        <v>0</v>
      </c>
      <c r="G63">
        <f t="shared" si="22"/>
        <v>300</v>
      </c>
      <c r="H63">
        <f t="shared" si="22"/>
        <v>0</v>
      </c>
      <c r="I63">
        <f t="shared" si="18"/>
        <v>250</v>
      </c>
      <c r="J63">
        <f t="shared" si="18"/>
        <v>200</v>
      </c>
      <c r="K63">
        <f t="shared" si="18"/>
        <v>750</v>
      </c>
      <c r="L63">
        <f t="shared" si="18"/>
        <v>400</v>
      </c>
      <c r="M63">
        <f t="shared" si="18"/>
        <v>1928.5714285714287</v>
      </c>
      <c r="N63">
        <f t="shared" si="5"/>
        <v>43499.640753433727</v>
      </c>
      <c r="O63">
        <f t="shared" si="6"/>
        <v>43503</v>
      </c>
      <c r="P63">
        <f t="shared" si="7"/>
        <v>160</v>
      </c>
      <c r="Q63">
        <f t="shared" si="8"/>
        <v>0</v>
      </c>
      <c r="R63">
        <f t="shared" si="9"/>
        <v>2657</v>
      </c>
      <c r="S63">
        <f t="shared" si="10"/>
        <v>0</v>
      </c>
      <c r="T63">
        <f t="shared" si="11"/>
        <v>3188</v>
      </c>
      <c r="U63">
        <f t="shared" si="12"/>
        <v>0</v>
      </c>
      <c r="V63">
        <f t="shared" si="13"/>
        <v>2657</v>
      </c>
      <c r="W63">
        <f t="shared" si="14"/>
        <v>2126</v>
      </c>
      <c r="X63">
        <f t="shared" si="15"/>
        <v>7970</v>
      </c>
      <c r="Y63">
        <f t="shared" si="16"/>
        <v>4251</v>
      </c>
      <c r="Z63">
        <f t="shared" si="17"/>
        <v>20494</v>
      </c>
    </row>
    <row r="64" spans="1:26" x14ac:dyDescent="0.35">
      <c r="A64">
        <v>57</v>
      </c>
      <c r="B64">
        <f t="shared" si="3"/>
        <v>4165</v>
      </c>
      <c r="C64">
        <f t="shared" si="21"/>
        <v>15</v>
      </c>
      <c r="D64">
        <f t="shared" si="22"/>
        <v>0</v>
      </c>
      <c r="E64">
        <f t="shared" si="22"/>
        <v>250</v>
      </c>
      <c r="F64">
        <f t="shared" si="22"/>
        <v>0</v>
      </c>
      <c r="G64">
        <f t="shared" si="22"/>
        <v>300</v>
      </c>
      <c r="H64">
        <f t="shared" si="22"/>
        <v>0</v>
      </c>
      <c r="I64">
        <f t="shared" si="18"/>
        <v>250</v>
      </c>
      <c r="J64">
        <f t="shared" si="18"/>
        <v>200</v>
      </c>
      <c r="K64">
        <f t="shared" si="18"/>
        <v>750</v>
      </c>
      <c r="L64">
        <f t="shared" si="18"/>
        <v>400</v>
      </c>
      <c r="M64">
        <f t="shared" si="18"/>
        <v>2000</v>
      </c>
      <c r="N64">
        <f t="shared" si="5"/>
        <v>49542.790405934502</v>
      </c>
      <c r="O64">
        <f t="shared" si="6"/>
        <v>49548</v>
      </c>
      <c r="P64">
        <f t="shared" si="7"/>
        <v>179</v>
      </c>
      <c r="Q64">
        <f t="shared" si="8"/>
        <v>0</v>
      </c>
      <c r="R64">
        <f t="shared" si="9"/>
        <v>2974</v>
      </c>
      <c r="S64">
        <f t="shared" si="10"/>
        <v>0</v>
      </c>
      <c r="T64">
        <f t="shared" si="11"/>
        <v>3569</v>
      </c>
      <c r="U64">
        <f t="shared" si="12"/>
        <v>0</v>
      </c>
      <c r="V64">
        <f t="shared" si="13"/>
        <v>2974</v>
      </c>
      <c r="W64">
        <f t="shared" si="14"/>
        <v>2380</v>
      </c>
      <c r="X64">
        <f t="shared" si="15"/>
        <v>8922</v>
      </c>
      <c r="Y64">
        <f t="shared" si="16"/>
        <v>4759</v>
      </c>
      <c r="Z64">
        <f t="shared" si="17"/>
        <v>23791</v>
      </c>
    </row>
    <row r="65" spans="1:26" x14ac:dyDescent="0.35">
      <c r="A65">
        <v>58</v>
      </c>
      <c r="B65">
        <f t="shared" si="3"/>
        <v>4236.4285714285716</v>
      </c>
      <c r="C65">
        <f t="shared" si="21"/>
        <v>15</v>
      </c>
      <c r="D65">
        <f t="shared" si="22"/>
        <v>0</v>
      </c>
      <c r="E65">
        <f t="shared" si="22"/>
        <v>250</v>
      </c>
      <c r="F65">
        <f t="shared" si="22"/>
        <v>0</v>
      </c>
      <c r="G65">
        <f t="shared" si="22"/>
        <v>300</v>
      </c>
      <c r="H65">
        <f t="shared" si="22"/>
        <v>0</v>
      </c>
      <c r="I65">
        <f t="shared" si="18"/>
        <v>250</v>
      </c>
      <c r="J65">
        <f t="shared" si="18"/>
        <v>200</v>
      </c>
      <c r="K65">
        <f t="shared" si="18"/>
        <v>750</v>
      </c>
      <c r="L65">
        <f t="shared" si="18"/>
        <v>400</v>
      </c>
      <c r="M65">
        <f t="shared" si="18"/>
        <v>2071.4285714285716</v>
      </c>
      <c r="N65">
        <f t="shared" si="5"/>
        <v>56424.900754880706</v>
      </c>
      <c r="O65">
        <f t="shared" si="6"/>
        <v>56428</v>
      </c>
      <c r="P65">
        <f t="shared" si="7"/>
        <v>200</v>
      </c>
      <c r="Q65">
        <f t="shared" si="8"/>
        <v>0</v>
      </c>
      <c r="R65">
        <f t="shared" si="9"/>
        <v>3330</v>
      </c>
      <c r="S65">
        <f t="shared" si="10"/>
        <v>0</v>
      </c>
      <c r="T65">
        <f t="shared" si="11"/>
        <v>3996</v>
      </c>
      <c r="U65">
        <f t="shared" si="12"/>
        <v>0</v>
      </c>
      <c r="V65">
        <f t="shared" si="13"/>
        <v>3330</v>
      </c>
      <c r="W65">
        <f t="shared" si="14"/>
        <v>2664</v>
      </c>
      <c r="X65">
        <f t="shared" si="15"/>
        <v>9990</v>
      </c>
      <c r="Y65">
        <f t="shared" si="16"/>
        <v>5328</v>
      </c>
      <c r="Z65">
        <f t="shared" si="17"/>
        <v>27590</v>
      </c>
    </row>
    <row r="66" spans="1:26" x14ac:dyDescent="0.35">
      <c r="A66">
        <v>59</v>
      </c>
      <c r="B66">
        <f t="shared" si="3"/>
        <v>4307.8571428571431</v>
      </c>
      <c r="C66">
        <f t="shared" si="21"/>
        <v>15</v>
      </c>
      <c r="D66">
        <f t="shared" si="22"/>
        <v>0</v>
      </c>
      <c r="E66">
        <f t="shared" si="22"/>
        <v>250</v>
      </c>
      <c r="F66">
        <f t="shared" si="22"/>
        <v>0</v>
      </c>
      <c r="G66">
        <f t="shared" si="22"/>
        <v>300</v>
      </c>
      <c r="H66">
        <f t="shared" si="22"/>
        <v>0</v>
      </c>
      <c r="I66">
        <f t="shared" si="18"/>
        <v>250</v>
      </c>
      <c r="J66">
        <f t="shared" si="18"/>
        <v>200</v>
      </c>
      <c r="K66">
        <f t="shared" si="18"/>
        <v>750</v>
      </c>
      <c r="L66">
        <f t="shared" si="18"/>
        <v>400</v>
      </c>
      <c r="M66">
        <f t="shared" si="18"/>
        <v>2142.8571428571427</v>
      </c>
      <c r="N66">
        <f t="shared" si="5"/>
        <v>64262.443357432756</v>
      </c>
      <c r="O66">
        <f t="shared" si="6"/>
        <v>64267</v>
      </c>
      <c r="P66">
        <f t="shared" si="7"/>
        <v>224</v>
      </c>
      <c r="Q66">
        <f t="shared" si="8"/>
        <v>0</v>
      </c>
      <c r="R66">
        <f t="shared" si="9"/>
        <v>3730</v>
      </c>
      <c r="S66">
        <f t="shared" si="10"/>
        <v>0</v>
      </c>
      <c r="T66">
        <f t="shared" si="11"/>
        <v>4476</v>
      </c>
      <c r="U66">
        <f t="shared" si="12"/>
        <v>0</v>
      </c>
      <c r="V66">
        <f t="shared" si="13"/>
        <v>3730</v>
      </c>
      <c r="W66">
        <f t="shared" si="14"/>
        <v>2984</v>
      </c>
      <c r="X66">
        <f t="shared" si="15"/>
        <v>11189</v>
      </c>
      <c r="Y66">
        <f t="shared" si="16"/>
        <v>5967</v>
      </c>
      <c r="Z66">
        <f t="shared" si="17"/>
        <v>31967</v>
      </c>
    </row>
    <row r="67" spans="1:26" x14ac:dyDescent="0.35">
      <c r="A67">
        <v>60</v>
      </c>
      <c r="B67">
        <f t="shared" si="3"/>
        <v>4379.2857142857138</v>
      </c>
      <c r="C67">
        <f t="shared" si="21"/>
        <v>15</v>
      </c>
      <c r="D67">
        <f t="shared" ref="D67:M76" si="23">IF(OR($A67&lt;D$1,$A67&gt;D$5),0,IF(AND($A67&gt;=D$1,$A67&lt;D$2),($A67+1-D$1)/(D$2-D$1)*D$3,IF(AND($A67&gt;=D$4,$A67&lt;=D$5),(D$5-$A67)/(D$5-D$4+1)*D$3,D$3)))</f>
        <v>0</v>
      </c>
      <c r="E67">
        <f t="shared" si="23"/>
        <v>250</v>
      </c>
      <c r="F67">
        <f t="shared" si="23"/>
        <v>0</v>
      </c>
      <c r="G67">
        <f t="shared" si="23"/>
        <v>300</v>
      </c>
      <c r="H67">
        <f t="shared" si="23"/>
        <v>0</v>
      </c>
      <c r="I67">
        <f t="shared" si="18"/>
        <v>250</v>
      </c>
      <c r="J67">
        <f t="shared" si="18"/>
        <v>200</v>
      </c>
      <c r="K67">
        <f t="shared" si="18"/>
        <v>750</v>
      </c>
      <c r="L67">
        <f t="shared" si="18"/>
        <v>400</v>
      </c>
      <c r="M67">
        <f t="shared" si="18"/>
        <v>2214.2857142857142</v>
      </c>
      <c r="N67">
        <f t="shared" si="5"/>
        <v>73188.05932873502</v>
      </c>
      <c r="O67">
        <f t="shared" si="6"/>
        <v>73192</v>
      </c>
      <c r="P67">
        <f t="shared" si="7"/>
        <v>251</v>
      </c>
      <c r="Q67">
        <f t="shared" si="8"/>
        <v>0</v>
      </c>
      <c r="R67">
        <f t="shared" si="9"/>
        <v>4179</v>
      </c>
      <c r="S67">
        <f t="shared" si="10"/>
        <v>0</v>
      </c>
      <c r="T67">
        <f t="shared" si="11"/>
        <v>5014</v>
      </c>
      <c r="U67">
        <f t="shared" si="12"/>
        <v>0</v>
      </c>
      <c r="V67">
        <f t="shared" si="13"/>
        <v>4179</v>
      </c>
      <c r="W67">
        <f t="shared" si="14"/>
        <v>3343</v>
      </c>
      <c r="X67">
        <f t="shared" si="15"/>
        <v>12535</v>
      </c>
      <c r="Y67">
        <f t="shared" si="16"/>
        <v>6685</v>
      </c>
      <c r="Z67">
        <f t="shared" si="17"/>
        <v>37006</v>
      </c>
    </row>
    <row r="68" spans="1:26" x14ac:dyDescent="0.35">
      <c r="A68">
        <v>61</v>
      </c>
      <c r="B68">
        <f t="shared" si="3"/>
        <v>4450.7142857142862</v>
      </c>
      <c r="C68">
        <f t="shared" si="21"/>
        <v>15</v>
      </c>
      <c r="D68">
        <f t="shared" si="23"/>
        <v>0</v>
      </c>
      <c r="E68">
        <f t="shared" si="23"/>
        <v>250</v>
      </c>
      <c r="F68">
        <f t="shared" si="23"/>
        <v>0</v>
      </c>
      <c r="G68">
        <f t="shared" si="23"/>
        <v>300</v>
      </c>
      <c r="H68">
        <f t="shared" si="23"/>
        <v>0</v>
      </c>
      <c r="I68">
        <f t="shared" si="23"/>
        <v>250</v>
      </c>
      <c r="J68">
        <f t="shared" si="23"/>
        <v>200</v>
      </c>
      <c r="K68">
        <f t="shared" si="23"/>
        <v>750</v>
      </c>
      <c r="L68">
        <f t="shared" si="23"/>
        <v>400</v>
      </c>
      <c r="M68">
        <f t="shared" si="23"/>
        <v>2285.7142857142858</v>
      </c>
      <c r="N68">
        <f t="shared" si="5"/>
        <v>83352.804135509534</v>
      </c>
      <c r="O68">
        <f t="shared" si="6"/>
        <v>83355</v>
      </c>
      <c r="P68">
        <f t="shared" si="7"/>
        <v>281</v>
      </c>
      <c r="Q68">
        <f t="shared" si="8"/>
        <v>0</v>
      </c>
      <c r="R68">
        <f t="shared" si="9"/>
        <v>4682</v>
      </c>
      <c r="S68">
        <f t="shared" si="10"/>
        <v>0</v>
      </c>
      <c r="T68">
        <f t="shared" si="11"/>
        <v>5619</v>
      </c>
      <c r="U68">
        <f t="shared" si="12"/>
        <v>0</v>
      </c>
      <c r="V68">
        <f t="shared" si="13"/>
        <v>4682</v>
      </c>
      <c r="W68">
        <f t="shared" si="14"/>
        <v>3746</v>
      </c>
      <c r="X68">
        <f t="shared" si="15"/>
        <v>14046</v>
      </c>
      <c r="Y68">
        <f t="shared" si="16"/>
        <v>7492</v>
      </c>
      <c r="Z68">
        <f t="shared" si="17"/>
        <v>42807</v>
      </c>
    </row>
    <row r="69" spans="1:26" x14ac:dyDescent="0.35">
      <c r="A69">
        <v>62</v>
      </c>
      <c r="B69">
        <f t="shared" si="3"/>
        <v>4522.1428571428569</v>
      </c>
      <c r="C69">
        <f t="shared" si="21"/>
        <v>15</v>
      </c>
      <c r="D69">
        <f t="shared" si="23"/>
        <v>0</v>
      </c>
      <c r="E69">
        <f t="shared" si="23"/>
        <v>250</v>
      </c>
      <c r="F69">
        <f t="shared" si="23"/>
        <v>0</v>
      </c>
      <c r="G69">
        <f t="shared" si="23"/>
        <v>300</v>
      </c>
      <c r="H69">
        <f t="shared" si="23"/>
        <v>0</v>
      </c>
      <c r="I69">
        <f t="shared" si="23"/>
        <v>250</v>
      </c>
      <c r="J69">
        <f t="shared" si="23"/>
        <v>200</v>
      </c>
      <c r="K69">
        <f t="shared" si="23"/>
        <v>750</v>
      </c>
      <c r="L69">
        <f t="shared" si="23"/>
        <v>400</v>
      </c>
      <c r="M69">
        <f t="shared" si="23"/>
        <v>2357.1428571428569</v>
      </c>
      <c r="N69">
        <f t="shared" si="5"/>
        <v>94928.704030715919</v>
      </c>
      <c r="O69">
        <f t="shared" si="6"/>
        <v>94931</v>
      </c>
      <c r="P69">
        <f t="shared" si="7"/>
        <v>315</v>
      </c>
      <c r="Q69">
        <f t="shared" si="8"/>
        <v>0</v>
      </c>
      <c r="R69">
        <f t="shared" si="9"/>
        <v>5248</v>
      </c>
      <c r="S69">
        <f t="shared" si="10"/>
        <v>0</v>
      </c>
      <c r="T69">
        <f t="shared" si="11"/>
        <v>6298</v>
      </c>
      <c r="U69">
        <f t="shared" si="12"/>
        <v>0</v>
      </c>
      <c r="V69">
        <f t="shared" si="13"/>
        <v>5248</v>
      </c>
      <c r="W69">
        <f t="shared" si="14"/>
        <v>4199</v>
      </c>
      <c r="X69">
        <f t="shared" si="15"/>
        <v>15744</v>
      </c>
      <c r="Y69">
        <f t="shared" si="16"/>
        <v>8397</v>
      </c>
      <c r="Z69">
        <f t="shared" si="17"/>
        <v>49482</v>
      </c>
    </row>
    <row r="70" spans="1:26" x14ac:dyDescent="0.35">
      <c r="A70">
        <v>63</v>
      </c>
      <c r="B70">
        <f t="shared" si="3"/>
        <v>4593.5714285714284</v>
      </c>
      <c r="C70">
        <f t="shared" si="21"/>
        <v>15</v>
      </c>
      <c r="D70">
        <f t="shared" si="23"/>
        <v>0</v>
      </c>
      <c r="E70">
        <f t="shared" si="23"/>
        <v>250</v>
      </c>
      <c r="F70">
        <f t="shared" si="23"/>
        <v>0</v>
      </c>
      <c r="G70">
        <f t="shared" si="23"/>
        <v>300</v>
      </c>
      <c r="H70">
        <f t="shared" si="23"/>
        <v>0</v>
      </c>
      <c r="I70">
        <f t="shared" si="23"/>
        <v>250</v>
      </c>
      <c r="J70">
        <f t="shared" si="23"/>
        <v>200</v>
      </c>
      <c r="K70">
        <f t="shared" si="23"/>
        <v>750</v>
      </c>
      <c r="L70">
        <f t="shared" si="23"/>
        <v>400</v>
      </c>
      <c r="M70">
        <f t="shared" si="23"/>
        <v>2428.5714285714284</v>
      </c>
      <c r="N70">
        <f t="shared" si="5"/>
        <v>108111.66739390134</v>
      </c>
      <c r="O70">
        <f t="shared" si="6"/>
        <v>108116</v>
      </c>
      <c r="P70">
        <f t="shared" si="7"/>
        <v>354</v>
      </c>
      <c r="Q70">
        <f t="shared" si="8"/>
        <v>0</v>
      </c>
      <c r="R70">
        <f t="shared" si="9"/>
        <v>5884</v>
      </c>
      <c r="S70">
        <f t="shared" si="10"/>
        <v>0</v>
      </c>
      <c r="T70">
        <f t="shared" si="11"/>
        <v>7061</v>
      </c>
      <c r="U70">
        <f t="shared" si="12"/>
        <v>0</v>
      </c>
      <c r="V70">
        <f t="shared" si="13"/>
        <v>5884</v>
      </c>
      <c r="W70">
        <f t="shared" si="14"/>
        <v>4708</v>
      </c>
      <c r="X70">
        <f t="shared" si="15"/>
        <v>17652</v>
      </c>
      <c r="Y70">
        <f t="shared" si="16"/>
        <v>9415</v>
      </c>
      <c r="Z70">
        <f t="shared" si="17"/>
        <v>57158</v>
      </c>
    </row>
    <row r="71" spans="1:26" x14ac:dyDescent="0.35">
      <c r="A71">
        <v>64</v>
      </c>
      <c r="B71">
        <f t="shared" si="3"/>
        <v>4665</v>
      </c>
      <c r="C71">
        <f t="shared" si="21"/>
        <v>15</v>
      </c>
      <c r="D71">
        <f t="shared" si="23"/>
        <v>0</v>
      </c>
      <c r="E71">
        <f t="shared" si="23"/>
        <v>250</v>
      </c>
      <c r="F71">
        <f t="shared" si="23"/>
        <v>0</v>
      </c>
      <c r="G71">
        <f t="shared" si="23"/>
        <v>300</v>
      </c>
      <c r="H71">
        <f t="shared" si="23"/>
        <v>0</v>
      </c>
      <c r="I71">
        <f t="shared" si="23"/>
        <v>250</v>
      </c>
      <c r="J71">
        <f t="shared" si="23"/>
        <v>200</v>
      </c>
      <c r="K71">
        <f t="shared" si="23"/>
        <v>750</v>
      </c>
      <c r="L71">
        <f t="shared" si="23"/>
        <v>400</v>
      </c>
      <c r="M71">
        <f t="shared" si="23"/>
        <v>2500</v>
      </c>
      <c r="N71">
        <f t="shared" si="5"/>
        <v>123124.80024822574</v>
      </c>
      <c r="O71">
        <f t="shared" si="6"/>
        <v>123128</v>
      </c>
      <c r="P71">
        <f t="shared" si="7"/>
        <v>396</v>
      </c>
      <c r="Q71">
        <f t="shared" si="8"/>
        <v>0</v>
      </c>
      <c r="R71">
        <f t="shared" si="9"/>
        <v>6599</v>
      </c>
      <c r="S71">
        <f t="shared" si="10"/>
        <v>0</v>
      </c>
      <c r="T71">
        <f t="shared" si="11"/>
        <v>7918</v>
      </c>
      <c r="U71">
        <f t="shared" si="12"/>
        <v>0</v>
      </c>
      <c r="V71">
        <f t="shared" si="13"/>
        <v>6599</v>
      </c>
      <c r="W71">
        <f t="shared" si="14"/>
        <v>5279</v>
      </c>
      <c r="X71">
        <f t="shared" si="15"/>
        <v>19795</v>
      </c>
      <c r="Y71">
        <f t="shared" si="16"/>
        <v>10558</v>
      </c>
      <c r="Z71">
        <f t="shared" si="17"/>
        <v>65984</v>
      </c>
    </row>
    <row r="72" spans="1:26" x14ac:dyDescent="0.35">
      <c r="A72">
        <v>65</v>
      </c>
      <c r="B72">
        <f t="shared" si="3"/>
        <v>4736.4285714285706</v>
      </c>
      <c r="C72">
        <f t="shared" ref="C72:C106" si="24">IF(OR($A72&lt;C$1,$A72&gt;C$5),0,IF(AND($A72&gt;=C$1,$A72&lt;C$2),($A72+1-C$1)/(C$2-C$1)*C$3,IF(AND($A72&gt;=C$4,$A72&lt;=C$5),(C$5-$A72)/(C$5-C$4+1)*C$3,C$3)))</f>
        <v>15</v>
      </c>
      <c r="D72">
        <f t="shared" si="23"/>
        <v>0</v>
      </c>
      <c r="E72">
        <f t="shared" si="23"/>
        <v>250</v>
      </c>
      <c r="F72">
        <f t="shared" si="23"/>
        <v>0</v>
      </c>
      <c r="G72">
        <f t="shared" si="23"/>
        <v>300</v>
      </c>
      <c r="H72">
        <f t="shared" si="23"/>
        <v>0</v>
      </c>
      <c r="I72">
        <f t="shared" si="23"/>
        <v>250</v>
      </c>
      <c r="J72">
        <f t="shared" si="23"/>
        <v>200</v>
      </c>
      <c r="K72">
        <f t="shared" si="23"/>
        <v>750</v>
      </c>
      <c r="L72">
        <f t="shared" si="23"/>
        <v>400</v>
      </c>
      <c r="M72">
        <f t="shared" si="23"/>
        <v>2571.4285714285711</v>
      </c>
      <c r="N72">
        <f t="shared" si="5"/>
        <v>140222.18206535379</v>
      </c>
      <c r="O72">
        <f t="shared" si="6"/>
        <v>140228</v>
      </c>
      <c r="P72">
        <f t="shared" si="7"/>
        <v>445</v>
      </c>
      <c r="Q72">
        <f t="shared" si="8"/>
        <v>0</v>
      </c>
      <c r="R72">
        <f t="shared" si="9"/>
        <v>7402</v>
      </c>
      <c r="S72">
        <f t="shared" si="10"/>
        <v>0</v>
      </c>
      <c r="T72">
        <f t="shared" si="11"/>
        <v>8882</v>
      </c>
      <c r="U72">
        <f t="shared" si="12"/>
        <v>0</v>
      </c>
      <c r="V72">
        <f t="shared" si="13"/>
        <v>7402</v>
      </c>
      <c r="W72">
        <f t="shared" si="14"/>
        <v>5922</v>
      </c>
      <c r="X72">
        <f t="shared" si="15"/>
        <v>22204</v>
      </c>
      <c r="Y72">
        <f t="shared" si="16"/>
        <v>11843</v>
      </c>
      <c r="Z72">
        <f t="shared" si="17"/>
        <v>76128</v>
      </c>
    </row>
    <row r="73" spans="1:26" x14ac:dyDescent="0.35">
      <c r="A73">
        <v>66</v>
      </c>
      <c r="B73">
        <f t="shared" ref="B73:B80" si="25">SUM(C73:M73)</f>
        <v>4807.8571428571431</v>
      </c>
      <c r="C73">
        <f t="shared" si="24"/>
        <v>15</v>
      </c>
      <c r="D73">
        <f t="shared" si="23"/>
        <v>0</v>
      </c>
      <c r="E73">
        <f t="shared" si="23"/>
        <v>250</v>
      </c>
      <c r="F73">
        <f t="shared" si="23"/>
        <v>0</v>
      </c>
      <c r="G73">
        <f t="shared" si="23"/>
        <v>300</v>
      </c>
      <c r="H73">
        <f t="shared" si="23"/>
        <v>0</v>
      </c>
      <c r="I73">
        <f t="shared" si="23"/>
        <v>250</v>
      </c>
      <c r="J73">
        <f t="shared" si="23"/>
        <v>200</v>
      </c>
      <c r="K73">
        <f t="shared" si="23"/>
        <v>750</v>
      </c>
      <c r="L73">
        <f t="shared" si="23"/>
        <v>400</v>
      </c>
      <c r="M73">
        <f t="shared" si="23"/>
        <v>2642.8571428571431</v>
      </c>
      <c r="N73">
        <f t="shared" ref="N73:N106" si="26">30*EXP(A73*0.13)-30</f>
        <v>159693.16575923719</v>
      </c>
      <c r="O73">
        <f t="shared" ref="O73:O106" si="27">SUM(P73:Z73)</f>
        <v>159698</v>
      </c>
      <c r="P73">
        <f t="shared" ref="P73:P106" si="28">_xlfn.CEILING.MATH($N73*C73/$B73)</f>
        <v>499</v>
      </c>
      <c r="Q73">
        <f t="shared" ref="Q73:Q106" si="29">_xlfn.CEILING.MATH($N73*D73/$B73)</f>
        <v>0</v>
      </c>
      <c r="R73">
        <f t="shared" ref="R73:R106" si="30">_xlfn.CEILING.MATH($N73*E73/$B73)</f>
        <v>8304</v>
      </c>
      <c r="S73">
        <f t="shared" ref="S73:S106" si="31">_xlfn.CEILING.MATH($N73*F73/$B73)</f>
        <v>0</v>
      </c>
      <c r="T73">
        <f t="shared" ref="T73:T106" si="32">_xlfn.CEILING.MATH($N73*G73/$B73)</f>
        <v>9965</v>
      </c>
      <c r="U73">
        <f t="shared" ref="U73:U106" si="33">_xlfn.CEILING.MATH($N73*H73/$B73)</f>
        <v>0</v>
      </c>
      <c r="V73">
        <f t="shared" ref="V73:V106" si="34">_xlfn.CEILING.MATH($N73*I73/$B73)</f>
        <v>8304</v>
      </c>
      <c r="W73">
        <f t="shared" ref="W73:W106" si="35">_xlfn.CEILING.MATH($N73*J73/$B73)</f>
        <v>6644</v>
      </c>
      <c r="X73">
        <f t="shared" ref="X73:X106" si="36">_xlfn.CEILING.MATH($N73*K73/$B73)</f>
        <v>24912</v>
      </c>
      <c r="Y73">
        <f t="shared" ref="Y73:Y106" si="37">_xlfn.CEILING.MATH($N73*L73/$B73)</f>
        <v>13287</v>
      </c>
      <c r="Z73">
        <f t="shared" ref="Z73:Z106" si="38">_xlfn.CEILING.MATH($N73*M73/$B73)</f>
        <v>87783</v>
      </c>
    </row>
    <row r="74" spans="1:26" x14ac:dyDescent="0.35">
      <c r="A74">
        <v>67</v>
      </c>
      <c r="B74">
        <f t="shared" si="25"/>
        <v>4879.2857142857138</v>
      </c>
      <c r="C74">
        <f t="shared" si="24"/>
        <v>15</v>
      </c>
      <c r="D74">
        <f t="shared" si="23"/>
        <v>0</v>
      </c>
      <c r="E74">
        <f t="shared" si="23"/>
        <v>250</v>
      </c>
      <c r="F74">
        <f t="shared" si="23"/>
        <v>0</v>
      </c>
      <c r="G74">
        <f t="shared" si="23"/>
        <v>300</v>
      </c>
      <c r="H74">
        <f t="shared" si="23"/>
        <v>0</v>
      </c>
      <c r="I74">
        <f t="shared" si="23"/>
        <v>250</v>
      </c>
      <c r="J74">
        <f t="shared" si="23"/>
        <v>200</v>
      </c>
      <c r="K74">
        <f t="shared" si="23"/>
        <v>750</v>
      </c>
      <c r="L74">
        <f t="shared" si="23"/>
        <v>400</v>
      </c>
      <c r="M74">
        <f t="shared" si="23"/>
        <v>2714.2857142857142</v>
      </c>
      <c r="N74">
        <f t="shared" si="26"/>
        <v>181867.27464108283</v>
      </c>
      <c r="O74">
        <f t="shared" si="27"/>
        <v>181873</v>
      </c>
      <c r="P74">
        <f t="shared" si="28"/>
        <v>560</v>
      </c>
      <c r="Q74">
        <f t="shared" si="29"/>
        <v>0</v>
      </c>
      <c r="R74">
        <f t="shared" si="30"/>
        <v>9319</v>
      </c>
      <c r="S74">
        <f t="shared" si="31"/>
        <v>0</v>
      </c>
      <c r="T74">
        <f t="shared" si="32"/>
        <v>11183</v>
      </c>
      <c r="U74">
        <f t="shared" si="33"/>
        <v>0</v>
      </c>
      <c r="V74">
        <f t="shared" si="34"/>
        <v>9319</v>
      </c>
      <c r="W74">
        <f t="shared" si="35"/>
        <v>7455</v>
      </c>
      <c r="X74">
        <f t="shared" si="36"/>
        <v>27956</v>
      </c>
      <c r="Y74">
        <f t="shared" si="37"/>
        <v>14910</v>
      </c>
      <c r="Z74">
        <f t="shared" si="38"/>
        <v>101171</v>
      </c>
    </row>
    <row r="75" spans="1:26" x14ac:dyDescent="0.35">
      <c r="A75">
        <v>68</v>
      </c>
      <c r="B75">
        <f t="shared" si="25"/>
        <v>4950.7142857142862</v>
      </c>
      <c r="C75">
        <f t="shared" si="24"/>
        <v>15</v>
      </c>
      <c r="D75">
        <f t="shared" si="23"/>
        <v>0</v>
      </c>
      <c r="E75">
        <f t="shared" si="23"/>
        <v>250</v>
      </c>
      <c r="F75">
        <f t="shared" si="23"/>
        <v>0</v>
      </c>
      <c r="G75">
        <f t="shared" si="23"/>
        <v>300</v>
      </c>
      <c r="H75">
        <f t="shared" si="23"/>
        <v>0</v>
      </c>
      <c r="I75">
        <f t="shared" si="23"/>
        <v>250</v>
      </c>
      <c r="J75">
        <f t="shared" si="23"/>
        <v>200</v>
      </c>
      <c r="K75">
        <f t="shared" si="23"/>
        <v>750</v>
      </c>
      <c r="L75">
        <f t="shared" si="23"/>
        <v>400</v>
      </c>
      <c r="M75">
        <f t="shared" si="23"/>
        <v>2785.7142857142858</v>
      </c>
      <c r="N75">
        <f t="shared" si="26"/>
        <v>207119.77921065889</v>
      </c>
      <c r="O75">
        <f t="shared" si="27"/>
        <v>207125</v>
      </c>
      <c r="P75">
        <f t="shared" si="28"/>
        <v>628</v>
      </c>
      <c r="Q75">
        <f t="shared" si="29"/>
        <v>0</v>
      </c>
      <c r="R75">
        <f t="shared" si="30"/>
        <v>10460</v>
      </c>
      <c r="S75">
        <f t="shared" si="31"/>
        <v>0</v>
      </c>
      <c r="T75">
        <f t="shared" si="32"/>
        <v>12551</v>
      </c>
      <c r="U75">
        <f t="shared" si="33"/>
        <v>0</v>
      </c>
      <c r="V75">
        <f t="shared" si="34"/>
        <v>10460</v>
      </c>
      <c r="W75">
        <f t="shared" si="35"/>
        <v>8368</v>
      </c>
      <c r="X75">
        <f t="shared" si="36"/>
        <v>31378</v>
      </c>
      <c r="Y75">
        <f t="shared" si="37"/>
        <v>16735</v>
      </c>
      <c r="Z75">
        <f t="shared" si="38"/>
        <v>116545</v>
      </c>
    </row>
    <row r="76" spans="1:26" x14ac:dyDescent="0.35">
      <c r="A76">
        <v>69</v>
      </c>
      <c r="B76">
        <f t="shared" si="25"/>
        <v>5022.1428571428569</v>
      </c>
      <c r="C76">
        <f t="shared" si="24"/>
        <v>15</v>
      </c>
      <c r="D76">
        <f t="shared" si="23"/>
        <v>0</v>
      </c>
      <c r="E76">
        <f t="shared" ref="E76:M106" si="39">IF(OR($A76&lt;E$1,$A76&gt;E$5),0,IF(AND($A76&gt;=E$1,$A76&lt;E$2),($A76+1-E$1)/(E$2-E$1)*E$3,IF(AND($A76&gt;=E$4,$A76&lt;=E$5),(E$5-$A76)/(E$5-E$4+1)*E$3,E$3)))</f>
        <v>250</v>
      </c>
      <c r="F76">
        <f t="shared" si="39"/>
        <v>0</v>
      </c>
      <c r="G76">
        <f t="shared" si="39"/>
        <v>300</v>
      </c>
      <c r="H76">
        <f t="shared" si="39"/>
        <v>0</v>
      </c>
      <c r="I76">
        <f t="shared" si="39"/>
        <v>250</v>
      </c>
      <c r="J76">
        <f t="shared" si="39"/>
        <v>200</v>
      </c>
      <c r="K76">
        <f t="shared" si="39"/>
        <v>750</v>
      </c>
      <c r="L76">
        <f t="shared" si="39"/>
        <v>400</v>
      </c>
      <c r="M76">
        <f t="shared" si="39"/>
        <v>2857.1428571428569</v>
      </c>
      <c r="N76">
        <f t="shared" si="26"/>
        <v>235878.04816452719</v>
      </c>
      <c r="O76">
        <f t="shared" si="27"/>
        <v>235882</v>
      </c>
      <c r="P76">
        <f t="shared" si="28"/>
        <v>705</v>
      </c>
      <c r="Q76">
        <f t="shared" si="29"/>
        <v>0</v>
      </c>
      <c r="R76">
        <f t="shared" si="30"/>
        <v>11742</v>
      </c>
      <c r="S76">
        <f t="shared" si="31"/>
        <v>0</v>
      </c>
      <c r="T76">
        <f t="shared" si="32"/>
        <v>14091</v>
      </c>
      <c r="U76">
        <f t="shared" si="33"/>
        <v>0</v>
      </c>
      <c r="V76">
        <f t="shared" si="34"/>
        <v>11742</v>
      </c>
      <c r="W76">
        <f t="shared" si="35"/>
        <v>9394</v>
      </c>
      <c r="X76">
        <f t="shared" si="36"/>
        <v>35226</v>
      </c>
      <c r="Y76">
        <f t="shared" si="37"/>
        <v>18788</v>
      </c>
      <c r="Z76">
        <f t="shared" si="38"/>
        <v>134194</v>
      </c>
    </row>
    <row r="77" spans="1:26" x14ac:dyDescent="0.35">
      <c r="A77">
        <v>70</v>
      </c>
      <c r="B77">
        <f t="shared" si="25"/>
        <v>5093.5714285714294</v>
      </c>
      <c r="C77">
        <f t="shared" si="24"/>
        <v>15</v>
      </c>
      <c r="D77">
        <f t="shared" ref="D77:H106" si="40">IF(OR($A77&lt;D$1,$A77&gt;D$5),0,IF(AND($A77&gt;=D$1,$A77&lt;D$2),($A77+1-D$1)/(D$2-D$1)*D$3,IF(AND($A77&gt;=D$4,$A77&lt;=D$5),(D$5-$A77)/(D$5-D$4+1)*D$3,D$3)))</f>
        <v>0</v>
      </c>
      <c r="E77">
        <f t="shared" si="40"/>
        <v>250</v>
      </c>
      <c r="F77">
        <f t="shared" si="40"/>
        <v>0</v>
      </c>
      <c r="G77">
        <f t="shared" si="40"/>
        <v>300</v>
      </c>
      <c r="H77">
        <f t="shared" si="40"/>
        <v>0</v>
      </c>
      <c r="I77">
        <f t="shared" si="39"/>
        <v>250</v>
      </c>
      <c r="J77">
        <f t="shared" si="39"/>
        <v>200</v>
      </c>
      <c r="K77">
        <f t="shared" si="39"/>
        <v>750</v>
      </c>
      <c r="L77">
        <f t="shared" si="39"/>
        <v>400</v>
      </c>
      <c r="M77">
        <f t="shared" si="39"/>
        <v>2928.5714285714289</v>
      </c>
      <c r="N77">
        <f t="shared" si="26"/>
        <v>268628.78110447526</v>
      </c>
      <c r="O77">
        <f t="shared" si="27"/>
        <v>268633</v>
      </c>
      <c r="P77">
        <f t="shared" si="28"/>
        <v>792</v>
      </c>
      <c r="Q77">
        <f t="shared" si="29"/>
        <v>0</v>
      </c>
      <c r="R77">
        <f t="shared" si="30"/>
        <v>13185</v>
      </c>
      <c r="S77">
        <f t="shared" si="31"/>
        <v>0</v>
      </c>
      <c r="T77">
        <f t="shared" si="32"/>
        <v>15822</v>
      </c>
      <c r="U77">
        <f t="shared" si="33"/>
        <v>0</v>
      </c>
      <c r="V77">
        <f t="shared" si="34"/>
        <v>13185</v>
      </c>
      <c r="W77">
        <f t="shared" si="35"/>
        <v>10548</v>
      </c>
      <c r="X77">
        <f t="shared" si="36"/>
        <v>39555</v>
      </c>
      <c r="Y77">
        <f t="shared" si="37"/>
        <v>21096</v>
      </c>
      <c r="Z77">
        <f t="shared" si="38"/>
        <v>154450</v>
      </c>
    </row>
    <row r="78" spans="1:26" x14ac:dyDescent="0.35">
      <c r="A78">
        <v>71</v>
      </c>
      <c r="B78">
        <f t="shared" si="25"/>
        <v>5165</v>
      </c>
      <c r="C78">
        <f t="shared" si="24"/>
        <v>15</v>
      </c>
      <c r="D78">
        <f t="shared" si="40"/>
        <v>0</v>
      </c>
      <c r="E78">
        <f t="shared" si="40"/>
        <v>250</v>
      </c>
      <c r="F78">
        <f t="shared" si="40"/>
        <v>0</v>
      </c>
      <c r="G78">
        <f t="shared" si="40"/>
        <v>300</v>
      </c>
      <c r="H78">
        <f t="shared" si="40"/>
        <v>0</v>
      </c>
      <c r="I78">
        <f t="shared" si="39"/>
        <v>250</v>
      </c>
      <c r="J78">
        <f t="shared" si="39"/>
        <v>200</v>
      </c>
      <c r="K78">
        <f t="shared" si="39"/>
        <v>750</v>
      </c>
      <c r="L78">
        <f t="shared" si="39"/>
        <v>400</v>
      </c>
      <c r="M78">
        <f t="shared" si="39"/>
        <v>3000</v>
      </c>
      <c r="N78">
        <f t="shared" si="26"/>
        <v>305926.24535117322</v>
      </c>
      <c r="O78">
        <f t="shared" si="27"/>
        <v>305930</v>
      </c>
      <c r="P78">
        <f t="shared" si="28"/>
        <v>889</v>
      </c>
      <c r="Q78">
        <f t="shared" si="29"/>
        <v>0</v>
      </c>
      <c r="R78">
        <f t="shared" si="30"/>
        <v>14808</v>
      </c>
      <c r="S78">
        <f t="shared" si="31"/>
        <v>0</v>
      </c>
      <c r="T78">
        <f t="shared" si="32"/>
        <v>17770</v>
      </c>
      <c r="U78">
        <f t="shared" si="33"/>
        <v>0</v>
      </c>
      <c r="V78">
        <f t="shared" si="34"/>
        <v>14808</v>
      </c>
      <c r="W78">
        <f t="shared" si="35"/>
        <v>11847</v>
      </c>
      <c r="X78">
        <f t="shared" si="36"/>
        <v>44423</v>
      </c>
      <c r="Y78">
        <f t="shared" si="37"/>
        <v>23693</v>
      </c>
      <c r="Z78">
        <f t="shared" si="38"/>
        <v>177692</v>
      </c>
    </row>
    <row r="79" spans="1:26" x14ac:dyDescent="0.35">
      <c r="A79">
        <v>72</v>
      </c>
      <c r="B79">
        <f t="shared" si="25"/>
        <v>5236.4285714285716</v>
      </c>
      <c r="C79">
        <f t="shared" si="24"/>
        <v>15</v>
      </c>
      <c r="D79">
        <f t="shared" si="40"/>
        <v>0</v>
      </c>
      <c r="E79">
        <f t="shared" si="40"/>
        <v>250</v>
      </c>
      <c r="F79">
        <f t="shared" si="40"/>
        <v>0</v>
      </c>
      <c r="G79">
        <f t="shared" si="40"/>
        <v>300</v>
      </c>
      <c r="H79">
        <f t="shared" si="40"/>
        <v>0</v>
      </c>
      <c r="I79">
        <f t="shared" si="39"/>
        <v>250</v>
      </c>
      <c r="J79">
        <f t="shared" si="39"/>
        <v>200</v>
      </c>
      <c r="K79">
        <f t="shared" si="39"/>
        <v>750</v>
      </c>
      <c r="L79">
        <f t="shared" si="39"/>
        <v>400</v>
      </c>
      <c r="M79">
        <f t="shared" si="39"/>
        <v>3071.4285714285716</v>
      </c>
      <c r="N79">
        <f t="shared" si="26"/>
        <v>348401.65626134764</v>
      </c>
      <c r="O79">
        <f t="shared" si="27"/>
        <v>348406</v>
      </c>
      <c r="P79">
        <f t="shared" si="28"/>
        <v>999</v>
      </c>
      <c r="Q79">
        <f t="shared" si="29"/>
        <v>0</v>
      </c>
      <c r="R79">
        <f t="shared" si="30"/>
        <v>16634</v>
      </c>
      <c r="S79">
        <f t="shared" si="31"/>
        <v>0</v>
      </c>
      <c r="T79">
        <f t="shared" si="32"/>
        <v>19961</v>
      </c>
      <c r="U79">
        <f t="shared" si="33"/>
        <v>0</v>
      </c>
      <c r="V79">
        <f t="shared" si="34"/>
        <v>16634</v>
      </c>
      <c r="W79">
        <f t="shared" si="35"/>
        <v>13307</v>
      </c>
      <c r="X79">
        <f t="shared" si="36"/>
        <v>49901</v>
      </c>
      <c r="Y79">
        <f t="shared" si="37"/>
        <v>26614</v>
      </c>
      <c r="Z79">
        <f t="shared" si="38"/>
        <v>204356</v>
      </c>
    </row>
    <row r="80" spans="1:26" x14ac:dyDescent="0.35">
      <c r="A80">
        <v>73</v>
      </c>
      <c r="B80">
        <f t="shared" si="25"/>
        <v>5307.8571428571431</v>
      </c>
      <c r="C80">
        <f t="shared" si="24"/>
        <v>15</v>
      </c>
      <c r="D80">
        <f t="shared" si="40"/>
        <v>0</v>
      </c>
      <c r="E80">
        <f t="shared" si="40"/>
        <v>250</v>
      </c>
      <c r="F80">
        <f t="shared" si="40"/>
        <v>0</v>
      </c>
      <c r="G80">
        <f t="shared" si="40"/>
        <v>300</v>
      </c>
      <c r="H80">
        <f t="shared" si="40"/>
        <v>0</v>
      </c>
      <c r="I80">
        <f t="shared" si="39"/>
        <v>250</v>
      </c>
      <c r="J80">
        <f t="shared" si="39"/>
        <v>200</v>
      </c>
      <c r="K80">
        <f t="shared" si="39"/>
        <v>750</v>
      </c>
      <c r="L80">
        <f t="shared" si="39"/>
        <v>400</v>
      </c>
      <c r="M80">
        <f t="shared" si="39"/>
        <v>3142.8571428571427</v>
      </c>
      <c r="N80">
        <f t="shared" si="26"/>
        <v>396773.85979923117</v>
      </c>
      <c r="O80">
        <f t="shared" si="27"/>
        <v>396779</v>
      </c>
      <c r="P80">
        <f t="shared" si="28"/>
        <v>1122</v>
      </c>
      <c r="Q80">
        <f t="shared" si="29"/>
        <v>0</v>
      </c>
      <c r="R80">
        <f t="shared" si="30"/>
        <v>18689</v>
      </c>
      <c r="S80">
        <f t="shared" si="31"/>
        <v>0</v>
      </c>
      <c r="T80">
        <f t="shared" si="32"/>
        <v>22426</v>
      </c>
      <c r="U80">
        <f t="shared" si="33"/>
        <v>0</v>
      </c>
      <c r="V80">
        <f t="shared" si="34"/>
        <v>18689</v>
      </c>
      <c r="W80">
        <f t="shared" si="35"/>
        <v>14951</v>
      </c>
      <c r="X80">
        <f t="shared" si="36"/>
        <v>56065</v>
      </c>
      <c r="Y80">
        <f t="shared" si="37"/>
        <v>29901</v>
      </c>
      <c r="Z80">
        <f t="shared" si="38"/>
        <v>234936</v>
      </c>
    </row>
    <row r="81" spans="1:26" x14ac:dyDescent="0.35">
      <c r="A81">
        <v>74</v>
      </c>
      <c r="B81">
        <f t="shared" ref="B81:B106" si="41">SUM(C81:M81)</f>
        <v>5379.2857142857147</v>
      </c>
      <c r="C81">
        <f t="shared" si="24"/>
        <v>15</v>
      </c>
      <c r="D81">
        <f t="shared" si="40"/>
        <v>0</v>
      </c>
      <c r="E81">
        <f t="shared" si="40"/>
        <v>250</v>
      </c>
      <c r="F81">
        <f t="shared" si="40"/>
        <v>0</v>
      </c>
      <c r="G81">
        <f t="shared" si="40"/>
        <v>300</v>
      </c>
      <c r="H81">
        <f t="shared" si="40"/>
        <v>0</v>
      </c>
      <c r="I81">
        <f t="shared" si="39"/>
        <v>250</v>
      </c>
      <c r="J81">
        <f t="shared" si="39"/>
        <v>200</v>
      </c>
      <c r="K81">
        <f t="shared" si="39"/>
        <v>750</v>
      </c>
      <c r="L81">
        <f t="shared" si="39"/>
        <v>400</v>
      </c>
      <c r="M81">
        <f t="shared" si="39"/>
        <v>3214.2857142857147</v>
      </c>
      <c r="N81">
        <f t="shared" si="26"/>
        <v>451861.49815212871</v>
      </c>
      <c r="O81">
        <f t="shared" si="27"/>
        <v>451868</v>
      </c>
      <c r="P81">
        <f t="shared" si="28"/>
        <v>1261</v>
      </c>
      <c r="Q81">
        <f t="shared" si="29"/>
        <v>0</v>
      </c>
      <c r="R81">
        <f t="shared" si="30"/>
        <v>21001</v>
      </c>
      <c r="S81">
        <f t="shared" si="31"/>
        <v>0</v>
      </c>
      <c r="T81">
        <f t="shared" si="32"/>
        <v>25201</v>
      </c>
      <c r="U81">
        <f t="shared" si="33"/>
        <v>0</v>
      </c>
      <c r="V81">
        <f t="shared" si="34"/>
        <v>21001</v>
      </c>
      <c r="W81">
        <f t="shared" si="35"/>
        <v>16801</v>
      </c>
      <c r="X81">
        <f t="shared" si="36"/>
        <v>63001</v>
      </c>
      <c r="Y81">
        <f t="shared" si="37"/>
        <v>33601</v>
      </c>
      <c r="Z81">
        <f t="shared" si="38"/>
        <v>270001</v>
      </c>
    </row>
    <row r="82" spans="1:26" x14ac:dyDescent="0.35">
      <c r="A82">
        <v>75</v>
      </c>
      <c r="B82">
        <f t="shared" si="41"/>
        <v>5450.7142857142862</v>
      </c>
      <c r="C82">
        <f t="shared" si="24"/>
        <v>15</v>
      </c>
      <c r="D82">
        <f t="shared" si="40"/>
        <v>0</v>
      </c>
      <c r="E82">
        <f t="shared" si="40"/>
        <v>250</v>
      </c>
      <c r="F82">
        <f t="shared" si="40"/>
        <v>0</v>
      </c>
      <c r="G82">
        <f t="shared" si="40"/>
        <v>300</v>
      </c>
      <c r="H82">
        <f t="shared" si="40"/>
        <v>0</v>
      </c>
      <c r="I82">
        <f t="shared" si="39"/>
        <v>250</v>
      </c>
      <c r="J82">
        <f t="shared" si="39"/>
        <v>200</v>
      </c>
      <c r="K82">
        <f t="shared" si="39"/>
        <v>750</v>
      </c>
      <c r="L82">
        <f t="shared" si="39"/>
        <v>400</v>
      </c>
      <c r="M82">
        <f t="shared" si="39"/>
        <v>3285.7142857142858</v>
      </c>
      <c r="N82">
        <f t="shared" si="26"/>
        <v>514596.86427872954</v>
      </c>
      <c r="O82">
        <f t="shared" si="27"/>
        <v>514601</v>
      </c>
      <c r="P82">
        <f t="shared" si="28"/>
        <v>1417</v>
      </c>
      <c r="Q82">
        <f t="shared" si="29"/>
        <v>0</v>
      </c>
      <c r="R82">
        <f t="shared" si="30"/>
        <v>23603</v>
      </c>
      <c r="S82">
        <f t="shared" si="31"/>
        <v>0</v>
      </c>
      <c r="T82">
        <f t="shared" si="32"/>
        <v>28323</v>
      </c>
      <c r="U82">
        <f t="shared" si="33"/>
        <v>0</v>
      </c>
      <c r="V82">
        <f t="shared" si="34"/>
        <v>23603</v>
      </c>
      <c r="W82">
        <f t="shared" si="35"/>
        <v>18882</v>
      </c>
      <c r="X82">
        <f t="shared" si="36"/>
        <v>70807</v>
      </c>
      <c r="Y82">
        <f t="shared" si="37"/>
        <v>37764</v>
      </c>
      <c r="Z82">
        <f t="shared" si="38"/>
        <v>310202</v>
      </c>
    </row>
    <row r="83" spans="1:26" x14ac:dyDescent="0.35">
      <c r="A83">
        <v>76</v>
      </c>
      <c r="B83">
        <f t="shared" si="41"/>
        <v>5522.1428571428569</v>
      </c>
      <c r="C83">
        <f t="shared" si="24"/>
        <v>15</v>
      </c>
      <c r="D83">
        <f t="shared" si="40"/>
        <v>0</v>
      </c>
      <c r="E83">
        <f t="shared" si="40"/>
        <v>250</v>
      </c>
      <c r="F83">
        <f t="shared" si="40"/>
        <v>0</v>
      </c>
      <c r="G83">
        <f t="shared" si="40"/>
        <v>300</v>
      </c>
      <c r="H83">
        <f t="shared" si="40"/>
        <v>0</v>
      </c>
      <c r="I83">
        <f t="shared" si="39"/>
        <v>250</v>
      </c>
      <c r="J83">
        <f t="shared" si="39"/>
        <v>200</v>
      </c>
      <c r="K83">
        <f t="shared" si="39"/>
        <v>750</v>
      </c>
      <c r="L83">
        <f t="shared" si="39"/>
        <v>400</v>
      </c>
      <c r="M83">
        <f t="shared" si="39"/>
        <v>3357.1428571428569</v>
      </c>
      <c r="N83">
        <f t="shared" si="26"/>
        <v>586041.67986196559</v>
      </c>
      <c r="O83">
        <f t="shared" si="27"/>
        <v>586046</v>
      </c>
      <c r="P83">
        <f t="shared" si="28"/>
        <v>1592</v>
      </c>
      <c r="Q83">
        <f t="shared" si="29"/>
        <v>0</v>
      </c>
      <c r="R83">
        <f t="shared" si="30"/>
        <v>26532</v>
      </c>
      <c r="S83">
        <f t="shared" si="31"/>
        <v>0</v>
      </c>
      <c r="T83">
        <f t="shared" si="32"/>
        <v>31838</v>
      </c>
      <c r="U83">
        <f t="shared" si="33"/>
        <v>0</v>
      </c>
      <c r="V83">
        <f t="shared" si="34"/>
        <v>26532</v>
      </c>
      <c r="W83">
        <f t="shared" si="35"/>
        <v>21226</v>
      </c>
      <c r="X83">
        <f t="shared" si="36"/>
        <v>79595</v>
      </c>
      <c r="Y83">
        <f t="shared" si="37"/>
        <v>42451</v>
      </c>
      <c r="Z83">
        <f t="shared" si="38"/>
        <v>356280</v>
      </c>
    </row>
    <row r="84" spans="1:26" x14ac:dyDescent="0.35">
      <c r="A84">
        <v>77</v>
      </c>
      <c r="B84">
        <f t="shared" si="41"/>
        <v>5593.5714285714284</v>
      </c>
      <c r="C84">
        <f t="shared" si="24"/>
        <v>15</v>
      </c>
      <c r="D84">
        <f t="shared" si="40"/>
        <v>0</v>
      </c>
      <c r="E84">
        <f t="shared" si="40"/>
        <v>250</v>
      </c>
      <c r="F84">
        <f t="shared" si="40"/>
        <v>0</v>
      </c>
      <c r="G84">
        <f t="shared" si="40"/>
        <v>300</v>
      </c>
      <c r="H84">
        <f t="shared" si="40"/>
        <v>0</v>
      </c>
      <c r="I84">
        <f t="shared" si="39"/>
        <v>250</v>
      </c>
      <c r="J84">
        <f t="shared" si="39"/>
        <v>200</v>
      </c>
      <c r="K84">
        <f t="shared" si="39"/>
        <v>750</v>
      </c>
      <c r="L84">
        <f t="shared" si="39"/>
        <v>400</v>
      </c>
      <c r="M84">
        <f t="shared" si="39"/>
        <v>3428.5714285714284</v>
      </c>
      <c r="N84">
        <f t="shared" si="26"/>
        <v>667405.06368954701</v>
      </c>
      <c r="O84">
        <f t="shared" si="27"/>
        <v>667409</v>
      </c>
      <c r="P84">
        <f t="shared" si="28"/>
        <v>1790</v>
      </c>
      <c r="Q84">
        <f t="shared" si="29"/>
        <v>0</v>
      </c>
      <c r="R84">
        <f t="shared" si="30"/>
        <v>29830</v>
      </c>
      <c r="S84">
        <f t="shared" si="31"/>
        <v>0</v>
      </c>
      <c r="T84">
        <f t="shared" si="32"/>
        <v>35795</v>
      </c>
      <c r="U84">
        <f t="shared" si="33"/>
        <v>0</v>
      </c>
      <c r="V84">
        <f t="shared" si="34"/>
        <v>29830</v>
      </c>
      <c r="W84">
        <f t="shared" si="35"/>
        <v>23864</v>
      </c>
      <c r="X84">
        <f t="shared" si="36"/>
        <v>89488</v>
      </c>
      <c r="Y84">
        <f t="shared" si="37"/>
        <v>47727</v>
      </c>
      <c r="Z84">
        <f t="shared" si="38"/>
        <v>409085</v>
      </c>
    </row>
    <row r="85" spans="1:26" x14ac:dyDescent="0.35">
      <c r="A85">
        <v>78</v>
      </c>
      <c r="B85">
        <f t="shared" si="41"/>
        <v>5665</v>
      </c>
      <c r="C85">
        <f t="shared" si="24"/>
        <v>15</v>
      </c>
      <c r="D85">
        <f t="shared" si="40"/>
        <v>0</v>
      </c>
      <c r="E85">
        <f t="shared" si="40"/>
        <v>250</v>
      </c>
      <c r="F85">
        <f t="shared" si="40"/>
        <v>0</v>
      </c>
      <c r="G85">
        <f t="shared" si="40"/>
        <v>300</v>
      </c>
      <c r="H85">
        <f t="shared" si="40"/>
        <v>0</v>
      </c>
      <c r="I85">
        <f t="shared" si="39"/>
        <v>250</v>
      </c>
      <c r="J85">
        <f t="shared" si="39"/>
        <v>200</v>
      </c>
      <c r="K85">
        <f t="shared" si="39"/>
        <v>750</v>
      </c>
      <c r="L85">
        <f t="shared" si="39"/>
        <v>400</v>
      </c>
      <c r="M85">
        <f t="shared" si="39"/>
        <v>3500</v>
      </c>
      <c r="N85">
        <f t="shared" si="26"/>
        <v>760063.99455573328</v>
      </c>
      <c r="O85">
        <f t="shared" si="27"/>
        <v>760069</v>
      </c>
      <c r="P85">
        <f t="shared" si="28"/>
        <v>2013</v>
      </c>
      <c r="Q85">
        <f t="shared" si="29"/>
        <v>0</v>
      </c>
      <c r="R85">
        <f t="shared" si="30"/>
        <v>33543</v>
      </c>
      <c r="S85">
        <f t="shared" si="31"/>
        <v>0</v>
      </c>
      <c r="T85">
        <f t="shared" si="32"/>
        <v>40251</v>
      </c>
      <c r="U85">
        <f t="shared" si="33"/>
        <v>0</v>
      </c>
      <c r="V85">
        <f t="shared" si="34"/>
        <v>33543</v>
      </c>
      <c r="W85">
        <f t="shared" si="35"/>
        <v>26834</v>
      </c>
      <c r="X85">
        <f t="shared" si="36"/>
        <v>100627</v>
      </c>
      <c r="Y85">
        <f t="shared" si="37"/>
        <v>53668</v>
      </c>
      <c r="Z85">
        <f t="shared" si="38"/>
        <v>469590</v>
      </c>
    </row>
    <row r="86" spans="1:26" x14ac:dyDescent="0.35">
      <c r="A86">
        <v>79</v>
      </c>
      <c r="B86">
        <f t="shared" si="41"/>
        <v>5736.4285714285716</v>
      </c>
      <c r="C86">
        <f t="shared" si="24"/>
        <v>15</v>
      </c>
      <c r="D86">
        <f t="shared" si="40"/>
        <v>0</v>
      </c>
      <c r="E86">
        <f t="shared" si="40"/>
        <v>250</v>
      </c>
      <c r="F86">
        <f t="shared" si="40"/>
        <v>0</v>
      </c>
      <c r="G86">
        <f t="shared" si="40"/>
        <v>300</v>
      </c>
      <c r="H86">
        <f t="shared" si="40"/>
        <v>0</v>
      </c>
      <c r="I86">
        <f t="shared" si="39"/>
        <v>250</v>
      </c>
      <c r="J86">
        <f t="shared" si="39"/>
        <v>200</v>
      </c>
      <c r="K86">
        <f t="shared" si="39"/>
        <v>750</v>
      </c>
      <c r="L86">
        <f t="shared" si="39"/>
        <v>400</v>
      </c>
      <c r="M86">
        <f t="shared" si="39"/>
        <v>3571.4285714285716</v>
      </c>
      <c r="N86">
        <f t="shared" si="26"/>
        <v>865586.61499465886</v>
      </c>
      <c r="O86">
        <f t="shared" si="27"/>
        <v>865591</v>
      </c>
      <c r="P86">
        <f t="shared" si="28"/>
        <v>2264</v>
      </c>
      <c r="Q86">
        <f t="shared" si="29"/>
        <v>0</v>
      </c>
      <c r="R86">
        <f t="shared" si="30"/>
        <v>37724</v>
      </c>
      <c r="S86">
        <f t="shared" si="31"/>
        <v>0</v>
      </c>
      <c r="T86">
        <f t="shared" si="32"/>
        <v>45268</v>
      </c>
      <c r="U86">
        <f t="shared" si="33"/>
        <v>0</v>
      </c>
      <c r="V86">
        <f t="shared" si="34"/>
        <v>37724</v>
      </c>
      <c r="W86">
        <f t="shared" si="35"/>
        <v>30179</v>
      </c>
      <c r="X86">
        <f t="shared" si="36"/>
        <v>113170</v>
      </c>
      <c r="Y86">
        <f t="shared" si="37"/>
        <v>60358</v>
      </c>
      <c r="Z86">
        <f t="shared" si="38"/>
        <v>538904</v>
      </c>
    </row>
    <row r="87" spans="1:26" x14ac:dyDescent="0.35">
      <c r="A87">
        <v>80</v>
      </c>
      <c r="B87">
        <f t="shared" si="41"/>
        <v>5807.8571428571431</v>
      </c>
      <c r="C87">
        <f t="shared" si="24"/>
        <v>15</v>
      </c>
      <c r="D87">
        <f t="shared" si="40"/>
        <v>0</v>
      </c>
      <c r="E87">
        <f t="shared" si="40"/>
        <v>250</v>
      </c>
      <c r="F87">
        <f t="shared" si="40"/>
        <v>0</v>
      </c>
      <c r="G87">
        <f t="shared" si="40"/>
        <v>300</v>
      </c>
      <c r="H87">
        <f t="shared" si="40"/>
        <v>0</v>
      </c>
      <c r="I87">
        <f t="shared" si="39"/>
        <v>250</v>
      </c>
      <c r="J87">
        <f t="shared" si="39"/>
        <v>200</v>
      </c>
      <c r="K87">
        <f t="shared" si="39"/>
        <v>750</v>
      </c>
      <c r="L87">
        <f t="shared" si="39"/>
        <v>400</v>
      </c>
      <c r="M87">
        <f t="shared" si="39"/>
        <v>3642.8571428571427</v>
      </c>
      <c r="N87">
        <f t="shared" si="26"/>
        <v>985758.77023329982</v>
      </c>
      <c r="O87">
        <f t="shared" si="27"/>
        <v>985763</v>
      </c>
      <c r="P87">
        <f t="shared" si="28"/>
        <v>2546</v>
      </c>
      <c r="Q87">
        <f t="shared" si="29"/>
        <v>0</v>
      </c>
      <c r="R87">
        <f t="shared" si="30"/>
        <v>42433</v>
      </c>
      <c r="S87">
        <f t="shared" si="31"/>
        <v>0</v>
      </c>
      <c r="T87">
        <f t="shared" si="32"/>
        <v>50919</v>
      </c>
      <c r="U87">
        <f t="shared" si="33"/>
        <v>0</v>
      </c>
      <c r="V87">
        <f t="shared" si="34"/>
        <v>42433</v>
      </c>
      <c r="W87">
        <f t="shared" si="35"/>
        <v>33946</v>
      </c>
      <c r="X87">
        <f t="shared" si="36"/>
        <v>127297</v>
      </c>
      <c r="Y87">
        <f t="shared" si="37"/>
        <v>67892</v>
      </c>
      <c r="Z87">
        <f t="shared" si="38"/>
        <v>618297</v>
      </c>
    </row>
    <row r="88" spans="1:26" x14ac:dyDescent="0.35">
      <c r="A88">
        <v>81</v>
      </c>
      <c r="B88">
        <f t="shared" si="41"/>
        <v>5879.2857142857138</v>
      </c>
      <c r="C88">
        <f t="shared" si="24"/>
        <v>15</v>
      </c>
      <c r="D88">
        <f t="shared" si="40"/>
        <v>0</v>
      </c>
      <c r="E88">
        <f t="shared" si="40"/>
        <v>250</v>
      </c>
      <c r="F88">
        <f t="shared" si="40"/>
        <v>0</v>
      </c>
      <c r="G88">
        <f t="shared" si="40"/>
        <v>300</v>
      </c>
      <c r="H88">
        <f t="shared" si="40"/>
        <v>0</v>
      </c>
      <c r="I88">
        <f t="shared" si="39"/>
        <v>250</v>
      </c>
      <c r="J88">
        <f t="shared" si="39"/>
        <v>200</v>
      </c>
      <c r="K88">
        <f t="shared" si="39"/>
        <v>750</v>
      </c>
      <c r="L88">
        <f t="shared" si="39"/>
        <v>400</v>
      </c>
      <c r="M88">
        <f t="shared" si="39"/>
        <v>3714.2857142857142</v>
      </c>
      <c r="N88">
        <f t="shared" si="26"/>
        <v>1122614.2315043567</v>
      </c>
      <c r="O88">
        <f t="shared" si="27"/>
        <v>1122617</v>
      </c>
      <c r="P88">
        <f t="shared" si="28"/>
        <v>2865</v>
      </c>
      <c r="Q88">
        <f t="shared" si="29"/>
        <v>0</v>
      </c>
      <c r="R88">
        <f t="shared" si="30"/>
        <v>47736</v>
      </c>
      <c r="S88">
        <f t="shared" si="31"/>
        <v>0</v>
      </c>
      <c r="T88">
        <f t="shared" si="32"/>
        <v>57284</v>
      </c>
      <c r="U88">
        <f t="shared" si="33"/>
        <v>0</v>
      </c>
      <c r="V88">
        <f t="shared" si="34"/>
        <v>47736</v>
      </c>
      <c r="W88">
        <f t="shared" si="35"/>
        <v>38189</v>
      </c>
      <c r="X88">
        <f t="shared" si="36"/>
        <v>143208</v>
      </c>
      <c r="Y88">
        <f t="shared" si="37"/>
        <v>76378</v>
      </c>
      <c r="Z88">
        <f t="shared" si="38"/>
        <v>709221</v>
      </c>
    </row>
    <row r="89" spans="1:26" x14ac:dyDescent="0.35">
      <c r="A89">
        <v>82</v>
      </c>
      <c r="B89">
        <f t="shared" si="41"/>
        <v>5950.7142857142862</v>
      </c>
      <c r="C89">
        <f t="shared" si="24"/>
        <v>15</v>
      </c>
      <c r="D89">
        <f t="shared" si="40"/>
        <v>0</v>
      </c>
      <c r="E89">
        <f t="shared" si="40"/>
        <v>250</v>
      </c>
      <c r="F89">
        <f t="shared" si="40"/>
        <v>0</v>
      </c>
      <c r="G89">
        <f t="shared" si="40"/>
        <v>300</v>
      </c>
      <c r="H89">
        <f t="shared" si="40"/>
        <v>0</v>
      </c>
      <c r="I89">
        <f t="shared" si="39"/>
        <v>250</v>
      </c>
      <c r="J89">
        <f t="shared" si="39"/>
        <v>200</v>
      </c>
      <c r="K89">
        <f t="shared" si="39"/>
        <v>750</v>
      </c>
      <c r="L89">
        <f t="shared" si="39"/>
        <v>400</v>
      </c>
      <c r="M89">
        <f t="shared" si="39"/>
        <v>3785.7142857142858</v>
      </c>
      <c r="N89">
        <f t="shared" si="26"/>
        <v>1278469.1152128179</v>
      </c>
      <c r="O89">
        <f t="shared" si="27"/>
        <v>1278473</v>
      </c>
      <c r="P89">
        <f t="shared" si="28"/>
        <v>3223</v>
      </c>
      <c r="Q89">
        <f t="shared" si="29"/>
        <v>0</v>
      </c>
      <c r="R89">
        <f t="shared" si="30"/>
        <v>53711</v>
      </c>
      <c r="S89">
        <f t="shared" si="31"/>
        <v>0</v>
      </c>
      <c r="T89">
        <f t="shared" si="32"/>
        <v>64453</v>
      </c>
      <c r="U89">
        <f t="shared" si="33"/>
        <v>0</v>
      </c>
      <c r="V89">
        <f t="shared" si="34"/>
        <v>53711</v>
      </c>
      <c r="W89">
        <f t="shared" si="35"/>
        <v>42969</v>
      </c>
      <c r="X89">
        <f t="shared" si="36"/>
        <v>161133</v>
      </c>
      <c r="Y89">
        <f t="shared" si="37"/>
        <v>85938</v>
      </c>
      <c r="Z89">
        <f t="shared" si="38"/>
        <v>813335</v>
      </c>
    </row>
    <row r="90" spans="1:26" x14ac:dyDescent="0.35">
      <c r="A90">
        <v>83</v>
      </c>
      <c r="B90">
        <f t="shared" si="41"/>
        <v>6022.1428571428569</v>
      </c>
      <c r="C90">
        <f t="shared" si="24"/>
        <v>15</v>
      </c>
      <c r="D90">
        <f t="shared" si="40"/>
        <v>0</v>
      </c>
      <c r="E90">
        <f t="shared" si="40"/>
        <v>250</v>
      </c>
      <c r="F90">
        <f t="shared" si="40"/>
        <v>0</v>
      </c>
      <c r="G90">
        <f t="shared" si="40"/>
        <v>300</v>
      </c>
      <c r="H90">
        <f t="shared" si="40"/>
        <v>0</v>
      </c>
      <c r="I90">
        <f t="shared" si="39"/>
        <v>250</v>
      </c>
      <c r="J90">
        <f t="shared" si="39"/>
        <v>200</v>
      </c>
      <c r="K90">
        <f t="shared" si="39"/>
        <v>750</v>
      </c>
      <c r="L90">
        <f t="shared" si="39"/>
        <v>400</v>
      </c>
      <c r="M90">
        <f t="shared" si="39"/>
        <v>3857.1428571428573</v>
      </c>
      <c r="N90">
        <f t="shared" si="26"/>
        <v>1455961.0804597738</v>
      </c>
      <c r="O90">
        <f t="shared" si="27"/>
        <v>1455964</v>
      </c>
      <c r="P90">
        <f t="shared" si="28"/>
        <v>3627</v>
      </c>
      <c r="Q90">
        <f t="shared" si="29"/>
        <v>0</v>
      </c>
      <c r="R90">
        <f t="shared" si="30"/>
        <v>60442</v>
      </c>
      <c r="S90">
        <f t="shared" si="31"/>
        <v>0</v>
      </c>
      <c r="T90">
        <f t="shared" si="32"/>
        <v>72531</v>
      </c>
      <c r="U90">
        <f t="shared" si="33"/>
        <v>0</v>
      </c>
      <c r="V90">
        <f t="shared" si="34"/>
        <v>60442</v>
      </c>
      <c r="W90">
        <f t="shared" si="35"/>
        <v>48354</v>
      </c>
      <c r="X90">
        <f t="shared" si="36"/>
        <v>181326</v>
      </c>
      <c r="Y90">
        <f t="shared" si="37"/>
        <v>96708</v>
      </c>
      <c r="Z90">
        <f t="shared" si="38"/>
        <v>932534</v>
      </c>
    </row>
    <row r="91" spans="1:26" x14ac:dyDescent="0.35">
      <c r="A91">
        <v>84</v>
      </c>
      <c r="B91">
        <f t="shared" si="41"/>
        <v>6093.5714285714284</v>
      </c>
      <c r="C91">
        <f t="shared" si="24"/>
        <v>15</v>
      </c>
      <c r="D91">
        <f t="shared" si="40"/>
        <v>0</v>
      </c>
      <c r="E91">
        <f t="shared" si="40"/>
        <v>250</v>
      </c>
      <c r="F91">
        <f t="shared" si="40"/>
        <v>0</v>
      </c>
      <c r="G91">
        <f t="shared" si="40"/>
        <v>300</v>
      </c>
      <c r="H91">
        <f t="shared" si="40"/>
        <v>0</v>
      </c>
      <c r="I91">
        <f t="shared" si="39"/>
        <v>250</v>
      </c>
      <c r="J91">
        <f t="shared" si="39"/>
        <v>200</v>
      </c>
      <c r="K91">
        <f t="shared" si="39"/>
        <v>750</v>
      </c>
      <c r="L91">
        <f t="shared" si="39"/>
        <v>400</v>
      </c>
      <c r="M91">
        <f t="shared" si="39"/>
        <v>3928.5714285714284</v>
      </c>
      <c r="N91">
        <f t="shared" si="26"/>
        <v>1658093.968295072</v>
      </c>
      <c r="O91">
        <f t="shared" si="27"/>
        <v>1658099</v>
      </c>
      <c r="P91">
        <f t="shared" si="28"/>
        <v>4082</v>
      </c>
      <c r="Q91">
        <f t="shared" si="29"/>
        <v>0</v>
      </c>
      <c r="R91">
        <f t="shared" si="30"/>
        <v>68027</v>
      </c>
      <c r="S91">
        <f t="shared" si="31"/>
        <v>0</v>
      </c>
      <c r="T91">
        <f t="shared" si="32"/>
        <v>81632</v>
      </c>
      <c r="U91">
        <f t="shared" si="33"/>
        <v>0</v>
      </c>
      <c r="V91">
        <f t="shared" si="34"/>
        <v>68027</v>
      </c>
      <c r="W91">
        <f t="shared" si="35"/>
        <v>54422</v>
      </c>
      <c r="X91">
        <f t="shared" si="36"/>
        <v>204080</v>
      </c>
      <c r="Y91">
        <f t="shared" si="37"/>
        <v>108843</v>
      </c>
      <c r="Z91">
        <f t="shared" si="38"/>
        <v>1068986</v>
      </c>
    </row>
    <row r="92" spans="1:26" x14ac:dyDescent="0.35">
      <c r="A92">
        <v>85</v>
      </c>
      <c r="B92">
        <f t="shared" si="41"/>
        <v>6165</v>
      </c>
      <c r="C92">
        <f t="shared" si="24"/>
        <v>15</v>
      </c>
      <c r="D92">
        <f t="shared" si="40"/>
        <v>0</v>
      </c>
      <c r="E92">
        <f t="shared" si="40"/>
        <v>250</v>
      </c>
      <c r="F92">
        <f t="shared" si="40"/>
        <v>0</v>
      </c>
      <c r="G92">
        <f t="shared" si="40"/>
        <v>300</v>
      </c>
      <c r="H92">
        <f t="shared" si="40"/>
        <v>0</v>
      </c>
      <c r="I92">
        <f t="shared" si="39"/>
        <v>250</v>
      </c>
      <c r="J92">
        <f t="shared" si="39"/>
        <v>200</v>
      </c>
      <c r="K92">
        <f t="shared" si="39"/>
        <v>750</v>
      </c>
      <c r="L92">
        <f t="shared" si="39"/>
        <v>400</v>
      </c>
      <c r="M92">
        <f t="shared" si="39"/>
        <v>4000</v>
      </c>
      <c r="N92">
        <f t="shared" si="26"/>
        <v>1888288.6381652846</v>
      </c>
      <c r="O92">
        <f t="shared" si="27"/>
        <v>1888291</v>
      </c>
      <c r="P92">
        <f t="shared" si="28"/>
        <v>4595</v>
      </c>
      <c r="Q92">
        <f t="shared" si="29"/>
        <v>0</v>
      </c>
      <c r="R92">
        <f t="shared" si="30"/>
        <v>76573</v>
      </c>
      <c r="S92">
        <f t="shared" si="31"/>
        <v>0</v>
      </c>
      <c r="T92">
        <f t="shared" si="32"/>
        <v>91888</v>
      </c>
      <c r="U92">
        <f t="shared" si="33"/>
        <v>0</v>
      </c>
      <c r="V92">
        <f t="shared" si="34"/>
        <v>76573</v>
      </c>
      <c r="W92">
        <f t="shared" si="35"/>
        <v>61259</v>
      </c>
      <c r="X92">
        <f t="shared" si="36"/>
        <v>229719</v>
      </c>
      <c r="Y92">
        <f t="shared" si="37"/>
        <v>122517</v>
      </c>
      <c r="Z92">
        <f t="shared" si="38"/>
        <v>1225167</v>
      </c>
    </row>
    <row r="93" spans="1:26" x14ac:dyDescent="0.35">
      <c r="A93">
        <v>86</v>
      </c>
      <c r="B93">
        <f t="shared" si="41"/>
        <v>6236.4285714285716</v>
      </c>
      <c r="C93">
        <f t="shared" si="24"/>
        <v>15</v>
      </c>
      <c r="D93">
        <f t="shared" si="40"/>
        <v>0</v>
      </c>
      <c r="E93">
        <f t="shared" si="40"/>
        <v>250</v>
      </c>
      <c r="F93">
        <f t="shared" si="40"/>
        <v>0</v>
      </c>
      <c r="G93">
        <f t="shared" si="40"/>
        <v>300</v>
      </c>
      <c r="H93">
        <f t="shared" si="40"/>
        <v>0</v>
      </c>
      <c r="I93">
        <f t="shared" si="39"/>
        <v>250</v>
      </c>
      <c r="J93">
        <f t="shared" si="39"/>
        <v>200</v>
      </c>
      <c r="K93">
        <f t="shared" si="39"/>
        <v>750</v>
      </c>
      <c r="L93">
        <f t="shared" si="39"/>
        <v>400</v>
      </c>
      <c r="M93">
        <f t="shared" si="39"/>
        <v>4071.4285714285716</v>
      </c>
      <c r="N93">
        <f t="shared" si="26"/>
        <v>2150440.8619035208</v>
      </c>
      <c r="O93">
        <f t="shared" si="27"/>
        <v>2150444</v>
      </c>
      <c r="P93">
        <f t="shared" si="28"/>
        <v>5173</v>
      </c>
      <c r="Q93">
        <f t="shared" si="29"/>
        <v>0</v>
      </c>
      <c r="R93">
        <f t="shared" si="30"/>
        <v>86205</v>
      </c>
      <c r="S93">
        <f t="shared" si="31"/>
        <v>0</v>
      </c>
      <c r="T93">
        <f t="shared" si="32"/>
        <v>103446</v>
      </c>
      <c r="U93">
        <f t="shared" si="33"/>
        <v>0</v>
      </c>
      <c r="V93">
        <f t="shared" si="34"/>
        <v>86205</v>
      </c>
      <c r="W93">
        <f t="shared" si="35"/>
        <v>68964</v>
      </c>
      <c r="X93">
        <f t="shared" si="36"/>
        <v>258615</v>
      </c>
      <c r="Y93">
        <f t="shared" si="37"/>
        <v>137928</v>
      </c>
      <c r="Z93">
        <f t="shared" si="38"/>
        <v>1403908</v>
      </c>
    </row>
    <row r="94" spans="1:26" x14ac:dyDescent="0.35">
      <c r="A94">
        <v>87</v>
      </c>
      <c r="B94">
        <f t="shared" si="41"/>
        <v>6307.8571428571431</v>
      </c>
      <c r="C94">
        <f t="shared" si="24"/>
        <v>15</v>
      </c>
      <c r="D94">
        <f t="shared" si="40"/>
        <v>0</v>
      </c>
      <c r="E94">
        <f t="shared" si="40"/>
        <v>250</v>
      </c>
      <c r="F94">
        <f t="shared" si="40"/>
        <v>0</v>
      </c>
      <c r="G94">
        <f t="shared" si="40"/>
        <v>300</v>
      </c>
      <c r="H94">
        <f t="shared" si="40"/>
        <v>0</v>
      </c>
      <c r="I94">
        <f t="shared" si="39"/>
        <v>250</v>
      </c>
      <c r="J94">
        <f t="shared" si="39"/>
        <v>200</v>
      </c>
      <c r="K94">
        <f t="shared" si="39"/>
        <v>750</v>
      </c>
      <c r="L94">
        <f t="shared" si="39"/>
        <v>400</v>
      </c>
      <c r="M94">
        <f t="shared" si="39"/>
        <v>4142.8571428571431</v>
      </c>
      <c r="N94">
        <f t="shared" si="26"/>
        <v>2448987.2550482946</v>
      </c>
      <c r="O94">
        <f t="shared" si="27"/>
        <v>2448990</v>
      </c>
      <c r="P94">
        <f t="shared" si="28"/>
        <v>5824</v>
      </c>
      <c r="Q94">
        <f t="shared" si="29"/>
        <v>0</v>
      </c>
      <c r="R94">
        <f t="shared" si="30"/>
        <v>97061</v>
      </c>
      <c r="S94">
        <f t="shared" si="31"/>
        <v>0</v>
      </c>
      <c r="T94">
        <f t="shared" si="32"/>
        <v>116474</v>
      </c>
      <c r="U94">
        <f t="shared" si="33"/>
        <v>0</v>
      </c>
      <c r="V94">
        <f t="shared" si="34"/>
        <v>97061</v>
      </c>
      <c r="W94">
        <f t="shared" si="35"/>
        <v>77649</v>
      </c>
      <c r="X94">
        <f t="shared" si="36"/>
        <v>291183</v>
      </c>
      <c r="Y94">
        <f t="shared" si="37"/>
        <v>155298</v>
      </c>
      <c r="Z94">
        <f t="shared" si="38"/>
        <v>1608440</v>
      </c>
    </row>
    <row r="95" spans="1:26" x14ac:dyDescent="0.35">
      <c r="A95">
        <v>88</v>
      </c>
      <c r="B95">
        <f t="shared" si="41"/>
        <v>6379.2857142857147</v>
      </c>
      <c r="C95">
        <f t="shared" si="24"/>
        <v>15</v>
      </c>
      <c r="D95">
        <f t="shared" si="40"/>
        <v>0</v>
      </c>
      <c r="E95">
        <f t="shared" si="40"/>
        <v>250</v>
      </c>
      <c r="F95">
        <f t="shared" si="40"/>
        <v>0</v>
      </c>
      <c r="G95">
        <f t="shared" si="40"/>
        <v>300</v>
      </c>
      <c r="H95">
        <f t="shared" si="40"/>
        <v>0</v>
      </c>
      <c r="I95">
        <f t="shared" si="39"/>
        <v>250</v>
      </c>
      <c r="J95">
        <f t="shared" si="39"/>
        <v>200</v>
      </c>
      <c r="K95">
        <f t="shared" si="39"/>
        <v>750</v>
      </c>
      <c r="L95">
        <f t="shared" si="39"/>
        <v>400</v>
      </c>
      <c r="M95">
        <f t="shared" si="39"/>
        <v>4214.2857142857147</v>
      </c>
      <c r="N95">
        <f t="shared" si="26"/>
        <v>2788980.3613007544</v>
      </c>
      <c r="O95">
        <f t="shared" si="27"/>
        <v>2788984</v>
      </c>
      <c r="P95">
        <f t="shared" si="28"/>
        <v>6558</v>
      </c>
      <c r="Q95">
        <f t="shared" si="29"/>
        <v>0</v>
      </c>
      <c r="R95">
        <f t="shared" si="30"/>
        <v>109299</v>
      </c>
      <c r="S95">
        <f t="shared" si="31"/>
        <v>0</v>
      </c>
      <c r="T95">
        <f t="shared" si="32"/>
        <v>131158</v>
      </c>
      <c r="U95">
        <f t="shared" si="33"/>
        <v>0</v>
      </c>
      <c r="V95">
        <f t="shared" si="34"/>
        <v>109299</v>
      </c>
      <c r="W95">
        <f t="shared" si="35"/>
        <v>87439</v>
      </c>
      <c r="X95">
        <f t="shared" si="36"/>
        <v>327895</v>
      </c>
      <c r="Y95">
        <f t="shared" si="37"/>
        <v>174878</v>
      </c>
      <c r="Z95">
        <f t="shared" si="38"/>
        <v>1842458</v>
      </c>
    </row>
    <row r="96" spans="1:26" x14ac:dyDescent="0.35">
      <c r="A96">
        <v>89</v>
      </c>
      <c r="B96">
        <f t="shared" si="41"/>
        <v>6450.7142857142853</v>
      </c>
      <c r="C96">
        <f t="shared" si="24"/>
        <v>15</v>
      </c>
      <c r="D96">
        <f t="shared" si="40"/>
        <v>0</v>
      </c>
      <c r="E96">
        <f t="shared" si="40"/>
        <v>250</v>
      </c>
      <c r="F96">
        <f t="shared" si="40"/>
        <v>0</v>
      </c>
      <c r="G96">
        <f t="shared" si="40"/>
        <v>300</v>
      </c>
      <c r="H96">
        <f t="shared" si="40"/>
        <v>0</v>
      </c>
      <c r="I96">
        <f t="shared" si="39"/>
        <v>250</v>
      </c>
      <c r="J96">
        <f t="shared" si="39"/>
        <v>200</v>
      </c>
      <c r="K96">
        <f t="shared" si="39"/>
        <v>750</v>
      </c>
      <c r="L96">
        <f t="shared" si="39"/>
        <v>400</v>
      </c>
      <c r="M96">
        <f t="shared" si="39"/>
        <v>4285.7142857142853</v>
      </c>
      <c r="N96">
        <f t="shared" si="26"/>
        <v>3176174.1608357541</v>
      </c>
      <c r="O96">
        <f t="shared" si="27"/>
        <v>3176178</v>
      </c>
      <c r="P96">
        <f t="shared" si="28"/>
        <v>7386</v>
      </c>
      <c r="Q96">
        <f t="shared" si="29"/>
        <v>0</v>
      </c>
      <c r="R96">
        <f t="shared" si="30"/>
        <v>123094</v>
      </c>
      <c r="S96">
        <f t="shared" si="31"/>
        <v>0</v>
      </c>
      <c r="T96">
        <f t="shared" si="32"/>
        <v>147713</v>
      </c>
      <c r="U96">
        <f t="shared" si="33"/>
        <v>0</v>
      </c>
      <c r="V96">
        <f t="shared" si="34"/>
        <v>123094</v>
      </c>
      <c r="W96">
        <f t="shared" si="35"/>
        <v>98476</v>
      </c>
      <c r="X96">
        <f t="shared" si="36"/>
        <v>369282</v>
      </c>
      <c r="Y96">
        <f t="shared" si="37"/>
        <v>196951</v>
      </c>
      <c r="Z96">
        <f t="shared" si="38"/>
        <v>2110182</v>
      </c>
    </row>
    <row r="97" spans="1:26" x14ac:dyDescent="0.35">
      <c r="A97">
        <v>90</v>
      </c>
      <c r="B97">
        <f t="shared" si="41"/>
        <v>6522.1428571428569</v>
      </c>
      <c r="C97">
        <f t="shared" si="24"/>
        <v>15</v>
      </c>
      <c r="D97">
        <f t="shared" si="40"/>
        <v>0</v>
      </c>
      <c r="E97">
        <f t="shared" si="40"/>
        <v>250</v>
      </c>
      <c r="F97">
        <f t="shared" si="40"/>
        <v>0</v>
      </c>
      <c r="G97">
        <f t="shared" si="40"/>
        <v>300</v>
      </c>
      <c r="H97">
        <f t="shared" si="40"/>
        <v>0</v>
      </c>
      <c r="I97">
        <f t="shared" si="39"/>
        <v>250</v>
      </c>
      <c r="J97">
        <f t="shared" si="39"/>
        <v>200</v>
      </c>
      <c r="K97">
        <f t="shared" si="39"/>
        <v>750</v>
      </c>
      <c r="L97">
        <f t="shared" si="39"/>
        <v>400</v>
      </c>
      <c r="M97">
        <f t="shared" si="39"/>
        <v>4357.1428571428569</v>
      </c>
      <c r="N97">
        <f t="shared" si="26"/>
        <v>3617121.4495935221</v>
      </c>
      <c r="O97">
        <f t="shared" si="27"/>
        <v>3617126</v>
      </c>
      <c r="P97">
        <f t="shared" si="28"/>
        <v>8319</v>
      </c>
      <c r="Q97">
        <f t="shared" si="29"/>
        <v>0</v>
      </c>
      <c r="R97">
        <f t="shared" si="30"/>
        <v>138648</v>
      </c>
      <c r="S97">
        <f t="shared" si="31"/>
        <v>0</v>
      </c>
      <c r="T97">
        <f t="shared" si="32"/>
        <v>166378</v>
      </c>
      <c r="U97">
        <f t="shared" si="33"/>
        <v>0</v>
      </c>
      <c r="V97">
        <f t="shared" si="34"/>
        <v>138648</v>
      </c>
      <c r="W97">
        <f t="shared" si="35"/>
        <v>110919</v>
      </c>
      <c r="X97">
        <f t="shared" si="36"/>
        <v>415944</v>
      </c>
      <c r="Y97">
        <f t="shared" si="37"/>
        <v>221837</v>
      </c>
      <c r="Z97">
        <f t="shared" si="38"/>
        <v>2416433</v>
      </c>
    </row>
    <row r="98" spans="1:26" x14ac:dyDescent="0.35">
      <c r="A98">
        <v>91</v>
      </c>
      <c r="B98">
        <f t="shared" si="41"/>
        <v>6593.5714285714284</v>
      </c>
      <c r="C98">
        <f t="shared" si="24"/>
        <v>15</v>
      </c>
      <c r="D98">
        <f t="shared" si="40"/>
        <v>0</v>
      </c>
      <c r="E98">
        <f t="shared" si="40"/>
        <v>250</v>
      </c>
      <c r="F98">
        <f t="shared" si="40"/>
        <v>0</v>
      </c>
      <c r="G98">
        <f t="shared" si="40"/>
        <v>300</v>
      </c>
      <c r="H98">
        <f t="shared" si="40"/>
        <v>0</v>
      </c>
      <c r="I98">
        <f t="shared" si="39"/>
        <v>250</v>
      </c>
      <c r="J98">
        <f t="shared" si="39"/>
        <v>200</v>
      </c>
      <c r="K98">
        <f t="shared" si="39"/>
        <v>750</v>
      </c>
      <c r="L98">
        <f t="shared" si="39"/>
        <v>400</v>
      </c>
      <c r="M98">
        <f t="shared" si="39"/>
        <v>4428.5714285714284</v>
      </c>
      <c r="N98">
        <f t="shared" si="26"/>
        <v>4119284.7375808991</v>
      </c>
      <c r="O98">
        <f t="shared" si="27"/>
        <v>4119289</v>
      </c>
      <c r="P98">
        <f t="shared" si="28"/>
        <v>9372</v>
      </c>
      <c r="Q98">
        <f t="shared" si="29"/>
        <v>0</v>
      </c>
      <c r="R98">
        <f t="shared" si="30"/>
        <v>156186</v>
      </c>
      <c r="S98">
        <f t="shared" si="31"/>
        <v>0</v>
      </c>
      <c r="T98">
        <f t="shared" si="32"/>
        <v>187423</v>
      </c>
      <c r="U98">
        <f t="shared" si="33"/>
        <v>0</v>
      </c>
      <c r="V98">
        <f t="shared" si="34"/>
        <v>156186</v>
      </c>
      <c r="W98">
        <f t="shared" si="35"/>
        <v>124949</v>
      </c>
      <c r="X98">
        <f t="shared" si="36"/>
        <v>468557</v>
      </c>
      <c r="Y98">
        <f t="shared" si="37"/>
        <v>249898</v>
      </c>
      <c r="Z98">
        <f t="shared" si="38"/>
        <v>2766718</v>
      </c>
    </row>
    <row r="99" spans="1:26" x14ac:dyDescent="0.35">
      <c r="A99">
        <v>92</v>
      </c>
      <c r="B99">
        <f t="shared" si="41"/>
        <v>6665</v>
      </c>
      <c r="C99">
        <f t="shared" si="24"/>
        <v>15</v>
      </c>
      <c r="D99">
        <f t="shared" si="40"/>
        <v>0</v>
      </c>
      <c r="E99">
        <f t="shared" si="40"/>
        <v>250</v>
      </c>
      <c r="F99">
        <f t="shared" si="40"/>
        <v>0</v>
      </c>
      <c r="G99">
        <f t="shared" si="40"/>
        <v>300</v>
      </c>
      <c r="H99">
        <f t="shared" si="40"/>
        <v>0</v>
      </c>
      <c r="I99">
        <f t="shared" si="39"/>
        <v>250</v>
      </c>
      <c r="J99">
        <f t="shared" si="39"/>
        <v>200</v>
      </c>
      <c r="K99">
        <f t="shared" si="39"/>
        <v>750</v>
      </c>
      <c r="L99">
        <f t="shared" si="39"/>
        <v>400</v>
      </c>
      <c r="M99">
        <f t="shared" si="39"/>
        <v>4500</v>
      </c>
      <c r="N99">
        <f t="shared" si="26"/>
        <v>4691162.5430045482</v>
      </c>
      <c r="O99">
        <f t="shared" si="27"/>
        <v>4691167</v>
      </c>
      <c r="P99">
        <f t="shared" si="28"/>
        <v>10558</v>
      </c>
      <c r="Q99">
        <f t="shared" si="29"/>
        <v>0</v>
      </c>
      <c r="R99">
        <f t="shared" si="30"/>
        <v>175963</v>
      </c>
      <c r="S99">
        <f t="shared" si="31"/>
        <v>0</v>
      </c>
      <c r="T99">
        <f t="shared" si="32"/>
        <v>211156</v>
      </c>
      <c r="U99">
        <f t="shared" si="33"/>
        <v>0</v>
      </c>
      <c r="V99">
        <f t="shared" si="34"/>
        <v>175963</v>
      </c>
      <c r="W99">
        <f t="shared" si="35"/>
        <v>140771</v>
      </c>
      <c r="X99">
        <f t="shared" si="36"/>
        <v>527888</v>
      </c>
      <c r="Y99">
        <f t="shared" si="37"/>
        <v>281541</v>
      </c>
      <c r="Z99">
        <f t="shared" si="38"/>
        <v>3167327</v>
      </c>
    </row>
    <row r="100" spans="1:26" x14ac:dyDescent="0.35">
      <c r="A100">
        <v>93</v>
      </c>
      <c r="B100">
        <f t="shared" si="41"/>
        <v>6736.4285714285716</v>
      </c>
      <c r="C100">
        <f t="shared" si="24"/>
        <v>15</v>
      </c>
      <c r="D100">
        <f t="shared" si="40"/>
        <v>0</v>
      </c>
      <c r="E100">
        <f t="shared" si="40"/>
        <v>250</v>
      </c>
      <c r="F100">
        <f t="shared" si="40"/>
        <v>0</v>
      </c>
      <c r="G100">
        <f t="shared" si="40"/>
        <v>300</v>
      </c>
      <c r="H100">
        <f t="shared" si="40"/>
        <v>0</v>
      </c>
      <c r="I100">
        <f t="shared" si="39"/>
        <v>250</v>
      </c>
      <c r="J100">
        <f t="shared" si="39"/>
        <v>200</v>
      </c>
      <c r="K100">
        <f t="shared" si="39"/>
        <v>750</v>
      </c>
      <c r="L100">
        <f t="shared" si="39"/>
        <v>400</v>
      </c>
      <c r="M100">
        <f t="shared" si="39"/>
        <v>4571.4285714285716</v>
      </c>
      <c r="N100">
        <f t="shared" si="26"/>
        <v>5342433.2196143847</v>
      </c>
      <c r="O100">
        <f t="shared" si="27"/>
        <v>5342437</v>
      </c>
      <c r="P100">
        <f t="shared" si="28"/>
        <v>11896</v>
      </c>
      <c r="Q100">
        <f t="shared" si="29"/>
        <v>0</v>
      </c>
      <c r="R100">
        <f t="shared" si="30"/>
        <v>198267</v>
      </c>
      <c r="S100">
        <f t="shared" si="31"/>
        <v>0</v>
      </c>
      <c r="T100">
        <f t="shared" si="32"/>
        <v>237920</v>
      </c>
      <c r="U100">
        <f t="shared" si="33"/>
        <v>0</v>
      </c>
      <c r="V100">
        <f t="shared" si="34"/>
        <v>198267</v>
      </c>
      <c r="W100">
        <f t="shared" si="35"/>
        <v>158614</v>
      </c>
      <c r="X100">
        <f t="shared" si="36"/>
        <v>594800</v>
      </c>
      <c r="Y100">
        <f t="shared" si="37"/>
        <v>317227</v>
      </c>
      <c r="Z100">
        <f t="shared" si="38"/>
        <v>3625446</v>
      </c>
    </row>
    <row r="101" spans="1:26" x14ac:dyDescent="0.35">
      <c r="A101">
        <v>94</v>
      </c>
      <c r="B101">
        <f t="shared" si="41"/>
        <v>6807.8571428571431</v>
      </c>
      <c r="C101">
        <f t="shared" si="24"/>
        <v>15</v>
      </c>
      <c r="D101">
        <f t="shared" si="40"/>
        <v>0</v>
      </c>
      <c r="E101">
        <f t="shared" si="40"/>
        <v>250</v>
      </c>
      <c r="F101">
        <f t="shared" si="40"/>
        <v>0</v>
      </c>
      <c r="G101">
        <f t="shared" si="40"/>
        <v>300</v>
      </c>
      <c r="H101">
        <f t="shared" si="40"/>
        <v>0</v>
      </c>
      <c r="I101">
        <f t="shared" si="39"/>
        <v>250</v>
      </c>
      <c r="J101">
        <f t="shared" si="39"/>
        <v>200</v>
      </c>
      <c r="K101">
        <f t="shared" si="39"/>
        <v>750</v>
      </c>
      <c r="L101">
        <f t="shared" si="39"/>
        <v>400</v>
      </c>
      <c r="M101">
        <f t="shared" si="39"/>
        <v>4642.8571428571431</v>
      </c>
      <c r="N101">
        <f t="shared" si="26"/>
        <v>6084118.7513647098</v>
      </c>
      <c r="O101">
        <f t="shared" si="27"/>
        <v>6084124</v>
      </c>
      <c r="P101">
        <f t="shared" si="28"/>
        <v>13406</v>
      </c>
      <c r="Q101">
        <f t="shared" si="29"/>
        <v>0</v>
      </c>
      <c r="R101">
        <f t="shared" si="30"/>
        <v>223423</v>
      </c>
      <c r="S101">
        <f t="shared" si="31"/>
        <v>0</v>
      </c>
      <c r="T101">
        <f t="shared" si="32"/>
        <v>268108</v>
      </c>
      <c r="U101">
        <f t="shared" si="33"/>
        <v>0</v>
      </c>
      <c r="V101">
        <f t="shared" si="34"/>
        <v>223423</v>
      </c>
      <c r="W101">
        <f t="shared" si="35"/>
        <v>178739</v>
      </c>
      <c r="X101">
        <f t="shared" si="36"/>
        <v>670269</v>
      </c>
      <c r="Y101">
        <f t="shared" si="37"/>
        <v>357477</v>
      </c>
      <c r="Z101">
        <f t="shared" si="38"/>
        <v>4149279</v>
      </c>
    </row>
    <row r="102" spans="1:26" x14ac:dyDescent="0.35">
      <c r="A102">
        <v>95</v>
      </c>
      <c r="B102">
        <f t="shared" si="41"/>
        <v>6879.2857142857138</v>
      </c>
      <c r="C102">
        <f t="shared" si="24"/>
        <v>15</v>
      </c>
      <c r="D102">
        <f t="shared" si="40"/>
        <v>0</v>
      </c>
      <c r="E102">
        <f t="shared" si="40"/>
        <v>250</v>
      </c>
      <c r="F102">
        <f t="shared" si="40"/>
        <v>0</v>
      </c>
      <c r="G102">
        <f t="shared" si="40"/>
        <v>300</v>
      </c>
      <c r="H102">
        <f t="shared" si="40"/>
        <v>0</v>
      </c>
      <c r="I102">
        <f t="shared" si="39"/>
        <v>250</v>
      </c>
      <c r="J102">
        <f t="shared" si="39"/>
        <v>200</v>
      </c>
      <c r="K102">
        <f t="shared" si="39"/>
        <v>750</v>
      </c>
      <c r="L102">
        <f t="shared" si="39"/>
        <v>400</v>
      </c>
      <c r="M102">
        <f t="shared" si="39"/>
        <v>4714.2857142857138</v>
      </c>
      <c r="N102">
        <f t="shared" si="26"/>
        <v>6928771.2864231812</v>
      </c>
      <c r="O102">
        <f t="shared" si="27"/>
        <v>6928776</v>
      </c>
      <c r="P102">
        <f t="shared" si="28"/>
        <v>15108</v>
      </c>
      <c r="Q102">
        <f t="shared" si="29"/>
        <v>0</v>
      </c>
      <c r="R102">
        <f t="shared" si="30"/>
        <v>251799</v>
      </c>
      <c r="S102">
        <f t="shared" si="31"/>
        <v>0</v>
      </c>
      <c r="T102">
        <f t="shared" si="32"/>
        <v>302159</v>
      </c>
      <c r="U102">
        <f t="shared" si="33"/>
        <v>0</v>
      </c>
      <c r="V102">
        <f t="shared" si="34"/>
        <v>251799</v>
      </c>
      <c r="W102">
        <f t="shared" si="35"/>
        <v>201439</v>
      </c>
      <c r="X102">
        <f t="shared" si="36"/>
        <v>755396</v>
      </c>
      <c r="Y102">
        <f t="shared" si="37"/>
        <v>402878</v>
      </c>
      <c r="Z102">
        <f t="shared" si="38"/>
        <v>4748198</v>
      </c>
    </row>
    <row r="103" spans="1:26" x14ac:dyDescent="0.35">
      <c r="A103">
        <v>96</v>
      </c>
      <c r="B103">
        <f t="shared" si="41"/>
        <v>6950.7142857142862</v>
      </c>
      <c r="C103">
        <f t="shared" si="24"/>
        <v>15</v>
      </c>
      <c r="D103">
        <f t="shared" si="40"/>
        <v>0</v>
      </c>
      <c r="E103">
        <f t="shared" si="40"/>
        <v>250</v>
      </c>
      <c r="F103">
        <f t="shared" si="40"/>
        <v>0</v>
      </c>
      <c r="G103">
        <f t="shared" si="40"/>
        <v>300</v>
      </c>
      <c r="H103">
        <f t="shared" si="40"/>
        <v>0</v>
      </c>
      <c r="I103">
        <f t="shared" si="39"/>
        <v>250</v>
      </c>
      <c r="J103">
        <f t="shared" si="39"/>
        <v>200</v>
      </c>
      <c r="K103">
        <f t="shared" si="39"/>
        <v>750</v>
      </c>
      <c r="L103">
        <f t="shared" si="39"/>
        <v>400</v>
      </c>
      <c r="M103">
        <f t="shared" si="39"/>
        <v>4785.7142857142862</v>
      </c>
      <c r="N103">
        <f t="shared" si="26"/>
        <v>7890685.5673948787</v>
      </c>
      <c r="O103">
        <f t="shared" si="27"/>
        <v>7890690</v>
      </c>
      <c r="P103">
        <f t="shared" si="28"/>
        <v>17029</v>
      </c>
      <c r="Q103">
        <f t="shared" si="29"/>
        <v>0</v>
      </c>
      <c r="R103">
        <f t="shared" si="30"/>
        <v>283809</v>
      </c>
      <c r="S103">
        <f t="shared" si="31"/>
        <v>0</v>
      </c>
      <c r="T103">
        <f t="shared" si="32"/>
        <v>340571</v>
      </c>
      <c r="U103">
        <f t="shared" si="33"/>
        <v>0</v>
      </c>
      <c r="V103">
        <f t="shared" si="34"/>
        <v>283809</v>
      </c>
      <c r="W103">
        <f t="shared" si="35"/>
        <v>227047</v>
      </c>
      <c r="X103">
        <f t="shared" si="36"/>
        <v>851426</v>
      </c>
      <c r="Y103">
        <f t="shared" si="37"/>
        <v>454094</v>
      </c>
      <c r="Z103">
        <f t="shared" si="38"/>
        <v>5432905</v>
      </c>
    </row>
    <row r="104" spans="1:26" x14ac:dyDescent="0.35">
      <c r="A104">
        <v>97</v>
      </c>
      <c r="B104">
        <f t="shared" si="41"/>
        <v>7022.1428571428569</v>
      </c>
      <c r="C104">
        <f t="shared" si="24"/>
        <v>15</v>
      </c>
      <c r="D104">
        <f t="shared" si="40"/>
        <v>0</v>
      </c>
      <c r="E104">
        <f t="shared" si="40"/>
        <v>250</v>
      </c>
      <c r="F104">
        <f t="shared" si="40"/>
        <v>0</v>
      </c>
      <c r="G104">
        <f t="shared" si="40"/>
        <v>300</v>
      </c>
      <c r="H104">
        <f t="shared" si="40"/>
        <v>0</v>
      </c>
      <c r="I104">
        <f t="shared" si="39"/>
        <v>250</v>
      </c>
      <c r="J104">
        <f t="shared" si="39"/>
        <v>200</v>
      </c>
      <c r="K104">
        <f t="shared" si="39"/>
        <v>750</v>
      </c>
      <c r="L104">
        <f t="shared" si="39"/>
        <v>400</v>
      </c>
      <c r="M104">
        <f t="shared" si="39"/>
        <v>4857.1428571428569</v>
      </c>
      <c r="N104">
        <f t="shared" si="26"/>
        <v>8986140.8528907411</v>
      </c>
      <c r="O104">
        <f t="shared" si="27"/>
        <v>8986144</v>
      </c>
      <c r="P104">
        <f t="shared" si="28"/>
        <v>19196</v>
      </c>
      <c r="Q104">
        <f t="shared" si="29"/>
        <v>0</v>
      </c>
      <c r="R104">
        <f t="shared" si="30"/>
        <v>319922</v>
      </c>
      <c r="S104">
        <f t="shared" si="31"/>
        <v>0</v>
      </c>
      <c r="T104">
        <f t="shared" si="32"/>
        <v>383906</v>
      </c>
      <c r="U104">
        <f t="shared" si="33"/>
        <v>0</v>
      </c>
      <c r="V104">
        <f t="shared" si="34"/>
        <v>319922</v>
      </c>
      <c r="W104">
        <f t="shared" si="35"/>
        <v>255938</v>
      </c>
      <c r="X104">
        <f t="shared" si="36"/>
        <v>959765</v>
      </c>
      <c r="Y104">
        <f t="shared" si="37"/>
        <v>511875</v>
      </c>
      <c r="Z104">
        <f t="shared" si="38"/>
        <v>6215620</v>
      </c>
    </row>
    <row r="105" spans="1:26" x14ac:dyDescent="0.35">
      <c r="A105">
        <v>98</v>
      </c>
      <c r="B105">
        <f t="shared" si="41"/>
        <v>7093.5714285714284</v>
      </c>
      <c r="C105">
        <f t="shared" si="24"/>
        <v>15</v>
      </c>
      <c r="D105">
        <f t="shared" si="40"/>
        <v>0</v>
      </c>
      <c r="E105">
        <f t="shared" si="40"/>
        <v>250</v>
      </c>
      <c r="F105">
        <f t="shared" si="40"/>
        <v>0</v>
      </c>
      <c r="G105">
        <f t="shared" si="40"/>
        <v>300</v>
      </c>
      <c r="H105">
        <f t="shared" si="40"/>
        <v>0</v>
      </c>
      <c r="I105">
        <f t="shared" si="39"/>
        <v>250</v>
      </c>
      <c r="J105">
        <f t="shared" si="39"/>
        <v>200</v>
      </c>
      <c r="K105">
        <f t="shared" si="39"/>
        <v>750</v>
      </c>
      <c r="L105">
        <f t="shared" si="39"/>
        <v>400</v>
      </c>
      <c r="M105">
        <f t="shared" si="39"/>
        <v>4928.5714285714284</v>
      </c>
      <c r="N105">
        <f t="shared" si="26"/>
        <v>10233676.424676392</v>
      </c>
      <c r="O105">
        <f t="shared" si="27"/>
        <v>10233680</v>
      </c>
      <c r="P105">
        <f t="shared" si="28"/>
        <v>21641</v>
      </c>
      <c r="Q105">
        <f t="shared" si="29"/>
        <v>0</v>
      </c>
      <c r="R105">
        <f t="shared" si="30"/>
        <v>360668</v>
      </c>
      <c r="S105">
        <f t="shared" si="31"/>
        <v>0</v>
      </c>
      <c r="T105">
        <f t="shared" si="32"/>
        <v>432801</v>
      </c>
      <c r="U105">
        <f t="shared" si="33"/>
        <v>0</v>
      </c>
      <c r="V105">
        <f t="shared" si="34"/>
        <v>360668</v>
      </c>
      <c r="W105">
        <f t="shared" si="35"/>
        <v>288534</v>
      </c>
      <c r="X105">
        <f t="shared" si="36"/>
        <v>1082002</v>
      </c>
      <c r="Y105">
        <f t="shared" si="37"/>
        <v>577068</v>
      </c>
      <c r="Z105">
        <f t="shared" si="38"/>
        <v>7110298</v>
      </c>
    </row>
    <row r="106" spans="1:26" x14ac:dyDescent="0.35">
      <c r="A106">
        <v>99</v>
      </c>
      <c r="B106">
        <f t="shared" si="41"/>
        <v>7165</v>
      </c>
      <c r="C106">
        <f t="shared" si="24"/>
        <v>15</v>
      </c>
      <c r="D106">
        <f t="shared" si="40"/>
        <v>0</v>
      </c>
      <c r="E106">
        <f t="shared" si="40"/>
        <v>250</v>
      </c>
      <c r="F106">
        <f t="shared" si="40"/>
        <v>0</v>
      </c>
      <c r="G106">
        <f t="shared" si="40"/>
        <v>300</v>
      </c>
      <c r="H106">
        <f t="shared" si="40"/>
        <v>0</v>
      </c>
      <c r="I106">
        <f t="shared" si="39"/>
        <v>250</v>
      </c>
      <c r="J106">
        <f t="shared" si="39"/>
        <v>200</v>
      </c>
      <c r="K106">
        <f t="shared" si="39"/>
        <v>750</v>
      </c>
      <c r="L106">
        <f t="shared" si="39"/>
        <v>400</v>
      </c>
      <c r="M106">
        <f t="shared" si="39"/>
        <v>5000</v>
      </c>
      <c r="N106">
        <f t="shared" si="26"/>
        <v>11654405.343033019</v>
      </c>
      <c r="O106">
        <f t="shared" si="27"/>
        <v>11654408</v>
      </c>
      <c r="P106">
        <f t="shared" si="28"/>
        <v>24399</v>
      </c>
      <c r="Q106">
        <f t="shared" si="29"/>
        <v>0</v>
      </c>
      <c r="R106">
        <f t="shared" si="30"/>
        <v>406644</v>
      </c>
      <c r="S106">
        <f t="shared" si="31"/>
        <v>0</v>
      </c>
      <c r="T106">
        <f t="shared" si="32"/>
        <v>487973</v>
      </c>
      <c r="U106">
        <f t="shared" si="33"/>
        <v>0</v>
      </c>
      <c r="V106">
        <f t="shared" si="34"/>
        <v>406644</v>
      </c>
      <c r="W106">
        <f t="shared" si="35"/>
        <v>325315</v>
      </c>
      <c r="X106">
        <f t="shared" si="36"/>
        <v>1219931</v>
      </c>
      <c r="Y106">
        <f t="shared" si="37"/>
        <v>650630</v>
      </c>
      <c r="Z106">
        <f t="shared" si="38"/>
        <v>8132872</v>
      </c>
    </row>
  </sheetData>
  <phoneticPr fontId="1" type="noConversion"/>
  <conditionalFormatting sqref="C8:M8">
    <cfRule type="colorScale" priority="101">
      <colorScale>
        <cfvo type="min"/>
        <cfvo type="max"/>
        <color theme="0" tint="-4.9989318521683403E-2"/>
        <color rgb="FF92D050"/>
      </colorScale>
    </cfRule>
  </conditionalFormatting>
  <conditionalFormatting sqref="C9:M9">
    <cfRule type="colorScale" priority="100">
      <colorScale>
        <cfvo type="min"/>
        <cfvo type="max"/>
        <color theme="0" tint="-4.9989318521683403E-2"/>
        <color rgb="FF92D050"/>
      </colorScale>
    </cfRule>
  </conditionalFormatting>
  <conditionalFormatting sqref="C10:M10">
    <cfRule type="colorScale" priority="99">
      <colorScale>
        <cfvo type="min"/>
        <cfvo type="max"/>
        <color theme="0" tint="-4.9989318521683403E-2"/>
        <color rgb="FF92D050"/>
      </colorScale>
    </cfRule>
  </conditionalFormatting>
  <conditionalFormatting sqref="C11:M11">
    <cfRule type="colorScale" priority="98">
      <colorScale>
        <cfvo type="min"/>
        <cfvo type="max"/>
        <color theme="0" tint="-4.9989318521683403E-2"/>
        <color rgb="FF92D050"/>
      </colorScale>
    </cfRule>
  </conditionalFormatting>
  <conditionalFormatting sqref="C12:M12">
    <cfRule type="colorScale" priority="97">
      <colorScale>
        <cfvo type="min"/>
        <cfvo type="max"/>
        <color theme="0" tint="-4.9989318521683403E-2"/>
        <color rgb="FF92D050"/>
      </colorScale>
    </cfRule>
  </conditionalFormatting>
  <conditionalFormatting sqref="C13:M13">
    <cfRule type="colorScale" priority="96">
      <colorScale>
        <cfvo type="min"/>
        <cfvo type="max"/>
        <color theme="0" tint="-4.9989318521683403E-2"/>
        <color rgb="FF92D050"/>
      </colorScale>
    </cfRule>
  </conditionalFormatting>
  <conditionalFormatting sqref="C14:M14">
    <cfRule type="colorScale" priority="95">
      <colorScale>
        <cfvo type="min"/>
        <cfvo type="max"/>
        <color theme="0" tint="-4.9989318521683403E-2"/>
        <color rgb="FF92D050"/>
      </colorScale>
    </cfRule>
  </conditionalFormatting>
  <conditionalFormatting sqref="C15:M15">
    <cfRule type="colorScale" priority="94">
      <colorScale>
        <cfvo type="min"/>
        <cfvo type="max"/>
        <color theme="0" tint="-4.9989318521683403E-2"/>
        <color rgb="FF92D050"/>
      </colorScale>
    </cfRule>
  </conditionalFormatting>
  <conditionalFormatting sqref="C16:M16">
    <cfRule type="colorScale" priority="93">
      <colorScale>
        <cfvo type="min"/>
        <cfvo type="max"/>
        <color theme="0" tint="-4.9989318521683403E-2"/>
        <color rgb="FF92D050"/>
      </colorScale>
    </cfRule>
  </conditionalFormatting>
  <conditionalFormatting sqref="C17:M17">
    <cfRule type="colorScale" priority="92">
      <colorScale>
        <cfvo type="min"/>
        <cfvo type="max"/>
        <color theme="0" tint="-4.9989318521683403E-2"/>
        <color rgb="FF92D050"/>
      </colorScale>
    </cfRule>
  </conditionalFormatting>
  <conditionalFormatting sqref="C18:M18">
    <cfRule type="colorScale" priority="91">
      <colorScale>
        <cfvo type="min"/>
        <cfvo type="max"/>
        <color theme="0" tint="-4.9989318521683403E-2"/>
        <color rgb="FF92D050"/>
      </colorScale>
    </cfRule>
  </conditionalFormatting>
  <conditionalFormatting sqref="C19:M19">
    <cfRule type="colorScale" priority="90">
      <colorScale>
        <cfvo type="min"/>
        <cfvo type="max"/>
        <color theme="0" tint="-4.9989318521683403E-2"/>
        <color rgb="FF92D050"/>
      </colorScale>
    </cfRule>
  </conditionalFormatting>
  <conditionalFormatting sqref="C20:M20">
    <cfRule type="colorScale" priority="89">
      <colorScale>
        <cfvo type="min"/>
        <cfvo type="max"/>
        <color theme="0" tint="-4.9989318521683403E-2"/>
        <color rgb="FF92D050"/>
      </colorScale>
    </cfRule>
  </conditionalFormatting>
  <conditionalFormatting sqref="C21:M21">
    <cfRule type="colorScale" priority="88">
      <colorScale>
        <cfvo type="min"/>
        <cfvo type="max"/>
        <color theme="0" tint="-4.9989318521683403E-2"/>
        <color rgb="FF92D050"/>
      </colorScale>
    </cfRule>
  </conditionalFormatting>
  <conditionalFormatting sqref="C22:M22">
    <cfRule type="colorScale" priority="87">
      <colorScale>
        <cfvo type="min"/>
        <cfvo type="max"/>
        <color theme="0" tint="-4.9989318521683403E-2"/>
        <color rgb="FF92D050"/>
      </colorScale>
    </cfRule>
  </conditionalFormatting>
  <conditionalFormatting sqref="C23:M23">
    <cfRule type="colorScale" priority="86">
      <colorScale>
        <cfvo type="min"/>
        <cfvo type="max"/>
        <color theme="0" tint="-4.9989318521683403E-2"/>
        <color rgb="FF92D050"/>
      </colorScale>
    </cfRule>
  </conditionalFormatting>
  <conditionalFormatting sqref="C24:M24">
    <cfRule type="colorScale" priority="83">
      <colorScale>
        <cfvo type="min"/>
        <cfvo type="max"/>
        <color theme="0" tint="-4.9989318521683403E-2"/>
        <color rgb="FF92D050"/>
      </colorScale>
    </cfRule>
  </conditionalFormatting>
  <conditionalFormatting sqref="C25:M25">
    <cfRule type="colorScale" priority="82">
      <colorScale>
        <cfvo type="min"/>
        <cfvo type="max"/>
        <color theme="0" tint="-4.9989318521683403E-2"/>
        <color rgb="FF92D050"/>
      </colorScale>
    </cfRule>
  </conditionalFormatting>
  <conditionalFormatting sqref="C26:M26">
    <cfRule type="colorScale" priority="81">
      <colorScale>
        <cfvo type="min"/>
        <cfvo type="max"/>
        <color theme="0" tint="-4.9989318521683403E-2"/>
        <color rgb="FF92D050"/>
      </colorScale>
    </cfRule>
  </conditionalFormatting>
  <conditionalFormatting sqref="C27:M27">
    <cfRule type="colorScale" priority="80">
      <colorScale>
        <cfvo type="min"/>
        <cfvo type="max"/>
        <color theme="0" tint="-4.9989318521683403E-2"/>
        <color rgb="FF92D050"/>
      </colorScale>
    </cfRule>
  </conditionalFormatting>
  <conditionalFormatting sqref="C28:M28">
    <cfRule type="colorScale" priority="79">
      <colorScale>
        <cfvo type="min"/>
        <cfvo type="max"/>
        <color theme="0" tint="-4.9989318521683403E-2"/>
        <color rgb="FF92D050"/>
      </colorScale>
    </cfRule>
  </conditionalFormatting>
  <conditionalFormatting sqref="C29:M29">
    <cfRule type="colorScale" priority="78">
      <colorScale>
        <cfvo type="min"/>
        <cfvo type="max"/>
        <color theme="0" tint="-4.9989318521683403E-2"/>
        <color rgb="FF92D050"/>
      </colorScale>
    </cfRule>
  </conditionalFormatting>
  <conditionalFormatting sqref="C30:M30">
    <cfRule type="colorScale" priority="77">
      <colorScale>
        <cfvo type="min"/>
        <cfvo type="max"/>
        <color theme="0" tint="-4.9989318521683403E-2"/>
        <color rgb="FF92D050"/>
      </colorScale>
    </cfRule>
  </conditionalFormatting>
  <conditionalFormatting sqref="C31:M31">
    <cfRule type="colorScale" priority="76">
      <colorScale>
        <cfvo type="min"/>
        <cfvo type="max"/>
        <color theme="0" tint="-4.9989318521683403E-2"/>
        <color rgb="FF92D050"/>
      </colorScale>
    </cfRule>
  </conditionalFormatting>
  <conditionalFormatting sqref="C32:M32">
    <cfRule type="colorScale" priority="75">
      <colorScale>
        <cfvo type="min"/>
        <cfvo type="max"/>
        <color theme="0" tint="-4.9989318521683403E-2"/>
        <color rgb="FF92D050"/>
      </colorScale>
    </cfRule>
  </conditionalFormatting>
  <conditionalFormatting sqref="C33:M33">
    <cfRule type="colorScale" priority="74">
      <colorScale>
        <cfvo type="min"/>
        <cfvo type="max"/>
        <color theme="0" tint="-4.9989318521683403E-2"/>
        <color rgb="FF92D050"/>
      </colorScale>
    </cfRule>
  </conditionalFormatting>
  <conditionalFormatting sqref="C34:M34">
    <cfRule type="colorScale" priority="73">
      <colorScale>
        <cfvo type="min"/>
        <cfvo type="max"/>
        <color theme="0" tint="-4.9989318521683403E-2"/>
        <color rgb="FF92D050"/>
      </colorScale>
    </cfRule>
  </conditionalFormatting>
  <conditionalFormatting sqref="C35:M35">
    <cfRule type="colorScale" priority="72">
      <colorScale>
        <cfvo type="min"/>
        <cfvo type="max"/>
        <color theme="0" tint="-4.9989318521683403E-2"/>
        <color rgb="FF92D050"/>
      </colorScale>
    </cfRule>
  </conditionalFormatting>
  <conditionalFormatting sqref="C36:M36">
    <cfRule type="colorScale" priority="71">
      <colorScale>
        <cfvo type="min"/>
        <cfvo type="max"/>
        <color theme="0" tint="-4.9989318521683403E-2"/>
        <color rgb="FF92D050"/>
      </colorScale>
    </cfRule>
  </conditionalFormatting>
  <conditionalFormatting sqref="C37:M37">
    <cfRule type="colorScale" priority="70">
      <colorScale>
        <cfvo type="min"/>
        <cfvo type="max"/>
        <color theme="0" tint="-4.9989318521683403E-2"/>
        <color rgb="FF92D050"/>
      </colorScale>
    </cfRule>
  </conditionalFormatting>
  <conditionalFormatting sqref="C38:M38">
    <cfRule type="colorScale" priority="69">
      <colorScale>
        <cfvo type="min"/>
        <cfvo type="max"/>
        <color theme="0" tint="-4.9989318521683403E-2"/>
        <color rgb="FF92D050"/>
      </colorScale>
    </cfRule>
  </conditionalFormatting>
  <conditionalFormatting sqref="C39:M39">
    <cfRule type="colorScale" priority="68">
      <colorScale>
        <cfvo type="min"/>
        <cfvo type="max"/>
        <color theme="0" tint="-4.9989318521683403E-2"/>
        <color rgb="FF92D050"/>
      </colorScale>
    </cfRule>
  </conditionalFormatting>
  <conditionalFormatting sqref="C40:M40">
    <cfRule type="colorScale" priority="67">
      <colorScale>
        <cfvo type="min"/>
        <cfvo type="max"/>
        <color theme="0" tint="-4.9989318521683403E-2"/>
        <color rgb="FF92D050"/>
      </colorScale>
    </cfRule>
  </conditionalFormatting>
  <conditionalFormatting sqref="C41:M41">
    <cfRule type="colorScale" priority="66">
      <colorScale>
        <cfvo type="min"/>
        <cfvo type="max"/>
        <color theme="0" tint="-4.9989318521683403E-2"/>
        <color rgb="FF92D050"/>
      </colorScale>
    </cfRule>
  </conditionalFormatting>
  <conditionalFormatting sqref="C42:M42">
    <cfRule type="colorScale" priority="65">
      <colorScale>
        <cfvo type="min"/>
        <cfvo type="max"/>
        <color theme="0" tint="-4.9989318521683403E-2"/>
        <color rgb="FF92D050"/>
      </colorScale>
    </cfRule>
  </conditionalFormatting>
  <conditionalFormatting sqref="C43:M43">
    <cfRule type="colorScale" priority="64">
      <colorScale>
        <cfvo type="min"/>
        <cfvo type="max"/>
        <color theme="0" tint="-4.9989318521683403E-2"/>
        <color rgb="FF92D050"/>
      </colorScale>
    </cfRule>
  </conditionalFormatting>
  <conditionalFormatting sqref="C44:M44">
    <cfRule type="colorScale" priority="63">
      <colorScale>
        <cfvo type="min"/>
        <cfvo type="max"/>
        <color theme="0" tint="-4.9989318521683403E-2"/>
        <color rgb="FF92D050"/>
      </colorScale>
    </cfRule>
  </conditionalFormatting>
  <conditionalFormatting sqref="C45:M45">
    <cfRule type="colorScale" priority="62">
      <colorScale>
        <cfvo type="min"/>
        <cfvo type="max"/>
        <color theme="0" tint="-4.9989318521683403E-2"/>
        <color rgb="FF92D050"/>
      </colorScale>
    </cfRule>
  </conditionalFormatting>
  <conditionalFormatting sqref="C46:M46">
    <cfRule type="colorScale" priority="61">
      <colorScale>
        <cfvo type="min"/>
        <cfvo type="max"/>
        <color theme="0" tint="-4.9989318521683403E-2"/>
        <color rgb="FF92D050"/>
      </colorScale>
    </cfRule>
  </conditionalFormatting>
  <conditionalFormatting sqref="C47:M47">
    <cfRule type="colorScale" priority="60">
      <colorScale>
        <cfvo type="min"/>
        <cfvo type="max"/>
        <color theme="0" tint="-4.9989318521683403E-2"/>
        <color rgb="FF92D050"/>
      </colorScale>
    </cfRule>
  </conditionalFormatting>
  <conditionalFormatting sqref="C48:M48">
    <cfRule type="colorScale" priority="59">
      <colorScale>
        <cfvo type="min"/>
        <cfvo type="max"/>
        <color theme="0" tint="-4.9989318521683403E-2"/>
        <color rgb="FF92D050"/>
      </colorScale>
    </cfRule>
  </conditionalFormatting>
  <conditionalFormatting sqref="C49:M49">
    <cfRule type="colorScale" priority="58">
      <colorScale>
        <cfvo type="min"/>
        <cfvo type="max"/>
        <color theme="0" tint="-4.9989318521683403E-2"/>
        <color rgb="FF92D050"/>
      </colorScale>
    </cfRule>
  </conditionalFormatting>
  <conditionalFormatting sqref="C50:M50">
    <cfRule type="colorScale" priority="57">
      <colorScale>
        <cfvo type="min"/>
        <cfvo type="max"/>
        <color theme="0" tint="-4.9989318521683403E-2"/>
        <color rgb="FF92D050"/>
      </colorScale>
    </cfRule>
  </conditionalFormatting>
  <conditionalFormatting sqref="C51:M51">
    <cfRule type="colorScale" priority="56">
      <colorScale>
        <cfvo type="min"/>
        <cfvo type="max"/>
        <color theme="0" tint="-4.9989318521683403E-2"/>
        <color rgb="FF92D050"/>
      </colorScale>
    </cfRule>
  </conditionalFormatting>
  <conditionalFormatting sqref="C52:M52">
    <cfRule type="colorScale" priority="55">
      <colorScale>
        <cfvo type="min"/>
        <cfvo type="max"/>
        <color theme="0" tint="-4.9989318521683403E-2"/>
        <color rgb="FF92D050"/>
      </colorScale>
    </cfRule>
  </conditionalFormatting>
  <conditionalFormatting sqref="C53:M53">
    <cfRule type="colorScale" priority="54">
      <colorScale>
        <cfvo type="min"/>
        <cfvo type="max"/>
        <color theme="0" tint="-4.9989318521683403E-2"/>
        <color rgb="FF92D050"/>
      </colorScale>
    </cfRule>
  </conditionalFormatting>
  <conditionalFormatting sqref="C54:M54">
    <cfRule type="colorScale" priority="53">
      <colorScale>
        <cfvo type="min"/>
        <cfvo type="max"/>
        <color theme="0" tint="-4.9989318521683403E-2"/>
        <color rgb="FF92D050"/>
      </colorScale>
    </cfRule>
  </conditionalFormatting>
  <conditionalFormatting sqref="C55:M55">
    <cfRule type="colorScale" priority="52">
      <colorScale>
        <cfvo type="min"/>
        <cfvo type="max"/>
        <color theme="0" tint="-4.9989318521683403E-2"/>
        <color rgb="FF92D050"/>
      </colorScale>
    </cfRule>
  </conditionalFormatting>
  <conditionalFormatting sqref="C56:M56">
    <cfRule type="colorScale" priority="51">
      <colorScale>
        <cfvo type="min"/>
        <cfvo type="max"/>
        <color theme="0" tint="-4.9989318521683403E-2"/>
        <color rgb="FF92D050"/>
      </colorScale>
    </cfRule>
  </conditionalFormatting>
  <conditionalFormatting sqref="C57:M57">
    <cfRule type="colorScale" priority="50">
      <colorScale>
        <cfvo type="min"/>
        <cfvo type="max"/>
        <color theme="0" tint="-4.9989318521683403E-2"/>
        <color rgb="FF92D050"/>
      </colorScale>
    </cfRule>
  </conditionalFormatting>
  <conditionalFormatting sqref="C58:M58">
    <cfRule type="colorScale" priority="49">
      <colorScale>
        <cfvo type="min"/>
        <cfvo type="max"/>
        <color theme="0" tint="-4.9989318521683403E-2"/>
        <color rgb="FF92D050"/>
      </colorScale>
    </cfRule>
  </conditionalFormatting>
  <conditionalFormatting sqref="C59:M59">
    <cfRule type="colorScale" priority="48">
      <colorScale>
        <cfvo type="min"/>
        <cfvo type="max"/>
        <color theme="0" tint="-4.9989318521683403E-2"/>
        <color rgb="FF92D050"/>
      </colorScale>
    </cfRule>
  </conditionalFormatting>
  <conditionalFormatting sqref="C60:M60">
    <cfRule type="colorScale" priority="47">
      <colorScale>
        <cfvo type="min"/>
        <cfvo type="max"/>
        <color theme="0" tint="-4.9989318521683403E-2"/>
        <color rgb="FF92D050"/>
      </colorScale>
    </cfRule>
  </conditionalFormatting>
  <conditionalFormatting sqref="C61:M61">
    <cfRule type="colorScale" priority="46">
      <colorScale>
        <cfvo type="min"/>
        <cfvo type="max"/>
        <color theme="0" tint="-4.9989318521683403E-2"/>
        <color rgb="FF92D050"/>
      </colorScale>
    </cfRule>
  </conditionalFormatting>
  <conditionalFormatting sqref="C62:M62">
    <cfRule type="colorScale" priority="45">
      <colorScale>
        <cfvo type="min"/>
        <cfvo type="max"/>
        <color theme="0" tint="-4.9989318521683403E-2"/>
        <color rgb="FF92D050"/>
      </colorScale>
    </cfRule>
  </conditionalFormatting>
  <conditionalFormatting sqref="C63:M63">
    <cfRule type="colorScale" priority="44">
      <colorScale>
        <cfvo type="min"/>
        <cfvo type="max"/>
        <color theme="0" tint="-4.9989318521683403E-2"/>
        <color rgb="FF92D050"/>
      </colorScale>
    </cfRule>
  </conditionalFormatting>
  <conditionalFormatting sqref="C64:M64">
    <cfRule type="colorScale" priority="43">
      <colorScale>
        <cfvo type="min"/>
        <cfvo type="max"/>
        <color theme="0" tint="-4.9989318521683403E-2"/>
        <color rgb="FF92D050"/>
      </colorScale>
    </cfRule>
  </conditionalFormatting>
  <conditionalFormatting sqref="C65:M65">
    <cfRule type="colorScale" priority="42">
      <colorScale>
        <cfvo type="min"/>
        <cfvo type="max"/>
        <color theme="0" tint="-4.9989318521683403E-2"/>
        <color rgb="FF92D050"/>
      </colorScale>
    </cfRule>
  </conditionalFormatting>
  <conditionalFormatting sqref="C66:M66">
    <cfRule type="colorScale" priority="40">
      <colorScale>
        <cfvo type="min"/>
        <cfvo type="max"/>
        <color theme="0" tint="-4.9989318521683403E-2"/>
        <color rgb="FF92D050"/>
      </colorScale>
    </cfRule>
  </conditionalFormatting>
  <conditionalFormatting sqref="C67:M67">
    <cfRule type="colorScale" priority="41">
      <colorScale>
        <cfvo type="min"/>
        <cfvo type="max"/>
        <color theme="0" tint="-4.9989318521683403E-2"/>
        <color rgb="FF92D050"/>
      </colorScale>
    </cfRule>
  </conditionalFormatting>
  <conditionalFormatting sqref="C68:M68">
    <cfRule type="colorScale" priority="39">
      <colorScale>
        <cfvo type="min"/>
        <cfvo type="max"/>
        <color theme="0" tint="-4.9989318521683403E-2"/>
        <color rgb="FF92D050"/>
      </colorScale>
    </cfRule>
  </conditionalFormatting>
  <conditionalFormatting sqref="C69:M69">
    <cfRule type="colorScale" priority="38">
      <colorScale>
        <cfvo type="min"/>
        <cfvo type="max"/>
        <color theme="0" tint="-4.9989318521683403E-2"/>
        <color rgb="FF92D050"/>
      </colorScale>
    </cfRule>
  </conditionalFormatting>
  <conditionalFormatting sqref="C70:M70">
    <cfRule type="colorScale" priority="37">
      <colorScale>
        <cfvo type="min"/>
        <cfvo type="max"/>
        <color theme="0" tint="-4.9989318521683403E-2"/>
        <color rgb="FF92D050"/>
      </colorScale>
    </cfRule>
  </conditionalFormatting>
  <conditionalFormatting sqref="C71:M71">
    <cfRule type="colorScale" priority="36">
      <colorScale>
        <cfvo type="min"/>
        <cfvo type="max"/>
        <color theme="0" tint="-4.9989318521683403E-2"/>
        <color rgb="FF92D050"/>
      </colorScale>
    </cfRule>
  </conditionalFormatting>
  <conditionalFormatting sqref="C72:M72">
    <cfRule type="colorScale" priority="35">
      <colorScale>
        <cfvo type="min"/>
        <cfvo type="max"/>
        <color theme="0" tint="-4.9989318521683403E-2"/>
        <color rgb="FF92D050"/>
      </colorScale>
    </cfRule>
  </conditionalFormatting>
  <conditionalFormatting sqref="C73:M73">
    <cfRule type="colorScale" priority="34">
      <colorScale>
        <cfvo type="min"/>
        <cfvo type="max"/>
        <color theme="0" tint="-4.9989318521683403E-2"/>
        <color rgb="FF92D050"/>
      </colorScale>
    </cfRule>
  </conditionalFormatting>
  <conditionalFormatting sqref="C74:M74">
    <cfRule type="colorScale" priority="33">
      <colorScale>
        <cfvo type="min"/>
        <cfvo type="max"/>
        <color theme="0" tint="-4.9989318521683403E-2"/>
        <color rgb="FF92D050"/>
      </colorScale>
    </cfRule>
  </conditionalFormatting>
  <conditionalFormatting sqref="C75:M75">
    <cfRule type="colorScale" priority="32">
      <colorScale>
        <cfvo type="min"/>
        <cfvo type="max"/>
        <color theme="0" tint="-4.9989318521683403E-2"/>
        <color rgb="FF92D050"/>
      </colorScale>
    </cfRule>
  </conditionalFormatting>
  <conditionalFormatting sqref="C76:M76">
    <cfRule type="colorScale" priority="31">
      <colorScale>
        <cfvo type="min"/>
        <cfvo type="max"/>
        <color theme="0" tint="-4.9989318521683403E-2"/>
        <color rgb="FF92D050"/>
      </colorScale>
    </cfRule>
  </conditionalFormatting>
  <conditionalFormatting sqref="C77:M77">
    <cfRule type="colorScale" priority="30">
      <colorScale>
        <cfvo type="min"/>
        <cfvo type="max"/>
        <color theme="0" tint="-4.9989318521683403E-2"/>
        <color rgb="FF92D050"/>
      </colorScale>
    </cfRule>
  </conditionalFormatting>
  <conditionalFormatting sqref="C78:M78">
    <cfRule type="colorScale" priority="29">
      <colorScale>
        <cfvo type="min"/>
        <cfvo type="max"/>
        <color theme="0" tint="-4.9989318521683403E-2"/>
        <color rgb="FF92D050"/>
      </colorScale>
    </cfRule>
  </conditionalFormatting>
  <conditionalFormatting sqref="C79:M79">
    <cfRule type="colorScale" priority="28">
      <colorScale>
        <cfvo type="min"/>
        <cfvo type="max"/>
        <color theme="0" tint="-4.9989318521683403E-2"/>
        <color rgb="FF92D050"/>
      </colorScale>
    </cfRule>
  </conditionalFormatting>
  <conditionalFormatting sqref="C80:M80">
    <cfRule type="colorScale" priority="27">
      <colorScale>
        <cfvo type="min"/>
        <cfvo type="max"/>
        <color theme="0" tint="-4.9989318521683403E-2"/>
        <color rgb="FF92D050"/>
      </colorScale>
    </cfRule>
  </conditionalFormatting>
  <conditionalFormatting sqref="C81:M81">
    <cfRule type="colorScale" priority="26">
      <colorScale>
        <cfvo type="min"/>
        <cfvo type="max"/>
        <color theme="0" tint="-4.9989318521683403E-2"/>
        <color rgb="FF92D050"/>
      </colorScale>
    </cfRule>
  </conditionalFormatting>
  <conditionalFormatting sqref="C82:M82">
    <cfRule type="colorScale" priority="25">
      <colorScale>
        <cfvo type="min"/>
        <cfvo type="max"/>
        <color theme="0" tint="-4.9989318521683403E-2"/>
        <color rgb="FF92D050"/>
      </colorScale>
    </cfRule>
  </conditionalFormatting>
  <conditionalFormatting sqref="C83:M83">
    <cfRule type="colorScale" priority="24">
      <colorScale>
        <cfvo type="min"/>
        <cfvo type="max"/>
        <color theme="0" tint="-4.9989318521683403E-2"/>
        <color rgb="FF92D050"/>
      </colorScale>
    </cfRule>
  </conditionalFormatting>
  <conditionalFormatting sqref="C84:M84">
    <cfRule type="colorScale" priority="23">
      <colorScale>
        <cfvo type="min"/>
        <cfvo type="max"/>
        <color theme="0" tint="-4.9989318521683403E-2"/>
        <color rgb="FF92D050"/>
      </colorScale>
    </cfRule>
  </conditionalFormatting>
  <conditionalFormatting sqref="C85:M85">
    <cfRule type="colorScale" priority="22">
      <colorScale>
        <cfvo type="min"/>
        <cfvo type="max"/>
        <color theme="0" tint="-4.9989318521683403E-2"/>
        <color rgb="FF92D050"/>
      </colorScale>
    </cfRule>
  </conditionalFormatting>
  <conditionalFormatting sqref="C86:M86">
    <cfRule type="colorScale" priority="21">
      <colorScale>
        <cfvo type="min"/>
        <cfvo type="max"/>
        <color theme="0" tint="-4.9989318521683403E-2"/>
        <color rgb="FF92D050"/>
      </colorScale>
    </cfRule>
  </conditionalFormatting>
  <conditionalFormatting sqref="C87:M87">
    <cfRule type="colorScale" priority="20">
      <colorScale>
        <cfvo type="min"/>
        <cfvo type="max"/>
        <color theme="0" tint="-4.9989318521683403E-2"/>
        <color rgb="FF92D050"/>
      </colorScale>
    </cfRule>
  </conditionalFormatting>
  <conditionalFormatting sqref="C88:M88">
    <cfRule type="colorScale" priority="19">
      <colorScale>
        <cfvo type="min"/>
        <cfvo type="max"/>
        <color theme="0" tint="-4.9989318521683403E-2"/>
        <color rgb="FF92D050"/>
      </colorScale>
    </cfRule>
  </conditionalFormatting>
  <conditionalFormatting sqref="C89:M89">
    <cfRule type="colorScale" priority="18">
      <colorScale>
        <cfvo type="min"/>
        <cfvo type="max"/>
        <color theme="0" tint="-4.9989318521683403E-2"/>
        <color rgb="FF92D050"/>
      </colorScale>
    </cfRule>
  </conditionalFormatting>
  <conditionalFormatting sqref="C90:M90">
    <cfRule type="colorScale" priority="17">
      <colorScale>
        <cfvo type="min"/>
        <cfvo type="max"/>
        <color theme="0" tint="-4.9989318521683403E-2"/>
        <color rgb="FF92D050"/>
      </colorScale>
    </cfRule>
  </conditionalFormatting>
  <conditionalFormatting sqref="C91:M91">
    <cfRule type="colorScale" priority="16">
      <colorScale>
        <cfvo type="min"/>
        <cfvo type="max"/>
        <color theme="0" tint="-4.9989318521683403E-2"/>
        <color rgb="FF92D050"/>
      </colorScale>
    </cfRule>
  </conditionalFormatting>
  <conditionalFormatting sqref="C92:M92">
    <cfRule type="colorScale" priority="15">
      <colorScale>
        <cfvo type="min"/>
        <cfvo type="max"/>
        <color theme="0" tint="-4.9989318521683403E-2"/>
        <color rgb="FF92D050"/>
      </colorScale>
    </cfRule>
  </conditionalFormatting>
  <conditionalFormatting sqref="C93:M93">
    <cfRule type="colorScale" priority="14">
      <colorScale>
        <cfvo type="min"/>
        <cfvo type="max"/>
        <color theme="0" tint="-4.9989318521683403E-2"/>
        <color rgb="FF92D050"/>
      </colorScale>
    </cfRule>
  </conditionalFormatting>
  <conditionalFormatting sqref="C94:M94">
    <cfRule type="colorScale" priority="13">
      <colorScale>
        <cfvo type="min"/>
        <cfvo type="max"/>
        <color theme="0" tint="-4.9989318521683403E-2"/>
        <color rgb="FF92D050"/>
      </colorScale>
    </cfRule>
  </conditionalFormatting>
  <conditionalFormatting sqref="C95:M95">
    <cfRule type="colorScale" priority="12">
      <colorScale>
        <cfvo type="min"/>
        <cfvo type="max"/>
        <color theme="0" tint="-4.9989318521683403E-2"/>
        <color rgb="FF92D050"/>
      </colorScale>
    </cfRule>
  </conditionalFormatting>
  <conditionalFormatting sqref="C96:M96">
    <cfRule type="colorScale" priority="11">
      <colorScale>
        <cfvo type="min"/>
        <cfvo type="max"/>
        <color theme="0" tint="-4.9989318521683403E-2"/>
        <color rgb="FF92D050"/>
      </colorScale>
    </cfRule>
  </conditionalFormatting>
  <conditionalFormatting sqref="C97:M97">
    <cfRule type="colorScale" priority="10">
      <colorScale>
        <cfvo type="min"/>
        <cfvo type="max"/>
        <color theme="0" tint="-4.9989318521683403E-2"/>
        <color rgb="FF92D050"/>
      </colorScale>
    </cfRule>
  </conditionalFormatting>
  <conditionalFormatting sqref="C98:M98">
    <cfRule type="colorScale" priority="9">
      <colorScale>
        <cfvo type="min"/>
        <cfvo type="max"/>
        <color theme="0" tint="-4.9989318521683403E-2"/>
        <color rgb="FF92D050"/>
      </colorScale>
    </cfRule>
  </conditionalFormatting>
  <conditionalFormatting sqref="C99:M99">
    <cfRule type="colorScale" priority="8">
      <colorScale>
        <cfvo type="min"/>
        <cfvo type="max"/>
        <color theme="0" tint="-4.9989318521683403E-2"/>
        <color rgb="FF92D050"/>
      </colorScale>
    </cfRule>
  </conditionalFormatting>
  <conditionalFormatting sqref="C100:M100">
    <cfRule type="colorScale" priority="7">
      <colorScale>
        <cfvo type="min"/>
        <cfvo type="max"/>
        <color theme="0" tint="-4.9989318521683403E-2"/>
        <color rgb="FF92D050"/>
      </colorScale>
    </cfRule>
  </conditionalFormatting>
  <conditionalFormatting sqref="C101:M101">
    <cfRule type="colorScale" priority="6">
      <colorScale>
        <cfvo type="min"/>
        <cfvo type="max"/>
        <color theme="0" tint="-4.9989318521683403E-2"/>
        <color rgb="FF92D050"/>
      </colorScale>
    </cfRule>
  </conditionalFormatting>
  <conditionalFormatting sqref="C102:M102">
    <cfRule type="colorScale" priority="5">
      <colorScale>
        <cfvo type="min"/>
        <cfvo type="max"/>
        <color theme="0" tint="-4.9989318521683403E-2"/>
        <color rgb="FF92D050"/>
      </colorScale>
    </cfRule>
  </conditionalFormatting>
  <conditionalFormatting sqref="C103:M103">
    <cfRule type="colorScale" priority="4">
      <colorScale>
        <cfvo type="min"/>
        <cfvo type="max"/>
        <color theme="0" tint="-4.9989318521683403E-2"/>
        <color rgb="FF92D050"/>
      </colorScale>
    </cfRule>
  </conditionalFormatting>
  <conditionalFormatting sqref="C104:M104">
    <cfRule type="colorScale" priority="3">
      <colorScale>
        <cfvo type="min"/>
        <cfvo type="max"/>
        <color theme="0" tint="-4.9989318521683403E-2"/>
        <color rgb="FF92D050"/>
      </colorScale>
    </cfRule>
  </conditionalFormatting>
  <conditionalFormatting sqref="C105:M105">
    <cfRule type="colorScale" priority="2">
      <colorScale>
        <cfvo type="min"/>
        <cfvo type="max"/>
        <color theme="0" tint="-4.9989318521683403E-2"/>
        <color rgb="FF92D050"/>
      </colorScale>
    </cfRule>
  </conditionalFormatting>
  <conditionalFormatting sqref="C106:M106">
    <cfRule type="colorScale" priority="1">
      <colorScale>
        <cfvo type="min"/>
        <cfvo type="max"/>
        <color theme="0" tint="-4.9989318521683403E-2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5A9D-BDED-4642-B302-2E57B6E0E1FA}">
  <dimension ref="A1:AA100"/>
  <sheetViews>
    <sheetView tabSelected="1" zoomScaleNormal="100" workbookViewId="0">
      <selection activeCell="M3" sqref="M3"/>
    </sheetView>
  </sheetViews>
  <sheetFormatPr defaultRowHeight="14.15" x14ac:dyDescent="0.35"/>
  <cols>
    <col min="13" max="13" width="11.640625" customWidth="1"/>
    <col min="16" max="16" width="11.2109375" bestFit="1" customWidth="1"/>
  </cols>
  <sheetData>
    <row r="1" spans="1:15" x14ac:dyDescent="0.35">
      <c r="A1" t="s">
        <v>1</v>
      </c>
      <c r="B1" t="s">
        <v>110</v>
      </c>
      <c r="C1" t="s">
        <v>133</v>
      </c>
      <c r="D1" t="s">
        <v>135</v>
      </c>
      <c r="E1" t="s">
        <v>136</v>
      </c>
      <c r="F1" t="s">
        <v>139</v>
      </c>
      <c r="G1" t="s">
        <v>134</v>
      </c>
      <c r="H1" t="s">
        <v>137</v>
      </c>
      <c r="I1" t="s">
        <v>111</v>
      </c>
      <c r="J1" t="s">
        <v>2</v>
      </c>
      <c r="K1" t="s">
        <v>0</v>
      </c>
      <c r="L1" t="s">
        <v>112</v>
      </c>
      <c r="M1" t="s">
        <v>5</v>
      </c>
      <c r="N1" t="s">
        <v>6</v>
      </c>
      <c r="O1" t="s">
        <v>7</v>
      </c>
    </row>
    <row r="2" spans="1:15" x14ac:dyDescent="0.35">
      <c r="A2">
        <v>1</v>
      </c>
      <c r="B2">
        <v>2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3</v>
      </c>
      <c r="L2">
        <v>0</v>
      </c>
      <c r="M2" s="1">
        <f>SUM(B2:L2)</f>
        <v>7</v>
      </c>
      <c r="N2">
        <f>M2/10000</f>
        <v>6.9999999999999999E-4</v>
      </c>
      <c r="O2">
        <f>N2*52</f>
        <v>3.6400000000000002E-2</v>
      </c>
    </row>
    <row r="3" spans="1:15" x14ac:dyDescent="0.35">
      <c r="A3">
        <v>2</v>
      </c>
      <c r="B3">
        <v>2</v>
      </c>
      <c r="C3">
        <v>2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6</v>
      </c>
      <c r="L3">
        <v>0</v>
      </c>
      <c r="M3" s="1">
        <f t="shared" ref="M3:M66" si="0">SUM(B3:L3)</f>
        <v>11</v>
      </c>
      <c r="N3">
        <f t="shared" ref="N3:N66" si="1">M3/10000</f>
        <v>1.1000000000000001E-3</v>
      </c>
      <c r="O3">
        <f t="shared" ref="O3:O66" si="2">N3*52</f>
        <v>5.7200000000000001E-2</v>
      </c>
    </row>
    <row r="4" spans="1:15" x14ac:dyDescent="0.35">
      <c r="A4">
        <v>3</v>
      </c>
      <c r="B4">
        <v>2</v>
      </c>
      <c r="C4">
        <v>3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9</v>
      </c>
      <c r="L4">
        <v>0</v>
      </c>
      <c r="M4" s="1">
        <f t="shared" si="0"/>
        <v>16</v>
      </c>
      <c r="N4">
        <f t="shared" si="1"/>
        <v>1.6000000000000001E-3</v>
      </c>
      <c r="O4">
        <f t="shared" si="2"/>
        <v>8.320000000000001E-2</v>
      </c>
    </row>
    <row r="5" spans="1:15" x14ac:dyDescent="0.35">
      <c r="A5">
        <v>4</v>
      </c>
      <c r="B5">
        <v>2</v>
      </c>
      <c r="C5">
        <v>5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13</v>
      </c>
      <c r="L5">
        <v>0</v>
      </c>
      <c r="M5" s="1">
        <f t="shared" si="0"/>
        <v>22</v>
      </c>
      <c r="N5">
        <f t="shared" si="1"/>
        <v>2.2000000000000001E-3</v>
      </c>
      <c r="O5">
        <f t="shared" si="2"/>
        <v>0.1144</v>
      </c>
    </row>
    <row r="6" spans="1:15" x14ac:dyDescent="0.35">
      <c r="A6">
        <v>5</v>
      </c>
      <c r="B6">
        <v>2</v>
      </c>
      <c r="C6">
        <v>5</v>
      </c>
      <c r="D6">
        <v>0</v>
      </c>
      <c r="E6">
        <v>3</v>
      </c>
      <c r="F6">
        <v>0</v>
      </c>
      <c r="G6">
        <v>1</v>
      </c>
      <c r="H6">
        <v>0</v>
      </c>
      <c r="I6">
        <v>0</v>
      </c>
      <c r="J6">
        <v>0</v>
      </c>
      <c r="K6">
        <v>18</v>
      </c>
      <c r="L6">
        <v>0</v>
      </c>
      <c r="M6" s="1">
        <f t="shared" si="0"/>
        <v>29</v>
      </c>
      <c r="N6">
        <f t="shared" si="1"/>
        <v>2.8999999999999998E-3</v>
      </c>
      <c r="O6">
        <f t="shared" si="2"/>
        <v>0.15079999999999999</v>
      </c>
    </row>
    <row r="7" spans="1:15" x14ac:dyDescent="0.35">
      <c r="A7">
        <v>6</v>
      </c>
      <c r="B7">
        <v>2</v>
      </c>
      <c r="C7">
        <v>6</v>
      </c>
      <c r="D7">
        <v>0</v>
      </c>
      <c r="E7">
        <v>4</v>
      </c>
      <c r="F7">
        <v>0</v>
      </c>
      <c r="G7">
        <v>3</v>
      </c>
      <c r="H7">
        <v>0</v>
      </c>
      <c r="I7">
        <v>0</v>
      </c>
      <c r="J7">
        <v>0</v>
      </c>
      <c r="K7">
        <v>23</v>
      </c>
      <c r="L7">
        <v>0</v>
      </c>
      <c r="M7" s="1">
        <f t="shared" si="0"/>
        <v>38</v>
      </c>
      <c r="N7">
        <f t="shared" si="1"/>
        <v>3.8E-3</v>
      </c>
      <c r="O7">
        <f t="shared" si="2"/>
        <v>0.1976</v>
      </c>
    </row>
    <row r="8" spans="1:15" x14ac:dyDescent="0.35">
      <c r="A8">
        <v>7</v>
      </c>
      <c r="B8">
        <v>3</v>
      </c>
      <c r="C8">
        <v>6</v>
      </c>
      <c r="D8">
        <v>0</v>
      </c>
      <c r="E8">
        <v>5</v>
      </c>
      <c r="F8">
        <v>0</v>
      </c>
      <c r="G8">
        <v>4</v>
      </c>
      <c r="H8">
        <v>0</v>
      </c>
      <c r="I8">
        <v>0</v>
      </c>
      <c r="J8">
        <v>0</v>
      </c>
      <c r="K8">
        <v>29</v>
      </c>
      <c r="L8">
        <v>0</v>
      </c>
      <c r="M8" s="1">
        <f t="shared" si="0"/>
        <v>47</v>
      </c>
      <c r="N8">
        <f t="shared" si="1"/>
        <v>4.7000000000000002E-3</v>
      </c>
      <c r="O8">
        <f t="shared" si="2"/>
        <v>0.24440000000000001</v>
      </c>
    </row>
    <row r="9" spans="1:15" x14ac:dyDescent="0.35">
      <c r="A9">
        <v>8</v>
      </c>
      <c r="B9">
        <v>3</v>
      </c>
      <c r="C9">
        <v>7</v>
      </c>
      <c r="D9">
        <v>0</v>
      </c>
      <c r="E9">
        <v>6</v>
      </c>
      <c r="F9">
        <v>0</v>
      </c>
      <c r="G9">
        <v>6</v>
      </c>
      <c r="H9">
        <v>0</v>
      </c>
      <c r="I9">
        <v>0</v>
      </c>
      <c r="J9">
        <v>0</v>
      </c>
      <c r="K9">
        <v>36</v>
      </c>
      <c r="L9">
        <v>0</v>
      </c>
      <c r="M9" s="1">
        <f t="shared" si="0"/>
        <v>58</v>
      </c>
      <c r="N9">
        <f t="shared" si="1"/>
        <v>5.7999999999999996E-3</v>
      </c>
      <c r="O9">
        <f t="shared" si="2"/>
        <v>0.30159999999999998</v>
      </c>
    </row>
    <row r="10" spans="1:15" x14ac:dyDescent="0.35">
      <c r="A10">
        <v>9</v>
      </c>
      <c r="B10">
        <v>3</v>
      </c>
      <c r="C10">
        <v>7</v>
      </c>
      <c r="D10">
        <v>0</v>
      </c>
      <c r="E10">
        <v>7</v>
      </c>
      <c r="F10">
        <v>0</v>
      </c>
      <c r="G10">
        <v>7</v>
      </c>
      <c r="H10">
        <v>0</v>
      </c>
      <c r="I10">
        <v>0</v>
      </c>
      <c r="J10">
        <v>0</v>
      </c>
      <c r="K10">
        <v>44</v>
      </c>
      <c r="L10">
        <v>0</v>
      </c>
      <c r="M10" s="1">
        <f t="shared" si="0"/>
        <v>68</v>
      </c>
      <c r="N10">
        <f t="shared" si="1"/>
        <v>6.7999999999999996E-3</v>
      </c>
      <c r="O10">
        <f t="shared" si="2"/>
        <v>0.35359999999999997</v>
      </c>
    </row>
    <row r="11" spans="1:15" x14ac:dyDescent="0.35">
      <c r="A11">
        <v>10</v>
      </c>
      <c r="B11">
        <v>3</v>
      </c>
      <c r="C11">
        <v>7</v>
      </c>
      <c r="D11">
        <v>0</v>
      </c>
      <c r="E11">
        <v>7</v>
      </c>
      <c r="F11">
        <v>0</v>
      </c>
      <c r="G11">
        <v>9</v>
      </c>
      <c r="H11">
        <v>0</v>
      </c>
      <c r="I11">
        <v>4</v>
      </c>
      <c r="J11">
        <v>5</v>
      </c>
      <c r="K11">
        <v>49</v>
      </c>
      <c r="L11">
        <v>0</v>
      </c>
      <c r="M11" s="1">
        <f t="shared" si="0"/>
        <v>84</v>
      </c>
      <c r="N11">
        <f t="shared" si="1"/>
        <v>8.3999999999999995E-3</v>
      </c>
      <c r="O11">
        <f t="shared" si="2"/>
        <v>0.43679999999999997</v>
      </c>
    </row>
    <row r="12" spans="1:15" x14ac:dyDescent="0.35">
      <c r="A12">
        <v>11</v>
      </c>
      <c r="B12">
        <v>3</v>
      </c>
      <c r="C12">
        <v>7</v>
      </c>
      <c r="D12">
        <v>0</v>
      </c>
      <c r="E12">
        <v>7</v>
      </c>
      <c r="F12">
        <v>0</v>
      </c>
      <c r="G12">
        <v>10</v>
      </c>
      <c r="H12">
        <v>0</v>
      </c>
      <c r="I12">
        <v>7</v>
      </c>
      <c r="J12">
        <v>9</v>
      </c>
      <c r="K12">
        <v>54</v>
      </c>
      <c r="L12">
        <v>0</v>
      </c>
      <c r="M12" s="1">
        <f t="shared" si="0"/>
        <v>97</v>
      </c>
      <c r="N12">
        <f t="shared" si="1"/>
        <v>9.7000000000000003E-3</v>
      </c>
      <c r="O12">
        <f t="shared" si="2"/>
        <v>0.50439999999999996</v>
      </c>
    </row>
    <row r="13" spans="1:15" x14ac:dyDescent="0.35">
      <c r="A13">
        <v>12</v>
      </c>
      <c r="B13">
        <v>3</v>
      </c>
      <c r="C13">
        <v>8</v>
      </c>
      <c r="D13">
        <v>0</v>
      </c>
      <c r="E13">
        <v>8</v>
      </c>
      <c r="F13">
        <v>0</v>
      </c>
      <c r="G13">
        <v>12</v>
      </c>
      <c r="H13">
        <v>0</v>
      </c>
      <c r="I13">
        <v>11</v>
      </c>
      <c r="J13">
        <v>14</v>
      </c>
      <c r="K13">
        <v>61</v>
      </c>
      <c r="L13">
        <v>0</v>
      </c>
      <c r="M13" s="1">
        <f t="shared" si="0"/>
        <v>117</v>
      </c>
      <c r="N13">
        <f t="shared" si="1"/>
        <v>1.17E-2</v>
      </c>
      <c r="O13">
        <f t="shared" si="2"/>
        <v>0.60840000000000005</v>
      </c>
    </row>
    <row r="14" spans="1:15" x14ac:dyDescent="0.35">
      <c r="A14">
        <v>13</v>
      </c>
      <c r="B14">
        <v>3</v>
      </c>
      <c r="C14">
        <v>8</v>
      </c>
      <c r="D14">
        <v>0</v>
      </c>
      <c r="E14">
        <v>8</v>
      </c>
      <c r="F14">
        <v>0</v>
      </c>
      <c r="G14">
        <v>14</v>
      </c>
      <c r="H14">
        <v>0</v>
      </c>
      <c r="I14">
        <v>15</v>
      </c>
      <c r="J14">
        <v>19</v>
      </c>
      <c r="K14">
        <v>69</v>
      </c>
      <c r="L14">
        <v>0</v>
      </c>
      <c r="M14" s="1">
        <f t="shared" si="0"/>
        <v>136</v>
      </c>
      <c r="N14">
        <f t="shared" si="1"/>
        <v>1.3599999999999999E-2</v>
      </c>
      <c r="O14">
        <f t="shared" si="2"/>
        <v>0.70719999999999994</v>
      </c>
    </row>
    <row r="15" spans="1:15" x14ac:dyDescent="0.35">
      <c r="A15">
        <v>14</v>
      </c>
      <c r="B15">
        <v>3</v>
      </c>
      <c r="C15">
        <v>8</v>
      </c>
      <c r="D15">
        <v>0</v>
      </c>
      <c r="E15">
        <v>8</v>
      </c>
      <c r="F15">
        <v>0</v>
      </c>
      <c r="G15">
        <v>16</v>
      </c>
      <c r="H15">
        <v>0</v>
      </c>
      <c r="I15">
        <v>20</v>
      </c>
      <c r="J15">
        <v>25</v>
      </c>
      <c r="K15">
        <v>78</v>
      </c>
      <c r="L15">
        <v>0</v>
      </c>
      <c r="M15" s="1">
        <f t="shared" si="0"/>
        <v>158</v>
      </c>
      <c r="N15">
        <f t="shared" si="1"/>
        <v>1.5800000000000002E-2</v>
      </c>
      <c r="O15">
        <f t="shared" si="2"/>
        <v>0.82160000000000011</v>
      </c>
    </row>
    <row r="16" spans="1:15" x14ac:dyDescent="0.35">
      <c r="A16">
        <v>15</v>
      </c>
      <c r="B16">
        <v>4</v>
      </c>
      <c r="C16">
        <v>8</v>
      </c>
      <c r="D16">
        <v>11</v>
      </c>
      <c r="E16">
        <v>9</v>
      </c>
      <c r="F16">
        <v>0</v>
      </c>
      <c r="G16">
        <v>17</v>
      </c>
      <c r="H16">
        <v>0</v>
      </c>
      <c r="I16">
        <v>25</v>
      </c>
      <c r="J16">
        <v>31</v>
      </c>
      <c r="K16">
        <v>82</v>
      </c>
      <c r="L16">
        <v>0</v>
      </c>
      <c r="M16" s="1">
        <f t="shared" si="0"/>
        <v>187</v>
      </c>
      <c r="N16">
        <f t="shared" si="1"/>
        <v>1.8700000000000001E-2</v>
      </c>
      <c r="O16">
        <f t="shared" si="2"/>
        <v>0.97240000000000004</v>
      </c>
    </row>
    <row r="17" spans="1:27" x14ac:dyDescent="0.35">
      <c r="A17">
        <v>16</v>
      </c>
      <c r="B17">
        <v>4</v>
      </c>
      <c r="C17">
        <v>7</v>
      </c>
      <c r="D17">
        <v>22</v>
      </c>
      <c r="E17">
        <v>9</v>
      </c>
      <c r="F17">
        <v>0</v>
      </c>
      <c r="G17">
        <v>18</v>
      </c>
      <c r="H17">
        <v>0</v>
      </c>
      <c r="I17">
        <v>30</v>
      </c>
      <c r="J17">
        <v>38</v>
      </c>
      <c r="K17">
        <v>86</v>
      </c>
      <c r="L17">
        <v>0</v>
      </c>
      <c r="M17" s="1">
        <f t="shared" si="0"/>
        <v>214</v>
      </c>
      <c r="N17">
        <f t="shared" si="1"/>
        <v>2.1399999999999999E-2</v>
      </c>
      <c r="O17">
        <f t="shared" si="2"/>
        <v>1.1128</v>
      </c>
    </row>
    <row r="18" spans="1:27" x14ac:dyDescent="0.35">
      <c r="A18">
        <v>17</v>
      </c>
      <c r="B18">
        <v>4</v>
      </c>
      <c r="C18">
        <v>7</v>
      </c>
      <c r="D18">
        <v>35</v>
      </c>
      <c r="E18">
        <v>10</v>
      </c>
      <c r="F18">
        <v>0</v>
      </c>
      <c r="G18">
        <v>19</v>
      </c>
      <c r="H18">
        <v>0</v>
      </c>
      <c r="I18">
        <v>37</v>
      </c>
      <c r="J18">
        <v>46</v>
      </c>
      <c r="K18">
        <v>91</v>
      </c>
      <c r="L18">
        <v>0</v>
      </c>
      <c r="M18" s="1">
        <f t="shared" si="0"/>
        <v>249</v>
      </c>
      <c r="N18">
        <f t="shared" si="1"/>
        <v>2.4899999999999999E-2</v>
      </c>
      <c r="O18">
        <f t="shared" si="2"/>
        <v>1.2948</v>
      </c>
    </row>
    <row r="19" spans="1:27" x14ac:dyDescent="0.35">
      <c r="A19">
        <v>18</v>
      </c>
      <c r="B19">
        <v>4</v>
      </c>
      <c r="C19">
        <v>7</v>
      </c>
      <c r="D19">
        <v>49</v>
      </c>
      <c r="E19">
        <v>10</v>
      </c>
      <c r="F19">
        <v>0</v>
      </c>
      <c r="G19">
        <v>20</v>
      </c>
      <c r="H19">
        <v>0</v>
      </c>
      <c r="I19">
        <v>44</v>
      </c>
      <c r="J19">
        <v>55</v>
      </c>
      <c r="K19">
        <v>97</v>
      </c>
      <c r="L19">
        <v>0</v>
      </c>
      <c r="M19" s="1">
        <f t="shared" si="0"/>
        <v>286</v>
      </c>
      <c r="N19">
        <f t="shared" si="1"/>
        <v>2.86E-2</v>
      </c>
      <c r="O19">
        <f t="shared" si="2"/>
        <v>1.4872000000000001</v>
      </c>
    </row>
    <row r="20" spans="1:27" x14ac:dyDescent="0.35">
      <c r="A20">
        <v>19</v>
      </c>
      <c r="B20">
        <v>4</v>
      </c>
      <c r="C20">
        <v>6</v>
      </c>
      <c r="D20">
        <v>65</v>
      </c>
      <c r="E20">
        <v>11</v>
      </c>
      <c r="F20">
        <v>0</v>
      </c>
      <c r="G20">
        <v>21</v>
      </c>
      <c r="H20">
        <v>0</v>
      </c>
      <c r="I20">
        <v>52</v>
      </c>
      <c r="J20">
        <v>65</v>
      </c>
      <c r="K20">
        <v>104</v>
      </c>
      <c r="L20">
        <v>0</v>
      </c>
      <c r="M20" s="1">
        <f t="shared" si="0"/>
        <v>328</v>
      </c>
      <c r="N20">
        <f t="shared" si="1"/>
        <v>3.2800000000000003E-2</v>
      </c>
      <c r="O20">
        <f t="shared" si="2"/>
        <v>1.7056000000000002</v>
      </c>
    </row>
    <row r="21" spans="1:27" x14ac:dyDescent="0.35">
      <c r="A21">
        <v>20</v>
      </c>
      <c r="B21">
        <v>5</v>
      </c>
      <c r="C21">
        <v>6</v>
      </c>
      <c r="D21">
        <v>71</v>
      </c>
      <c r="E21">
        <v>11</v>
      </c>
      <c r="F21">
        <v>9</v>
      </c>
      <c r="G21">
        <v>21</v>
      </c>
      <c r="H21">
        <v>8</v>
      </c>
      <c r="I21">
        <v>57</v>
      </c>
      <c r="J21">
        <v>78</v>
      </c>
      <c r="K21">
        <v>114</v>
      </c>
      <c r="L21">
        <v>0</v>
      </c>
      <c r="M21" s="1">
        <f t="shared" si="0"/>
        <v>380</v>
      </c>
      <c r="N21">
        <f t="shared" si="1"/>
        <v>3.7999999999999999E-2</v>
      </c>
      <c r="O21">
        <f t="shared" si="2"/>
        <v>1.976</v>
      </c>
    </row>
    <row r="22" spans="1:27" x14ac:dyDescent="0.35">
      <c r="A22">
        <v>21</v>
      </c>
      <c r="B22">
        <v>5</v>
      </c>
      <c r="C22">
        <v>5</v>
      </c>
      <c r="D22">
        <v>78</v>
      </c>
      <c r="E22">
        <v>11</v>
      </c>
      <c r="F22">
        <v>19</v>
      </c>
      <c r="G22">
        <v>21</v>
      </c>
      <c r="H22">
        <v>16</v>
      </c>
      <c r="I22">
        <v>62</v>
      </c>
      <c r="J22">
        <v>93</v>
      </c>
      <c r="K22">
        <v>124</v>
      </c>
      <c r="L22">
        <v>0</v>
      </c>
      <c r="M22" s="1">
        <f t="shared" si="0"/>
        <v>434</v>
      </c>
      <c r="N22">
        <f t="shared" si="1"/>
        <v>4.3400000000000001E-2</v>
      </c>
      <c r="O22">
        <f t="shared" si="2"/>
        <v>2.2568000000000001</v>
      </c>
      <c r="AA22">
        <f>M18/M17</f>
        <v>1.1635514018691588</v>
      </c>
    </row>
    <row r="23" spans="1:27" x14ac:dyDescent="0.35">
      <c r="A23">
        <v>22</v>
      </c>
      <c r="B23">
        <v>6</v>
      </c>
      <c r="C23">
        <v>4</v>
      </c>
      <c r="D23">
        <v>85</v>
      </c>
      <c r="E23">
        <v>10</v>
      </c>
      <c r="F23">
        <v>31</v>
      </c>
      <c r="G23">
        <v>20</v>
      </c>
      <c r="H23">
        <v>26</v>
      </c>
      <c r="I23">
        <v>68</v>
      </c>
      <c r="J23">
        <v>111</v>
      </c>
      <c r="K23">
        <v>136</v>
      </c>
      <c r="L23">
        <v>0</v>
      </c>
      <c r="M23" s="1">
        <f t="shared" si="0"/>
        <v>497</v>
      </c>
      <c r="N23">
        <f t="shared" si="1"/>
        <v>4.9700000000000001E-2</v>
      </c>
      <c r="O23">
        <f t="shared" si="2"/>
        <v>2.5844</v>
      </c>
    </row>
    <row r="24" spans="1:27" x14ac:dyDescent="0.35">
      <c r="A24">
        <v>23</v>
      </c>
      <c r="B24">
        <v>6</v>
      </c>
      <c r="C24">
        <v>3</v>
      </c>
      <c r="D24">
        <v>94</v>
      </c>
      <c r="E24">
        <v>10</v>
      </c>
      <c r="F24">
        <v>45</v>
      </c>
      <c r="G24">
        <v>19</v>
      </c>
      <c r="H24">
        <v>38</v>
      </c>
      <c r="I24">
        <v>75</v>
      </c>
      <c r="J24">
        <v>131</v>
      </c>
      <c r="K24">
        <v>150</v>
      </c>
      <c r="L24">
        <v>0</v>
      </c>
      <c r="M24" s="1">
        <f t="shared" si="0"/>
        <v>571</v>
      </c>
      <c r="N24">
        <f t="shared" si="1"/>
        <v>5.7099999999999998E-2</v>
      </c>
      <c r="O24">
        <f t="shared" si="2"/>
        <v>2.9691999999999998</v>
      </c>
    </row>
    <row r="25" spans="1:27" x14ac:dyDescent="0.35">
      <c r="A25">
        <v>24</v>
      </c>
      <c r="B25">
        <v>7</v>
      </c>
      <c r="C25">
        <v>2</v>
      </c>
      <c r="D25">
        <v>103</v>
      </c>
      <c r="E25">
        <v>9</v>
      </c>
      <c r="F25">
        <v>62</v>
      </c>
      <c r="G25">
        <v>18</v>
      </c>
      <c r="H25">
        <v>52</v>
      </c>
      <c r="I25">
        <v>82</v>
      </c>
      <c r="J25">
        <v>154</v>
      </c>
      <c r="K25">
        <v>164</v>
      </c>
      <c r="L25">
        <v>0</v>
      </c>
      <c r="M25" s="1">
        <f t="shared" si="0"/>
        <v>653</v>
      </c>
      <c r="N25">
        <f t="shared" si="1"/>
        <v>6.5299999999999997E-2</v>
      </c>
      <c r="O25">
        <f t="shared" si="2"/>
        <v>3.3956</v>
      </c>
    </row>
    <row r="26" spans="1:27" x14ac:dyDescent="0.35">
      <c r="A26">
        <v>25</v>
      </c>
      <c r="B26">
        <v>7</v>
      </c>
      <c r="C26">
        <v>0</v>
      </c>
      <c r="D26">
        <v>113</v>
      </c>
      <c r="E26">
        <v>9</v>
      </c>
      <c r="F26">
        <v>82</v>
      </c>
      <c r="G26">
        <v>17</v>
      </c>
      <c r="H26">
        <v>68</v>
      </c>
      <c r="I26">
        <v>91</v>
      </c>
      <c r="J26">
        <v>181</v>
      </c>
      <c r="K26">
        <v>181</v>
      </c>
      <c r="L26">
        <v>0</v>
      </c>
      <c r="M26" s="1">
        <f t="shared" si="0"/>
        <v>749</v>
      </c>
      <c r="N26">
        <f t="shared" si="1"/>
        <v>7.4899999999999994E-2</v>
      </c>
      <c r="O26">
        <f t="shared" si="2"/>
        <v>3.8947999999999996</v>
      </c>
    </row>
    <row r="27" spans="1:27" x14ac:dyDescent="0.35">
      <c r="A27">
        <v>26</v>
      </c>
      <c r="B27">
        <v>8</v>
      </c>
      <c r="C27">
        <v>0</v>
      </c>
      <c r="D27">
        <v>124</v>
      </c>
      <c r="E27">
        <v>8</v>
      </c>
      <c r="F27">
        <v>104</v>
      </c>
      <c r="G27">
        <v>15</v>
      </c>
      <c r="H27">
        <v>87</v>
      </c>
      <c r="I27">
        <v>100</v>
      </c>
      <c r="J27">
        <v>211</v>
      </c>
      <c r="K27">
        <v>199</v>
      </c>
      <c r="L27">
        <v>0</v>
      </c>
      <c r="M27" s="1">
        <f t="shared" si="0"/>
        <v>856</v>
      </c>
      <c r="N27">
        <f t="shared" si="1"/>
        <v>8.5599999999999996E-2</v>
      </c>
      <c r="O27">
        <f t="shared" si="2"/>
        <v>4.4512</v>
      </c>
    </row>
    <row r="28" spans="1:27" x14ac:dyDescent="0.35">
      <c r="A28">
        <v>27</v>
      </c>
      <c r="B28">
        <v>9</v>
      </c>
      <c r="C28">
        <v>0</v>
      </c>
      <c r="D28">
        <v>137</v>
      </c>
      <c r="E28">
        <v>6</v>
      </c>
      <c r="F28">
        <v>131</v>
      </c>
      <c r="G28">
        <v>12</v>
      </c>
      <c r="H28">
        <v>109</v>
      </c>
      <c r="I28">
        <v>109</v>
      </c>
      <c r="J28">
        <v>246</v>
      </c>
      <c r="K28">
        <v>218</v>
      </c>
      <c r="L28">
        <v>0</v>
      </c>
      <c r="M28" s="1">
        <f t="shared" si="0"/>
        <v>977</v>
      </c>
      <c r="N28">
        <f t="shared" si="1"/>
        <v>9.7699999999999995E-2</v>
      </c>
      <c r="O28">
        <f t="shared" si="2"/>
        <v>5.0804</v>
      </c>
    </row>
    <row r="29" spans="1:27" x14ac:dyDescent="0.35">
      <c r="A29">
        <v>28</v>
      </c>
      <c r="B29">
        <v>9</v>
      </c>
      <c r="C29">
        <v>0</v>
      </c>
      <c r="D29">
        <v>150</v>
      </c>
      <c r="E29">
        <v>5</v>
      </c>
      <c r="F29">
        <v>162</v>
      </c>
      <c r="G29">
        <v>9</v>
      </c>
      <c r="H29">
        <v>135</v>
      </c>
      <c r="I29">
        <v>120</v>
      </c>
      <c r="J29">
        <v>285</v>
      </c>
      <c r="K29">
        <v>240</v>
      </c>
      <c r="L29">
        <v>0</v>
      </c>
      <c r="M29" s="1">
        <f t="shared" si="0"/>
        <v>1115</v>
      </c>
      <c r="N29">
        <f t="shared" si="1"/>
        <v>0.1115</v>
      </c>
      <c r="O29">
        <f t="shared" si="2"/>
        <v>5.798</v>
      </c>
    </row>
    <row r="30" spans="1:27" x14ac:dyDescent="0.35">
      <c r="A30">
        <v>29</v>
      </c>
      <c r="B30">
        <v>10</v>
      </c>
      <c r="C30">
        <v>0</v>
      </c>
      <c r="D30">
        <v>166</v>
      </c>
      <c r="E30">
        <v>3</v>
      </c>
      <c r="F30">
        <v>199</v>
      </c>
      <c r="G30">
        <v>5</v>
      </c>
      <c r="H30">
        <v>166</v>
      </c>
      <c r="I30">
        <v>133</v>
      </c>
      <c r="J30">
        <v>331</v>
      </c>
      <c r="K30">
        <v>265</v>
      </c>
      <c r="L30">
        <v>0</v>
      </c>
      <c r="M30" s="1">
        <f t="shared" si="0"/>
        <v>1278</v>
      </c>
      <c r="N30">
        <f t="shared" si="1"/>
        <v>0.1278</v>
      </c>
      <c r="O30">
        <f t="shared" si="2"/>
        <v>6.6456</v>
      </c>
    </row>
    <row r="31" spans="1:27" x14ac:dyDescent="0.35">
      <c r="A31">
        <v>30</v>
      </c>
      <c r="B31">
        <v>11</v>
      </c>
      <c r="C31">
        <v>0</v>
      </c>
      <c r="D31">
        <v>181</v>
      </c>
      <c r="E31">
        <v>0</v>
      </c>
      <c r="F31">
        <v>217</v>
      </c>
      <c r="G31">
        <v>0</v>
      </c>
      <c r="H31">
        <v>181</v>
      </c>
      <c r="I31">
        <v>145</v>
      </c>
      <c r="J31">
        <v>380</v>
      </c>
      <c r="K31">
        <v>289</v>
      </c>
      <c r="L31">
        <v>52</v>
      </c>
      <c r="M31" s="1">
        <f t="shared" si="0"/>
        <v>1456</v>
      </c>
      <c r="N31">
        <f t="shared" si="1"/>
        <v>0.14560000000000001</v>
      </c>
      <c r="O31">
        <f t="shared" si="2"/>
        <v>7.5712000000000002</v>
      </c>
    </row>
    <row r="32" spans="1:27" x14ac:dyDescent="0.35">
      <c r="A32">
        <v>31</v>
      </c>
      <c r="B32">
        <v>12</v>
      </c>
      <c r="C32">
        <v>0</v>
      </c>
      <c r="D32">
        <v>197</v>
      </c>
      <c r="E32">
        <v>0</v>
      </c>
      <c r="F32">
        <v>236</v>
      </c>
      <c r="G32">
        <v>0</v>
      </c>
      <c r="H32">
        <v>197</v>
      </c>
      <c r="I32">
        <v>158</v>
      </c>
      <c r="J32">
        <v>433</v>
      </c>
      <c r="K32">
        <v>315</v>
      </c>
      <c r="L32">
        <v>113</v>
      </c>
      <c r="M32" s="1">
        <f t="shared" si="0"/>
        <v>1661</v>
      </c>
      <c r="N32">
        <f t="shared" si="1"/>
        <v>0.1661</v>
      </c>
      <c r="O32">
        <f t="shared" si="2"/>
        <v>8.6372</v>
      </c>
    </row>
    <row r="33" spans="1:15" x14ac:dyDescent="0.35">
      <c r="A33">
        <v>32</v>
      </c>
      <c r="B33">
        <v>13</v>
      </c>
      <c r="C33">
        <v>0</v>
      </c>
      <c r="D33">
        <v>215</v>
      </c>
      <c r="E33">
        <v>0</v>
      </c>
      <c r="F33">
        <v>258</v>
      </c>
      <c r="G33">
        <v>0</v>
      </c>
      <c r="H33">
        <v>215</v>
      </c>
      <c r="I33">
        <v>172</v>
      </c>
      <c r="J33">
        <v>494</v>
      </c>
      <c r="K33">
        <v>344</v>
      </c>
      <c r="L33">
        <v>184</v>
      </c>
      <c r="M33" s="1">
        <f t="shared" si="0"/>
        <v>1895</v>
      </c>
      <c r="N33">
        <f t="shared" si="1"/>
        <v>0.1895</v>
      </c>
      <c r="O33">
        <f t="shared" si="2"/>
        <v>9.8539999999999992</v>
      </c>
    </row>
    <row r="34" spans="1:15" x14ac:dyDescent="0.35">
      <c r="A34">
        <v>33</v>
      </c>
      <c r="B34">
        <v>15</v>
      </c>
      <c r="C34">
        <v>0</v>
      </c>
      <c r="D34">
        <v>235</v>
      </c>
      <c r="E34">
        <v>0</v>
      </c>
      <c r="F34">
        <v>282</v>
      </c>
      <c r="G34">
        <v>0</v>
      </c>
      <c r="H34">
        <v>235</v>
      </c>
      <c r="I34">
        <v>188</v>
      </c>
      <c r="J34">
        <v>564</v>
      </c>
      <c r="K34">
        <v>376</v>
      </c>
      <c r="L34">
        <v>269</v>
      </c>
      <c r="M34" s="1">
        <f t="shared" si="0"/>
        <v>2164</v>
      </c>
      <c r="N34">
        <f t="shared" si="1"/>
        <v>0.21640000000000001</v>
      </c>
      <c r="O34">
        <f t="shared" si="2"/>
        <v>11.252800000000001</v>
      </c>
    </row>
    <row r="35" spans="1:15" x14ac:dyDescent="0.35">
      <c r="A35">
        <v>34</v>
      </c>
      <c r="B35">
        <v>16</v>
      </c>
      <c r="C35">
        <v>0</v>
      </c>
      <c r="D35">
        <v>257</v>
      </c>
      <c r="E35">
        <v>0</v>
      </c>
      <c r="F35">
        <v>309</v>
      </c>
      <c r="G35">
        <v>0</v>
      </c>
      <c r="H35">
        <v>257</v>
      </c>
      <c r="I35">
        <v>206</v>
      </c>
      <c r="J35">
        <v>643</v>
      </c>
      <c r="K35">
        <v>411</v>
      </c>
      <c r="L35">
        <v>367</v>
      </c>
      <c r="M35" s="1">
        <f t="shared" si="0"/>
        <v>2466</v>
      </c>
      <c r="N35">
        <f t="shared" si="1"/>
        <v>0.24660000000000001</v>
      </c>
      <c r="O35">
        <f t="shared" si="2"/>
        <v>12.8232</v>
      </c>
    </row>
    <row r="36" spans="1:15" x14ac:dyDescent="0.35">
      <c r="A36">
        <v>35</v>
      </c>
      <c r="B36">
        <v>17</v>
      </c>
      <c r="C36">
        <v>0</v>
      </c>
      <c r="D36">
        <v>282</v>
      </c>
      <c r="E36">
        <v>0</v>
      </c>
      <c r="F36">
        <v>338</v>
      </c>
      <c r="G36">
        <v>0</v>
      </c>
      <c r="H36">
        <v>282</v>
      </c>
      <c r="I36">
        <v>226</v>
      </c>
      <c r="J36">
        <v>733</v>
      </c>
      <c r="K36">
        <v>451</v>
      </c>
      <c r="L36">
        <v>483</v>
      </c>
      <c r="M36" s="1">
        <f t="shared" si="0"/>
        <v>2812</v>
      </c>
      <c r="N36">
        <f t="shared" si="1"/>
        <v>0.28120000000000001</v>
      </c>
      <c r="O36">
        <f t="shared" si="2"/>
        <v>14.622400000000001</v>
      </c>
    </row>
    <row r="37" spans="1:15" x14ac:dyDescent="0.35">
      <c r="A37">
        <v>36</v>
      </c>
      <c r="B37">
        <v>19</v>
      </c>
      <c r="C37">
        <v>0</v>
      </c>
      <c r="D37">
        <v>310</v>
      </c>
      <c r="E37">
        <v>0</v>
      </c>
      <c r="F37">
        <v>372</v>
      </c>
      <c r="G37">
        <v>0</v>
      </c>
      <c r="H37">
        <v>310</v>
      </c>
      <c r="I37">
        <v>248</v>
      </c>
      <c r="J37">
        <v>835</v>
      </c>
      <c r="K37">
        <v>495</v>
      </c>
      <c r="L37">
        <v>619</v>
      </c>
      <c r="M37" s="1">
        <f t="shared" si="0"/>
        <v>3208</v>
      </c>
      <c r="N37">
        <f t="shared" si="1"/>
        <v>0.32079999999999997</v>
      </c>
      <c r="O37">
        <f t="shared" si="2"/>
        <v>16.6816</v>
      </c>
    </row>
    <row r="38" spans="1:15" x14ac:dyDescent="0.35">
      <c r="A38">
        <v>37</v>
      </c>
      <c r="B38">
        <v>21</v>
      </c>
      <c r="C38">
        <v>0</v>
      </c>
      <c r="D38">
        <v>340</v>
      </c>
      <c r="E38">
        <v>0</v>
      </c>
      <c r="F38">
        <v>408</v>
      </c>
      <c r="G38">
        <v>0</v>
      </c>
      <c r="H38">
        <v>340</v>
      </c>
      <c r="I38">
        <v>272</v>
      </c>
      <c r="J38">
        <v>952</v>
      </c>
      <c r="K38">
        <v>544</v>
      </c>
      <c r="L38">
        <v>777</v>
      </c>
      <c r="M38" s="1">
        <f t="shared" si="0"/>
        <v>3654</v>
      </c>
      <c r="N38">
        <f t="shared" si="1"/>
        <v>0.3654</v>
      </c>
      <c r="O38">
        <f t="shared" si="2"/>
        <v>19.000800000000002</v>
      </c>
    </row>
    <row r="39" spans="1:15" x14ac:dyDescent="0.35">
      <c r="A39">
        <v>38</v>
      </c>
      <c r="B39">
        <v>23</v>
      </c>
      <c r="C39">
        <v>0</v>
      </c>
      <c r="D39">
        <v>374</v>
      </c>
      <c r="E39">
        <v>0</v>
      </c>
      <c r="F39">
        <v>449</v>
      </c>
      <c r="G39">
        <v>0</v>
      </c>
      <c r="H39">
        <v>374</v>
      </c>
      <c r="I39">
        <v>300</v>
      </c>
      <c r="J39">
        <v>1085</v>
      </c>
      <c r="K39">
        <v>599</v>
      </c>
      <c r="L39">
        <v>962</v>
      </c>
      <c r="M39" s="1">
        <f t="shared" si="0"/>
        <v>4166</v>
      </c>
      <c r="N39">
        <f t="shared" si="1"/>
        <v>0.41660000000000003</v>
      </c>
      <c r="O39">
        <f t="shared" si="2"/>
        <v>21.6632</v>
      </c>
    </row>
    <row r="40" spans="1:15" x14ac:dyDescent="0.35">
      <c r="A40">
        <v>39</v>
      </c>
      <c r="B40">
        <v>25</v>
      </c>
      <c r="C40">
        <v>0</v>
      </c>
      <c r="D40">
        <v>413</v>
      </c>
      <c r="E40">
        <v>0</v>
      </c>
      <c r="F40">
        <v>495</v>
      </c>
      <c r="G40">
        <v>0</v>
      </c>
      <c r="H40">
        <v>413</v>
      </c>
      <c r="I40">
        <v>330</v>
      </c>
      <c r="J40">
        <v>1237</v>
      </c>
      <c r="K40">
        <v>660</v>
      </c>
      <c r="L40">
        <v>1178</v>
      </c>
      <c r="M40" s="1">
        <f t="shared" si="0"/>
        <v>4751</v>
      </c>
      <c r="N40">
        <f t="shared" si="1"/>
        <v>0.47510000000000002</v>
      </c>
      <c r="O40">
        <f t="shared" si="2"/>
        <v>24.705200000000001</v>
      </c>
    </row>
    <row r="41" spans="1:15" x14ac:dyDescent="0.35">
      <c r="A41">
        <v>40</v>
      </c>
      <c r="B41">
        <v>28</v>
      </c>
      <c r="C41">
        <v>0</v>
      </c>
      <c r="D41">
        <v>459</v>
      </c>
      <c r="E41">
        <v>0</v>
      </c>
      <c r="F41">
        <v>550</v>
      </c>
      <c r="G41">
        <v>0</v>
      </c>
      <c r="H41">
        <v>459</v>
      </c>
      <c r="I41">
        <v>367</v>
      </c>
      <c r="J41">
        <v>1375</v>
      </c>
      <c r="K41">
        <v>734</v>
      </c>
      <c r="L41">
        <v>1441</v>
      </c>
      <c r="M41" s="1">
        <f t="shared" si="0"/>
        <v>5413</v>
      </c>
      <c r="N41">
        <f t="shared" si="1"/>
        <v>0.5413</v>
      </c>
      <c r="O41">
        <f t="shared" si="2"/>
        <v>28.147600000000001</v>
      </c>
    </row>
    <row r="42" spans="1:15" x14ac:dyDescent="0.35">
      <c r="A42">
        <v>41</v>
      </c>
      <c r="B42">
        <v>31</v>
      </c>
      <c r="C42">
        <v>0</v>
      </c>
      <c r="D42">
        <v>510</v>
      </c>
      <c r="E42">
        <v>0</v>
      </c>
      <c r="F42">
        <v>612</v>
      </c>
      <c r="G42">
        <v>0</v>
      </c>
      <c r="H42">
        <v>510</v>
      </c>
      <c r="I42">
        <v>408</v>
      </c>
      <c r="J42">
        <v>1530</v>
      </c>
      <c r="K42">
        <v>816</v>
      </c>
      <c r="L42">
        <v>1748</v>
      </c>
      <c r="M42" s="1">
        <f t="shared" si="0"/>
        <v>6165</v>
      </c>
      <c r="N42">
        <f t="shared" si="1"/>
        <v>0.61650000000000005</v>
      </c>
      <c r="O42">
        <f t="shared" si="2"/>
        <v>32.058</v>
      </c>
    </row>
    <row r="43" spans="1:15" x14ac:dyDescent="0.35">
      <c r="A43">
        <v>42</v>
      </c>
      <c r="B43">
        <v>35</v>
      </c>
      <c r="C43">
        <v>0</v>
      </c>
      <c r="D43">
        <v>568</v>
      </c>
      <c r="E43">
        <v>0</v>
      </c>
      <c r="F43">
        <v>682</v>
      </c>
      <c r="G43">
        <v>0</v>
      </c>
      <c r="H43">
        <v>568</v>
      </c>
      <c r="I43">
        <v>455</v>
      </c>
      <c r="J43">
        <v>1703</v>
      </c>
      <c r="K43">
        <v>909</v>
      </c>
      <c r="L43">
        <v>2109</v>
      </c>
      <c r="M43" s="1">
        <f t="shared" si="0"/>
        <v>7029</v>
      </c>
      <c r="N43">
        <f t="shared" si="1"/>
        <v>0.70289999999999997</v>
      </c>
      <c r="O43">
        <f t="shared" si="2"/>
        <v>36.550799999999995</v>
      </c>
    </row>
    <row r="44" spans="1:15" x14ac:dyDescent="0.35">
      <c r="A44">
        <v>43</v>
      </c>
      <c r="B44">
        <v>38</v>
      </c>
      <c r="C44">
        <v>0</v>
      </c>
      <c r="D44">
        <v>633</v>
      </c>
      <c r="E44">
        <v>0</v>
      </c>
      <c r="F44">
        <v>759</v>
      </c>
      <c r="G44">
        <v>0</v>
      </c>
      <c r="H44">
        <v>633</v>
      </c>
      <c r="I44">
        <v>506</v>
      </c>
      <c r="J44">
        <v>1897</v>
      </c>
      <c r="K44">
        <v>1012</v>
      </c>
      <c r="L44">
        <v>2529</v>
      </c>
      <c r="M44" s="1">
        <f t="shared" si="0"/>
        <v>8007</v>
      </c>
      <c r="N44">
        <f t="shared" si="1"/>
        <v>0.80069999999999997</v>
      </c>
      <c r="O44">
        <f t="shared" si="2"/>
        <v>41.636399999999995</v>
      </c>
    </row>
    <row r="45" spans="1:15" x14ac:dyDescent="0.35">
      <c r="A45">
        <v>44</v>
      </c>
      <c r="B45">
        <v>43</v>
      </c>
      <c r="C45">
        <v>0</v>
      </c>
      <c r="D45">
        <v>705</v>
      </c>
      <c r="E45">
        <v>0</v>
      </c>
      <c r="F45">
        <v>846</v>
      </c>
      <c r="G45">
        <v>0</v>
      </c>
      <c r="H45">
        <v>705</v>
      </c>
      <c r="I45">
        <v>564</v>
      </c>
      <c r="J45">
        <v>2113</v>
      </c>
      <c r="K45">
        <v>1127</v>
      </c>
      <c r="L45">
        <v>3019</v>
      </c>
      <c r="M45" s="1">
        <f t="shared" si="0"/>
        <v>9122</v>
      </c>
      <c r="N45">
        <f t="shared" si="1"/>
        <v>0.91220000000000001</v>
      </c>
      <c r="O45">
        <f t="shared" si="2"/>
        <v>47.434400000000004</v>
      </c>
    </row>
    <row r="46" spans="1:15" x14ac:dyDescent="0.35">
      <c r="A46">
        <v>45</v>
      </c>
      <c r="B46">
        <v>48</v>
      </c>
      <c r="C46">
        <v>0</v>
      </c>
      <c r="D46">
        <v>786</v>
      </c>
      <c r="E46">
        <v>0</v>
      </c>
      <c r="F46">
        <v>943</v>
      </c>
      <c r="G46">
        <v>0</v>
      </c>
      <c r="H46">
        <v>786</v>
      </c>
      <c r="I46">
        <v>629</v>
      </c>
      <c r="J46">
        <v>2356</v>
      </c>
      <c r="K46">
        <v>1257</v>
      </c>
      <c r="L46">
        <v>3589</v>
      </c>
      <c r="M46" s="1">
        <f t="shared" si="0"/>
        <v>10394</v>
      </c>
      <c r="N46">
        <f t="shared" si="1"/>
        <v>1.0394000000000001</v>
      </c>
      <c r="O46">
        <f t="shared" si="2"/>
        <v>54.048800000000007</v>
      </c>
    </row>
    <row r="47" spans="1:15" x14ac:dyDescent="0.35">
      <c r="A47">
        <v>46</v>
      </c>
      <c r="B47">
        <v>53</v>
      </c>
      <c r="C47">
        <v>0</v>
      </c>
      <c r="D47">
        <v>876</v>
      </c>
      <c r="E47">
        <v>0</v>
      </c>
      <c r="F47">
        <v>1051</v>
      </c>
      <c r="G47">
        <v>0</v>
      </c>
      <c r="H47">
        <v>876</v>
      </c>
      <c r="I47">
        <v>701</v>
      </c>
      <c r="J47">
        <v>2627</v>
      </c>
      <c r="K47">
        <v>1401</v>
      </c>
      <c r="L47">
        <v>4253</v>
      </c>
      <c r="M47" s="1">
        <f t="shared" si="0"/>
        <v>11838</v>
      </c>
      <c r="N47">
        <f t="shared" si="1"/>
        <v>1.1838</v>
      </c>
      <c r="O47">
        <f t="shared" si="2"/>
        <v>61.557600000000001</v>
      </c>
    </row>
    <row r="48" spans="1:15" x14ac:dyDescent="0.35">
      <c r="A48">
        <v>47</v>
      </c>
      <c r="B48">
        <v>59</v>
      </c>
      <c r="C48">
        <v>0</v>
      </c>
      <c r="D48">
        <v>977</v>
      </c>
      <c r="E48">
        <v>0</v>
      </c>
      <c r="F48">
        <v>1172</v>
      </c>
      <c r="G48">
        <v>0</v>
      </c>
      <c r="H48">
        <v>977</v>
      </c>
      <c r="I48">
        <v>782</v>
      </c>
      <c r="J48">
        <v>2930</v>
      </c>
      <c r="K48">
        <v>1563</v>
      </c>
      <c r="L48">
        <v>5023</v>
      </c>
      <c r="M48" s="1">
        <f t="shared" si="0"/>
        <v>13483</v>
      </c>
      <c r="N48">
        <f t="shared" si="1"/>
        <v>1.3483000000000001</v>
      </c>
      <c r="O48">
        <f t="shared" si="2"/>
        <v>70.11160000000001</v>
      </c>
    </row>
    <row r="49" spans="1:15" x14ac:dyDescent="0.35">
      <c r="A49">
        <v>48</v>
      </c>
      <c r="B49">
        <v>66</v>
      </c>
      <c r="C49">
        <v>0</v>
      </c>
      <c r="D49">
        <v>1090</v>
      </c>
      <c r="E49">
        <v>0</v>
      </c>
      <c r="F49">
        <v>1308</v>
      </c>
      <c r="G49">
        <v>0</v>
      </c>
      <c r="H49">
        <v>1090</v>
      </c>
      <c r="I49">
        <v>872</v>
      </c>
      <c r="J49">
        <v>3270</v>
      </c>
      <c r="K49">
        <v>1744</v>
      </c>
      <c r="L49">
        <v>5917</v>
      </c>
      <c r="M49" s="1">
        <f t="shared" si="0"/>
        <v>15357</v>
      </c>
      <c r="N49">
        <f t="shared" si="1"/>
        <v>1.5357000000000001</v>
      </c>
      <c r="O49">
        <f t="shared" si="2"/>
        <v>79.856400000000008</v>
      </c>
    </row>
    <row r="50" spans="1:15" x14ac:dyDescent="0.35">
      <c r="A50">
        <v>49</v>
      </c>
      <c r="B50">
        <v>74</v>
      </c>
      <c r="C50">
        <v>0</v>
      </c>
      <c r="D50">
        <v>1217</v>
      </c>
      <c r="E50">
        <v>0</v>
      </c>
      <c r="F50">
        <v>1461</v>
      </c>
      <c r="G50">
        <v>0</v>
      </c>
      <c r="H50">
        <v>1217</v>
      </c>
      <c r="I50">
        <v>974</v>
      </c>
      <c r="J50">
        <v>3651</v>
      </c>
      <c r="K50">
        <v>1948</v>
      </c>
      <c r="L50">
        <v>6954</v>
      </c>
      <c r="M50" s="1">
        <f t="shared" si="0"/>
        <v>17496</v>
      </c>
      <c r="N50">
        <f t="shared" si="1"/>
        <v>1.7496</v>
      </c>
      <c r="O50">
        <f t="shared" si="2"/>
        <v>90.979200000000006</v>
      </c>
    </row>
    <row r="51" spans="1:15" x14ac:dyDescent="0.35">
      <c r="A51">
        <v>50</v>
      </c>
      <c r="B51">
        <v>82</v>
      </c>
      <c r="C51">
        <v>0</v>
      </c>
      <c r="D51">
        <v>1360</v>
      </c>
      <c r="E51">
        <v>0</v>
      </c>
      <c r="F51">
        <v>1631</v>
      </c>
      <c r="G51">
        <v>0</v>
      </c>
      <c r="H51">
        <v>1360</v>
      </c>
      <c r="I51">
        <v>1088</v>
      </c>
      <c r="J51">
        <v>4078</v>
      </c>
      <c r="K51">
        <v>2175</v>
      </c>
      <c r="L51">
        <v>8155</v>
      </c>
      <c r="M51" s="1">
        <f t="shared" si="0"/>
        <v>19929</v>
      </c>
      <c r="N51">
        <f t="shared" si="1"/>
        <v>1.9928999999999999</v>
      </c>
      <c r="O51">
        <f t="shared" si="2"/>
        <v>103.63079999999999</v>
      </c>
    </row>
    <row r="52" spans="1:15" x14ac:dyDescent="0.35">
      <c r="A52">
        <v>51</v>
      </c>
      <c r="B52">
        <v>92</v>
      </c>
      <c r="C52">
        <v>0</v>
      </c>
      <c r="D52">
        <v>1519</v>
      </c>
      <c r="E52">
        <v>0</v>
      </c>
      <c r="F52">
        <v>1823</v>
      </c>
      <c r="G52">
        <v>0</v>
      </c>
      <c r="H52">
        <v>1519</v>
      </c>
      <c r="I52">
        <v>1215</v>
      </c>
      <c r="J52">
        <v>4556</v>
      </c>
      <c r="K52">
        <v>2430</v>
      </c>
      <c r="L52">
        <v>9545</v>
      </c>
      <c r="M52" s="1">
        <f t="shared" si="0"/>
        <v>22699</v>
      </c>
      <c r="N52">
        <f t="shared" si="1"/>
        <v>2.2698999999999998</v>
      </c>
      <c r="O52">
        <f t="shared" si="2"/>
        <v>118.03479999999999</v>
      </c>
    </row>
    <row r="53" spans="1:15" x14ac:dyDescent="0.35">
      <c r="A53">
        <v>52</v>
      </c>
      <c r="B53">
        <v>102</v>
      </c>
      <c r="C53">
        <v>0</v>
      </c>
      <c r="D53">
        <v>1698</v>
      </c>
      <c r="E53">
        <v>0</v>
      </c>
      <c r="F53">
        <v>2037</v>
      </c>
      <c r="G53">
        <v>0</v>
      </c>
      <c r="H53">
        <v>1698</v>
      </c>
      <c r="I53">
        <v>1358</v>
      </c>
      <c r="J53">
        <v>5092</v>
      </c>
      <c r="K53">
        <v>2716</v>
      </c>
      <c r="L53">
        <v>11153</v>
      </c>
      <c r="M53" s="1">
        <f t="shared" si="0"/>
        <v>25854</v>
      </c>
      <c r="N53">
        <f t="shared" si="1"/>
        <v>2.5853999999999999</v>
      </c>
      <c r="O53">
        <f t="shared" si="2"/>
        <v>134.4408</v>
      </c>
    </row>
    <row r="54" spans="1:15" x14ac:dyDescent="0.35">
      <c r="A54">
        <v>53</v>
      </c>
      <c r="B54">
        <v>114</v>
      </c>
      <c r="C54">
        <v>0</v>
      </c>
      <c r="D54">
        <v>1898</v>
      </c>
      <c r="E54">
        <v>0</v>
      </c>
      <c r="F54">
        <v>2277</v>
      </c>
      <c r="G54">
        <v>0</v>
      </c>
      <c r="H54">
        <v>1898</v>
      </c>
      <c r="I54">
        <v>1518</v>
      </c>
      <c r="J54">
        <v>5693</v>
      </c>
      <c r="K54">
        <v>3036</v>
      </c>
      <c r="L54">
        <v>13011</v>
      </c>
      <c r="M54" s="1">
        <f t="shared" si="0"/>
        <v>29445</v>
      </c>
      <c r="N54">
        <f t="shared" si="1"/>
        <v>2.9445000000000001</v>
      </c>
      <c r="O54">
        <f t="shared" si="2"/>
        <v>153.114</v>
      </c>
    </row>
    <row r="55" spans="1:15" x14ac:dyDescent="0.35">
      <c r="A55">
        <v>54</v>
      </c>
      <c r="B55">
        <v>128</v>
      </c>
      <c r="C55">
        <v>0</v>
      </c>
      <c r="D55">
        <v>2122</v>
      </c>
      <c r="E55">
        <v>0</v>
      </c>
      <c r="F55">
        <v>2547</v>
      </c>
      <c r="G55">
        <v>0</v>
      </c>
      <c r="H55">
        <v>2122</v>
      </c>
      <c r="I55">
        <v>1698</v>
      </c>
      <c r="J55">
        <v>6366</v>
      </c>
      <c r="K55">
        <v>3396</v>
      </c>
      <c r="L55">
        <v>15158</v>
      </c>
      <c r="M55" s="1">
        <f t="shared" si="0"/>
        <v>33537</v>
      </c>
      <c r="N55">
        <f t="shared" si="1"/>
        <v>3.3536999999999999</v>
      </c>
      <c r="O55">
        <f t="shared" si="2"/>
        <v>174.39240000000001</v>
      </c>
    </row>
    <row r="56" spans="1:15" x14ac:dyDescent="0.35">
      <c r="A56">
        <v>55</v>
      </c>
      <c r="B56">
        <v>143</v>
      </c>
      <c r="C56">
        <v>0</v>
      </c>
      <c r="D56">
        <v>2374</v>
      </c>
      <c r="E56">
        <v>0</v>
      </c>
      <c r="F56">
        <v>2849</v>
      </c>
      <c r="G56">
        <v>0</v>
      </c>
      <c r="H56">
        <v>2374</v>
      </c>
      <c r="I56">
        <v>1900</v>
      </c>
      <c r="J56">
        <v>7122</v>
      </c>
      <c r="K56">
        <v>3799</v>
      </c>
      <c r="L56">
        <v>17635</v>
      </c>
      <c r="M56" s="1">
        <f t="shared" si="0"/>
        <v>38196</v>
      </c>
      <c r="N56">
        <f t="shared" si="1"/>
        <v>3.8195999999999999</v>
      </c>
      <c r="O56">
        <f t="shared" si="2"/>
        <v>198.61920000000001</v>
      </c>
    </row>
    <row r="57" spans="1:15" x14ac:dyDescent="0.35">
      <c r="A57">
        <v>56</v>
      </c>
      <c r="B57">
        <v>160</v>
      </c>
      <c r="C57">
        <v>0</v>
      </c>
      <c r="D57">
        <v>2657</v>
      </c>
      <c r="E57">
        <v>0</v>
      </c>
      <c r="F57">
        <v>3188</v>
      </c>
      <c r="G57">
        <v>0</v>
      </c>
      <c r="H57">
        <v>2657</v>
      </c>
      <c r="I57">
        <v>2126</v>
      </c>
      <c r="J57">
        <v>7970</v>
      </c>
      <c r="K57">
        <v>4251</v>
      </c>
      <c r="L57">
        <v>20494</v>
      </c>
      <c r="M57" s="1">
        <f t="shared" si="0"/>
        <v>43503</v>
      </c>
      <c r="N57">
        <f t="shared" si="1"/>
        <v>4.3502999999999998</v>
      </c>
      <c r="O57">
        <f t="shared" si="2"/>
        <v>226.21559999999999</v>
      </c>
    </row>
    <row r="58" spans="1:15" x14ac:dyDescent="0.35">
      <c r="A58">
        <v>57</v>
      </c>
      <c r="B58">
        <v>179</v>
      </c>
      <c r="C58">
        <v>0</v>
      </c>
      <c r="D58">
        <v>2974</v>
      </c>
      <c r="E58">
        <v>0</v>
      </c>
      <c r="F58">
        <v>3569</v>
      </c>
      <c r="G58">
        <v>0</v>
      </c>
      <c r="H58">
        <v>2974</v>
      </c>
      <c r="I58">
        <v>2380</v>
      </c>
      <c r="J58">
        <v>8922</v>
      </c>
      <c r="K58">
        <v>4759</v>
      </c>
      <c r="L58">
        <v>23791</v>
      </c>
      <c r="M58" s="1">
        <f t="shared" si="0"/>
        <v>49548</v>
      </c>
      <c r="N58">
        <f t="shared" si="1"/>
        <v>4.9547999999999996</v>
      </c>
      <c r="O58">
        <f t="shared" si="2"/>
        <v>257.64959999999996</v>
      </c>
    </row>
    <row r="59" spans="1:15" x14ac:dyDescent="0.35">
      <c r="A59">
        <v>58</v>
      </c>
      <c r="B59">
        <v>200</v>
      </c>
      <c r="C59">
        <v>0</v>
      </c>
      <c r="D59">
        <v>3330</v>
      </c>
      <c r="E59">
        <v>0</v>
      </c>
      <c r="F59">
        <v>3996</v>
      </c>
      <c r="G59">
        <v>0</v>
      </c>
      <c r="H59">
        <v>3330</v>
      </c>
      <c r="I59">
        <v>2664</v>
      </c>
      <c r="J59">
        <v>9990</v>
      </c>
      <c r="K59">
        <v>5328</v>
      </c>
      <c r="L59">
        <v>27590</v>
      </c>
      <c r="M59" s="1">
        <f t="shared" si="0"/>
        <v>56428</v>
      </c>
      <c r="N59">
        <f t="shared" si="1"/>
        <v>5.6428000000000003</v>
      </c>
      <c r="O59">
        <f t="shared" si="2"/>
        <v>293.42560000000003</v>
      </c>
    </row>
    <row r="60" spans="1:15" x14ac:dyDescent="0.35">
      <c r="A60">
        <v>59</v>
      </c>
      <c r="B60">
        <v>224</v>
      </c>
      <c r="C60">
        <v>0</v>
      </c>
      <c r="D60">
        <v>3730</v>
      </c>
      <c r="E60">
        <v>0</v>
      </c>
      <c r="F60">
        <v>4476</v>
      </c>
      <c r="G60">
        <v>0</v>
      </c>
      <c r="H60">
        <v>3730</v>
      </c>
      <c r="I60">
        <v>2984</v>
      </c>
      <c r="J60">
        <v>11189</v>
      </c>
      <c r="K60">
        <v>5967</v>
      </c>
      <c r="L60">
        <v>31967</v>
      </c>
      <c r="M60" s="1">
        <f t="shared" si="0"/>
        <v>64267</v>
      </c>
      <c r="N60">
        <f t="shared" si="1"/>
        <v>6.4267000000000003</v>
      </c>
      <c r="O60">
        <f t="shared" si="2"/>
        <v>334.1884</v>
      </c>
    </row>
    <row r="61" spans="1:15" x14ac:dyDescent="0.35">
      <c r="A61">
        <v>60</v>
      </c>
      <c r="B61">
        <v>251</v>
      </c>
      <c r="C61">
        <v>0</v>
      </c>
      <c r="D61">
        <v>4179</v>
      </c>
      <c r="E61">
        <v>0</v>
      </c>
      <c r="F61">
        <v>5014</v>
      </c>
      <c r="G61">
        <v>0</v>
      </c>
      <c r="H61">
        <v>4179</v>
      </c>
      <c r="I61">
        <v>3343</v>
      </c>
      <c r="J61">
        <v>12535</v>
      </c>
      <c r="K61">
        <v>6685</v>
      </c>
      <c r="L61">
        <v>37006</v>
      </c>
      <c r="M61" s="1">
        <f t="shared" si="0"/>
        <v>73192</v>
      </c>
      <c r="N61">
        <f t="shared" si="1"/>
        <v>7.3192000000000004</v>
      </c>
      <c r="O61">
        <f t="shared" si="2"/>
        <v>380.59840000000003</v>
      </c>
    </row>
    <row r="62" spans="1:15" x14ac:dyDescent="0.35">
      <c r="A62">
        <v>61</v>
      </c>
      <c r="B62">
        <v>281</v>
      </c>
      <c r="C62">
        <v>0</v>
      </c>
      <c r="D62">
        <v>4682</v>
      </c>
      <c r="E62">
        <v>0</v>
      </c>
      <c r="F62">
        <v>5619</v>
      </c>
      <c r="G62">
        <v>0</v>
      </c>
      <c r="H62">
        <v>4682</v>
      </c>
      <c r="I62">
        <v>3746</v>
      </c>
      <c r="J62">
        <v>14046</v>
      </c>
      <c r="K62">
        <v>7492</v>
      </c>
      <c r="L62">
        <v>42807</v>
      </c>
      <c r="M62" s="1">
        <f t="shared" si="0"/>
        <v>83355</v>
      </c>
      <c r="N62">
        <f t="shared" si="1"/>
        <v>8.3354999999999997</v>
      </c>
      <c r="O62">
        <f t="shared" si="2"/>
        <v>433.44599999999997</v>
      </c>
    </row>
    <row r="63" spans="1:15" x14ac:dyDescent="0.35">
      <c r="A63">
        <v>62</v>
      </c>
      <c r="B63">
        <v>315</v>
      </c>
      <c r="C63">
        <v>0</v>
      </c>
      <c r="D63">
        <v>5248</v>
      </c>
      <c r="E63">
        <v>0</v>
      </c>
      <c r="F63">
        <v>6298</v>
      </c>
      <c r="G63">
        <v>0</v>
      </c>
      <c r="H63">
        <v>5248</v>
      </c>
      <c r="I63">
        <v>4199</v>
      </c>
      <c r="J63">
        <v>15744</v>
      </c>
      <c r="K63">
        <v>8397</v>
      </c>
      <c r="L63">
        <v>49482</v>
      </c>
      <c r="M63" s="1">
        <f t="shared" si="0"/>
        <v>94931</v>
      </c>
      <c r="N63">
        <f t="shared" si="1"/>
        <v>9.4931000000000001</v>
      </c>
      <c r="O63">
        <f t="shared" si="2"/>
        <v>493.64120000000003</v>
      </c>
    </row>
    <row r="64" spans="1:15" x14ac:dyDescent="0.35">
      <c r="A64">
        <v>63</v>
      </c>
      <c r="B64">
        <v>354</v>
      </c>
      <c r="C64">
        <v>0</v>
      </c>
      <c r="D64">
        <v>5884</v>
      </c>
      <c r="E64">
        <v>0</v>
      </c>
      <c r="F64">
        <v>7061</v>
      </c>
      <c r="G64">
        <v>0</v>
      </c>
      <c r="H64">
        <v>5884</v>
      </c>
      <c r="I64">
        <v>4708</v>
      </c>
      <c r="J64">
        <v>17652</v>
      </c>
      <c r="K64">
        <v>9415</v>
      </c>
      <c r="L64">
        <v>57158</v>
      </c>
      <c r="M64" s="1">
        <f t="shared" si="0"/>
        <v>108116</v>
      </c>
      <c r="N64">
        <f t="shared" si="1"/>
        <v>10.8116</v>
      </c>
      <c r="O64">
        <f t="shared" si="2"/>
        <v>562.20320000000004</v>
      </c>
    </row>
    <row r="65" spans="1:15" x14ac:dyDescent="0.35">
      <c r="A65">
        <v>64</v>
      </c>
      <c r="B65">
        <v>396</v>
      </c>
      <c r="C65">
        <v>0</v>
      </c>
      <c r="D65">
        <v>6599</v>
      </c>
      <c r="E65">
        <v>0</v>
      </c>
      <c r="F65">
        <v>7918</v>
      </c>
      <c r="G65">
        <v>0</v>
      </c>
      <c r="H65">
        <v>6599</v>
      </c>
      <c r="I65">
        <v>5279</v>
      </c>
      <c r="J65">
        <v>19795</v>
      </c>
      <c r="K65">
        <v>10558</v>
      </c>
      <c r="L65">
        <v>65984</v>
      </c>
      <c r="M65" s="1">
        <f t="shared" si="0"/>
        <v>123128</v>
      </c>
      <c r="N65">
        <f t="shared" si="1"/>
        <v>12.312799999999999</v>
      </c>
      <c r="O65">
        <f t="shared" si="2"/>
        <v>640.26559999999995</v>
      </c>
    </row>
    <row r="66" spans="1:15" x14ac:dyDescent="0.35">
      <c r="A66">
        <v>65</v>
      </c>
      <c r="B66">
        <v>445</v>
      </c>
      <c r="C66">
        <v>0</v>
      </c>
      <c r="D66">
        <v>7402</v>
      </c>
      <c r="E66">
        <v>0</v>
      </c>
      <c r="F66">
        <v>8882</v>
      </c>
      <c r="G66">
        <v>0</v>
      </c>
      <c r="H66">
        <v>7402</v>
      </c>
      <c r="I66">
        <v>5922</v>
      </c>
      <c r="J66">
        <v>22204</v>
      </c>
      <c r="K66">
        <v>11843</v>
      </c>
      <c r="L66">
        <v>76128</v>
      </c>
      <c r="M66" s="1">
        <f t="shared" si="0"/>
        <v>140228</v>
      </c>
      <c r="N66">
        <f t="shared" si="1"/>
        <v>14.0228</v>
      </c>
      <c r="O66">
        <f t="shared" si="2"/>
        <v>729.18560000000002</v>
      </c>
    </row>
    <row r="67" spans="1:15" x14ac:dyDescent="0.35">
      <c r="A67">
        <v>66</v>
      </c>
      <c r="B67">
        <v>499</v>
      </c>
      <c r="C67">
        <v>0</v>
      </c>
      <c r="D67">
        <v>8304</v>
      </c>
      <c r="E67">
        <v>0</v>
      </c>
      <c r="F67">
        <v>9965</v>
      </c>
      <c r="G67">
        <v>0</v>
      </c>
      <c r="H67">
        <v>8304</v>
      </c>
      <c r="I67">
        <v>6644</v>
      </c>
      <c r="J67">
        <v>24912</v>
      </c>
      <c r="K67">
        <v>13287</v>
      </c>
      <c r="L67">
        <v>87783</v>
      </c>
      <c r="M67" s="1">
        <f t="shared" ref="M67:M100" si="3">SUM(B67:L67)</f>
        <v>159698</v>
      </c>
      <c r="N67">
        <f t="shared" ref="N67:N100" si="4">M67/10000</f>
        <v>15.969799999999999</v>
      </c>
      <c r="O67">
        <f t="shared" ref="O67:O100" si="5">N67*52</f>
        <v>830.42959999999994</v>
      </c>
    </row>
    <row r="68" spans="1:15" x14ac:dyDescent="0.35">
      <c r="A68">
        <v>67</v>
      </c>
      <c r="B68">
        <v>560</v>
      </c>
      <c r="C68">
        <v>0</v>
      </c>
      <c r="D68">
        <v>9319</v>
      </c>
      <c r="E68">
        <v>0</v>
      </c>
      <c r="F68">
        <v>11183</v>
      </c>
      <c r="G68">
        <v>0</v>
      </c>
      <c r="H68">
        <v>9319</v>
      </c>
      <c r="I68">
        <v>7455</v>
      </c>
      <c r="J68">
        <v>27956</v>
      </c>
      <c r="K68">
        <v>14910</v>
      </c>
      <c r="L68">
        <v>101171</v>
      </c>
      <c r="M68" s="1">
        <f t="shared" si="3"/>
        <v>181873</v>
      </c>
      <c r="N68">
        <f t="shared" si="4"/>
        <v>18.1873</v>
      </c>
      <c r="O68">
        <f t="shared" si="5"/>
        <v>945.7396</v>
      </c>
    </row>
    <row r="69" spans="1:15" x14ac:dyDescent="0.35">
      <c r="A69">
        <v>68</v>
      </c>
      <c r="B69">
        <v>628</v>
      </c>
      <c r="C69">
        <v>0</v>
      </c>
      <c r="D69">
        <v>10460</v>
      </c>
      <c r="E69">
        <v>0</v>
      </c>
      <c r="F69">
        <v>12551</v>
      </c>
      <c r="G69">
        <v>0</v>
      </c>
      <c r="H69">
        <v>10460</v>
      </c>
      <c r="I69">
        <v>8368</v>
      </c>
      <c r="J69">
        <v>31378</v>
      </c>
      <c r="K69">
        <v>16735</v>
      </c>
      <c r="L69">
        <v>116545</v>
      </c>
      <c r="M69" s="1">
        <f t="shared" si="3"/>
        <v>207125</v>
      </c>
      <c r="N69">
        <f t="shared" si="4"/>
        <v>20.712499999999999</v>
      </c>
      <c r="O69">
        <f t="shared" si="5"/>
        <v>1077.05</v>
      </c>
    </row>
    <row r="70" spans="1:15" x14ac:dyDescent="0.35">
      <c r="A70">
        <v>69</v>
      </c>
      <c r="B70">
        <v>705</v>
      </c>
      <c r="C70">
        <v>0</v>
      </c>
      <c r="D70">
        <v>11742</v>
      </c>
      <c r="E70">
        <v>0</v>
      </c>
      <c r="F70">
        <v>14091</v>
      </c>
      <c r="G70">
        <v>0</v>
      </c>
      <c r="H70">
        <v>11742</v>
      </c>
      <c r="I70">
        <v>9394</v>
      </c>
      <c r="J70">
        <v>35226</v>
      </c>
      <c r="K70">
        <v>18788</v>
      </c>
      <c r="L70">
        <v>134194</v>
      </c>
      <c r="M70" s="1">
        <f t="shared" si="3"/>
        <v>235882</v>
      </c>
      <c r="N70">
        <f t="shared" si="4"/>
        <v>23.588200000000001</v>
      </c>
      <c r="O70">
        <f t="shared" si="5"/>
        <v>1226.5864000000001</v>
      </c>
    </row>
    <row r="71" spans="1:15" x14ac:dyDescent="0.35">
      <c r="A71">
        <v>70</v>
      </c>
      <c r="B71">
        <v>792</v>
      </c>
      <c r="C71">
        <v>0</v>
      </c>
      <c r="D71">
        <v>13185</v>
      </c>
      <c r="E71">
        <v>0</v>
      </c>
      <c r="F71">
        <v>15822</v>
      </c>
      <c r="G71">
        <v>0</v>
      </c>
      <c r="H71">
        <v>13185</v>
      </c>
      <c r="I71">
        <v>10548</v>
      </c>
      <c r="J71">
        <v>39555</v>
      </c>
      <c r="K71">
        <v>21096</v>
      </c>
      <c r="L71">
        <v>154450</v>
      </c>
      <c r="M71" s="1">
        <f t="shared" si="3"/>
        <v>268633</v>
      </c>
      <c r="N71">
        <f t="shared" si="4"/>
        <v>26.863299999999999</v>
      </c>
      <c r="O71">
        <f t="shared" si="5"/>
        <v>1396.8915999999999</v>
      </c>
    </row>
    <row r="72" spans="1:15" x14ac:dyDescent="0.35">
      <c r="A72">
        <v>71</v>
      </c>
      <c r="B72">
        <v>889</v>
      </c>
      <c r="C72">
        <v>0</v>
      </c>
      <c r="D72">
        <v>14808</v>
      </c>
      <c r="E72">
        <v>0</v>
      </c>
      <c r="F72">
        <v>17770</v>
      </c>
      <c r="G72">
        <v>0</v>
      </c>
      <c r="H72">
        <v>14808</v>
      </c>
      <c r="I72">
        <v>11847</v>
      </c>
      <c r="J72">
        <v>44423</v>
      </c>
      <c r="K72">
        <v>23693</v>
      </c>
      <c r="L72">
        <v>177692</v>
      </c>
      <c r="M72" s="1">
        <f t="shared" si="3"/>
        <v>305930</v>
      </c>
      <c r="N72">
        <f t="shared" si="4"/>
        <v>30.593</v>
      </c>
      <c r="O72">
        <f t="shared" si="5"/>
        <v>1590.836</v>
      </c>
    </row>
    <row r="73" spans="1:15" x14ac:dyDescent="0.35">
      <c r="A73">
        <v>72</v>
      </c>
      <c r="B73">
        <v>999</v>
      </c>
      <c r="C73">
        <v>0</v>
      </c>
      <c r="D73">
        <v>16634</v>
      </c>
      <c r="E73">
        <v>0</v>
      </c>
      <c r="F73">
        <v>19961</v>
      </c>
      <c r="G73">
        <v>0</v>
      </c>
      <c r="H73">
        <v>16634</v>
      </c>
      <c r="I73">
        <v>13307</v>
      </c>
      <c r="J73">
        <v>49901</v>
      </c>
      <c r="K73">
        <v>26614</v>
      </c>
      <c r="L73">
        <v>204356</v>
      </c>
      <c r="M73" s="1">
        <f t="shared" si="3"/>
        <v>348406</v>
      </c>
      <c r="N73">
        <f t="shared" si="4"/>
        <v>34.840600000000002</v>
      </c>
      <c r="O73">
        <f t="shared" si="5"/>
        <v>1811.7112000000002</v>
      </c>
    </row>
    <row r="74" spans="1:15" x14ac:dyDescent="0.35">
      <c r="A74">
        <v>73</v>
      </c>
      <c r="B74">
        <v>1122</v>
      </c>
      <c r="C74">
        <v>0</v>
      </c>
      <c r="D74">
        <v>18689</v>
      </c>
      <c r="E74">
        <v>0</v>
      </c>
      <c r="F74">
        <v>22426</v>
      </c>
      <c r="G74">
        <v>0</v>
      </c>
      <c r="H74">
        <v>18689</v>
      </c>
      <c r="I74">
        <v>14951</v>
      </c>
      <c r="J74">
        <v>56065</v>
      </c>
      <c r="K74">
        <v>29901</v>
      </c>
      <c r="L74">
        <v>234936</v>
      </c>
      <c r="M74" s="1">
        <f t="shared" si="3"/>
        <v>396779</v>
      </c>
      <c r="N74">
        <f t="shared" si="4"/>
        <v>39.677900000000001</v>
      </c>
      <c r="O74">
        <f t="shared" si="5"/>
        <v>2063.2508000000003</v>
      </c>
    </row>
    <row r="75" spans="1:15" x14ac:dyDescent="0.35">
      <c r="A75">
        <v>74</v>
      </c>
      <c r="B75">
        <v>1261</v>
      </c>
      <c r="C75">
        <v>0</v>
      </c>
      <c r="D75">
        <v>21001</v>
      </c>
      <c r="E75">
        <v>0</v>
      </c>
      <c r="F75">
        <v>25201</v>
      </c>
      <c r="G75">
        <v>0</v>
      </c>
      <c r="H75">
        <v>21001</v>
      </c>
      <c r="I75">
        <v>16801</v>
      </c>
      <c r="J75">
        <v>63001</v>
      </c>
      <c r="K75">
        <v>33601</v>
      </c>
      <c r="L75">
        <v>270001</v>
      </c>
      <c r="M75" s="1">
        <f t="shared" si="3"/>
        <v>451868</v>
      </c>
      <c r="N75">
        <f t="shared" si="4"/>
        <v>45.186799999999998</v>
      </c>
      <c r="O75">
        <f t="shared" si="5"/>
        <v>2349.7136</v>
      </c>
    </row>
    <row r="76" spans="1:15" x14ac:dyDescent="0.35">
      <c r="A76">
        <v>75</v>
      </c>
      <c r="B76">
        <v>1417</v>
      </c>
      <c r="C76">
        <v>0</v>
      </c>
      <c r="D76">
        <v>23603</v>
      </c>
      <c r="E76">
        <v>0</v>
      </c>
      <c r="F76">
        <v>28323</v>
      </c>
      <c r="G76">
        <v>0</v>
      </c>
      <c r="H76">
        <v>23603</v>
      </c>
      <c r="I76">
        <v>18882</v>
      </c>
      <c r="J76">
        <v>70807</v>
      </c>
      <c r="K76">
        <v>37764</v>
      </c>
      <c r="L76">
        <v>310202</v>
      </c>
      <c r="M76" s="1">
        <f t="shared" si="3"/>
        <v>514601</v>
      </c>
      <c r="N76">
        <f t="shared" si="4"/>
        <v>51.460099999999997</v>
      </c>
      <c r="O76">
        <f t="shared" si="5"/>
        <v>2675.9251999999997</v>
      </c>
    </row>
    <row r="77" spans="1:15" x14ac:dyDescent="0.35">
      <c r="A77">
        <v>76</v>
      </c>
      <c r="B77">
        <v>1592</v>
      </c>
      <c r="C77">
        <v>0</v>
      </c>
      <c r="D77">
        <v>26532</v>
      </c>
      <c r="E77">
        <v>0</v>
      </c>
      <c r="F77">
        <v>31838</v>
      </c>
      <c r="G77">
        <v>0</v>
      </c>
      <c r="H77">
        <v>26532</v>
      </c>
      <c r="I77">
        <v>21226</v>
      </c>
      <c r="J77">
        <v>79595</v>
      </c>
      <c r="K77">
        <v>42451</v>
      </c>
      <c r="L77">
        <v>356280</v>
      </c>
      <c r="M77" s="1">
        <f t="shared" si="3"/>
        <v>586046</v>
      </c>
      <c r="N77">
        <f t="shared" si="4"/>
        <v>58.604599999999998</v>
      </c>
      <c r="O77">
        <f t="shared" si="5"/>
        <v>3047.4391999999998</v>
      </c>
    </row>
    <row r="78" spans="1:15" x14ac:dyDescent="0.35">
      <c r="A78">
        <v>77</v>
      </c>
      <c r="B78">
        <v>1790</v>
      </c>
      <c r="C78">
        <v>0</v>
      </c>
      <c r="D78">
        <v>29830</v>
      </c>
      <c r="E78">
        <v>0</v>
      </c>
      <c r="F78">
        <v>35795</v>
      </c>
      <c r="G78">
        <v>0</v>
      </c>
      <c r="H78">
        <v>29830</v>
      </c>
      <c r="I78">
        <v>23864</v>
      </c>
      <c r="J78">
        <v>89488</v>
      </c>
      <c r="K78">
        <v>47727</v>
      </c>
      <c r="L78">
        <v>409085</v>
      </c>
      <c r="M78" s="1">
        <f t="shared" si="3"/>
        <v>667409</v>
      </c>
      <c r="N78">
        <f t="shared" si="4"/>
        <v>66.740899999999996</v>
      </c>
      <c r="O78">
        <f t="shared" si="5"/>
        <v>3470.5267999999996</v>
      </c>
    </row>
    <row r="79" spans="1:15" x14ac:dyDescent="0.35">
      <c r="A79">
        <v>78</v>
      </c>
      <c r="B79">
        <v>2013</v>
      </c>
      <c r="C79">
        <v>0</v>
      </c>
      <c r="D79">
        <v>33543</v>
      </c>
      <c r="E79">
        <v>0</v>
      </c>
      <c r="F79">
        <v>40251</v>
      </c>
      <c r="G79">
        <v>0</v>
      </c>
      <c r="H79">
        <v>33543</v>
      </c>
      <c r="I79">
        <v>26834</v>
      </c>
      <c r="J79">
        <v>100627</v>
      </c>
      <c r="K79">
        <v>53668</v>
      </c>
      <c r="L79">
        <v>469590</v>
      </c>
      <c r="M79" s="1">
        <f t="shared" si="3"/>
        <v>760069</v>
      </c>
      <c r="N79">
        <f t="shared" si="4"/>
        <v>76.006900000000002</v>
      </c>
      <c r="O79">
        <f t="shared" si="5"/>
        <v>3952.3588</v>
      </c>
    </row>
    <row r="80" spans="1:15" x14ac:dyDescent="0.35">
      <c r="A80">
        <v>79</v>
      </c>
      <c r="B80">
        <v>2264</v>
      </c>
      <c r="C80">
        <v>0</v>
      </c>
      <c r="D80">
        <v>37724</v>
      </c>
      <c r="E80">
        <v>0</v>
      </c>
      <c r="F80">
        <v>45268</v>
      </c>
      <c r="G80">
        <v>0</v>
      </c>
      <c r="H80">
        <v>37724</v>
      </c>
      <c r="I80">
        <v>30179</v>
      </c>
      <c r="J80">
        <v>113170</v>
      </c>
      <c r="K80">
        <v>60358</v>
      </c>
      <c r="L80">
        <v>538904</v>
      </c>
      <c r="M80" s="1">
        <f t="shared" si="3"/>
        <v>865591</v>
      </c>
      <c r="N80">
        <f t="shared" si="4"/>
        <v>86.559100000000001</v>
      </c>
      <c r="O80">
        <f t="shared" si="5"/>
        <v>4501.0731999999998</v>
      </c>
    </row>
    <row r="81" spans="1:15" x14ac:dyDescent="0.35">
      <c r="A81">
        <v>80</v>
      </c>
      <c r="B81">
        <v>2546</v>
      </c>
      <c r="C81">
        <v>0</v>
      </c>
      <c r="D81">
        <v>42433</v>
      </c>
      <c r="E81">
        <v>0</v>
      </c>
      <c r="F81">
        <v>50919</v>
      </c>
      <c r="G81">
        <v>0</v>
      </c>
      <c r="H81">
        <v>42433</v>
      </c>
      <c r="I81">
        <v>33946</v>
      </c>
      <c r="J81">
        <v>127297</v>
      </c>
      <c r="K81">
        <v>67892</v>
      </c>
      <c r="L81">
        <v>618297</v>
      </c>
      <c r="M81" s="1">
        <f t="shared" si="3"/>
        <v>985763</v>
      </c>
      <c r="N81">
        <f t="shared" si="4"/>
        <v>98.576300000000003</v>
      </c>
      <c r="O81">
        <f t="shared" si="5"/>
        <v>5125.9675999999999</v>
      </c>
    </row>
    <row r="82" spans="1:15" x14ac:dyDescent="0.35">
      <c r="A82">
        <v>81</v>
      </c>
      <c r="B82">
        <v>2865</v>
      </c>
      <c r="C82">
        <v>0</v>
      </c>
      <c r="D82">
        <v>47736</v>
      </c>
      <c r="E82">
        <v>0</v>
      </c>
      <c r="F82">
        <v>57284</v>
      </c>
      <c r="G82">
        <v>0</v>
      </c>
      <c r="H82">
        <v>47736</v>
      </c>
      <c r="I82">
        <v>38189</v>
      </c>
      <c r="J82">
        <v>143208</v>
      </c>
      <c r="K82">
        <v>76378</v>
      </c>
      <c r="L82">
        <v>709221</v>
      </c>
      <c r="M82" s="1">
        <f t="shared" si="3"/>
        <v>1122617</v>
      </c>
      <c r="N82">
        <f t="shared" si="4"/>
        <v>112.2617</v>
      </c>
      <c r="O82">
        <f t="shared" si="5"/>
        <v>5837.6084000000001</v>
      </c>
    </row>
    <row r="83" spans="1:15" x14ac:dyDescent="0.35">
      <c r="A83">
        <v>82</v>
      </c>
      <c r="B83">
        <v>3223</v>
      </c>
      <c r="C83">
        <v>0</v>
      </c>
      <c r="D83">
        <v>53711</v>
      </c>
      <c r="E83">
        <v>0</v>
      </c>
      <c r="F83">
        <v>64453</v>
      </c>
      <c r="G83">
        <v>0</v>
      </c>
      <c r="H83">
        <v>53711</v>
      </c>
      <c r="I83">
        <v>42969</v>
      </c>
      <c r="J83">
        <v>161133</v>
      </c>
      <c r="K83">
        <v>85938</v>
      </c>
      <c r="L83">
        <v>813335</v>
      </c>
      <c r="M83" s="1">
        <f t="shared" si="3"/>
        <v>1278473</v>
      </c>
      <c r="N83">
        <f t="shared" si="4"/>
        <v>127.8473</v>
      </c>
      <c r="O83">
        <f t="shared" si="5"/>
        <v>6648.0596000000005</v>
      </c>
    </row>
    <row r="84" spans="1:15" x14ac:dyDescent="0.35">
      <c r="A84">
        <v>83</v>
      </c>
      <c r="B84">
        <v>3627</v>
      </c>
      <c r="C84">
        <v>0</v>
      </c>
      <c r="D84">
        <v>60442</v>
      </c>
      <c r="E84">
        <v>0</v>
      </c>
      <c r="F84">
        <v>72531</v>
      </c>
      <c r="G84">
        <v>0</v>
      </c>
      <c r="H84">
        <v>60442</v>
      </c>
      <c r="I84">
        <v>48354</v>
      </c>
      <c r="J84">
        <v>181326</v>
      </c>
      <c r="K84">
        <v>96708</v>
      </c>
      <c r="L84">
        <v>932534</v>
      </c>
      <c r="M84" s="1">
        <f t="shared" si="3"/>
        <v>1455964</v>
      </c>
      <c r="N84">
        <f t="shared" si="4"/>
        <v>145.59639999999999</v>
      </c>
      <c r="O84">
        <f t="shared" si="5"/>
        <v>7571.0127999999995</v>
      </c>
    </row>
    <row r="85" spans="1:15" x14ac:dyDescent="0.35">
      <c r="A85">
        <v>84</v>
      </c>
      <c r="B85">
        <v>4082</v>
      </c>
      <c r="C85">
        <v>0</v>
      </c>
      <c r="D85">
        <v>68027</v>
      </c>
      <c r="E85">
        <v>0</v>
      </c>
      <c r="F85">
        <v>81632</v>
      </c>
      <c r="G85">
        <v>0</v>
      </c>
      <c r="H85">
        <v>68027</v>
      </c>
      <c r="I85">
        <v>54422</v>
      </c>
      <c r="J85">
        <v>204080</v>
      </c>
      <c r="K85">
        <v>108843</v>
      </c>
      <c r="L85">
        <v>1068986</v>
      </c>
      <c r="M85" s="1">
        <f t="shared" si="3"/>
        <v>1658099</v>
      </c>
      <c r="N85">
        <f t="shared" si="4"/>
        <v>165.8099</v>
      </c>
      <c r="O85">
        <f t="shared" si="5"/>
        <v>8622.1147999999994</v>
      </c>
    </row>
    <row r="86" spans="1:15" x14ac:dyDescent="0.35">
      <c r="A86">
        <v>85</v>
      </c>
      <c r="B86">
        <v>4595</v>
      </c>
      <c r="C86">
        <v>0</v>
      </c>
      <c r="D86">
        <v>76573</v>
      </c>
      <c r="E86">
        <v>0</v>
      </c>
      <c r="F86">
        <v>91888</v>
      </c>
      <c r="G86">
        <v>0</v>
      </c>
      <c r="H86">
        <v>76573</v>
      </c>
      <c r="I86">
        <v>61259</v>
      </c>
      <c r="J86">
        <v>229719</v>
      </c>
      <c r="K86">
        <v>122517</v>
      </c>
      <c r="L86">
        <v>1225167</v>
      </c>
      <c r="M86" s="1">
        <f t="shared" si="3"/>
        <v>1888291</v>
      </c>
      <c r="N86">
        <f t="shared" si="4"/>
        <v>188.82910000000001</v>
      </c>
      <c r="O86">
        <f t="shared" si="5"/>
        <v>9819.1131999999998</v>
      </c>
    </row>
    <row r="87" spans="1:15" x14ac:dyDescent="0.35">
      <c r="A87">
        <v>86</v>
      </c>
      <c r="B87">
        <v>5173</v>
      </c>
      <c r="C87">
        <v>0</v>
      </c>
      <c r="D87">
        <v>86205</v>
      </c>
      <c r="E87">
        <v>0</v>
      </c>
      <c r="F87">
        <v>103446</v>
      </c>
      <c r="G87">
        <v>0</v>
      </c>
      <c r="H87">
        <v>86205</v>
      </c>
      <c r="I87">
        <v>68964</v>
      </c>
      <c r="J87">
        <v>258615</v>
      </c>
      <c r="K87">
        <v>137928</v>
      </c>
      <c r="L87">
        <v>1403908</v>
      </c>
      <c r="M87" s="1">
        <f t="shared" si="3"/>
        <v>2150444</v>
      </c>
      <c r="N87">
        <f t="shared" si="4"/>
        <v>215.0444</v>
      </c>
      <c r="O87">
        <f t="shared" si="5"/>
        <v>11182.308799999999</v>
      </c>
    </row>
    <row r="88" spans="1:15" x14ac:dyDescent="0.35">
      <c r="A88">
        <v>87</v>
      </c>
      <c r="B88">
        <v>5824</v>
      </c>
      <c r="C88">
        <v>0</v>
      </c>
      <c r="D88">
        <v>97061</v>
      </c>
      <c r="E88">
        <v>0</v>
      </c>
      <c r="F88">
        <v>116474</v>
      </c>
      <c r="G88">
        <v>0</v>
      </c>
      <c r="H88">
        <v>97061</v>
      </c>
      <c r="I88">
        <v>77649</v>
      </c>
      <c r="J88">
        <v>291183</v>
      </c>
      <c r="K88">
        <v>155298</v>
      </c>
      <c r="L88">
        <v>1608440</v>
      </c>
      <c r="M88" s="1">
        <f t="shared" si="3"/>
        <v>2448990</v>
      </c>
      <c r="N88">
        <f t="shared" si="4"/>
        <v>244.899</v>
      </c>
      <c r="O88">
        <f t="shared" si="5"/>
        <v>12734.748</v>
      </c>
    </row>
    <row r="89" spans="1:15" x14ac:dyDescent="0.35">
      <c r="A89">
        <v>88</v>
      </c>
      <c r="B89">
        <v>6558</v>
      </c>
      <c r="C89">
        <v>0</v>
      </c>
      <c r="D89">
        <v>109299</v>
      </c>
      <c r="E89">
        <v>0</v>
      </c>
      <c r="F89">
        <v>131158</v>
      </c>
      <c r="G89">
        <v>0</v>
      </c>
      <c r="H89">
        <v>109299</v>
      </c>
      <c r="I89">
        <v>87439</v>
      </c>
      <c r="J89">
        <v>327895</v>
      </c>
      <c r="K89">
        <v>174878</v>
      </c>
      <c r="L89">
        <v>1842458</v>
      </c>
      <c r="M89" s="1">
        <f t="shared" si="3"/>
        <v>2788984</v>
      </c>
      <c r="N89">
        <f t="shared" si="4"/>
        <v>278.89839999999998</v>
      </c>
      <c r="O89">
        <f t="shared" si="5"/>
        <v>14502.716799999998</v>
      </c>
    </row>
    <row r="90" spans="1:15" x14ac:dyDescent="0.35">
      <c r="A90">
        <v>89</v>
      </c>
      <c r="B90">
        <v>7386</v>
      </c>
      <c r="C90">
        <v>0</v>
      </c>
      <c r="D90">
        <v>123094</v>
      </c>
      <c r="E90">
        <v>0</v>
      </c>
      <c r="F90">
        <v>147713</v>
      </c>
      <c r="G90">
        <v>0</v>
      </c>
      <c r="H90">
        <v>123094</v>
      </c>
      <c r="I90">
        <v>98476</v>
      </c>
      <c r="J90">
        <v>369282</v>
      </c>
      <c r="K90">
        <v>196951</v>
      </c>
      <c r="L90">
        <v>2110182</v>
      </c>
      <c r="M90" s="1">
        <f t="shared" si="3"/>
        <v>3176178</v>
      </c>
      <c r="N90">
        <f t="shared" si="4"/>
        <v>317.61779999999999</v>
      </c>
      <c r="O90">
        <f t="shared" si="5"/>
        <v>16516.125599999999</v>
      </c>
    </row>
    <row r="91" spans="1:15" x14ac:dyDescent="0.35">
      <c r="A91">
        <v>90</v>
      </c>
      <c r="B91">
        <v>8319</v>
      </c>
      <c r="C91">
        <v>0</v>
      </c>
      <c r="D91">
        <v>138648</v>
      </c>
      <c r="E91">
        <v>0</v>
      </c>
      <c r="F91">
        <v>166378</v>
      </c>
      <c r="G91">
        <v>0</v>
      </c>
      <c r="H91">
        <v>138648</v>
      </c>
      <c r="I91">
        <v>110919</v>
      </c>
      <c r="J91">
        <v>415944</v>
      </c>
      <c r="K91">
        <v>221837</v>
      </c>
      <c r="L91">
        <v>2416433</v>
      </c>
      <c r="M91" s="1">
        <f t="shared" si="3"/>
        <v>3617126</v>
      </c>
      <c r="N91">
        <f t="shared" si="4"/>
        <v>361.71260000000001</v>
      </c>
      <c r="O91">
        <f t="shared" si="5"/>
        <v>18809.055199999999</v>
      </c>
    </row>
    <row r="92" spans="1:15" x14ac:dyDescent="0.35">
      <c r="A92">
        <v>91</v>
      </c>
      <c r="B92">
        <v>9372</v>
      </c>
      <c r="C92">
        <v>0</v>
      </c>
      <c r="D92">
        <v>156186</v>
      </c>
      <c r="E92">
        <v>0</v>
      </c>
      <c r="F92">
        <v>187423</v>
      </c>
      <c r="G92">
        <v>0</v>
      </c>
      <c r="H92">
        <v>156186</v>
      </c>
      <c r="I92">
        <v>124949</v>
      </c>
      <c r="J92">
        <v>468557</v>
      </c>
      <c r="K92">
        <v>249898</v>
      </c>
      <c r="L92">
        <v>2766718</v>
      </c>
      <c r="M92" s="1">
        <f t="shared" si="3"/>
        <v>4119289</v>
      </c>
      <c r="N92">
        <f t="shared" si="4"/>
        <v>411.9289</v>
      </c>
      <c r="O92">
        <f t="shared" si="5"/>
        <v>21420.302800000001</v>
      </c>
    </row>
    <row r="93" spans="1:15" x14ac:dyDescent="0.35">
      <c r="A93">
        <v>92</v>
      </c>
      <c r="B93">
        <v>10558</v>
      </c>
      <c r="C93">
        <v>0</v>
      </c>
      <c r="D93">
        <v>175963</v>
      </c>
      <c r="E93">
        <v>0</v>
      </c>
      <c r="F93">
        <v>211156</v>
      </c>
      <c r="G93">
        <v>0</v>
      </c>
      <c r="H93">
        <v>175963</v>
      </c>
      <c r="I93">
        <v>140771</v>
      </c>
      <c r="J93">
        <v>527888</v>
      </c>
      <c r="K93">
        <v>281541</v>
      </c>
      <c r="L93">
        <v>3167327</v>
      </c>
      <c r="M93" s="1">
        <f t="shared" si="3"/>
        <v>4691167</v>
      </c>
      <c r="N93">
        <f t="shared" si="4"/>
        <v>469.11669999999998</v>
      </c>
      <c r="O93">
        <f t="shared" si="5"/>
        <v>24394.0684</v>
      </c>
    </row>
    <row r="94" spans="1:15" x14ac:dyDescent="0.35">
      <c r="A94">
        <v>93</v>
      </c>
      <c r="B94">
        <v>11896</v>
      </c>
      <c r="C94">
        <v>0</v>
      </c>
      <c r="D94">
        <v>198267</v>
      </c>
      <c r="E94">
        <v>0</v>
      </c>
      <c r="F94">
        <v>237920</v>
      </c>
      <c r="G94">
        <v>0</v>
      </c>
      <c r="H94">
        <v>198267</v>
      </c>
      <c r="I94">
        <v>158614</v>
      </c>
      <c r="J94">
        <v>594800</v>
      </c>
      <c r="K94">
        <v>317227</v>
      </c>
      <c r="L94">
        <v>3625446</v>
      </c>
      <c r="M94" s="1">
        <f t="shared" si="3"/>
        <v>5342437</v>
      </c>
      <c r="N94">
        <f t="shared" si="4"/>
        <v>534.24369999999999</v>
      </c>
      <c r="O94">
        <f t="shared" si="5"/>
        <v>27780.672399999999</v>
      </c>
    </row>
    <row r="95" spans="1:15" x14ac:dyDescent="0.35">
      <c r="A95">
        <v>94</v>
      </c>
      <c r="B95">
        <v>13406</v>
      </c>
      <c r="C95">
        <v>0</v>
      </c>
      <c r="D95">
        <v>223423</v>
      </c>
      <c r="E95">
        <v>0</v>
      </c>
      <c r="F95">
        <v>268108</v>
      </c>
      <c r="G95">
        <v>0</v>
      </c>
      <c r="H95">
        <v>223423</v>
      </c>
      <c r="I95">
        <v>178739</v>
      </c>
      <c r="J95">
        <v>670269</v>
      </c>
      <c r="K95">
        <v>357477</v>
      </c>
      <c r="L95">
        <v>4149279</v>
      </c>
      <c r="M95" s="1">
        <f t="shared" si="3"/>
        <v>6084124</v>
      </c>
      <c r="N95">
        <f t="shared" si="4"/>
        <v>608.41240000000005</v>
      </c>
      <c r="O95">
        <f t="shared" si="5"/>
        <v>31637.444800000001</v>
      </c>
    </row>
    <row r="96" spans="1:15" x14ac:dyDescent="0.35">
      <c r="A96">
        <v>95</v>
      </c>
      <c r="B96">
        <v>15108</v>
      </c>
      <c r="C96">
        <v>0</v>
      </c>
      <c r="D96">
        <v>251799</v>
      </c>
      <c r="E96">
        <v>0</v>
      </c>
      <c r="F96">
        <v>302159</v>
      </c>
      <c r="G96">
        <v>0</v>
      </c>
      <c r="H96">
        <v>251799</v>
      </c>
      <c r="I96">
        <v>201439</v>
      </c>
      <c r="J96">
        <v>755396</v>
      </c>
      <c r="K96">
        <v>402878</v>
      </c>
      <c r="L96">
        <v>4748198</v>
      </c>
      <c r="M96" s="1">
        <f t="shared" si="3"/>
        <v>6928776</v>
      </c>
      <c r="N96">
        <f t="shared" si="4"/>
        <v>692.87760000000003</v>
      </c>
      <c r="O96">
        <f t="shared" si="5"/>
        <v>36029.635200000004</v>
      </c>
    </row>
    <row r="97" spans="1:15" x14ac:dyDescent="0.35">
      <c r="A97">
        <v>96</v>
      </c>
      <c r="B97">
        <v>17029</v>
      </c>
      <c r="C97">
        <v>0</v>
      </c>
      <c r="D97">
        <v>283809</v>
      </c>
      <c r="E97">
        <v>0</v>
      </c>
      <c r="F97">
        <v>340571</v>
      </c>
      <c r="G97">
        <v>0</v>
      </c>
      <c r="H97">
        <v>283809</v>
      </c>
      <c r="I97">
        <v>227047</v>
      </c>
      <c r="J97">
        <v>851426</v>
      </c>
      <c r="K97">
        <v>454094</v>
      </c>
      <c r="L97">
        <v>5432905</v>
      </c>
      <c r="M97" s="1">
        <f t="shared" si="3"/>
        <v>7890690</v>
      </c>
      <c r="N97">
        <f t="shared" si="4"/>
        <v>789.06899999999996</v>
      </c>
      <c r="O97">
        <f t="shared" si="5"/>
        <v>41031.587999999996</v>
      </c>
    </row>
    <row r="98" spans="1:15" x14ac:dyDescent="0.35">
      <c r="A98">
        <v>97</v>
      </c>
      <c r="B98">
        <v>19196</v>
      </c>
      <c r="C98">
        <v>0</v>
      </c>
      <c r="D98">
        <v>319922</v>
      </c>
      <c r="E98">
        <v>0</v>
      </c>
      <c r="F98">
        <v>383906</v>
      </c>
      <c r="G98">
        <v>0</v>
      </c>
      <c r="H98">
        <v>319922</v>
      </c>
      <c r="I98">
        <v>255938</v>
      </c>
      <c r="J98">
        <v>959765</v>
      </c>
      <c r="K98">
        <v>511875</v>
      </c>
      <c r="L98">
        <v>6215620</v>
      </c>
      <c r="M98" s="1">
        <f t="shared" si="3"/>
        <v>8986144</v>
      </c>
      <c r="N98">
        <f t="shared" si="4"/>
        <v>898.61440000000005</v>
      </c>
      <c r="O98">
        <f t="shared" si="5"/>
        <v>46727.948800000006</v>
      </c>
    </row>
    <row r="99" spans="1:15" x14ac:dyDescent="0.35">
      <c r="A99">
        <v>98</v>
      </c>
      <c r="B99">
        <v>21641</v>
      </c>
      <c r="C99">
        <v>0</v>
      </c>
      <c r="D99">
        <v>360668</v>
      </c>
      <c r="E99">
        <v>0</v>
      </c>
      <c r="F99">
        <v>432801</v>
      </c>
      <c r="G99">
        <v>0</v>
      </c>
      <c r="H99">
        <v>360668</v>
      </c>
      <c r="I99">
        <v>288534</v>
      </c>
      <c r="J99">
        <v>1082002</v>
      </c>
      <c r="K99">
        <v>577068</v>
      </c>
      <c r="L99">
        <v>7110298</v>
      </c>
      <c r="M99" s="1">
        <f t="shared" si="3"/>
        <v>10233680</v>
      </c>
      <c r="N99">
        <f t="shared" si="4"/>
        <v>1023.3680000000001</v>
      </c>
      <c r="O99">
        <f t="shared" si="5"/>
        <v>53215.136000000006</v>
      </c>
    </row>
    <row r="100" spans="1:15" x14ac:dyDescent="0.35">
      <c r="A100">
        <v>99</v>
      </c>
      <c r="B100">
        <v>24399</v>
      </c>
      <c r="C100">
        <v>0</v>
      </c>
      <c r="D100">
        <v>406644</v>
      </c>
      <c r="E100">
        <v>0</v>
      </c>
      <c r="F100">
        <v>487973</v>
      </c>
      <c r="G100">
        <v>0</v>
      </c>
      <c r="H100">
        <v>406644</v>
      </c>
      <c r="I100">
        <v>325315</v>
      </c>
      <c r="J100">
        <v>1219931</v>
      </c>
      <c r="K100">
        <v>650630</v>
      </c>
      <c r="L100">
        <v>8132872</v>
      </c>
      <c r="M100" s="1">
        <f t="shared" si="3"/>
        <v>11654408</v>
      </c>
      <c r="N100">
        <f t="shared" si="4"/>
        <v>1165.4408000000001</v>
      </c>
      <c r="O100">
        <f t="shared" si="5"/>
        <v>60602.921600000001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F90C-C83F-4A80-8D37-BFEC793405CB}">
  <dimension ref="A1:AF100"/>
  <sheetViews>
    <sheetView workbookViewId="0">
      <selection activeCell="P11" sqref="P11"/>
    </sheetView>
  </sheetViews>
  <sheetFormatPr defaultRowHeight="14.15" x14ac:dyDescent="0.35"/>
  <cols>
    <col min="3" max="14" width="9.2109375" bestFit="1" customWidth="1"/>
    <col min="16" max="16" width="11.640625" customWidth="1"/>
    <col min="17" max="17" width="15.640625" customWidth="1"/>
    <col min="18" max="18" width="11.92578125" style="3" customWidth="1"/>
    <col min="20" max="20" width="20" customWidth="1"/>
    <col min="21" max="21" width="9.7109375" customWidth="1"/>
    <col min="22" max="22" width="8.42578125" customWidth="1"/>
    <col min="23" max="23" width="10.85546875" customWidth="1"/>
    <col min="24" max="24" width="10.2109375" customWidth="1"/>
    <col min="25" max="25" width="9.0703125" customWidth="1"/>
    <col min="26" max="26" width="12.42578125" customWidth="1"/>
    <col min="27" max="27" width="12.640625" customWidth="1"/>
    <col min="28" max="28" width="12.140625" customWidth="1"/>
    <col min="29" max="30" width="11.5703125" customWidth="1"/>
  </cols>
  <sheetData>
    <row r="1" spans="1:32" x14ac:dyDescent="0.35">
      <c r="C1" t="s">
        <v>1</v>
      </c>
      <c r="D1" t="s">
        <v>110</v>
      </c>
      <c r="E1" t="s">
        <v>133</v>
      </c>
      <c r="F1" t="s">
        <v>135</v>
      </c>
      <c r="G1" t="s">
        <v>136</v>
      </c>
      <c r="H1" t="s">
        <v>140</v>
      </c>
      <c r="I1" t="s">
        <v>134</v>
      </c>
      <c r="J1" t="s">
        <v>138</v>
      </c>
      <c r="K1" t="s">
        <v>111</v>
      </c>
      <c r="L1" t="s">
        <v>2</v>
      </c>
      <c r="M1" t="s">
        <v>0</v>
      </c>
      <c r="N1" t="s">
        <v>112</v>
      </c>
    </row>
    <row r="2" spans="1:32" x14ac:dyDescent="0.35">
      <c r="C2">
        <v>1</v>
      </c>
      <c r="D2">
        <v>2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P2" s="2" t="s">
        <v>11</v>
      </c>
      <c r="Q2" s="2" t="s">
        <v>109</v>
      </c>
      <c r="R2" s="4">
        <f>0.001*M2+0.002*L2+0.003*N2</f>
        <v>3.0000000000000001E-3</v>
      </c>
      <c r="S2" s="2" t="s">
        <v>8</v>
      </c>
      <c r="T2" t="str">
        <f>IF(D2&gt;0,CONCATENATE("popneed_",D$1," = ",D2),"")</f>
        <v>popneed_heating = 2</v>
      </c>
      <c r="U2" t="str">
        <f t="shared" ref="U2:Y2" si="0">IF(E2&gt;0,CONCATENATE("popneed_",E$1," = ",E2),"")</f>
        <v>popneed_basic_food = 1</v>
      </c>
      <c r="V2" t="str">
        <f t="shared" si="0"/>
        <v/>
      </c>
      <c r="W2" t="str">
        <f t="shared" si="0"/>
        <v>popneed_simple_clothing = 1</v>
      </c>
      <c r="X2" t="str">
        <f t="shared" si="0"/>
        <v/>
      </c>
      <c r="Y2" t="str">
        <f t="shared" si="0"/>
        <v/>
      </c>
      <c r="Z2" t="str">
        <f>IF(J2&gt;0,CONCATENATE("popneed_",J$1," = ",J2),"")</f>
        <v/>
      </c>
      <c r="AA2" t="str">
        <f t="shared" ref="AA2" si="1">IF(K2&gt;0,CONCATENATE("popneed_",K$1," = ",K2),"")</f>
        <v/>
      </c>
      <c r="AB2" t="str">
        <f t="shared" ref="AB2" si="2">IF(L2&gt;0,CONCATENATE("popneed_",L$1," = ",L2),"")</f>
        <v/>
      </c>
      <c r="AC2" t="str">
        <f t="shared" ref="AC2" si="3">IF(M2&gt;0,CONCATENATE("popneed_",M$1," = ",M2),"")</f>
        <v>popneed_intoxicants = 3</v>
      </c>
      <c r="AD2" t="str">
        <f>IF(N2&gt;0,CONCATENATE("popneed_",N$1," = ",N2),"")</f>
        <v/>
      </c>
      <c r="AE2" t="s">
        <v>9</v>
      </c>
      <c r="AF2" t="s">
        <v>9</v>
      </c>
    </row>
    <row r="3" spans="1:32" x14ac:dyDescent="0.35">
      <c r="C3">
        <v>2</v>
      </c>
      <c r="D3">
        <v>2</v>
      </c>
      <c r="E3">
        <v>2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0</v>
      </c>
      <c r="P3" s="2" t="s">
        <v>12</v>
      </c>
      <c r="Q3" s="2" t="s">
        <v>109</v>
      </c>
      <c r="R3" s="4">
        <f t="shared" ref="R3:R66" si="4">0.001*M3+0.002*L3+0.003*N3</f>
        <v>6.0000000000000001E-3</v>
      </c>
      <c r="S3" s="2" t="s">
        <v>8</v>
      </c>
      <c r="T3" t="str">
        <f t="shared" ref="T3:T66" si="5">IF(D3&gt;0,CONCATENATE("popneed_",D$1," = ",D3),"")</f>
        <v>popneed_heating = 2</v>
      </c>
      <c r="U3" t="str">
        <f t="shared" ref="U3:U66" si="6">IF(E3&gt;0,CONCATENATE("popneed_",E$1," = ",E3),"")</f>
        <v>popneed_basic_food = 2</v>
      </c>
      <c r="V3" t="str">
        <f t="shared" ref="V3:V66" si="7">IF(F3&gt;0,CONCATENATE("popneed_",F$1," = ",F3),"")</f>
        <v/>
      </c>
      <c r="W3" t="str">
        <f t="shared" ref="W3:W66" si="8">IF(G3&gt;0,CONCATENATE("popneed_",G$1," = ",G3),"")</f>
        <v>popneed_simple_clothing = 1</v>
      </c>
      <c r="X3" t="str">
        <f t="shared" ref="X3:X66" si="9">IF(H3&gt;0,CONCATENATE("popneed_",H$1," = ",H3),"")</f>
        <v/>
      </c>
      <c r="Y3" t="str">
        <f t="shared" ref="Y3:Y66" si="10">IF(I3&gt;0,CONCATENATE("popneed_",I$1," = ",I3),"")</f>
        <v/>
      </c>
      <c r="Z3" t="str">
        <f t="shared" ref="Z3:Z66" si="11">IF(J3&gt;0,CONCATENATE("popneed_",J$1," = ",J3),"")</f>
        <v/>
      </c>
      <c r="AA3" t="str">
        <f t="shared" ref="AA3:AA66" si="12">IF(K3&gt;0,CONCATENATE("popneed_",K$1," = ",K3),"")</f>
        <v/>
      </c>
      <c r="AB3" t="str">
        <f t="shared" ref="AB3:AB66" si="13">IF(L3&gt;0,CONCATENATE("popneed_",L$1," = ",L3),"")</f>
        <v/>
      </c>
      <c r="AC3" t="str">
        <f t="shared" ref="AC3:AC66" si="14">IF(M3&gt;0,CONCATENATE("popneed_",M$1," = ",M3),"")</f>
        <v>popneed_intoxicants = 6</v>
      </c>
      <c r="AD3" t="str">
        <f t="shared" ref="AD3:AD66" si="15">IF(N3&gt;0,CONCATENATE("popneed_",N$1," = ",N3),"")</f>
        <v/>
      </c>
      <c r="AE3" t="s">
        <v>9</v>
      </c>
      <c r="AF3" t="s">
        <v>9</v>
      </c>
    </row>
    <row r="4" spans="1:32" x14ac:dyDescent="0.35">
      <c r="A4">
        <v>9.0899999999999995E-2</v>
      </c>
      <c r="B4">
        <v>0.16666</v>
      </c>
      <c r="C4">
        <v>3</v>
      </c>
      <c r="D4">
        <v>2</v>
      </c>
      <c r="E4">
        <v>3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9</v>
      </c>
      <c r="N4">
        <v>0</v>
      </c>
      <c r="P4" s="2" t="s">
        <v>13</v>
      </c>
      <c r="Q4" s="2" t="s">
        <v>109</v>
      </c>
      <c r="R4" s="4">
        <f t="shared" si="4"/>
        <v>9.0000000000000011E-3</v>
      </c>
      <c r="S4" s="2" t="s">
        <v>8</v>
      </c>
      <c r="T4" t="str">
        <f t="shared" si="5"/>
        <v>popneed_heating = 2</v>
      </c>
      <c r="U4" t="str">
        <f t="shared" si="6"/>
        <v>popneed_basic_food = 3</v>
      </c>
      <c r="V4" t="str">
        <f t="shared" si="7"/>
        <v/>
      </c>
      <c r="W4" t="str">
        <f t="shared" si="8"/>
        <v>popneed_simple_clothing = 2</v>
      </c>
      <c r="X4" t="str">
        <f t="shared" si="9"/>
        <v/>
      </c>
      <c r="Y4" t="str">
        <f t="shared" si="10"/>
        <v/>
      </c>
      <c r="Z4" t="str">
        <f t="shared" si="11"/>
        <v/>
      </c>
      <c r="AA4" t="str">
        <f t="shared" si="12"/>
        <v/>
      </c>
      <c r="AB4" t="str">
        <f t="shared" si="13"/>
        <v/>
      </c>
      <c r="AC4" t="str">
        <f t="shared" si="14"/>
        <v>popneed_intoxicants = 9</v>
      </c>
      <c r="AD4" t="str">
        <f t="shared" si="15"/>
        <v/>
      </c>
      <c r="AE4" t="s">
        <v>9</v>
      </c>
      <c r="AF4" t="s">
        <v>9</v>
      </c>
    </row>
    <row r="5" spans="1:32" x14ac:dyDescent="0.35">
      <c r="A5">
        <v>0.18179999999999999</v>
      </c>
      <c r="B5">
        <v>0.33332000000000001</v>
      </c>
      <c r="C5">
        <v>4</v>
      </c>
      <c r="D5">
        <v>2</v>
      </c>
      <c r="E5">
        <v>5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13</v>
      </c>
      <c r="N5">
        <v>0</v>
      </c>
      <c r="P5" s="2" t="s">
        <v>14</v>
      </c>
      <c r="Q5" s="2" t="s">
        <v>109</v>
      </c>
      <c r="R5" s="4">
        <f t="shared" si="4"/>
        <v>1.3000000000000001E-2</v>
      </c>
      <c r="S5" s="2" t="s">
        <v>8</v>
      </c>
      <c r="T5" t="str">
        <f t="shared" si="5"/>
        <v>popneed_heating = 2</v>
      </c>
      <c r="U5" t="str">
        <f t="shared" si="6"/>
        <v>popneed_basic_food = 5</v>
      </c>
      <c r="V5" t="str">
        <f t="shared" si="7"/>
        <v/>
      </c>
      <c r="W5" t="str">
        <f t="shared" si="8"/>
        <v>popneed_simple_clothing = 2</v>
      </c>
      <c r="X5" t="str">
        <f t="shared" si="9"/>
        <v/>
      </c>
      <c r="Y5" t="str">
        <f t="shared" si="10"/>
        <v/>
      </c>
      <c r="Z5" t="str">
        <f t="shared" si="11"/>
        <v/>
      </c>
      <c r="AA5" t="str">
        <f t="shared" si="12"/>
        <v/>
      </c>
      <c r="AB5" t="str">
        <f t="shared" si="13"/>
        <v/>
      </c>
      <c r="AC5" t="str">
        <f t="shared" si="14"/>
        <v>popneed_intoxicants = 13</v>
      </c>
      <c r="AD5" t="str">
        <f t="shared" si="15"/>
        <v/>
      </c>
      <c r="AE5" t="s">
        <v>9</v>
      </c>
      <c r="AF5" t="s">
        <v>9</v>
      </c>
    </row>
    <row r="6" spans="1:32" x14ac:dyDescent="0.35">
      <c r="A6">
        <v>0.2727</v>
      </c>
      <c r="B6">
        <v>0.49997999999999998</v>
      </c>
      <c r="C6">
        <v>5</v>
      </c>
      <c r="D6">
        <v>2</v>
      </c>
      <c r="E6">
        <v>5</v>
      </c>
      <c r="F6">
        <v>0</v>
      </c>
      <c r="G6">
        <v>3</v>
      </c>
      <c r="H6">
        <v>0</v>
      </c>
      <c r="I6">
        <v>1</v>
      </c>
      <c r="J6">
        <v>0</v>
      </c>
      <c r="K6">
        <v>0</v>
      </c>
      <c r="L6">
        <v>0</v>
      </c>
      <c r="M6">
        <v>18</v>
      </c>
      <c r="N6">
        <v>0</v>
      </c>
      <c r="P6" s="2" t="s">
        <v>15</v>
      </c>
      <c r="Q6" s="2" t="s">
        <v>109</v>
      </c>
      <c r="R6" s="4">
        <f t="shared" si="4"/>
        <v>1.8000000000000002E-2</v>
      </c>
      <c r="S6" s="2" t="s">
        <v>8</v>
      </c>
      <c r="T6" t="str">
        <f t="shared" si="5"/>
        <v>popneed_heating = 2</v>
      </c>
      <c r="U6" t="str">
        <f t="shared" si="6"/>
        <v>popneed_basic_food = 5</v>
      </c>
      <c r="V6" t="str">
        <f t="shared" si="7"/>
        <v/>
      </c>
      <c r="W6" t="str">
        <f t="shared" si="8"/>
        <v>popneed_simple_clothing = 3</v>
      </c>
      <c r="X6" t="str">
        <f t="shared" si="9"/>
        <v/>
      </c>
      <c r="Y6" t="str">
        <f t="shared" si="10"/>
        <v>popneed_household_items = 1</v>
      </c>
      <c r="Z6" t="str">
        <f t="shared" si="11"/>
        <v/>
      </c>
      <c r="AA6" t="str">
        <f t="shared" si="12"/>
        <v/>
      </c>
      <c r="AB6" t="str">
        <f t="shared" si="13"/>
        <v/>
      </c>
      <c r="AC6" t="str">
        <f t="shared" si="14"/>
        <v>popneed_intoxicants = 18</v>
      </c>
      <c r="AD6" t="str">
        <f t="shared" si="15"/>
        <v/>
      </c>
      <c r="AE6" t="s">
        <v>9</v>
      </c>
      <c r="AF6" t="s">
        <v>9</v>
      </c>
    </row>
    <row r="7" spans="1:32" x14ac:dyDescent="0.35">
      <c r="A7">
        <v>0.36359999999999998</v>
      </c>
      <c r="B7">
        <v>0.66664000000000001</v>
      </c>
      <c r="C7">
        <v>6</v>
      </c>
      <c r="D7">
        <v>2</v>
      </c>
      <c r="E7">
        <v>6</v>
      </c>
      <c r="F7">
        <v>0</v>
      </c>
      <c r="G7">
        <v>4</v>
      </c>
      <c r="H7">
        <v>0</v>
      </c>
      <c r="I7">
        <v>3</v>
      </c>
      <c r="J7">
        <v>0</v>
      </c>
      <c r="K7">
        <v>0</v>
      </c>
      <c r="L7">
        <v>0</v>
      </c>
      <c r="M7">
        <v>23</v>
      </c>
      <c r="N7">
        <v>0</v>
      </c>
      <c r="P7" s="2" t="s">
        <v>16</v>
      </c>
      <c r="Q7" s="2" t="s">
        <v>109</v>
      </c>
      <c r="R7" s="4">
        <f t="shared" si="4"/>
        <v>2.3E-2</v>
      </c>
      <c r="S7" s="2" t="s">
        <v>8</v>
      </c>
      <c r="T7" t="str">
        <f t="shared" si="5"/>
        <v>popneed_heating = 2</v>
      </c>
      <c r="U7" t="str">
        <f t="shared" si="6"/>
        <v>popneed_basic_food = 6</v>
      </c>
      <c r="V7" t="str">
        <f t="shared" si="7"/>
        <v/>
      </c>
      <c r="W7" t="str">
        <f t="shared" si="8"/>
        <v>popneed_simple_clothing = 4</v>
      </c>
      <c r="X7" t="str">
        <f t="shared" si="9"/>
        <v/>
      </c>
      <c r="Y7" t="str">
        <f t="shared" si="10"/>
        <v>popneed_household_items = 3</v>
      </c>
      <c r="Z7" t="str">
        <f t="shared" si="11"/>
        <v/>
      </c>
      <c r="AA7" t="str">
        <f t="shared" si="12"/>
        <v/>
      </c>
      <c r="AB7" t="str">
        <f t="shared" si="13"/>
        <v/>
      </c>
      <c r="AC7" t="str">
        <f t="shared" si="14"/>
        <v>popneed_intoxicants = 23</v>
      </c>
      <c r="AD7" t="str">
        <f t="shared" si="15"/>
        <v/>
      </c>
      <c r="AE7" t="s">
        <v>9</v>
      </c>
      <c r="AF7" t="s">
        <v>9</v>
      </c>
    </row>
    <row r="8" spans="1:32" x14ac:dyDescent="0.35">
      <c r="A8">
        <v>0.45450000000000002</v>
      </c>
      <c r="B8">
        <v>0.83330000000000004</v>
      </c>
      <c r="C8">
        <v>7</v>
      </c>
      <c r="D8">
        <v>3</v>
      </c>
      <c r="E8">
        <v>6</v>
      </c>
      <c r="F8">
        <v>0</v>
      </c>
      <c r="G8">
        <v>5</v>
      </c>
      <c r="H8">
        <v>0</v>
      </c>
      <c r="I8">
        <v>4</v>
      </c>
      <c r="J8">
        <v>0</v>
      </c>
      <c r="K8">
        <v>0</v>
      </c>
      <c r="L8">
        <v>0</v>
      </c>
      <c r="M8">
        <v>29</v>
      </c>
      <c r="N8">
        <v>0</v>
      </c>
      <c r="P8" s="2" t="s">
        <v>17</v>
      </c>
      <c r="Q8" s="2" t="s">
        <v>109</v>
      </c>
      <c r="R8" s="4">
        <f t="shared" si="4"/>
        <v>2.9000000000000001E-2</v>
      </c>
      <c r="S8" s="2" t="s">
        <v>8</v>
      </c>
      <c r="T8" t="str">
        <f t="shared" si="5"/>
        <v>popneed_heating = 3</v>
      </c>
      <c r="U8" t="str">
        <f t="shared" si="6"/>
        <v>popneed_basic_food = 6</v>
      </c>
      <c r="V8" t="str">
        <f t="shared" si="7"/>
        <v/>
      </c>
      <c r="W8" t="str">
        <f t="shared" si="8"/>
        <v>popneed_simple_clothing = 5</v>
      </c>
      <c r="X8" t="str">
        <f t="shared" si="9"/>
        <v/>
      </c>
      <c r="Y8" t="str">
        <f t="shared" si="10"/>
        <v>popneed_household_items = 4</v>
      </c>
      <c r="Z8" t="str">
        <f t="shared" si="11"/>
        <v/>
      </c>
      <c r="AA8" t="str">
        <f t="shared" si="12"/>
        <v/>
      </c>
      <c r="AB8" t="str">
        <f t="shared" si="13"/>
        <v/>
      </c>
      <c r="AC8" t="str">
        <f t="shared" si="14"/>
        <v>popneed_intoxicants = 29</v>
      </c>
      <c r="AD8" t="str">
        <f t="shared" si="15"/>
        <v/>
      </c>
      <c r="AE8" t="s">
        <v>9</v>
      </c>
      <c r="AF8" t="s">
        <v>9</v>
      </c>
    </row>
    <row r="9" spans="1:32" x14ac:dyDescent="0.35">
      <c r="A9">
        <v>0.5454</v>
      </c>
      <c r="B9">
        <v>0.99995999999999996</v>
      </c>
      <c r="C9">
        <v>8</v>
      </c>
      <c r="D9">
        <v>3</v>
      </c>
      <c r="E9">
        <v>7</v>
      </c>
      <c r="F9">
        <v>0</v>
      </c>
      <c r="G9">
        <v>6</v>
      </c>
      <c r="H9">
        <v>0</v>
      </c>
      <c r="I9">
        <v>6</v>
      </c>
      <c r="J9">
        <v>0</v>
      </c>
      <c r="K9">
        <v>0</v>
      </c>
      <c r="L9">
        <v>0</v>
      </c>
      <c r="M9">
        <v>36</v>
      </c>
      <c r="N9">
        <v>0</v>
      </c>
      <c r="P9" s="2" t="s">
        <v>18</v>
      </c>
      <c r="Q9" s="2" t="s">
        <v>109</v>
      </c>
      <c r="R9" s="4">
        <f t="shared" si="4"/>
        <v>3.6000000000000004E-2</v>
      </c>
      <c r="S9" s="2" t="s">
        <v>8</v>
      </c>
      <c r="T9" t="str">
        <f t="shared" si="5"/>
        <v>popneed_heating = 3</v>
      </c>
      <c r="U9" t="str">
        <f t="shared" si="6"/>
        <v>popneed_basic_food = 7</v>
      </c>
      <c r="V9" t="str">
        <f t="shared" si="7"/>
        <v/>
      </c>
      <c r="W9" t="str">
        <f t="shared" si="8"/>
        <v>popneed_simple_clothing = 6</v>
      </c>
      <c r="X9" t="str">
        <f t="shared" si="9"/>
        <v/>
      </c>
      <c r="Y9" t="str">
        <f t="shared" si="10"/>
        <v>popneed_household_items = 6</v>
      </c>
      <c r="Z9" t="str">
        <f t="shared" si="11"/>
        <v/>
      </c>
      <c r="AA9" t="str">
        <f t="shared" si="12"/>
        <v/>
      </c>
      <c r="AB9" t="str">
        <f t="shared" si="13"/>
        <v/>
      </c>
      <c r="AC9" t="str">
        <f t="shared" si="14"/>
        <v>popneed_intoxicants = 36</v>
      </c>
      <c r="AD9" t="str">
        <f t="shared" si="15"/>
        <v/>
      </c>
      <c r="AE9" t="s">
        <v>9</v>
      </c>
      <c r="AF9" t="s">
        <v>9</v>
      </c>
    </row>
    <row r="10" spans="1:32" x14ac:dyDescent="0.35">
      <c r="A10">
        <v>0.63629999999999998</v>
      </c>
      <c r="C10">
        <v>9</v>
      </c>
      <c r="D10">
        <v>3</v>
      </c>
      <c r="E10">
        <v>7</v>
      </c>
      <c r="F10">
        <v>0</v>
      </c>
      <c r="G10">
        <v>7</v>
      </c>
      <c r="H10">
        <v>0</v>
      </c>
      <c r="I10">
        <v>7</v>
      </c>
      <c r="J10">
        <v>0</v>
      </c>
      <c r="K10">
        <v>0</v>
      </c>
      <c r="L10">
        <v>0</v>
      </c>
      <c r="M10">
        <v>44</v>
      </c>
      <c r="N10">
        <v>0</v>
      </c>
      <c r="P10" s="2" t="s">
        <v>19</v>
      </c>
      <c r="Q10" s="2" t="s">
        <v>109</v>
      </c>
      <c r="R10" s="4">
        <f t="shared" si="4"/>
        <v>4.3999999999999997E-2</v>
      </c>
      <c r="S10" s="2" t="s">
        <v>8</v>
      </c>
      <c r="T10" t="str">
        <f t="shared" si="5"/>
        <v>popneed_heating = 3</v>
      </c>
      <c r="U10" t="str">
        <f t="shared" si="6"/>
        <v>popneed_basic_food = 7</v>
      </c>
      <c r="V10" t="str">
        <f t="shared" si="7"/>
        <v/>
      </c>
      <c r="W10" t="str">
        <f t="shared" si="8"/>
        <v>popneed_simple_clothing = 7</v>
      </c>
      <c r="X10" t="str">
        <f t="shared" si="9"/>
        <v/>
      </c>
      <c r="Y10" t="str">
        <f t="shared" si="10"/>
        <v>popneed_household_items = 7</v>
      </c>
      <c r="Z10" t="str">
        <f t="shared" si="11"/>
        <v/>
      </c>
      <c r="AA10" t="str">
        <f t="shared" si="12"/>
        <v/>
      </c>
      <c r="AB10" t="str">
        <f t="shared" si="13"/>
        <v/>
      </c>
      <c r="AC10" t="str">
        <f t="shared" si="14"/>
        <v>popneed_intoxicants = 44</v>
      </c>
      <c r="AD10" t="str">
        <f t="shared" si="15"/>
        <v/>
      </c>
      <c r="AE10" t="s">
        <v>9</v>
      </c>
      <c r="AF10" t="s">
        <v>9</v>
      </c>
    </row>
    <row r="11" spans="1:32" x14ac:dyDescent="0.35">
      <c r="A11">
        <v>0.72719999999999996</v>
      </c>
      <c r="C11">
        <v>10</v>
      </c>
      <c r="D11">
        <v>3</v>
      </c>
      <c r="E11">
        <v>7</v>
      </c>
      <c r="F11">
        <v>0</v>
      </c>
      <c r="G11">
        <v>7</v>
      </c>
      <c r="H11">
        <v>0</v>
      </c>
      <c r="I11">
        <v>9</v>
      </c>
      <c r="J11">
        <v>0</v>
      </c>
      <c r="K11">
        <v>4</v>
      </c>
      <c r="L11">
        <v>5</v>
      </c>
      <c r="M11">
        <v>49</v>
      </c>
      <c r="N11">
        <v>0</v>
      </c>
      <c r="P11" s="2" t="s">
        <v>20</v>
      </c>
      <c r="Q11" s="2" t="s">
        <v>109</v>
      </c>
      <c r="R11" s="4">
        <f t="shared" si="4"/>
        <v>5.9000000000000004E-2</v>
      </c>
      <c r="S11" s="2" t="s">
        <v>8</v>
      </c>
      <c r="T11" t="str">
        <f t="shared" si="5"/>
        <v>popneed_heating = 3</v>
      </c>
      <c r="U11" t="str">
        <f t="shared" si="6"/>
        <v>popneed_basic_food = 7</v>
      </c>
      <c r="V11" t="str">
        <f t="shared" si="7"/>
        <v/>
      </c>
      <c r="W11" t="str">
        <f t="shared" si="8"/>
        <v>popneed_simple_clothing = 7</v>
      </c>
      <c r="X11" t="str">
        <f t="shared" si="9"/>
        <v/>
      </c>
      <c r="Y11" t="str">
        <f t="shared" si="10"/>
        <v>popneed_household_items = 9</v>
      </c>
      <c r="Z11" t="str">
        <f t="shared" si="11"/>
        <v/>
      </c>
      <c r="AA11" t="str">
        <f t="shared" si="12"/>
        <v>popneed_health = 4</v>
      </c>
      <c r="AB11" t="str">
        <f t="shared" si="13"/>
        <v>popneed_services = 5</v>
      </c>
      <c r="AC11" t="str">
        <f t="shared" si="14"/>
        <v>popneed_intoxicants = 49</v>
      </c>
      <c r="AD11" t="str">
        <f t="shared" si="15"/>
        <v/>
      </c>
      <c r="AE11" t="s">
        <v>9</v>
      </c>
      <c r="AF11" t="s">
        <v>9</v>
      </c>
    </row>
    <row r="12" spans="1:32" x14ac:dyDescent="0.35">
      <c r="A12">
        <v>0.81810000000000005</v>
      </c>
      <c r="C12">
        <v>11</v>
      </c>
      <c r="D12">
        <v>3</v>
      </c>
      <c r="E12">
        <v>7</v>
      </c>
      <c r="F12">
        <v>0</v>
      </c>
      <c r="G12">
        <v>7</v>
      </c>
      <c r="H12">
        <v>0</v>
      </c>
      <c r="I12">
        <v>10</v>
      </c>
      <c r="J12">
        <v>0</v>
      </c>
      <c r="K12">
        <v>7</v>
      </c>
      <c r="L12">
        <v>9</v>
      </c>
      <c r="M12">
        <v>54</v>
      </c>
      <c r="N12">
        <v>0</v>
      </c>
      <c r="P12" s="2" t="s">
        <v>21</v>
      </c>
      <c r="Q12" s="2" t="s">
        <v>109</v>
      </c>
      <c r="R12" s="4">
        <f t="shared" si="4"/>
        <v>7.2000000000000008E-2</v>
      </c>
      <c r="S12" s="2" t="s">
        <v>8</v>
      </c>
      <c r="T12" t="str">
        <f t="shared" si="5"/>
        <v>popneed_heating = 3</v>
      </c>
      <c r="U12" t="str">
        <f t="shared" si="6"/>
        <v>popneed_basic_food = 7</v>
      </c>
      <c r="V12" t="str">
        <f t="shared" si="7"/>
        <v/>
      </c>
      <c r="W12" t="str">
        <f t="shared" si="8"/>
        <v>popneed_simple_clothing = 7</v>
      </c>
      <c r="X12" t="str">
        <f t="shared" si="9"/>
        <v/>
      </c>
      <c r="Y12" t="str">
        <f t="shared" si="10"/>
        <v>popneed_household_items = 10</v>
      </c>
      <c r="Z12" t="str">
        <f t="shared" si="11"/>
        <v/>
      </c>
      <c r="AA12" t="str">
        <f t="shared" si="12"/>
        <v>popneed_health = 7</v>
      </c>
      <c r="AB12" t="str">
        <f t="shared" si="13"/>
        <v>popneed_services = 9</v>
      </c>
      <c r="AC12" t="str">
        <f t="shared" si="14"/>
        <v>popneed_intoxicants = 54</v>
      </c>
      <c r="AD12" t="str">
        <f t="shared" si="15"/>
        <v/>
      </c>
      <c r="AE12" t="s">
        <v>9</v>
      </c>
      <c r="AF12" t="s">
        <v>9</v>
      </c>
    </row>
    <row r="13" spans="1:32" x14ac:dyDescent="0.35">
      <c r="A13">
        <v>0.90900000000000003</v>
      </c>
      <c r="C13">
        <v>12</v>
      </c>
      <c r="D13">
        <v>3</v>
      </c>
      <c r="E13">
        <v>8</v>
      </c>
      <c r="F13">
        <v>0</v>
      </c>
      <c r="G13">
        <v>8</v>
      </c>
      <c r="H13">
        <v>0</v>
      </c>
      <c r="I13">
        <v>12</v>
      </c>
      <c r="J13">
        <v>0</v>
      </c>
      <c r="K13">
        <v>11</v>
      </c>
      <c r="L13">
        <v>14</v>
      </c>
      <c r="M13">
        <v>61</v>
      </c>
      <c r="N13">
        <v>0</v>
      </c>
      <c r="P13" s="2" t="s">
        <v>22</v>
      </c>
      <c r="Q13" s="2" t="s">
        <v>109</v>
      </c>
      <c r="R13" s="4">
        <f t="shared" si="4"/>
        <v>8.8999999999999996E-2</v>
      </c>
      <c r="S13" s="2" t="s">
        <v>8</v>
      </c>
      <c r="T13" t="str">
        <f t="shared" si="5"/>
        <v>popneed_heating = 3</v>
      </c>
      <c r="U13" t="str">
        <f t="shared" si="6"/>
        <v>popneed_basic_food = 8</v>
      </c>
      <c r="V13" t="str">
        <f t="shared" si="7"/>
        <v/>
      </c>
      <c r="W13" t="str">
        <f t="shared" si="8"/>
        <v>popneed_simple_clothing = 8</v>
      </c>
      <c r="X13" t="str">
        <f t="shared" si="9"/>
        <v/>
      </c>
      <c r="Y13" t="str">
        <f t="shared" si="10"/>
        <v>popneed_household_items = 12</v>
      </c>
      <c r="Z13" t="str">
        <f t="shared" si="11"/>
        <v/>
      </c>
      <c r="AA13" t="str">
        <f t="shared" si="12"/>
        <v>popneed_health = 11</v>
      </c>
      <c r="AB13" t="str">
        <f t="shared" si="13"/>
        <v>popneed_services = 14</v>
      </c>
      <c r="AC13" t="str">
        <f t="shared" si="14"/>
        <v>popneed_intoxicants = 61</v>
      </c>
      <c r="AD13" t="str">
        <f t="shared" si="15"/>
        <v/>
      </c>
      <c r="AE13" t="s">
        <v>9</v>
      </c>
      <c r="AF13" t="s">
        <v>9</v>
      </c>
    </row>
    <row r="14" spans="1:32" x14ac:dyDescent="0.35">
      <c r="A14">
        <v>0.99990000000000001</v>
      </c>
      <c r="C14">
        <v>13</v>
      </c>
      <c r="D14">
        <v>3</v>
      </c>
      <c r="E14">
        <v>8</v>
      </c>
      <c r="F14">
        <v>0</v>
      </c>
      <c r="G14">
        <v>8</v>
      </c>
      <c r="H14">
        <v>0</v>
      </c>
      <c r="I14">
        <v>14</v>
      </c>
      <c r="J14">
        <v>0</v>
      </c>
      <c r="K14">
        <v>15</v>
      </c>
      <c r="L14">
        <v>19</v>
      </c>
      <c r="M14">
        <v>69</v>
      </c>
      <c r="N14">
        <v>0</v>
      </c>
      <c r="P14" s="2" t="s">
        <v>23</v>
      </c>
      <c r="Q14" s="2" t="s">
        <v>109</v>
      </c>
      <c r="R14" s="4">
        <f t="shared" si="4"/>
        <v>0.10700000000000001</v>
      </c>
      <c r="S14" s="2" t="s">
        <v>8</v>
      </c>
      <c r="T14" t="str">
        <f t="shared" si="5"/>
        <v>popneed_heating = 3</v>
      </c>
      <c r="U14" t="str">
        <f t="shared" si="6"/>
        <v>popneed_basic_food = 8</v>
      </c>
      <c r="V14" t="str">
        <f t="shared" si="7"/>
        <v/>
      </c>
      <c r="W14" t="str">
        <f t="shared" si="8"/>
        <v>popneed_simple_clothing = 8</v>
      </c>
      <c r="X14" t="str">
        <f t="shared" si="9"/>
        <v/>
      </c>
      <c r="Y14" t="str">
        <f t="shared" si="10"/>
        <v>popneed_household_items = 14</v>
      </c>
      <c r="Z14" t="str">
        <f t="shared" si="11"/>
        <v/>
      </c>
      <c r="AA14" t="str">
        <f t="shared" si="12"/>
        <v>popneed_health = 15</v>
      </c>
      <c r="AB14" t="str">
        <f t="shared" si="13"/>
        <v>popneed_services = 19</v>
      </c>
      <c r="AC14" t="str">
        <f t="shared" si="14"/>
        <v>popneed_intoxicants = 69</v>
      </c>
      <c r="AD14" t="str">
        <f t="shared" si="15"/>
        <v/>
      </c>
      <c r="AE14" t="s">
        <v>9</v>
      </c>
      <c r="AF14" t="s">
        <v>9</v>
      </c>
    </row>
    <row r="15" spans="1:32" x14ac:dyDescent="0.35">
      <c r="C15">
        <v>14</v>
      </c>
      <c r="D15">
        <v>3</v>
      </c>
      <c r="E15">
        <v>8</v>
      </c>
      <c r="F15">
        <v>0</v>
      </c>
      <c r="G15">
        <v>8</v>
      </c>
      <c r="H15">
        <v>0</v>
      </c>
      <c r="I15">
        <v>16</v>
      </c>
      <c r="J15">
        <v>0</v>
      </c>
      <c r="K15">
        <v>20</v>
      </c>
      <c r="L15">
        <v>25</v>
      </c>
      <c r="M15">
        <v>78</v>
      </c>
      <c r="N15">
        <v>0</v>
      </c>
      <c r="P15" s="2" t="s">
        <v>24</v>
      </c>
      <c r="Q15" s="2" t="s">
        <v>109</v>
      </c>
      <c r="R15" s="4">
        <f t="shared" si="4"/>
        <v>0.128</v>
      </c>
      <c r="S15" s="2" t="s">
        <v>8</v>
      </c>
      <c r="T15" t="str">
        <f t="shared" si="5"/>
        <v>popneed_heating = 3</v>
      </c>
      <c r="U15" t="str">
        <f t="shared" si="6"/>
        <v>popneed_basic_food = 8</v>
      </c>
      <c r="V15" t="str">
        <f t="shared" si="7"/>
        <v/>
      </c>
      <c r="W15" t="str">
        <f t="shared" si="8"/>
        <v>popneed_simple_clothing = 8</v>
      </c>
      <c r="X15" t="str">
        <f t="shared" si="9"/>
        <v/>
      </c>
      <c r="Y15" t="str">
        <f t="shared" si="10"/>
        <v>popneed_household_items = 16</v>
      </c>
      <c r="Z15" t="str">
        <f t="shared" si="11"/>
        <v/>
      </c>
      <c r="AA15" t="str">
        <f t="shared" si="12"/>
        <v>popneed_health = 20</v>
      </c>
      <c r="AB15" t="str">
        <f t="shared" si="13"/>
        <v>popneed_services = 25</v>
      </c>
      <c r="AC15" t="str">
        <f t="shared" si="14"/>
        <v>popneed_intoxicants = 78</v>
      </c>
      <c r="AD15" t="str">
        <f t="shared" si="15"/>
        <v/>
      </c>
      <c r="AE15" t="s">
        <v>9</v>
      </c>
      <c r="AF15" t="s">
        <v>9</v>
      </c>
    </row>
    <row r="16" spans="1:32" x14ac:dyDescent="0.35">
      <c r="C16">
        <v>15</v>
      </c>
      <c r="D16">
        <v>4</v>
      </c>
      <c r="E16">
        <v>8</v>
      </c>
      <c r="F16">
        <v>11</v>
      </c>
      <c r="G16">
        <v>9</v>
      </c>
      <c r="H16">
        <v>0</v>
      </c>
      <c r="I16">
        <v>17</v>
      </c>
      <c r="J16">
        <v>0</v>
      </c>
      <c r="K16">
        <v>25</v>
      </c>
      <c r="L16">
        <v>31</v>
      </c>
      <c r="M16">
        <v>82</v>
      </c>
      <c r="N16">
        <v>0</v>
      </c>
      <c r="P16" s="2" t="s">
        <v>25</v>
      </c>
      <c r="Q16" s="2" t="s">
        <v>109</v>
      </c>
      <c r="R16" s="4">
        <f t="shared" si="4"/>
        <v>0.14400000000000002</v>
      </c>
      <c r="S16" s="2" t="s">
        <v>8</v>
      </c>
      <c r="T16" t="str">
        <f t="shared" si="5"/>
        <v>popneed_heating = 4</v>
      </c>
      <c r="U16" t="str">
        <f t="shared" si="6"/>
        <v>popneed_basic_food = 8</v>
      </c>
      <c r="V16" t="str">
        <f t="shared" si="7"/>
        <v>popneed_luxury_food = 11</v>
      </c>
      <c r="W16" t="str">
        <f t="shared" si="8"/>
        <v>popneed_simple_clothing = 9</v>
      </c>
      <c r="X16" t="str">
        <f t="shared" si="9"/>
        <v/>
      </c>
      <c r="Y16" t="str">
        <f t="shared" si="10"/>
        <v>popneed_household_items = 17</v>
      </c>
      <c r="Z16" t="str">
        <f t="shared" si="11"/>
        <v/>
      </c>
      <c r="AA16" t="str">
        <f t="shared" si="12"/>
        <v>popneed_health = 25</v>
      </c>
      <c r="AB16" t="str">
        <f t="shared" si="13"/>
        <v>popneed_services = 31</v>
      </c>
      <c r="AC16" t="str">
        <f t="shared" si="14"/>
        <v>popneed_intoxicants = 82</v>
      </c>
      <c r="AD16" t="str">
        <f t="shared" si="15"/>
        <v/>
      </c>
      <c r="AE16" t="s">
        <v>9</v>
      </c>
      <c r="AF16" t="s">
        <v>9</v>
      </c>
    </row>
    <row r="17" spans="3:32" x14ac:dyDescent="0.35">
      <c r="C17">
        <v>16</v>
      </c>
      <c r="D17">
        <v>4</v>
      </c>
      <c r="E17">
        <v>7</v>
      </c>
      <c r="F17">
        <v>22</v>
      </c>
      <c r="G17">
        <v>9</v>
      </c>
      <c r="H17">
        <v>0</v>
      </c>
      <c r="I17">
        <v>18</v>
      </c>
      <c r="J17">
        <v>0</v>
      </c>
      <c r="K17">
        <v>30</v>
      </c>
      <c r="L17">
        <v>38</v>
      </c>
      <c r="M17">
        <v>86</v>
      </c>
      <c r="N17">
        <v>0</v>
      </c>
      <c r="P17" s="2" t="s">
        <v>26</v>
      </c>
      <c r="Q17" s="2" t="s">
        <v>109</v>
      </c>
      <c r="R17" s="4">
        <f t="shared" si="4"/>
        <v>0.16200000000000001</v>
      </c>
      <c r="S17" s="2" t="s">
        <v>8</v>
      </c>
      <c r="T17" t="str">
        <f t="shared" si="5"/>
        <v>popneed_heating = 4</v>
      </c>
      <c r="U17" t="str">
        <f t="shared" si="6"/>
        <v>popneed_basic_food = 7</v>
      </c>
      <c r="V17" t="str">
        <f t="shared" si="7"/>
        <v>popneed_luxury_food = 22</v>
      </c>
      <c r="W17" t="str">
        <f t="shared" si="8"/>
        <v>popneed_simple_clothing = 9</v>
      </c>
      <c r="X17" t="str">
        <f t="shared" si="9"/>
        <v/>
      </c>
      <c r="Y17" t="str">
        <f t="shared" si="10"/>
        <v>popneed_household_items = 18</v>
      </c>
      <c r="Z17" t="str">
        <f t="shared" si="11"/>
        <v/>
      </c>
      <c r="AA17" t="str">
        <f t="shared" si="12"/>
        <v>popneed_health = 30</v>
      </c>
      <c r="AB17" t="str">
        <f t="shared" si="13"/>
        <v>popneed_services = 38</v>
      </c>
      <c r="AC17" t="str">
        <f t="shared" si="14"/>
        <v>popneed_intoxicants = 86</v>
      </c>
      <c r="AD17" t="str">
        <f t="shared" si="15"/>
        <v/>
      </c>
      <c r="AE17" t="s">
        <v>9</v>
      </c>
      <c r="AF17" t="s">
        <v>9</v>
      </c>
    </row>
    <row r="18" spans="3:32" x14ac:dyDescent="0.35">
      <c r="C18">
        <v>17</v>
      </c>
      <c r="D18">
        <v>4</v>
      </c>
      <c r="E18">
        <v>7</v>
      </c>
      <c r="F18">
        <v>35</v>
      </c>
      <c r="G18">
        <v>10</v>
      </c>
      <c r="H18">
        <v>0</v>
      </c>
      <c r="I18">
        <v>19</v>
      </c>
      <c r="J18">
        <v>0</v>
      </c>
      <c r="K18">
        <v>37</v>
      </c>
      <c r="L18">
        <v>46</v>
      </c>
      <c r="M18">
        <v>91</v>
      </c>
      <c r="N18">
        <v>0</v>
      </c>
      <c r="P18" s="2" t="s">
        <v>27</v>
      </c>
      <c r="Q18" s="2" t="s">
        <v>109</v>
      </c>
      <c r="R18" s="4">
        <f t="shared" si="4"/>
        <v>0.183</v>
      </c>
      <c r="S18" s="2" t="s">
        <v>8</v>
      </c>
      <c r="T18" t="str">
        <f t="shared" si="5"/>
        <v>popneed_heating = 4</v>
      </c>
      <c r="U18" t="str">
        <f t="shared" si="6"/>
        <v>popneed_basic_food = 7</v>
      </c>
      <c r="V18" t="str">
        <f t="shared" si="7"/>
        <v>popneed_luxury_food = 35</v>
      </c>
      <c r="W18" t="str">
        <f t="shared" si="8"/>
        <v>popneed_simple_clothing = 10</v>
      </c>
      <c r="X18" t="str">
        <f t="shared" si="9"/>
        <v/>
      </c>
      <c r="Y18" t="str">
        <f t="shared" si="10"/>
        <v>popneed_household_items = 19</v>
      </c>
      <c r="Z18" t="str">
        <f t="shared" si="11"/>
        <v/>
      </c>
      <c r="AA18" t="str">
        <f t="shared" si="12"/>
        <v>popneed_health = 37</v>
      </c>
      <c r="AB18" t="str">
        <f t="shared" si="13"/>
        <v>popneed_services = 46</v>
      </c>
      <c r="AC18" t="str">
        <f t="shared" si="14"/>
        <v>popneed_intoxicants = 91</v>
      </c>
      <c r="AD18" t="str">
        <f t="shared" si="15"/>
        <v/>
      </c>
      <c r="AE18" t="s">
        <v>9</v>
      </c>
      <c r="AF18" t="s">
        <v>9</v>
      </c>
    </row>
    <row r="19" spans="3:32" x14ac:dyDescent="0.35">
      <c r="C19">
        <v>18</v>
      </c>
      <c r="D19">
        <v>4</v>
      </c>
      <c r="E19">
        <v>7</v>
      </c>
      <c r="F19">
        <v>49</v>
      </c>
      <c r="G19">
        <v>10</v>
      </c>
      <c r="H19">
        <v>0</v>
      </c>
      <c r="I19">
        <v>20</v>
      </c>
      <c r="J19">
        <v>0</v>
      </c>
      <c r="K19">
        <v>44</v>
      </c>
      <c r="L19">
        <v>55</v>
      </c>
      <c r="M19">
        <v>97</v>
      </c>
      <c r="N19">
        <v>0</v>
      </c>
      <c r="P19" s="2" t="s">
        <v>28</v>
      </c>
      <c r="Q19" s="2" t="s">
        <v>109</v>
      </c>
      <c r="R19" s="4">
        <f t="shared" si="4"/>
        <v>0.20700000000000002</v>
      </c>
      <c r="S19" s="2" t="s">
        <v>8</v>
      </c>
      <c r="T19" t="str">
        <f t="shared" si="5"/>
        <v>popneed_heating = 4</v>
      </c>
      <c r="U19" t="str">
        <f t="shared" si="6"/>
        <v>popneed_basic_food = 7</v>
      </c>
      <c r="V19" t="str">
        <f t="shared" si="7"/>
        <v>popneed_luxury_food = 49</v>
      </c>
      <c r="W19" t="str">
        <f t="shared" si="8"/>
        <v>popneed_simple_clothing = 10</v>
      </c>
      <c r="X19" t="str">
        <f t="shared" si="9"/>
        <v/>
      </c>
      <c r="Y19" t="str">
        <f t="shared" si="10"/>
        <v>popneed_household_items = 20</v>
      </c>
      <c r="Z19" t="str">
        <f t="shared" si="11"/>
        <v/>
      </c>
      <c r="AA19" t="str">
        <f t="shared" si="12"/>
        <v>popneed_health = 44</v>
      </c>
      <c r="AB19" t="str">
        <f t="shared" si="13"/>
        <v>popneed_services = 55</v>
      </c>
      <c r="AC19" t="str">
        <f t="shared" si="14"/>
        <v>popneed_intoxicants = 97</v>
      </c>
      <c r="AD19" t="str">
        <f t="shared" si="15"/>
        <v/>
      </c>
      <c r="AE19" t="s">
        <v>9</v>
      </c>
      <c r="AF19" t="s">
        <v>9</v>
      </c>
    </row>
    <row r="20" spans="3:32" x14ac:dyDescent="0.35">
      <c r="C20">
        <v>19</v>
      </c>
      <c r="D20">
        <v>4</v>
      </c>
      <c r="E20">
        <v>6</v>
      </c>
      <c r="F20">
        <v>65</v>
      </c>
      <c r="G20">
        <v>11</v>
      </c>
      <c r="H20">
        <v>0</v>
      </c>
      <c r="I20">
        <v>21</v>
      </c>
      <c r="J20">
        <v>0</v>
      </c>
      <c r="K20">
        <v>52</v>
      </c>
      <c r="L20">
        <v>65</v>
      </c>
      <c r="M20">
        <v>104</v>
      </c>
      <c r="N20">
        <v>0</v>
      </c>
      <c r="P20" s="2" t="s">
        <v>29</v>
      </c>
      <c r="Q20" s="2" t="s">
        <v>109</v>
      </c>
      <c r="R20" s="4">
        <f t="shared" si="4"/>
        <v>0.23400000000000001</v>
      </c>
      <c r="S20" s="2" t="s">
        <v>8</v>
      </c>
      <c r="T20" t="str">
        <f t="shared" si="5"/>
        <v>popneed_heating = 4</v>
      </c>
      <c r="U20" t="str">
        <f t="shared" si="6"/>
        <v>popneed_basic_food = 6</v>
      </c>
      <c r="V20" t="str">
        <f t="shared" si="7"/>
        <v>popneed_luxury_food = 65</v>
      </c>
      <c r="W20" t="str">
        <f t="shared" si="8"/>
        <v>popneed_simple_clothing = 11</v>
      </c>
      <c r="X20" t="str">
        <f t="shared" si="9"/>
        <v/>
      </c>
      <c r="Y20" t="str">
        <f t="shared" si="10"/>
        <v>popneed_household_items = 21</v>
      </c>
      <c r="Z20" t="str">
        <f t="shared" si="11"/>
        <v/>
      </c>
      <c r="AA20" t="str">
        <f t="shared" si="12"/>
        <v>popneed_health = 52</v>
      </c>
      <c r="AB20" t="str">
        <f t="shared" si="13"/>
        <v>popneed_services = 65</v>
      </c>
      <c r="AC20" t="str">
        <f t="shared" si="14"/>
        <v>popneed_intoxicants = 104</v>
      </c>
      <c r="AD20" t="str">
        <f t="shared" si="15"/>
        <v/>
      </c>
      <c r="AE20" t="s">
        <v>9</v>
      </c>
      <c r="AF20" t="s">
        <v>9</v>
      </c>
    </row>
    <row r="21" spans="3:32" x14ac:dyDescent="0.35">
      <c r="C21">
        <v>20</v>
      </c>
      <c r="D21">
        <v>5</v>
      </c>
      <c r="E21">
        <v>6</v>
      </c>
      <c r="F21">
        <v>71</v>
      </c>
      <c r="G21">
        <v>11</v>
      </c>
      <c r="H21">
        <v>9</v>
      </c>
      <c r="I21">
        <v>21</v>
      </c>
      <c r="J21">
        <v>8</v>
      </c>
      <c r="K21">
        <v>57</v>
      </c>
      <c r="L21">
        <v>78</v>
      </c>
      <c r="M21">
        <v>114</v>
      </c>
      <c r="N21">
        <v>0</v>
      </c>
      <c r="P21" s="2" t="s">
        <v>30</v>
      </c>
      <c r="Q21" s="2" t="s">
        <v>109</v>
      </c>
      <c r="R21" s="4">
        <f t="shared" si="4"/>
        <v>0.27</v>
      </c>
      <c r="S21" s="2" t="s">
        <v>8</v>
      </c>
      <c r="T21" t="str">
        <f t="shared" si="5"/>
        <v>popneed_heating = 5</v>
      </c>
      <c r="U21" t="str">
        <f t="shared" si="6"/>
        <v>popneed_basic_food = 6</v>
      </c>
      <c r="V21" t="str">
        <f t="shared" si="7"/>
        <v>popneed_luxury_food = 71</v>
      </c>
      <c r="W21" t="str">
        <f t="shared" si="8"/>
        <v>popneed_simple_clothing = 11</v>
      </c>
      <c r="X21" t="str">
        <f t="shared" si="9"/>
        <v>popneed_luxury_clothing = 9</v>
      </c>
      <c r="Y21" t="str">
        <f t="shared" si="10"/>
        <v>popneed_household_items = 21</v>
      </c>
      <c r="Z21" t="str">
        <f t="shared" si="11"/>
        <v>popneed_luxury_items = 8</v>
      </c>
      <c r="AA21" t="str">
        <f t="shared" si="12"/>
        <v>popneed_health = 57</v>
      </c>
      <c r="AB21" t="str">
        <f t="shared" si="13"/>
        <v>popneed_services = 78</v>
      </c>
      <c r="AC21" t="str">
        <f t="shared" si="14"/>
        <v>popneed_intoxicants = 114</v>
      </c>
      <c r="AD21" t="str">
        <f t="shared" si="15"/>
        <v/>
      </c>
      <c r="AE21" t="s">
        <v>9</v>
      </c>
      <c r="AF21" t="s">
        <v>9</v>
      </c>
    </row>
    <row r="22" spans="3:32" x14ac:dyDescent="0.35">
      <c r="C22">
        <v>21</v>
      </c>
      <c r="D22">
        <v>5</v>
      </c>
      <c r="E22">
        <v>5</v>
      </c>
      <c r="F22">
        <v>78</v>
      </c>
      <c r="G22">
        <v>11</v>
      </c>
      <c r="H22">
        <v>19</v>
      </c>
      <c r="I22">
        <v>21</v>
      </c>
      <c r="J22">
        <v>16</v>
      </c>
      <c r="K22">
        <v>62</v>
      </c>
      <c r="L22">
        <v>93</v>
      </c>
      <c r="M22">
        <v>124</v>
      </c>
      <c r="N22">
        <v>0</v>
      </c>
      <c r="P22" s="2" t="s">
        <v>31</v>
      </c>
      <c r="Q22" s="2" t="s">
        <v>109</v>
      </c>
      <c r="R22" s="4">
        <f t="shared" si="4"/>
        <v>0.31</v>
      </c>
      <c r="S22" s="2" t="s">
        <v>8</v>
      </c>
      <c r="T22" t="str">
        <f t="shared" si="5"/>
        <v>popneed_heating = 5</v>
      </c>
      <c r="U22" t="str">
        <f t="shared" si="6"/>
        <v>popneed_basic_food = 5</v>
      </c>
      <c r="V22" t="str">
        <f t="shared" si="7"/>
        <v>popneed_luxury_food = 78</v>
      </c>
      <c r="W22" t="str">
        <f t="shared" si="8"/>
        <v>popneed_simple_clothing = 11</v>
      </c>
      <c r="X22" t="str">
        <f t="shared" si="9"/>
        <v>popneed_luxury_clothing = 19</v>
      </c>
      <c r="Y22" t="str">
        <f t="shared" si="10"/>
        <v>popneed_household_items = 21</v>
      </c>
      <c r="Z22" t="str">
        <f t="shared" si="11"/>
        <v>popneed_luxury_items = 16</v>
      </c>
      <c r="AA22" t="str">
        <f t="shared" si="12"/>
        <v>popneed_health = 62</v>
      </c>
      <c r="AB22" t="str">
        <f t="shared" si="13"/>
        <v>popneed_services = 93</v>
      </c>
      <c r="AC22" t="str">
        <f t="shared" si="14"/>
        <v>popneed_intoxicants = 124</v>
      </c>
      <c r="AD22" t="str">
        <f t="shared" si="15"/>
        <v/>
      </c>
      <c r="AE22" t="s">
        <v>9</v>
      </c>
      <c r="AF22" t="s">
        <v>9</v>
      </c>
    </row>
    <row r="23" spans="3:32" x14ac:dyDescent="0.35">
      <c r="C23">
        <v>22</v>
      </c>
      <c r="D23">
        <v>6</v>
      </c>
      <c r="E23">
        <v>4</v>
      </c>
      <c r="F23">
        <v>85</v>
      </c>
      <c r="G23">
        <v>10</v>
      </c>
      <c r="H23">
        <v>31</v>
      </c>
      <c r="I23">
        <v>20</v>
      </c>
      <c r="J23">
        <v>26</v>
      </c>
      <c r="K23">
        <v>68</v>
      </c>
      <c r="L23">
        <v>111</v>
      </c>
      <c r="M23">
        <v>136</v>
      </c>
      <c r="N23">
        <v>0</v>
      </c>
      <c r="P23" s="2" t="s">
        <v>32</v>
      </c>
      <c r="Q23" s="2" t="s">
        <v>109</v>
      </c>
      <c r="R23" s="4">
        <f t="shared" si="4"/>
        <v>0.35799999999999998</v>
      </c>
      <c r="S23" s="2" t="s">
        <v>8</v>
      </c>
      <c r="T23" t="str">
        <f t="shared" si="5"/>
        <v>popneed_heating = 6</v>
      </c>
      <c r="U23" t="str">
        <f t="shared" si="6"/>
        <v>popneed_basic_food = 4</v>
      </c>
      <c r="V23" t="str">
        <f t="shared" si="7"/>
        <v>popneed_luxury_food = 85</v>
      </c>
      <c r="W23" t="str">
        <f t="shared" si="8"/>
        <v>popneed_simple_clothing = 10</v>
      </c>
      <c r="X23" t="str">
        <f t="shared" si="9"/>
        <v>popneed_luxury_clothing = 31</v>
      </c>
      <c r="Y23" t="str">
        <f t="shared" si="10"/>
        <v>popneed_household_items = 20</v>
      </c>
      <c r="Z23" t="str">
        <f t="shared" si="11"/>
        <v>popneed_luxury_items = 26</v>
      </c>
      <c r="AA23" t="str">
        <f t="shared" si="12"/>
        <v>popneed_health = 68</v>
      </c>
      <c r="AB23" t="str">
        <f t="shared" si="13"/>
        <v>popneed_services = 111</v>
      </c>
      <c r="AC23" t="str">
        <f t="shared" si="14"/>
        <v>popneed_intoxicants = 136</v>
      </c>
      <c r="AD23" t="str">
        <f t="shared" si="15"/>
        <v/>
      </c>
      <c r="AE23" t="s">
        <v>9</v>
      </c>
      <c r="AF23" t="s">
        <v>9</v>
      </c>
    </row>
    <row r="24" spans="3:32" x14ac:dyDescent="0.35">
      <c r="C24">
        <v>23</v>
      </c>
      <c r="D24">
        <v>6</v>
      </c>
      <c r="E24">
        <v>3</v>
      </c>
      <c r="F24">
        <v>94</v>
      </c>
      <c r="G24">
        <v>10</v>
      </c>
      <c r="H24">
        <v>45</v>
      </c>
      <c r="I24">
        <v>19</v>
      </c>
      <c r="J24">
        <v>38</v>
      </c>
      <c r="K24">
        <v>75</v>
      </c>
      <c r="L24">
        <v>131</v>
      </c>
      <c r="M24">
        <v>150</v>
      </c>
      <c r="N24">
        <v>0</v>
      </c>
      <c r="P24" s="2" t="s">
        <v>33</v>
      </c>
      <c r="Q24" s="2" t="s">
        <v>109</v>
      </c>
      <c r="R24" s="4">
        <f t="shared" si="4"/>
        <v>0.41200000000000003</v>
      </c>
      <c r="S24" s="2" t="s">
        <v>8</v>
      </c>
      <c r="T24" t="str">
        <f t="shared" si="5"/>
        <v>popneed_heating = 6</v>
      </c>
      <c r="U24" t="str">
        <f t="shared" si="6"/>
        <v>popneed_basic_food = 3</v>
      </c>
      <c r="V24" t="str">
        <f t="shared" si="7"/>
        <v>popneed_luxury_food = 94</v>
      </c>
      <c r="W24" t="str">
        <f t="shared" si="8"/>
        <v>popneed_simple_clothing = 10</v>
      </c>
      <c r="X24" t="str">
        <f t="shared" si="9"/>
        <v>popneed_luxury_clothing = 45</v>
      </c>
      <c r="Y24" t="str">
        <f t="shared" si="10"/>
        <v>popneed_household_items = 19</v>
      </c>
      <c r="Z24" t="str">
        <f t="shared" si="11"/>
        <v>popneed_luxury_items = 38</v>
      </c>
      <c r="AA24" t="str">
        <f t="shared" si="12"/>
        <v>popneed_health = 75</v>
      </c>
      <c r="AB24" t="str">
        <f t="shared" si="13"/>
        <v>popneed_services = 131</v>
      </c>
      <c r="AC24" t="str">
        <f t="shared" si="14"/>
        <v>popneed_intoxicants = 150</v>
      </c>
      <c r="AD24" t="str">
        <f t="shared" si="15"/>
        <v/>
      </c>
      <c r="AE24" t="s">
        <v>9</v>
      </c>
      <c r="AF24" t="s">
        <v>9</v>
      </c>
    </row>
    <row r="25" spans="3:32" x14ac:dyDescent="0.35">
      <c r="C25">
        <v>24</v>
      </c>
      <c r="D25">
        <v>7</v>
      </c>
      <c r="E25">
        <v>2</v>
      </c>
      <c r="F25">
        <v>103</v>
      </c>
      <c r="G25">
        <v>9</v>
      </c>
      <c r="H25">
        <v>62</v>
      </c>
      <c r="I25">
        <v>18</v>
      </c>
      <c r="J25">
        <v>52</v>
      </c>
      <c r="K25">
        <v>82</v>
      </c>
      <c r="L25">
        <v>154</v>
      </c>
      <c r="M25">
        <v>164</v>
      </c>
      <c r="N25">
        <v>0</v>
      </c>
      <c r="P25" s="2" t="s">
        <v>34</v>
      </c>
      <c r="Q25" s="2" t="s">
        <v>109</v>
      </c>
      <c r="R25" s="4">
        <f t="shared" si="4"/>
        <v>0.47199999999999998</v>
      </c>
      <c r="S25" s="2" t="s">
        <v>8</v>
      </c>
      <c r="T25" t="str">
        <f t="shared" si="5"/>
        <v>popneed_heating = 7</v>
      </c>
      <c r="U25" t="str">
        <f t="shared" si="6"/>
        <v>popneed_basic_food = 2</v>
      </c>
      <c r="V25" t="str">
        <f t="shared" si="7"/>
        <v>popneed_luxury_food = 103</v>
      </c>
      <c r="W25" t="str">
        <f t="shared" si="8"/>
        <v>popneed_simple_clothing = 9</v>
      </c>
      <c r="X25" t="str">
        <f t="shared" si="9"/>
        <v>popneed_luxury_clothing = 62</v>
      </c>
      <c r="Y25" t="str">
        <f t="shared" si="10"/>
        <v>popneed_household_items = 18</v>
      </c>
      <c r="Z25" t="str">
        <f t="shared" si="11"/>
        <v>popneed_luxury_items = 52</v>
      </c>
      <c r="AA25" t="str">
        <f t="shared" si="12"/>
        <v>popneed_health = 82</v>
      </c>
      <c r="AB25" t="str">
        <f t="shared" si="13"/>
        <v>popneed_services = 154</v>
      </c>
      <c r="AC25" t="str">
        <f t="shared" si="14"/>
        <v>popneed_intoxicants = 164</v>
      </c>
      <c r="AD25" t="str">
        <f t="shared" si="15"/>
        <v/>
      </c>
      <c r="AE25" t="s">
        <v>9</v>
      </c>
      <c r="AF25" t="s">
        <v>9</v>
      </c>
    </row>
    <row r="26" spans="3:32" x14ac:dyDescent="0.35">
      <c r="C26">
        <v>25</v>
      </c>
      <c r="D26">
        <v>7</v>
      </c>
      <c r="E26">
        <v>0</v>
      </c>
      <c r="F26">
        <v>113</v>
      </c>
      <c r="G26">
        <v>9</v>
      </c>
      <c r="H26">
        <v>82</v>
      </c>
      <c r="I26">
        <v>17</v>
      </c>
      <c r="J26">
        <v>68</v>
      </c>
      <c r="K26">
        <v>91</v>
      </c>
      <c r="L26">
        <v>181</v>
      </c>
      <c r="M26">
        <v>181</v>
      </c>
      <c r="N26">
        <v>0</v>
      </c>
      <c r="P26" s="2" t="s">
        <v>35</v>
      </c>
      <c r="Q26" s="2" t="s">
        <v>109</v>
      </c>
      <c r="R26" s="4">
        <f t="shared" si="4"/>
        <v>0.54299999999999993</v>
      </c>
      <c r="S26" s="2" t="s">
        <v>8</v>
      </c>
      <c r="T26" t="str">
        <f t="shared" si="5"/>
        <v>popneed_heating = 7</v>
      </c>
      <c r="U26" t="str">
        <f t="shared" si="6"/>
        <v/>
      </c>
      <c r="V26" t="str">
        <f t="shared" si="7"/>
        <v>popneed_luxury_food = 113</v>
      </c>
      <c r="W26" t="str">
        <f t="shared" si="8"/>
        <v>popneed_simple_clothing = 9</v>
      </c>
      <c r="X26" t="str">
        <f t="shared" si="9"/>
        <v>popneed_luxury_clothing = 82</v>
      </c>
      <c r="Y26" t="str">
        <f t="shared" si="10"/>
        <v>popneed_household_items = 17</v>
      </c>
      <c r="Z26" t="str">
        <f t="shared" si="11"/>
        <v>popneed_luxury_items = 68</v>
      </c>
      <c r="AA26" t="str">
        <f t="shared" si="12"/>
        <v>popneed_health = 91</v>
      </c>
      <c r="AB26" t="str">
        <f t="shared" si="13"/>
        <v>popneed_services = 181</v>
      </c>
      <c r="AC26" t="str">
        <f t="shared" si="14"/>
        <v>popneed_intoxicants = 181</v>
      </c>
      <c r="AD26" t="str">
        <f t="shared" si="15"/>
        <v/>
      </c>
      <c r="AE26" t="s">
        <v>9</v>
      </c>
      <c r="AF26" t="s">
        <v>9</v>
      </c>
    </row>
    <row r="27" spans="3:32" x14ac:dyDescent="0.35">
      <c r="C27">
        <v>26</v>
      </c>
      <c r="D27">
        <v>8</v>
      </c>
      <c r="E27">
        <v>0</v>
      </c>
      <c r="F27">
        <v>124</v>
      </c>
      <c r="G27">
        <v>8</v>
      </c>
      <c r="H27">
        <v>104</v>
      </c>
      <c r="I27">
        <v>15</v>
      </c>
      <c r="J27">
        <v>87</v>
      </c>
      <c r="K27">
        <v>100</v>
      </c>
      <c r="L27">
        <v>211</v>
      </c>
      <c r="M27">
        <v>199</v>
      </c>
      <c r="N27">
        <v>0</v>
      </c>
      <c r="P27" s="2" t="s">
        <v>36</v>
      </c>
      <c r="Q27" s="2" t="s">
        <v>109</v>
      </c>
      <c r="R27" s="4">
        <f t="shared" si="4"/>
        <v>0.621</v>
      </c>
      <c r="S27" s="2" t="s">
        <v>8</v>
      </c>
      <c r="T27" t="str">
        <f t="shared" si="5"/>
        <v>popneed_heating = 8</v>
      </c>
      <c r="U27" t="str">
        <f t="shared" si="6"/>
        <v/>
      </c>
      <c r="V27" t="str">
        <f t="shared" si="7"/>
        <v>popneed_luxury_food = 124</v>
      </c>
      <c r="W27" t="str">
        <f t="shared" si="8"/>
        <v>popneed_simple_clothing = 8</v>
      </c>
      <c r="X27" t="str">
        <f t="shared" si="9"/>
        <v>popneed_luxury_clothing = 104</v>
      </c>
      <c r="Y27" t="str">
        <f t="shared" si="10"/>
        <v>popneed_household_items = 15</v>
      </c>
      <c r="Z27" t="str">
        <f t="shared" si="11"/>
        <v>popneed_luxury_items = 87</v>
      </c>
      <c r="AA27" t="str">
        <f t="shared" si="12"/>
        <v>popneed_health = 100</v>
      </c>
      <c r="AB27" t="str">
        <f t="shared" si="13"/>
        <v>popneed_services = 211</v>
      </c>
      <c r="AC27" t="str">
        <f t="shared" si="14"/>
        <v>popneed_intoxicants = 199</v>
      </c>
      <c r="AD27" t="str">
        <f t="shared" si="15"/>
        <v/>
      </c>
      <c r="AE27" t="s">
        <v>9</v>
      </c>
      <c r="AF27" t="s">
        <v>9</v>
      </c>
    </row>
    <row r="28" spans="3:32" x14ac:dyDescent="0.35">
      <c r="C28">
        <v>27</v>
      </c>
      <c r="D28">
        <v>9</v>
      </c>
      <c r="E28">
        <v>0</v>
      </c>
      <c r="F28">
        <v>137</v>
      </c>
      <c r="G28">
        <v>6</v>
      </c>
      <c r="H28">
        <v>131</v>
      </c>
      <c r="I28">
        <v>12</v>
      </c>
      <c r="J28">
        <v>109</v>
      </c>
      <c r="K28">
        <v>109</v>
      </c>
      <c r="L28">
        <v>246</v>
      </c>
      <c r="M28">
        <v>218</v>
      </c>
      <c r="N28">
        <v>0</v>
      </c>
      <c r="P28" s="2" t="s">
        <v>37</v>
      </c>
      <c r="Q28" s="2" t="s">
        <v>109</v>
      </c>
      <c r="R28" s="4">
        <f t="shared" si="4"/>
        <v>0.71</v>
      </c>
      <c r="S28" s="2" t="s">
        <v>8</v>
      </c>
      <c r="T28" t="str">
        <f t="shared" si="5"/>
        <v>popneed_heating = 9</v>
      </c>
      <c r="U28" t="str">
        <f t="shared" si="6"/>
        <v/>
      </c>
      <c r="V28" t="str">
        <f t="shared" si="7"/>
        <v>popneed_luxury_food = 137</v>
      </c>
      <c r="W28" t="str">
        <f t="shared" si="8"/>
        <v>popneed_simple_clothing = 6</v>
      </c>
      <c r="X28" t="str">
        <f t="shared" si="9"/>
        <v>popneed_luxury_clothing = 131</v>
      </c>
      <c r="Y28" t="str">
        <f t="shared" si="10"/>
        <v>popneed_household_items = 12</v>
      </c>
      <c r="Z28" t="str">
        <f t="shared" si="11"/>
        <v>popneed_luxury_items = 109</v>
      </c>
      <c r="AA28" t="str">
        <f t="shared" si="12"/>
        <v>popneed_health = 109</v>
      </c>
      <c r="AB28" t="str">
        <f t="shared" si="13"/>
        <v>popneed_services = 246</v>
      </c>
      <c r="AC28" t="str">
        <f t="shared" si="14"/>
        <v>popneed_intoxicants = 218</v>
      </c>
      <c r="AD28" t="str">
        <f t="shared" si="15"/>
        <v/>
      </c>
      <c r="AE28" t="s">
        <v>9</v>
      </c>
      <c r="AF28" t="s">
        <v>9</v>
      </c>
    </row>
    <row r="29" spans="3:32" x14ac:dyDescent="0.35">
      <c r="C29">
        <v>28</v>
      </c>
      <c r="D29">
        <v>9</v>
      </c>
      <c r="E29">
        <v>0</v>
      </c>
      <c r="F29">
        <v>150</v>
      </c>
      <c r="G29">
        <v>5</v>
      </c>
      <c r="H29">
        <v>162</v>
      </c>
      <c r="I29">
        <v>9</v>
      </c>
      <c r="J29">
        <v>135</v>
      </c>
      <c r="K29">
        <v>120</v>
      </c>
      <c r="L29">
        <v>285</v>
      </c>
      <c r="M29">
        <v>240</v>
      </c>
      <c r="N29">
        <v>0</v>
      </c>
      <c r="P29" s="2" t="s">
        <v>38</v>
      </c>
      <c r="Q29" s="2" t="s">
        <v>109</v>
      </c>
      <c r="R29" s="4">
        <f t="shared" si="4"/>
        <v>0.81</v>
      </c>
      <c r="S29" s="2" t="s">
        <v>8</v>
      </c>
      <c r="T29" t="str">
        <f t="shared" si="5"/>
        <v>popneed_heating = 9</v>
      </c>
      <c r="U29" t="str">
        <f t="shared" si="6"/>
        <v/>
      </c>
      <c r="V29" t="str">
        <f t="shared" si="7"/>
        <v>popneed_luxury_food = 150</v>
      </c>
      <c r="W29" t="str">
        <f t="shared" si="8"/>
        <v>popneed_simple_clothing = 5</v>
      </c>
      <c r="X29" t="str">
        <f t="shared" si="9"/>
        <v>popneed_luxury_clothing = 162</v>
      </c>
      <c r="Y29" t="str">
        <f t="shared" si="10"/>
        <v>popneed_household_items = 9</v>
      </c>
      <c r="Z29" t="str">
        <f t="shared" si="11"/>
        <v>popneed_luxury_items = 135</v>
      </c>
      <c r="AA29" t="str">
        <f t="shared" si="12"/>
        <v>popneed_health = 120</v>
      </c>
      <c r="AB29" t="str">
        <f t="shared" si="13"/>
        <v>popneed_services = 285</v>
      </c>
      <c r="AC29" t="str">
        <f t="shared" si="14"/>
        <v>popneed_intoxicants = 240</v>
      </c>
      <c r="AD29" t="str">
        <f t="shared" si="15"/>
        <v/>
      </c>
      <c r="AE29" t="s">
        <v>9</v>
      </c>
      <c r="AF29" t="s">
        <v>9</v>
      </c>
    </row>
    <row r="30" spans="3:32" x14ac:dyDescent="0.35">
      <c r="C30">
        <v>29</v>
      </c>
      <c r="D30">
        <v>10</v>
      </c>
      <c r="E30">
        <v>0</v>
      </c>
      <c r="F30">
        <v>166</v>
      </c>
      <c r="G30">
        <v>3</v>
      </c>
      <c r="H30">
        <v>199</v>
      </c>
      <c r="I30">
        <v>5</v>
      </c>
      <c r="J30">
        <v>166</v>
      </c>
      <c r="K30">
        <v>133</v>
      </c>
      <c r="L30">
        <v>331</v>
      </c>
      <c r="M30">
        <v>265</v>
      </c>
      <c r="N30">
        <v>0</v>
      </c>
      <c r="P30" s="2" t="s">
        <v>39</v>
      </c>
      <c r="Q30" s="2" t="s">
        <v>109</v>
      </c>
      <c r="R30" s="4">
        <f t="shared" si="4"/>
        <v>0.92700000000000005</v>
      </c>
      <c r="S30" s="2" t="s">
        <v>8</v>
      </c>
      <c r="T30" t="str">
        <f t="shared" si="5"/>
        <v>popneed_heating = 10</v>
      </c>
      <c r="U30" t="str">
        <f t="shared" si="6"/>
        <v/>
      </c>
      <c r="V30" t="str">
        <f t="shared" si="7"/>
        <v>popneed_luxury_food = 166</v>
      </c>
      <c r="W30" t="str">
        <f t="shared" si="8"/>
        <v>popneed_simple_clothing = 3</v>
      </c>
      <c r="X30" t="str">
        <f t="shared" si="9"/>
        <v>popneed_luxury_clothing = 199</v>
      </c>
      <c r="Y30" t="str">
        <f t="shared" si="10"/>
        <v>popneed_household_items = 5</v>
      </c>
      <c r="Z30" t="str">
        <f t="shared" si="11"/>
        <v>popneed_luxury_items = 166</v>
      </c>
      <c r="AA30" t="str">
        <f t="shared" si="12"/>
        <v>popneed_health = 133</v>
      </c>
      <c r="AB30" t="str">
        <f t="shared" si="13"/>
        <v>popneed_services = 331</v>
      </c>
      <c r="AC30" t="str">
        <f t="shared" si="14"/>
        <v>popneed_intoxicants = 265</v>
      </c>
      <c r="AD30" t="str">
        <f t="shared" si="15"/>
        <v/>
      </c>
      <c r="AE30" t="s">
        <v>9</v>
      </c>
      <c r="AF30" t="s">
        <v>9</v>
      </c>
    </row>
    <row r="31" spans="3:32" x14ac:dyDescent="0.35">
      <c r="C31">
        <v>30</v>
      </c>
      <c r="D31">
        <v>11</v>
      </c>
      <c r="E31">
        <v>0</v>
      </c>
      <c r="F31">
        <v>181</v>
      </c>
      <c r="G31">
        <v>0</v>
      </c>
      <c r="H31">
        <v>217</v>
      </c>
      <c r="I31">
        <v>0</v>
      </c>
      <c r="J31">
        <v>181</v>
      </c>
      <c r="K31">
        <v>145</v>
      </c>
      <c r="L31">
        <v>380</v>
      </c>
      <c r="M31">
        <v>289</v>
      </c>
      <c r="N31">
        <v>52</v>
      </c>
      <c r="P31" s="2" t="s">
        <v>40</v>
      </c>
      <c r="Q31" s="2" t="s">
        <v>109</v>
      </c>
      <c r="R31" s="4">
        <f t="shared" si="4"/>
        <v>1.2049999999999998</v>
      </c>
      <c r="S31" s="2" t="s">
        <v>8</v>
      </c>
      <c r="T31" t="str">
        <f t="shared" si="5"/>
        <v>popneed_heating = 11</v>
      </c>
      <c r="U31" t="str">
        <f t="shared" si="6"/>
        <v/>
      </c>
      <c r="V31" t="str">
        <f t="shared" si="7"/>
        <v>popneed_luxury_food = 181</v>
      </c>
      <c r="W31" t="str">
        <f t="shared" si="8"/>
        <v/>
      </c>
      <c r="X31" t="str">
        <f t="shared" si="9"/>
        <v>popneed_luxury_clothing = 217</v>
      </c>
      <c r="Y31" t="str">
        <f t="shared" si="10"/>
        <v/>
      </c>
      <c r="Z31" t="str">
        <f t="shared" si="11"/>
        <v>popneed_luxury_items = 181</v>
      </c>
      <c r="AA31" t="str">
        <f t="shared" si="12"/>
        <v>popneed_health = 145</v>
      </c>
      <c r="AB31" t="str">
        <f t="shared" si="13"/>
        <v>popneed_services = 380</v>
      </c>
      <c r="AC31" t="str">
        <f t="shared" si="14"/>
        <v>popneed_intoxicants = 289</v>
      </c>
      <c r="AD31" t="str">
        <f t="shared" si="15"/>
        <v>popneed_art = 52</v>
      </c>
      <c r="AE31" t="s">
        <v>9</v>
      </c>
      <c r="AF31" t="s">
        <v>9</v>
      </c>
    </row>
    <row r="32" spans="3:32" x14ac:dyDescent="0.35">
      <c r="C32">
        <v>31</v>
      </c>
      <c r="D32">
        <v>12</v>
      </c>
      <c r="E32">
        <v>0</v>
      </c>
      <c r="F32">
        <v>197</v>
      </c>
      <c r="G32">
        <v>0</v>
      </c>
      <c r="H32">
        <v>236</v>
      </c>
      <c r="I32">
        <v>0</v>
      </c>
      <c r="J32">
        <v>197</v>
      </c>
      <c r="K32">
        <v>158</v>
      </c>
      <c r="L32">
        <v>433</v>
      </c>
      <c r="M32">
        <v>315</v>
      </c>
      <c r="N32">
        <v>113</v>
      </c>
      <c r="P32" s="2" t="s">
        <v>41</v>
      </c>
      <c r="Q32" s="2" t="s">
        <v>109</v>
      </c>
      <c r="R32" s="4">
        <f t="shared" si="4"/>
        <v>1.52</v>
      </c>
      <c r="S32" s="2" t="s">
        <v>8</v>
      </c>
      <c r="T32" t="str">
        <f t="shared" si="5"/>
        <v>popneed_heating = 12</v>
      </c>
      <c r="U32" t="str">
        <f t="shared" si="6"/>
        <v/>
      </c>
      <c r="V32" t="str">
        <f t="shared" si="7"/>
        <v>popneed_luxury_food = 197</v>
      </c>
      <c r="W32" t="str">
        <f t="shared" si="8"/>
        <v/>
      </c>
      <c r="X32" t="str">
        <f t="shared" si="9"/>
        <v>popneed_luxury_clothing = 236</v>
      </c>
      <c r="Y32" t="str">
        <f t="shared" si="10"/>
        <v/>
      </c>
      <c r="Z32" t="str">
        <f t="shared" si="11"/>
        <v>popneed_luxury_items = 197</v>
      </c>
      <c r="AA32" t="str">
        <f t="shared" si="12"/>
        <v>popneed_health = 158</v>
      </c>
      <c r="AB32" t="str">
        <f t="shared" si="13"/>
        <v>popneed_services = 433</v>
      </c>
      <c r="AC32" t="str">
        <f t="shared" si="14"/>
        <v>popneed_intoxicants = 315</v>
      </c>
      <c r="AD32" t="str">
        <f t="shared" si="15"/>
        <v>popneed_art = 113</v>
      </c>
      <c r="AE32" t="s">
        <v>9</v>
      </c>
      <c r="AF32" t="s">
        <v>9</v>
      </c>
    </row>
    <row r="33" spans="3:32" x14ac:dyDescent="0.35">
      <c r="C33">
        <v>32</v>
      </c>
      <c r="D33">
        <v>13</v>
      </c>
      <c r="E33">
        <v>0</v>
      </c>
      <c r="F33">
        <v>215</v>
      </c>
      <c r="G33">
        <v>0</v>
      </c>
      <c r="H33">
        <v>258</v>
      </c>
      <c r="I33">
        <v>0</v>
      </c>
      <c r="J33">
        <v>215</v>
      </c>
      <c r="K33">
        <v>172</v>
      </c>
      <c r="L33">
        <v>494</v>
      </c>
      <c r="M33">
        <v>344</v>
      </c>
      <c r="N33">
        <v>184</v>
      </c>
      <c r="P33" s="2" t="s">
        <v>42</v>
      </c>
      <c r="Q33" s="2" t="s">
        <v>109</v>
      </c>
      <c r="R33" s="4">
        <f t="shared" si="4"/>
        <v>1.8840000000000001</v>
      </c>
      <c r="S33" s="2" t="s">
        <v>8</v>
      </c>
      <c r="T33" t="str">
        <f t="shared" si="5"/>
        <v>popneed_heating = 13</v>
      </c>
      <c r="U33" t="str">
        <f t="shared" si="6"/>
        <v/>
      </c>
      <c r="V33" t="str">
        <f t="shared" si="7"/>
        <v>popneed_luxury_food = 215</v>
      </c>
      <c r="W33" t="str">
        <f t="shared" si="8"/>
        <v/>
      </c>
      <c r="X33" t="str">
        <f t="shared" si="9"/>
        <v>popneed_luxury_clothing = 258</v>
      </c>
      <c r="Y33" t="str">
        <f t="shared" si="10"/>
        <v/>
      </c>
      <c r="Z33" t="str">
        <f t="shared" si="11"/>
        <v>popneed_luxury_items = 215</v>
      </c>
      <c r="AA33" t="str">
        <f t="shared" si="12"/>
        <v>popneed_health = 172</v>
      </c>
      <c r="AB33" t="str">
        <f t="shared" si="13"/>
        <v>popneed_services = 494</v>
      </c>
      <c r="AC33" t="str">
        <f t="shared" si="14"/>
        <v>popneed_intoxicants = 344</v>
      </c>
      <c r="AD33" t="str">
        <f t="shared" si="15"/>
        <v>popneed_art = 184</v>
      </c>
      <c r="AE33" t="s">
        <v>9</v>
      </c>
      <c r="AF33" t="s">
        <v>9</v>
      </c>
    </row>
    <row r="34" spans="3:32" x14ac:dyDescent="0.35">
      <c r="C34">
        <v>33</v>
      </c>
      <c r="D34">
        <v>15</v>
      </c>
      <c r="E34">
        <v>0</v>
      </c>
      <c r="F34">
        <v>235</v>
      </c>
      <c r="G34">
        <v>0</v>
      </c>
      <c r="H34">
        <v>282</v>
      </c>
      <c r="I34">
        <v>0</v>
      </c>
      <c r="J34">
        <v>235</v>
      </c>
      <c r="K34">
        <v>188</v>
      </c>
      <c r="L34">
        <v>564</v>
      </c>
      <c r="M34">
        <v>376</v>
      </c>
      <c r="N34">
        <v>269</v>
      </c>
      <c r="P34" s="2" t="s">
        <v>43</v>
      </c>
      <c r="Q34" s="2" t="s">
        <v>109</v>
      </c>
      <c r="R34" s="4">
        <f t="shared" si="4"/>
        <v>2.3109999999999999</v>
      </c>
      <c r="S34" s="2" t="s">
        <v>8</v>
      </c>
      <c r="T34" t="str">
        <f t="shared" si="5"/>
        <v>popneed_heating = 15</v>
      </c>
      <c r="U34" t="str">
        <f t="shared" si="6"/>
        <v/>
      </c>
      <c r="V34" t="str">
        <f t="shared" si="7"/>
        <v>popneed_luxury_food = 235</v>
      </c>
      <c r="W34" t="str">
        <f t="shared" si="8"/>
        <v/>
      </c>
      <c r="X34" t="str">
        <f t="shared" si="9"/>
        <v>popneed_luxury_clothing = 282</v>
      </c>
      <c r="Y34" t="str">
        <f t="shared" si="10"/>
        <v/>
      </c>
      <c r="Z34" t="str">
        <f t="shared" si="11"/>
        <v>popneed_luxury_items = 235</v>
      </c>
      <c r="AA34" t="str">
        <f t="shared" si="12"/>
        <v>popneed_health = 188</v>
      </c>
      <c r="AB34" t="str">
        <f t="shared" si="13"/>
        <v>popneed_services = 564</v>
      </c>
      <c r="AC34" t="str">
        <f t="shared" si="14"/>
        <v>popneed_intoxicants = 376</v>
      </c>
      <c r="AD34" t="str">
        <f t="shared" si="15"/>
        <v>popneed_art = 269</v>
      </c>
      <c r="AE34" t="s">
        <v>9</v>
      </c>
      <c r="AF34" t="s">
        <v>9</v>
      </c>
    </row>
    <row r="35" spans="3:32" x14ac:dyDescent="0.35">
      <c r="C35">
        <v>34</v>
      </c>
      <c r="D35">
        <v>16</v>
      </c>
      <c r="E35">
        <v>0</v>
      </c>
      <c r="F35">
        <v>257</v>
      </c>
      <c r="G35">
        <v>0</v>
      </c>
      <c r="H35">
        <v>309</v>
      </c>
      <c r="I35">
        <v>0</v>
      </c>
      <c r="J35">
        <v>257</v>
      </c>
      <c r="K35">
        <v>206</v>
      </c>
      <c r="L35">
        <v>643</v>
      </c>
      <c r="M35">
        <v>411</v>
      </c>
      <c r="N35">
        <v>367</v>
      </c>
      <c r="P35" s="2" t="s">
        <v>44</v>
      </c>
      <c r="Q35" s="2" t="s">
        <v>109</v>
      </c>
      <c r="R35" s="4">
        <f t="shared" si="4"/>
        <v>2.798</v>
      </c>
      <c r="S35" s="2" t="s">
        <v>8</v>
      </c>
      <c r="T35" t="str">
        <f t="shared" si="5"/>
        <v>popneed_heating = 16</v>
      </c>
      <c r="U35" t="str">
        <f t="shared" si="6"/>
        <v/>
      </c>
      <c r="V35" t="str">
        <f t="shared" si="7"/>
        <v>popneed_luxury_food = 257</v>
      </c>
      <c r="W35" t="str">
        <f t="shared" si="8"/>
        <v/>
      </c>
      <c r="X35" t="str">
        <f t="shared" si="9"/>
        <v>popneed_luxury_clothing = 309</v>
      </c>
      <c r="Y35" t="str">
        <f t="shared" si="10"/>
        <v/>
      </c>
      <c r="Z35" t="str">
        <f t="shared" si="11"/>
        <v>popneed_luxury_items = 257</v>
      </c>
      <c r="AA35" t="str">
        <f t="shared" si="12"/>
        <v>popneed_health = 206</v>
      </c>
      <c r="AB35" t="str">
        <f t="shared" si="13"/>
        <v>popneed_services = 643</v>
      </c>
      <c r="AC35" t="str">
        <f t="shared" si="14"/>
        <v>popneed_intoxicants = 411</v>
      </c>
      <c r="AD35" t="str">
        <f t="shared" si="15"/>
        <v>popneed_art = 367</v>
      </c>
      <c r="AE35" t="s">
        <v>9</v>
      </c>
      <c r="AF35" t="s">
        <v>9</v>
      </c>
    </row>
    <row r="36" spans="3:32" x14ac:dyDescent="0.35">
      <c r="C36">
        <v>35</v>
      </c>
      <c r="D36">
        <v>17</v>
      </c>
      <c r="E36">
        <v>0</v>
      </c>
      <c r="F36">
        <v>282</v>
      </c>
      <c r="G36">
        <v>0</v>
      </c>
      <c r="H36">
        <v>338</v>
      </c>
      <c r="I36">
        <v>0</v>
      </c>
      <c r="J36">
        <v>282</v>
      </c>
      <c r="K36">
        <v>226</v>
      </c>
      <c r="L36">
        <v>733</v>
      </c>
      <c r="M36">
        <v>451</v>
      </c>
      <c r="N36">
        <v>483</v>
      </c>
      <c r="P36" s="2" t="s">
        <v>45</v>
      </c>
      <c r="Q36" s="2" t="s">
        <v>109</v>
      </c>
      <c r="R36" s="4">
        <f t="shared" si="4"/>
        <v>3.3660000000000001</v>
      </c>
      <c r="S36" s="2" t="s">
        <v>8</v>
      </c>
      <c r="T36" t="str">
        <f t="shared" si="5"/>
        <v>popneed_heating = 17</v>
      </c>
      <c r="U36" t="str">
        <f t="shared" si="6"/>
        <v/>
      </c>
      <c r="V36" t="str">
        <f t="shared" si="7"/>
        <v>popneed_luxury_food = 282</v>
      </c>
      <c r="W36" t="str">
        <f t="shared" si="8"/>
        <v/>
      </c>
      <c r="X36" t="str">
        <f t="shared" si="9"/>
        <v>popneed_luxury_clothing = 338</v>
      </c>
      <c r="Y36" t="str">
        <f t="shared" si="10"/>
        <v/>
      </c>
      <c r="Z36" t="str">
        <f t="shared" si="11"/>
        <v>popneed_luxury_items = 282</v>
      </c>
      <c r="AA36" t="str">
        <f t="shared" si="12"/>
        <v>popneed_health = 226</v>
      </c>
      <c r="AB36" t="str">
        <f t="shared" si="13"/>
        <v>popneed_services = 733</v>
      </c>
      <c r="AC36" t="str">
        <f t="shared" si="14"/>
        <v>popneed_intoxicants = 451</v>
      </c>
      <c r="AD36" t="str">
        <f t="shared" si="15"/>
        <v>popneed_art = 483</v>
      </c>
      <c r="AE36" t="s">
        <v>9</v>
      </c>
      <c r="AF36" t="s">
        <v>9</v>
      </c>
    </row>
    <row r="37" spans="3:32" x14ac:dyDescent="0.35">
      <c r="C37">
        <v>36</v>
      </c>
      <c r="D37">
        <v>19</v>
      </c>
      <c r="E37">
        <v>0</v>
      </c>
      <c r="F37">
        <v>310</v>
      </c>
      <c r="G37">
        <v>0</v>
      </c>
      <c r="H37">
        <v>372</v>
      </c>
      <c r="I37">
        <v>0</v>
      </c>
      <c r="J37">
        <v>310</v>
      </c>
      <c r="K37">
        <v>248</v>
      </c>
      <c r="L37">
        <v>835</v>
      </c>
      <c r="M37">
        <v>495</v>
      </c>
      <c r="N37">
        <v>619</v>
      </c>
      <c r="P37" s="2" t="s">
        <v>46</v>
      </c>
      <c r="Q37" s="2" t="s">
        <v>109</v>
      </c>
      <c r="R37" s="4">
        <f t="shared" si="4"/>
        <v>4.0220000000000002</v>
      </c>
      <c r="S37" s="2" t="s">
        <v>8</v>
      </c>
      <c r="T37" t="str">
        <f t="shared" si="5"/>
        <v>popneed_heating = 19</v>
      </c>
      <c r="U37" t="str">
        <f t="shared" si="6"/>
        <v/>
      </c>
      <c r="V37" t="str">
        <f t="shared" si="7"/>
        <v>popneed_luxury_food = 310</v>
      </c>
      <c r="W37" t="str">
        <f t="shared" si="8"/>
        <v/>
      </c>
      <c r="X37" t="str">
        <f t="shared" si="9"/>
        <v>popneed_luxury_clothing = 372</v>
      </c>
      <c r="Y37" t="str">
        <f t="shared" si="10"/>
        <v/>
      </c>
      <c r="Z37" t="str">
        <f t="shared" si="11"/>
        <v>popneed_luxury_items = 310</v>
      </c>
      <c r="AA37" t="str">
        <f t="shared" si="12"/>
        <v>popneed_health = 248</v>
      </c>
      <c r="AB37" t="str">
        <f t="shared" si="13"/>
        <v>popneed_services = 835</v>
      </c>
      <c r="AC37" t="str">
        <f t="shared" si="14"/>
        <v>popneed_intoxicants = 495</v>
      </c>
      <c r="AD37" t="str">
        <f t="shared" si="15"/>
        <v>popneed_art = 619</v>
      </c>
      <c r="AE37" t="s">
        <v>9</v>
      </c>
      <c r="AF37" t="s">
        <v>9</v>
      </c>
    </row>
    <row r="38" spans="3:32" x14ac:dyDescent="0.35">
      <c r="C38">
        <v>37</v>
      </c>
      <c r="D38">
        <v>21</v>
      </c>
      <c r="E38">
        <v>0</v>
      </c>
      <c r="F38">
        <v>340</v>
      </c>
      <c r="G38">
        <v>0</v>
      </c>
      <c r="H38">
        <v>408</v>
      </c>
      <c r="I38">
        <v>0</v>
      </c>
      <c r="J38">
        <v>340</v>
      </c>
      <c r="K38">
        <v>272</v>
      </c>
      <c r="L38">
        <v>952</v>
      </c>
      <c r="M38">
        <v>544</v>
      </c>
      <c r="N38">
        <v>777</v>
      </c>
      <c r="P38" s="2" t="s">
        <v>47</v>
      </c>
      <c r="Q38" s="2" t="s">
        <v>109</v>
      </c>
      <c r="R38" s="4">
        <f t="shared" si="4"/>
        <v>4.7789999999999999</v>
      </c>
      <c r="S38" s="2" t="s">
        <v>8</v>
      </c>
      <c r="T38" t="str">
        <f t="shared" si="5"/>
        <v>popneed_heating = 21</v>
      </c>
      <c r="U38" t="str">
        <f t="shared" si="6"/>
        <v/>
      </c>
      <c r="V38" t="str">
        <f t="shared" si="7"/>
        <v>popneed_luxury_food = 340</v>
      </c>
      <c r="W38" t="str">
        <f t="shared" si="8"/>
        <v/>
      </c>
      <c r="X38" t="str">
        <f t="shared" si="9"/>
        <v>popneed_luxury_clothing = 408</v>
      </c>
      <c r="Y38" t="str">
        <f t="shared" si="10"/>
        <v/>
      </c>
      <c r="Z38" t="str">
        <f t="shared" si="11"/>
        <v>popneed_luxury_items = 340</v>
      </c>
      <c r="AA38" t="str">
        <f t="shared" si="12"/>
        <v>popneed_health = 272</v>
      </c>
      <c r="AB38" t="str">
        <f t="shared" si="13"/>
        <v>popneed_services = 952</v>
      </c>
      <c r="AC38" t="str">
        <f t="shared" si="14"/>
        <v>popneed_intoxicants = 544</v>
      </c>
      <c r="AD38" t="str">
        <f t="shared" si="15"/>
        <v>popneed_art = 777</v>
      </c>
      <c r="AE38" t="s">
        <v>9</v>
      </c>
      <c r="AF38" t="s">
        <v>9</v>
      </c>
    </row>
    <row r="39" spans="3:32" x14ac:dyDescent="0.35">
      <c r="C39">
        <v>38</v>
      </c>
      <c r="D39">
        <v>23</v>
      </c>
      <c r="E39">
        <v>0</v>
      </c>
      <c r="F39">
        <v>374</v>
      </c>
      <c r="G39">
        <v>0</v>
      </c>
      <c r="H39">
        <v>449</v>
      </c>
      <c r="I39">
        <v>0</v>
      </c>
      <c r="J39">
        <v>374</v>
      </c>
      <c r="K39">
        <v>300</v>
      </c>
      <c r="L39">
        <v>1085</v>
      </c>
      <c r="M39">
        <v>599</v>
      </c>
      <c r="N39">
        <v>962</v>
      </c>
      <c r="P39" s="2" t="s">
        <v>48</v>
      </c>
      <c r="Q39" s="2" t="s">
        <v>109</v>
      </c>
      <c r="R39" s="4">
        <f t="shared" si="4"/>
        <v>5.6550000000000002</v>
      </c>
      <c r="S39" s="2" t="s">
        <v>8</v>
      </c>
      <c r="T39" t="str">
        <f t="shared" si="5"/>
        <v>popneed_heating = 23</v>
      </c>
      <c r="U39" t="str">
        <f t="shared" si="6"/>
        <v/>
      </c>
      <c r="V39" t="str">
        <f t="shared" si="7"/>
        <v>popneed_luxury_food = 374</v>
      </c>
      <c r="W39" t="str">
        <f t="shared" si="8"/>
        <v/>
      </c>
      <c r="X39" t="str">
        <f t="shared" si="9"/>
        <v>popneed_luxury_clothing = 449</v>
      </c>
      <c r="Y39" t="str">
        <f t="shared" si="10"/>
        <v/>
      </c>
      <c r="Z39" t="str">
        <f t="shared" si="11"/>
        <v>popneed_luxury_items = 374</v>
      </c>
      <c r="AA39" t="str">
        <f t="shared" si="12"/>
        <v>popneed_health = 300</v>
      </c>
      <c r="AB39" t="str">
        <f t="shared" si="13"/>
        <v>popneed_services = 1085</v>
      </c>
      <c r="AC39" t="str">
        <f t="shared" si="14"/>
        <v>popneed_intoxicants = 599</v>
      </c>
      <c r="AD39" t="str">
        <f t="shared" si="15"/>
        <v>popneed_art = 962</v>
      </c>
      <c r="AE39" t="s">
        <v>9</v>
      </c>
      <c r="AF39" t="s">
        <v>9</v>
      </c>
    </row>
    <row r="40" spans="3:32" x14ac:dyDescent="0.35">
      <c r="C40">
        <v>39</v>
      </c>
      <c r="D40">
        <v>25</v>
      </c>
      <c r="E40">
        <v>0</v>
      </c>
      <c r="F40">
        <v>413</v>
      </c>
      <c r="G40">
        <v>0</v>
      </c>
      <c r="H40">
        <v>495</v>
      </c>
      <c r="I40">
        <v>0</v>
      </c>
      <c r="J40">
        <v>413</v>
      </c>
      <c r="K40">
        <v>330</v>
      </c>
      <c r="L40">
        <v>1237</v>
      </c>
      <c r="M40">
        <v>660</v>
      </c>
      <c r="N40">
        <v>1178</v>
      </c>
      <c r="P40" s="2" t="s">
        <v>49</v>
      </c>
      <c r="Q40" s="2" t="s">
        <v>109</v>
      </c>
      <c r="R40" s="4">
        <f t="shared" si="4"/>
        <v>6.668000000000001</v>
      </c>
      <c r="S40" s="2" t="s">
        <v>8</v>
      </c>
      <c r="T40" t="str">
        <f t="shared" si="5"/>
        <v>popneed_heating = 25</v>
      </c>
      <c r="U40" t="str">
        <f t="shared" si="6"/>
        <v/>
      </c>
      <c r="V40" t="str">
        <f t="shared" si="7"/>
        <v>popneed_luxury_food = 413</v>
      </c>
      <c r="W40" t="str">
        <f t="shared" si="8"/>
        <v/>
      </c>
      <c r="X40" t="str">
        <f t="shared" si="9"/>
        <v>popneed_luxury_clothing = 495</v>
      </c>
      <c r="Y40" t="str">
        <f t="shared" si="10"/>
        <v/>
      </c>
      <c r="Z40" t="str">
        <f t="shared" si="11"/>
        <v>popneed_luxury_items = 413</v>
      </c>
      <c r="AA40" t="str">
        <f t="shared" si="12"/>
        <v>popneed_health = 330</v>
      </c>
      <c r="AB40" t="str">
        <f t="shared" si="13"/>
        <v>popneed_services = 1237</v>
      </c>
      <c r="AC40" t="str">
        <f t="shared" si="14"/>
        <v>popneed_intoxicants = 660</v>
      </c>
      <c r="AD40" t="str">
        <f t="shared" si="15"/>
        <v>popneed_art = 1178</v>
      </c>
      <c r="AE40" t="s">
        <v>9</v>
      </c>
      <c r="AF40" t="s">
        <v>9</v>
      </c>
    </row>
    <row r="41" spans="3:32" x14ac:dyDescent="0.35">
      <c r="C41">
        <v>40</v>
      </c>
      <c r="D41">
        <v>28</v>
      </c>
      <c r="E41">
        <v>0</v>
      </c>
      <c r="F41">
        <v>459</v>
      </c>
      <c r="G41">
        <v>0</v>
      </c>
      <c r="H41">
        <v>550</v>
      </c>
      <c r="I41">
        <v>0</v>
      </c>
      <c r="J41">
        <v>459</v>
      </c>
      <c r="K41">
        <v>367</v>
      </c>
      <c r="L41">
        <v>1375</v>
      </c>
      <c r="M41">
        <v>734</v>
      </c>
      <c r="N41">
        <v>1441</v>
      </c>
      <c r="P41" s="2" t="s">
        <v>10</v>
      </c>
      <c r="Q41" s="2" t="s">
        <v>109</v>
      </c>
      <c r="R41" s="4">
        <f t="shared" si="4"/>
        <v>7.8070000000000004</v>
      </c>
      <c r="S41" s="2" t="s">
        <v>8</v>
      </c>
      <c r="T41" t="str">
        <f t="shared" si="5"/>
        <v>popneed_heating = 28</v>
      </c>
      <c r="U41" t="str">
        <f t="shared" si="6"/>
        <v/>
      </c>
      <c r="V41" t="str">
        <f t="shared" si="7"/>
        <v>popneed_luxury_food = 459</v>
      </c>
      <c r="W41" t="str">
        <f t="shared" si="8"/>
        <v/>
      </c>
      <c r="X41" t="str">
        <f t="shared" si="9"/>
        <v>popneed_luxury_clothing = 550</v>
      </c>
      <c r="Y41" t="str">
        <f t="shared" si="10"/>
        <v/>
      </c>
      <c r="Z41" t="str">
        <f t="shared" si="11"/>
        <v>popneed_luxury_items = 459</v>
      </c>
      <c r="AA41" t="str">
        <f t="shared" si="12"/>
        <v>popneed_health = 367</v>
      </c>
      <c r="AB41" t="str">
        <f t="shared" si="13"/>
        <v>popneed_services = 1375</v>
      </c>
      <c r="AC41" t="str">
        <f t="shared" si="14"/>
        <v>popneed_intoxicants = 734</v>
      </c>
      <c r="AD41" t="str">
        <f t="shared" si="15"/>
        <v>popneed_art = 1441</v>
      </c>
      <c r="AE41" t="s">
        <v>9</v>
      </c>
      <c r="AF41" t="s">
        <v>9</v>
      </c>
    </row>
    <row r="42" spans="3:32" x14ac:dyDescent="0.35">
      <c r="C42">
        <v>41</v>
      </c>
      <c r="D42">
        <v>31</v>
      </c>
      <c r="E42">
        <v>0</v>
      </c>
      <c r="F42">
        <v>510</v>
      </c>
      <c r="G42">
        <v>0</v>
      </c>
      <c r="H42">
        <v>612</v>
      </c>
      <c r="I42">
        <v>0</v>
      </c>
      <c r="J42">
        <v>510</v>
      </c>
      <c r="K42">
        <v>408</v>
      </c>
      <c r="L42">
        <v>1530</v>
      </c>
      <c r="M42">
        <v>816</v>
      </c>
      <c r="N42">
        <v>1748</v>
      </c>
      <c r="P42" s="2" t="s">
        <v>50</v>
      </c>
      <c r="Q42" s="2" t="s">
        <v>109</v>
      </c>
      <c r="R42" s="4">
        <f t="shared" si="4"/>
        <v>9.120000000000001</v>
      </c>
      <c r="S42" s="2" t="s">
        <v>8</v>
      </c>
      <c r="T42" t="str">
        <f t="shared" si="5"/>
        <v>popneed_heating = 31</v>
      </c>
      <c r="U42" t="str">
        <f t="shared" si="6"/>
        <v/>
      </c>
      <c r="V42" t="str">
        <f t="shared" si="7"/>
        <v>popneed_luxury_food = 510</v>
      </c>
      <c r="W42" t="str">
        <f t="shared" si="8"/>
        <v/>
      </c>
      <c r="X42" t="str">
        <f t="shared" si="9"/>
        <v>popneed_luxury_clothing = 612</v>
      </c>
      <c r="Y42" t="str">
        <f t="shared" si="10"/>
        <v/>
      </c>
      <c r="Z42" t="str">
        <f t="shared" si="11"/>
        <v>popneed_luxury_items = 510</v>
      </c>
      <c r="AA42" t="str">
        <f t="shared" si="12"/>
        <v>popneed_health = 408</v>
      </c>
      <c r="AB42" t="str">
        <f t="shared" si="13"/>
        <v>popneed_services = 1530</v>
      </c>
      <c r="AC42" t="str">
        <f t="shared" si="14"/>
        <v>popneed_intoxicants = 816</v>
      </c>
      <c r="AD42" t="str">
        <f t="shared" si="15"/>
        <v>popneed_art = 1748</v>
      </c>
      <c r="AE42" t="s">
        <v>9</v>
      </c>
      <c r="AF42" t="s">
        <v>9</v>
      </c>
    </row>
    <row r="43" spans="3:32" x14ac:dyDescent="0.35">
      <c r="C43">
        <v>42</v>
      </c>
      <c r="D43">
        <v>35</v>
      </c>
      <c r="E43">
        <v>0</v>
      </c>
      <c r="F43">
        <v>568</v>
      </c>
      <c r="G43">
        <v>0</v>
      </c>
      <c r="H43">
        <v>682</v>
      </c>
      <c r="I43">
        <v>0</v>
      </c>
      <c r="J43">
        <v>568</v>
      </c>
      <c r="K43">
        <v>455</v>
      </c>
      <c r="L43">
        <v>1703</v>
      </c>
      <c r="M43">
        <v>909</v>
      </c>
      <c r="N43">
        <v>2109</v>
      </c>
      <c r="P43" s="2" t="s">
        <v>51</v>
      </c>
      <c r="Q43" s="2" t="s">
        <v>109</v>
      </c>
      <c r="R43" s="4">
        <f t="shared" si="4"/>
        <v>10.641999999999999</v>
      </c>
      <c r="S43" s="2" t="s">
        <v>8</v>
      </c>
      <c r="T43" t="str">
        <f t="shared" si="5"/>
        <v>popneed_heating = 35</v>
      </c>
      <c r="U43" t="str">
        <f t="shared" si="6"/>
        <v/>
      </c>
      <c r="V43" t="str">
        <f t="shared" si="7"/>
        <v>popneed_luxury_food = 568</v>
      </c>
      <c r="W43" t="str">
        <f t="shared" si="8"/>
        <v/>
      </c>
      <c r="X43" t="str">
        <f t="shared" si="9"/>
        <v>popneed_luxury_clothing = 682</v>
      </c>
      <c r="Y43" t="str">
        <f t="shared" si="10"/>
        <v/>
      </c>
      <c r="Z43" t="str">
        <f t="shared" si="11"/>
        <v>popneed_luxury_items = 568</v>
      </c>
      <c r="AA43" t="str">
        <f t="shared" si="12"/>
        <v>popneed_health = 455</v>
      </c>
      <c r="AB43" t="str">
        <f t="shared" si="13"/>
        <v>popneed_services = 1703</v>
      </c>
      <c r="AC43" t="str">
        <f t="shared" si="14"/>
        <v>popneed_intoxicants = 909</v>
      </c>
      <c r="AD43" t="str">
        <f t="shared" si="15"/>
        <v>popneed_art = 2109</v>
      </c>
      <c r="AE43" t="s">
        <v>9</v>
      </c>
      <c r="AF43" t="s">
        <v>9</v>
      </c>
    </row>
    <row r="44" spans="3:32" x14ac:dyDescent="0.35">
      <c r="C44">
        <v>43</v>
      </c>
      <c r="D44">
        <v>38</v>
      </c>
      <c r="E44">
        <v>0</v>
      </c>
      <c r="F44">
        <v>633</v>
      </c>
      <c r="G44">
        <v>0</v>
      </c>
      <c r="H44">
        <v>759</v>
      </c>
      <c r="I44">
        <v>0</v>
      </c>
      <c r="J44">
        <v>633</v>
      </c>
      <c r="K44">
        <v>506</v>
      </c>
      <c r="L44">
        <v>1897</v>
      </c>
      <c r="M44">
        <v>1012</v>
      </c>
      <c r="N44">
        <v>2529</v>
      </c>
      <c r="P44" s="2" t="s">
        <v>52</v>
      </c>
      <c r="Q44" s="2" t="s">
        <v>109</v>
      </c>
      <c r="R44" s="4">
        <f t="shared" si="4"/>
        <v>12.393000000000001</v>
      </c>
      <c r="S44" s="2" t="s">
        <v>8</v>
      </c>
      <c r="T44" t="str">
        <f t="shared" si="5"/>
        <v>popneed_heating = 38</v>
      </c>
      <c r="U44" t="str">
        <f t="shared" si="6"/>
        <v/>
      </c>
      <c r="V44" t="str">
        <f t="shared" si="7"/>
        <v>popneed_luxury_food = 633</v>
      </c>
      <c r="W44" t="str">
        <f t="shared" si="8"/>
        <v/>
      </c>
      <c r="X44" t="str">
        <f t="shared" si="9"/>
        <v>popneed_luxury_clothing = 759</v>
      </c>
      <c r="Y44" t="str">
        <f t="shared" si="10"/>
        <v/>
      </c>
      <c r="Z44" t="str">
        <f t="shared" si="11"/>
        <v>popneed_luxury_items = 633</v>
      </c>
      <c r="AA44" t="str">
        <f t="shared" si="12"/>
        <v>popneed_health = 506</v>
      </c>
      <c r="AB44" t="str">
        <f t="shared" si="13"/>
        <v>popneed_services = 1897</v>
      </c>
      <c r="AC44" t="str">
        <f t="shared" si="14"/>
        <v>popneed_intoxicants = 1012</v>
      </c>
      <c r="AD44" t="str">
        <f t="shared" si="15"/>
        <v>popneed_art = 2529</v>
      </c>
      <c r="AE44" t="s">
        <v>9</v>
      </c>
      <c r="AF44" t="s">
        <v>9</v>
      </c>
    </row>
    <row r="45" spans="3:32" x14ac:dyDescent="0.35">
      <c r="C45">
        <v>44</v>
      </c>
      <c r="D45">
        <v>43</v>
      </c>
      <c r="E45">
        <v>0</v>
      </c>
      <c r="F45">
        <v>705</v>
      </c>
      <c r="G45">
        <v>0</v>
      </c>
      <c r="H45">
        <v>846</v>
      </c>
      <c r="I45">
        <v>0</v>
      </c>
      <c r="J45">
        <v>705</v>
      </c>
      <c r="K45">
        <v>564</v>
      </c>
      <c r="L45">
        <v>2113</v>
      </c>
      <c r="M45">
        <v>1127</v>
      </c>
      <c r="N45">
        <v>3019</v>
      </c>
      <c r="P45" s="2" t="s">
        <v>53</v>
      </c>
      <c r="Q45" s="2" t="s">
        <v>109</v>
      </c>
      <c r="R45" s="4">
        <f t="shared" si="4"/>
        <v>14.41</v>
      </c>
      <c r="S45" s="2" t="s">
        <v>8</v>
      </c>
      <c r="T45" t="str">
        <f t="shared" si="5"/>
        <v>popneed_heating = 43</v>
      </c>
      <c r="U45" t="str">
        <f t="shared" si="6"/>
        <v/>
      </c>
      <c r="V45" t="str">
        <f t="shared" si="7"/>
        <v>popneed_luxury_food = 705</v>
      </c>
      <c r="W45" t="str">
        <f t="shared" si="8"/>
        <v/>
      </c>
      <c r="X45" t="str">
        <f t="shared" si="9"/>
        <v>popneed_luxury_clothing = 846</v>
      </c>
      <c r="Y45" t="str">
        <f t="shared" si="10"/>
        <v/>
      </c>
      <c r="Z45" t="str">
        <f t="shared" si="11"/>
        <v>popneed_luxury_items = 705</v>
      </c>
      <c r="AA45" t="str">
        <f t="shared" si="12"/>
        <v>popneed_health = 564</v>
      </c>
      <c r="AB45" t="str">
        <f t="shared" si="13"/>
        <v>popneed_services = 2113</v>
      </c>
      <c r="AC45" t="str">
        <f t="shared" si="14"/>
        <v>popneed_intoxicants = 1127</v>
      </c>
      <c r="AD45" t="str">
        <f t="shared" si="15"/>
        <v>popneed_art = 3019</v>
      </c>
      <c r="AE45" t="s">
        <v>9</v>
      </c>
      <c r="AF45" t="s">
        <v>9</v>
      </c>
    </row>
    <row r="46" spans="3:32" x14ac:dyDescent="0.35">
      <c r="C46">
        <v>45</v>
      </c>
      <c r="D46">
        <v>48</v>
      </c>
      <c r="E46">
        <v>0</v>
      </c>
      <c r="F46">
        <v>786</v>
      </c>
      <c r="G46">
        <v>0</v>
      </c>
      <c r="H46">
        <v>943</v>
      </c>
      <c r="I46">
        <v>0</v>
      </c>
      <c r="J46">
        <v>786</v>
      </c>
      <c r="K46">
        <v>629</v>
      </c>
      <c r="L46">
        <v>2356</v>
      </c>
      <c r="M46">
        <v>1257</v>
      </c>
      <c r="N46">
        <v>3589</v>
      </c>
      <c r="P46" s="2" t="s">
        <v>54</v>
      </c>
      <c r="Q46" s="2" t="s">
        <v>109</v>
      </c>
      <c r="R46" s="4">
        <f t="shared" si="4"/>
        <v>16.735999999999997</v>
      </c>
      <c r="S46" s="2" t="s">
        <v>8</v>
      </c>
      <c r="T46" t="str">
        <f t="shared" si="5"/>
        <v>popneed_heating = 48</v>
      </c>
      <c r="U46" t="str">
        <f t="shared" si="6"/>
        <v/>
      </c>
      <c r="V46" t="str">
        <f t="shared" si="7"/>
        <v>popneed_luxury_food = 786</v>
      </c>
      <c r="W46" t="str">
        <f t="shared" si="8"/>
        <v/>
      </c>
      <c r="X46" t="str">
        <f t="shared" si="9"/>
        <v>popneed_luxury_clothing = 943</v>
      </c>
      <c r="Y46" t="str">
        <f t="shared" si="10"/>
        <v/>
      </c>
      <c r="Z46" t="str">
        <f t="shared" si="11"/>
        <v>popneed_luxury_items = 786</v>
      </c>
      <c r="AA46" t="str">
        <f t="shared" si="12"/>
        <v>popneed_health = 629</v>
      </c>
      <c r="AB46" t="str">
        <f t="shared" si="13"/>
        <v>popneed_services = 2356</v>
      </c>
      <c r="AC46" t="str">
        <f t="shared" si="14"/>
        <v>popneed_intoxicants = 1257</v>
      </c>
      <c r="AD46" t="str">
        <f t="shared" si="15"/>
        <v>popneed_art = 3589</v>
      </c>
      <c r="AE46" t="s">
        <v>9</v>
      </c>
      <c r="AF46" t="s">
        <v>9</v>
      </c>
    </row>
    <row r="47" spans="3:32" x14ac:dyDescent="0.35">
      <c r="C47">
        <v>46</v>
      </c>
      <c r="D47">
        <v>53</v>
      </c>
      <c r="E47">
        <v>0</v>
      </c>
      <c r="F47">
        <v>876</v>
      </c>
      <c r="G47">
        <v>0</v>
      </c>
      <c r="H47">
        <v>1051</v>
      </c>
      <c r="I47">
        <v>0</v>
      </c>
      <c r="J47">
        <v>876</v>
      </c>
      <c r="K47">
        <v>701</v>
      </c>
      <c r="L47">
        <v>2627</v>
      </c>
      <c r="M47">
        <v>1401</v>
      </c>
      <c r="N47">
        <v>4253</v>
      </c>
      <c r="P47" s="2" t="s">
        <v>55</v>
      </c>
      <c r="Q47" s="2" t="s">
        <v>109</v>
      </c>
      <c r="R47" s="4">
        <f t="shared" si="4"/>
        <v>19.414000000000001</v>
      </c>
      <c r="S47" s="2" t="s">
        <v>8</v>
      </c>
      <c r="T47" t="str">
        <f t="shared" si="5"/>
        <v>popneed_heating = 53</v>
      </c>
      <c r="U47" t="str">
        <f t="shared" si="6"/>
        <v/>
      </c>
      <c r="V47" t="str">
        <f t="shared" si="7"/>
        <v>popneed_luxury_food = 876</v>
      </c>
      <c r="W47" t="str">
        <f t="shared" si="8"/>
        <v/>
      </c>
      <c r="X47" t="str">
        <f t="shared" si="9"/>
        <v>popneed_luxury_clothing = 1051</v>
      </c>
      <c r="Y47" t="str">
        <f t="shared" si="10"/>
        <v/>
      </c>
      <c r="Z47" t="str">
        <f t="shared" si="11"/>
        <v>popneed_luxury_items = 876</v>
      </c>
      <c r="AA47" t="str">
        <f t="shared" si="12"/>
        <v>popneed_health = 701</v>
      </c>
      <c r="AB47" t="str">
        <f t="shared" si="13"/>
        <v>popneed_services = 2627</v>
      </c>
      <c r="AC47" t="str">
        <f t="shared" si="14"/>
        <v>popneed_intoxicants = 1401</v>
      </c>
      <c r="AD47" t="str">
        <f t="shared" si="15"/>
        <v>popneed_art = 4253</v>
      </c>
      <c r="AE47" t="s">
        <v>9</v>
      </c>
      <c r="AF47" t="s">
        <v>9</v>
      </c>
    </row>
    <row r="48" spans="3:32" x14ac:dyDescent="0.35">
      <c r="C48">
        <v>47</v>
      </c>
      <c r="D48">
        <v>59</v>
      </c>
      <c r="E48">
        <v>0</v>
      </c>
      <c r="F48">
        <v>977</v>
      </c>
      <c r="G48">
        <v>0</v>
      </c>
      <c r="H48">
        <v>1172</v>
      </c>
      <c r="I48">
        <v>0</v>
      </c>
      <c r="J48">
        <v>977</v>
      </c>
      <c r="K48">
        <v>782</v>
      </c>
      <c r="L48">
        <v>2930</v>
      </c>
      <c r="M48">
        <v>1563</v>
      </c>
      <c r="N48">
        <v>5023</v>
      </c>
      <c r="P48" s="2" t="s">
        <v>56</v>
      </c>
      <c r="Q48" s="2" t="s">
        <v>109</v>
      </c>
      <c r="R48" s="4">
        <f t="shared" si="4"/>
        <v>22.492000000000001</v>
      </c>
      <c r="S48" s="2" t="s">
        <v>8</v>
      </c>
      <c r="T48" t="str">
        <f t="shared" si="5"/>
        <v>popneed_heating = 59</v>
      </c>
      <c r="U48" t="str">
        <f t="shared" si="6"/>
        <v/>
      </c>
      <c r="V48" t="str">
        <f t="shared" si="7"/>
        <v>popneed_luxury_food = 977</v>
      </c>
      <c r="W48" t="str">
        <f t="shared" si="8"/>
        <v/>
      </c>
      <c r="X48" t="str">
        <f t="shared" si="9"/>
        <v>popneed_luxury_clothing = 1172</v>
      </c>
      <c r="Y48" t="str">
        <f t="shared" si="10"/>
        <v/>
      </c>
      <c r="Z48" t="str">
        <f t="shared" si="11"/>
        <v>popneed_luxury_items = 977</v>
      </c>
      <c r="AA48" t="str">
        <f t="shared" si="12"/>
        <v>popneed_health = 782</v>
      </c>
      <c r="AB48" t="str">
        <f t="shared" si="13"/>
        <v>popneed_services = 2930</v>
      </c>
      <c r="AC48" t="str">
        <f t="shared" si="14"/>
        <v>popneed_intoxicants = 1563</v>
      </c>
      <c r="AD48" t="str">
        <f t="shared" si="15"/>
        <v>popneed_art = 5023</v>
      </c>
      <c r="AE48" t="s">
        <v>9</v>
      </c>
      <c r="AF48" t="s">
        <v>9</v>
      </c>
    </row>
    <row r="49" spans="3:32" x14ac:dyDescent="0.35">
      <c r="C49">
        <v>48</v>
      </c>
      <c r="D49">
        <v>66</v>
      </c>
      <c r="E49">
        <v>0</v>
      </c>
      <c r="F49">
        <v>1090</v>
      </c>
      <c r="G49">
        <v>0</v>
      </c>
      <c r="H49">
        <v>1308</v>
      </c>
      <c r="I49">
        <v>0</v>
      </c>
      <c r="J49">
        <v>1090</v>
      </c>
      <c r="K49">
        <v>872</v>
      </c>
      <c r="L49">
        <v>3270</v>
      </c>
      <c r="M49">
        <v>1744</v>
      </c>
      <c r="N49">
        <v>5917</v>
      </c>
      <c r="P49" s="2" t="s">
        <v>57</v>
      </c>
      <c r="Q49" s="2" t="s">
        <v>109</v>
      </c>
      <c r="R49" s="4">
        <f t="shared" si="4"/>
        <v>26.035000000000004</v>
      </c>
      <c r="S49" s="2" t="s">
        <v>8</v>
      </c>
      <c r="T49" t="str">
        <f t="shared" si="5"/>
        <v>popneed_heating = 66</v>
      </c>
      <c r="U49" t="str">
        <f t="shared" si="6"/>
        <v/>
      </c>
      <c r="V49" t="str">
        <f t="shared" si="7"/>
        <v>popneed_luxury_food = 1090</v>
      </c>
      <c r="W49" t="str">
        <f t="shared" si="8"/>
        <v/>
      </c>
      <c r="X49" t="str">
        <f t="shared" si="9"/>
        <v>popneed_luxury_clothing = 1308</v>
      </c>
      <c r="Y49" t="str">
        <f t="shared" si="10"/>
        <v/>
      </c>
      <c r="Z49" t="str">
        <f t="shared" si="11"/>
        <v>popneed_luxury_items = 1090</v>
      </c>
      <c r="AA49" t="str">
        <f t="shared" si="12"/>
        <v>popneed_health = 872</v>
      </c>
      <c r="AB49" t="str">
        <f t="shared" si="13"/>
        <v>popneed_services = 3270</v>
      </c>
      <c r="AC49" t="str">
        <f t="shared" si="14"/>
        <v>popneed_intoxicants = 1744</v>
      </c>
      <c r="AD49" t="str">
        <f t="shared" si="15"/>
        <v>popneed_art = 5917</v>
      </c>
      <c r="AE49" t="s">
        <v>9</v>
      </c>
      <c r="AF49" t="s">
        <v>9</v>
      </c>
    </row>
    <row r="50" spans="3:32" x14ac:dyDescent="0.35">
      <c r="C50">
        <v>49</v>
      </c>
      <c r="D50">
        <v>74</v>
      </c>
      <c r="E50">
        <v>0</v>
      </c>
      <c r="F50">
        <v>1217</v>
      </c>
      <c r="G50">
        <v>0</v>
      </c>
      <c r="H50">
        <v>1461</v>
      </c>
      <c r="I50">
        <v>0</v>
      </c>
      <c r="J50">
        <v>1217</v>
      </c>
      <c r="K50">
        <v>974</v>
      </c>
      <c r="L50">
        <v>3651</v>
      </c>
      <c r="M50">
        <v>1948</v>
      </c>
      <c r="N50">
        <v>6954</v>
      </c>
      <c r="P50" s="2" t="s">
        <v>58</v>
      </c>
      <c r="Q50" s="2" t="s">
        <v>109</v>
      </c>
      <c r="R50" s="4">
        <f t="shared" si="4"/>
        <v>30.112000000000002</v>
      </c>
      <c r="S50" s="2" t="s">
        <v>8</v>
      </c>
      <c r="T50" t="str">
        <f t="shared" si="5"/>
        <v>popneed_heating = 74</v>
      </c>
      <c r="U50" t="str">
        <f t="shared" si="6"/>
        <v/>
      </c>
      <c r="V50" t="str">
        <f t="shared" si="7"/>
        <v>popneed_luxury_food = 1217</v>
      </c>
      <c r="W50" t="str">
        <f t="shared" si="8"/>
        <v/>
      </c>
      <c r="X50" t="str">
        <f t="shared" si="9"/>
        <v>popneed_luxury_clothing = 1461</v>
      </c>
      <c r="Y50" t="str">
        <f t="shared" si="10"/>
        <v/>
      </c>
      <c r="Z50" t="str">
        <f t="shared" si="11"/>
        <v>popneed_luxury_items = 1217</v>
      </c>
      <c r="AA50" t="str">
        <f t="shared" si="12"/>
        <v>popneed_health = 974</v>
      </c>
      <c r="AB50" t="str">
        <f t="shared" si="13"/>
        <v>popneed_services = 3651</v>
      </c>
      <c r="AC50" t="str">
        <f t="shared" si="14"/>
        <v>popneed_intoxicants = 1948</v>
      </c>
      <c r="AD50" t="str">
        <f t="shared" si="15"/>
        <v>popneed_art = 6954</v>
      </c>
      <c r="AE50" t="s">
        <v>9</v>
      </c>
      <c r="AF50" t="s">
        <v>9</v>
      </c>
    </row>
    <row r="51" spans="3:32" x14ac:dyDescent="0.35">
      <c r="C51">
        <v>50</v>
      </c>
      <c r="D51">
        <v>82</v>
      </c>
      <c r="E51">
        <v>0</v>
      </c>
      <c r="F51">
        <v>1360</v>
      </c>
      <c r="G51">
        <v>0</v>
      </c>
      <c r="H51">
        <v>1631</v>
      </c>
      <c r="I51">
        <v>0</v>
      </c>
      <c r="J51">
        <v>1360</v>
      </c>
      <c r="K51">
        <v>1088</v>
      </c>
      <c r="L51">
        <v>4078</v>
      </c>
      <c r="M51">
        <v>2175</v>
      </c>
      <c r="N51">
        <v>8155</v>
      </c>
      <c r="P51" s="2" t="s">
        <v>59</v>
      </c>
      <c r="Q51" s="2" t="s">
        <v>109</v>
      </c>
      <c r="R51" s="4">
        <f t="shared" si="4"/>
        <v>34.795999999999999</v>
      </c>
      <c r="S51" s="2" t="s">
        <v>8</v>
      </c>
      <c r="T51" t="str">
        <f t="shared" si="5"/>
        <v>popneed_heating = 82</v>
      </c>
      <c r="U51" t="str">
        <f t="shared" si="6"/>
        <v/>
      </c>
      <c r="V51" t="str">
        <f t="shared" si="7"/>
        <v>popneed_luxury_food = 1360</v>
      </c>
      <c r="W51" t="str">
        <f t="shared" si="8"/>
        <v/>
      </c>
      <c r="X51" t="str">
        <f t="shared" si="9"/>
        <v>popneed_luxury_clothing = 1631</v>
      </c>
      <c r="Y51" t="str">
        <f t="shared" si="10"/>
        <v/>
      </c>
      <c r="Z51" t="str">
        <f t="shared" si="11"/>
        <v>popneed_luxury_items = 1360</v>
      </c>
      <c r="AA51" t="str">
        <f t="shared" si="12"/>
        <v>popneed_health = 1088</v>
      </c>
      <c r="AB51" t="str">
        <f t="shared" si="13"/>
        <v>popneed_services = 4078</v>
      </c>
      <c r="AC51" t="str">
        <f t="shared" si="14"/>
        <v>popneed_intoxicants = 2175</v>
      </c>
      <c r="AD51" t="str">
        <f t="shared" si="15"/>
        <v>popneed_art = 8155</v>
      </c>
      <c r="AE51" t="s">
        <v>9</v>
      </c>
      <c r="AF51" t="s">
        <v>9</v>
      </c>
    </row>
    <row r="52" spans="3:32" x14ac:dyDescent="0.35">
      <c r="C52">
        <v>51</v>
      </c>
      <c r="D52">
        <v>92</v>
      </c>
      <c r="E52">
        <v>0</v>
      </c>
      <c r="F52">
        <v>1519</v>
      </c>
      <c r="G52">
        <v>0</v>
      </c>
      <c r="H52">
        <v>1823</v>
      </c>
      <c r="I52">
        <v>0</v>
      </c>
      <c r="J52">
        <v>1519</v>
      </c>
      <c r="K52">
        <v>1215</v>
      </c>
      <c r="L52">
        <v>4556</v>
      </c>
      <c r="M52">
        <v>2430</v>
      </c>
      <c r="N52">
        <v>9545</v>
      </c>
      <c r="P52" s="2" t="s">
        <v>60</v>
      </c>
      <c r="Q52" s="2" t="s">
        <v>109</v>
      </c>
      <c r="R52" s="4">
        <f t="shared" si="4"/>
        <v>40.177</v>
      </c>
      <c r="S52" s="2" t="s">
        <v>8</v>
      </c>
      <c r="T52" t="str">
        <f t="shared" si="5"/>
        <v>popneed_heating = 92</v>
      </c>
      <c r="U52" t="str">
        <f t="shared" si="6"/>
        <v/>
      </c>
      <c r="V52" t="str">
        <f t="shared" si="7"/>
        <v>popneed_luxury_food = 1519</v>
      </c>
      <c r="W52" t="str">
        <f t="shared" si="8"/>
        <v/>
      </c>
      <c r="X52" t="str">
        <f t="shared" si="9"/>
        <v>popneed_luxury_clothing = 1823</v>
      </c>
      <c r="Y52" t="str">
        <f t="shared" si="10"/>
        <v/>
      </c>
      <c r="Z52" t="str">
        <f t="shared" si="11"/>
        <v>popneed_luxury_items = 1519</v>
      </c>
      <c r="AA52" t="str">
        <f t="shared" si="12"/>
        <v>popneed_health = 1215</v>
      </c>
      <c r="AB52" t="str">
        <f t="shared" si="13"/>
        <v>popneed_services = 4556</v>
      </c>
      <c r="AC52" t="str">
        <f t="shared" si="14"/>
        <v>popneed_intoxicants = 2430</v>
      </c>
      <c r="AD52" t="str">
        <f t="shared" si="15"/>
        <v>popneed_art = 9545</v>
      </c>
      <c r="AE52" t="s">
        <v>9</v>
      </c>
      <c r="AF52" t="s">
        <v>9</v>
      </c>
    </row>
    <row r="53" spans="3:32" x14ac:dyDescent="0.35">
      <c r="C53">
        <v>52</v>
      </c>
      <c r="D53">
        <v>102</v>
      </c>
      <c r="E53">
        <v>0</v>
      </c>
      <c r="F53">
        <v>1698</v>
      </c>
      <c r="G53">
        <v>0</v>
      </c>
      <c r="H53">
        <v>2037</v>
      </c>
      <c r="I53">
        <v>0</v>
      </c>
      <c r="J53">
        <v>1698</v>
      </c>
      <c r="K53">
        <v>1358</v>
      </c>
      <c r="L53">
        <v>5092</v>
      </c>
      <c r="M53">
        <v>2716</v>
      </c>
      <c r="N53">
        <v>11153</v>
      </c>
      <c r="P53" s="2" t="s">
        <v>61</v>
      </c>
      <c r="Q53" s="2" t="s">
        <v>109</v>
      </c>
      <c r="R53" s="4">
        <f t="shared" si="4"/>
        <v>46.359000000000009</v>
      </c>
      <c r="S53" s="2" t="s">
        <v>8</v>
      </c>
      <c r="T53" t="str">
        <f t="shared" si="5"/>
        <v>popneed_heating = 102</v>
      </c>
      <c r="U53" t="str">
        <f t="shared" si="6"/>
        <v/>
      </c>
      <c r="V53" t="str">
        <f t="shared" si="7"/>
        <v>popneed_luxury_food = 1698</v>
      </c>
      <c r="W53" t="str">
        <f t="shared" si="8"/>
        <v/>
      </c>
      <c r="X53" t="str">
        <f t="shared" si="9"/>
        <v>popneed_luxury_clothing = 2037</v>
      </c>
      <c r="Y53" t="str">
        <f t="shared" si="10"/>
        <v/>
      </c>
      <c r="Z53" t="str">
        <f t="shared" si="11"/>
        <v>popneed_luxury_items = 1698</v>
      </c>
      <c r="AA53" t="str">
        <f t="shared" si="12"/>
        <v>popneed_health = 1358</v>
      </c>
      <c r="AB53" t="str">
        <f t="shared" si="13"/>
        <v>popneed_services = 5092</v>
      </c>
      <c r="AC53" t="str">
        <f t="shared" si="14"/>
        <v>popneed_intoxicants = 2716</v>
      </c>
      <c r="AD53" t="str">
        <f t="shared" si="15"/>
        <v>popneed_art = 11153</v>
      </c>
      <c r="AE53" t="s">
        <v>9</v>
      </c>
      <c r="AF53" t="s">
        <v>9</v>
      </c>
    </row>
    <row r="54" spans="3:32" x14ac:dyDescent="0.35">
      <c r="C54">
        <v>53</v>
      </c>
      <c r="D54">
        <v>114</v>
      </c>
      <c r="E54">
        <v>0</v>
      </c>
      <c r="F54">
        <v>1898</v>
      </c>
      <c r="G54">
        <v>0</v>
      </c>
      <c r="H54">
        <v>2277</v>
      </c>
      <c r="I54">
        <v>0</v>
      </c>
      <c r="J54">
        <v>1898</v>
      </c>
      <c r="K54">
        <v>1518</v>
      </c>
      <c r="L54">
        <v>5693</v>
      </c>
      <c r="M54">
        <v>3036</v>
      </c>
      <c r="N54">
        <v>13011</v>
      </c>
      <c r="P54" s="2" t="s">
        <v>62</v>
      </c>
      <c r="Q54" s="2" t="s">
        <v>109</v>
      </c>
      <c r="R54" s="4">
        <f t="shared" si="4"/>
        <v>53.454999999999998</v>
      </c>
      <c r="S54" s="2" t="s">
        <v>8</v>
      </c>
      <c r="T54" t="str">
        <f t="shared" si="5"/>
        <v>popneed_heating = 114</v>
      </c>
      <c r="U54" t="str">
        <f t="shared" si="6"/>
        <v/>
      </c>
      <c r="V54" t="str">
        <f t="shared" si="7"/>
        <v>popneed_luxury_food = 1898</v>
      </c>
      <c r="W54" t="str">
        <f t="shared" si="8"/>
        <v/>
      </c>
      <c r="X54" t="str">
        <f t="shared" si="9"/>
        <v>popneed_luxury_clothing = 2277</v>
      </c>
      <c r="Y54" t="str">
        <f t="shared" si="10"/>
        <v/>
      </c>
      <c r="Z54" t="str">
        <f t="shared" si="11"/>
        <v>popneed_luxury_items = 1898</v>
      </c>
      <c r="AA54" t="str">
        <f t="shared" si="12"/>
        <v>popneed_health = 1518</v>
      </c>
      <c r="AB54" t="str">
        <f t="shared" si="13"/>
        <v>popneed_services = 5693</v>
      </c>
      <c r="AC54" t="str">
        <f t="shared" si="14"/>
        <v>popneed_intoxicants = 3036</v>
      </c>
      <c r="AD54" t="str">
        <f t="shared" si="15"/>
        <v>popneed_art = 13011</v>
      </c>
      <c r="AE54" t="s">
        <v>9</v>
      </c>
      <c r="AF54" t="s">
        <v>9</v>
      </c>
    </row>
    <row r="55" spans="3:32" x14ac:dyDescent="0.35">
      <c r="C55">
        <v>54</v>
      </c>
      <c r="D55">
        <v>128</v>
      </c>
      <c r="E55">
        <v>0</v>
      </c>
      <c r="F55">
        <v>2122</v>
      </c>
      <c r="G55">
        <v>0</v>
      </c>
      <c r="H55">
        <v>2547</v>
      </c>
      <c r="I55">
        <v>0</v>
      </c>
      <c r="J55">
        <v>2122</v>
      </c>
      <c r="K55">
        <v>1698</v>
      </c>
      <c r="L55">
        <v>6366</v>
      </c>
      <c r="M55">
        <v>3396</v>
      </c>
      <c r="N55">
        <v>15158</v>
      </c>
      <c r="P55" s="2" t="s">
        <v>63</v>
      </c>
      <c r="Q55" s="2" t="s">
        <v>109</v>
      </c>
      <c r="R55" s="4">
        <f t="shared" si="4"/>
        <v>61.602000000000004</v>
      </c>
      <c r="S55" s="2" t="s">
        <v>8</v>
      </c>
      <c r="T55" t="str">
        <f t="shared" si="5"/>
        <v>popneed_heating = 128</v>
      </c>
      <c r="U55" t="str">
        <f t="shared" si="6"/>
        <v/>
      </c>
      <c r="V55" t="str">
        <f t="shared" si="7"/>
        <v>popneed_luxury_food = 2122</v>
      </c>
      <c r="W55" t="str">
        <f t="shared" si="8"/>
        <v/>
      </c>
      <c r="X55" t="str">
        <f t="shared" si="9"/>
        <v>popneed_luxury_clothing = 2547</v>
      </c>
      <c r="Y55" t="str">
        <f t="shared" si="10"/>
        <v/>
      </c>
      <c r="Z55" t="str">
        <f t="shared" si="11"/>
        <v>popneed_luxury_items = 2122</v>
      </c>
      <c r="AA55" t="str">
        <f t="shared" si="12"/>
        <v>popneed_health = 1698</v>
      </c>
      <c r="AB55" t="str">
        <f t="shared" si="13"/>
        <v>popneed_services = 6366</v>
      </c>
      <c r="AC55" t="str">
        <f t="shared" si="14"/>
        <v>popneed_intoxicants = 3396</v>
      </c>
      <c r="AD55" t="str">
        <f t="shared" si="15"/>
        <v>popneed_art = 15158</v>
      </c>
      <c r="AE55" t="s">
        <v>9</v>
      </c>
      <c r="AF55" t="s">
        <v>9</v>
      </c>
    </row>
    <row r="56" spans="3:32" x14ac:dyDescent="0.35">
      <c r="C56">
        <v>55</v>
      </c>
      <c r="D56">
        <v>143</v>
      </c>
      <c r="E56">
        <v>0</v>
      </c>
      <c r="F56">
        <v>2374</v>
      </c>
      <c r="G56">
        <v>0</v>
      </c>
      <c r="H56">
        <v>2849</v>
      </c>
      <c r="I56">
        <v>0</v>
      </c>
      <c r="J56">
        <v>2374</v>
      </c>
      <c r="K56">
        <v>1900</v>
      </c>
      <c r="L56">
        <v>7122</v>
      </c>
      <c r="M56">
        <v>3799</v>
      </c>
      <c r="N56">
        <v>17635</v>
      </c>
      <c r="P56" s="2" t="s">
        <v>64</v>
      </c>
      <c r="Q56" s="2" t="s">
        <v>109</v>
      </c>
      <c r="R56" s="4">
        <f t="shared" si="4"/>
        <v>70.948000000000008</v>
      </c>
      <c r="S56" s="2" t="s">
        <v>8</v>
      </c>
      <c r="T56" t="str">
        <f t="shared" si="5"/>
        <v>popneed_heating = 143</v>
      </c>
      <c r="U56" t="str">
        <f t="shared" si="6"/>
        <v/>
      </c>
      <c r="V56" t="str">
        <f t="shared" si="7"/>
        <v>popneed_luxury_food = 2374</v>
      </c>
      <c r="W56" t="str">
        <f t="shared" si="8"/>
        <v/>
      </c>
      <c r="X56" t="str">
        <f t="shared" si="9"/>
        <v>popneed_luxury_clothing = 2849</v>
      </c>
      <c r="Y56" t="str">
        <f t="shared" si="10"/>
        <v/>
      </c>
      <c r="Z56" t="str">
        <f t="shared" si="11"/>
        <v>popneed_luxury_items = 2374</v>
      </c>
      <c r="AA56" t="str">
        <f t="shared" si="12"/>
        <v>popneed_health = 1900</v>
      </c>
      <c r="AB56" t="str">
        <f t="shared" si="13"/>
        <v>popneed_services = 7122</v>
      </c>
      <c r="AC56" t="str">
        <f t="shared" si="14"/>
        <v>popneed_intoxicants = 3799</v>
      </c>
      <c r="AD56" t="str">
        <f t="shared" si="15"/>
        <v>popneed_art = 17635</v>
      </c>
      <c r="AE56" t="s">
        <v>9</v>
      </c>
      <c r="AF56" t="s">
        <v>9</v>
      </c>
    </row>
    <row r="57" spans="3:32" x14ac:dyDescent="0.35">
      <c r="C57">
        <v>56</v>
      </c>
      <c r="D57">
        <v>160</v>
      </c>
      <c r="E57">
        <v>0</v>
      </c>
      <c r="F57">
        <v>2657</v>
      </c>
      <c r="G57">
        <v>0</v>
      </c>
      <c r="H57">
        <v>3188</v>
      </c>
      <c r="I57">
        <v>0</v>
      </c>
      <c r="J57">
        <v>2657</v>
      </c>
      <c r="K57">
        <v>2126</v>
      </c>
      <c r="L57">
        <v>7970</v>
      </c>
      <c r="M57">
        <v>4251</v>
      </c>
      <c r="N57">
        <v>20494</v>
      </c>
      <c r="P57" s="2" t="s">
        <v>65</v>
      </c>
      <c r="Q57" s="2" t="s">
        <v>109</v>
      </c>
      <c r="R57" s="4">
        <f t="shared" si="4"/>
        <v>81.673000000000002</v>
      </c>
      <c r="S57" s="2" t="s">
        <v>8</v>
      </c>
      <c r="T57" t="str">
        <f t="shared" si="5"/>
        <v>popneed_heating = 160</v>
      </c>
      <c r="U57" t="str">
        <f t="shared" si="6"/>
        <v/>
      </c>
      <c r="V57" t="str">
        <f t="shared" si="7"/>
        <v>popneed_luxury_food = 2657</v>
      </c>
      <c r="W57" t="str">
        <f t="shared" si="8"/>
        <v/>
      </c>
      <c r="X57" t="str">
        <f t="shared" si="9"/>
        <v>popneed_luxury_clothing = 3188</v>
      </c>
      <c r="Y57" t="str">
        <f t="shared" si="10"/>
        <v/>
      </c>
      <c r="Z57" t="str">
        <f t="shared" si="11"/>
        <v>popneed_luxury_items = 2657</v>
      </c>
      <c r="AA57" t="str">
        <f t="shared" si="12"/>
        <v>popneed_health = 2126</v>
      </c>
      <c r="AB57" t="str">
        <f t="shared" si="13"/>
        <v>popneed_services = 7970</v>
      </c>
      <c r="AC57" t="str">
        <f t="shared" si="14"/>
        <v>popneed_intoxicants = 4251</v>
      </c>
      <c r="AD57" t="str">
        <f t="shared" si="15"/>
        <v>popneed_art = 20494</v>
      </c>
      <c r="AE57" t="s">
        <v>9</v>
      </c>
      <c r="AF57" t="s">
        <v>9</v>
      </c>
    </row>
    <row r="58" spans="3:32" x14ac:dyDescent="0.35">
      <c r="C58">
        <v>57</v>
      </c>
      <c r="D58">
        <v>179</v>
      </c>
      <c r="E58">
        <v>0</v>
      </c>
      <c r="F58">
        <v>2974</v>
      </c>
      <c r="G58">
        <v>0</v>
      </c>
      <c r="H58">
        <v>3569</v>
      </c>
      <c r="I58">
        <v>0</v>
      </c>
      <c r="J58">
        <v>2974</v>
      </c>
      <c r="K58">
        <v>2380</v>
      </c>
      <c r="L58">
        <v>8922</v>
      </c>
      <c r="M58">
        <v>4759</v>
      </c>
      <c r="N58">
        <v>23791</v>
      </c>
      <c r="P58" s="2" t="s">
        <v>66</v>
      </c>
      <c r="Q58" s="2" t="s">
        <v>109</v>
      </c>
      <c r="R58" s="4">
        <f t="shared" si="4"/>
        <v>93.975999999999999</v>
      </c>
      <c r="S58" s="2" t="s">
        <v>8</v>
      </c>
      <c r="T58" t="str">
        <f t="shared" si="5"/>
        <v>popneed_heating = 179</v>
      </c>
      <c r="U58" t="str">
        <f t="shared" si="6"/>
        <v/>
      </c>
      <c r="V58" t="str">
        <f t="shared" si="7"/>
        <v>popneed_luxury_food = 2974</v>
      </c>
      <c r="W58" t="str">
        <f t="shared" si="8"/>
        <v/>
      </c>
      <c r="X58" t="str">
        <f t="shared" si="9"/>
        <v>popneed_luxury_clothing = 3569</v>
      </c>
      <c r="Y58" t="str">
        <f t="shared" si="10"/>
        <v/>
      </c>
      <c r="Z58" t="str">
        <f t="shared" si="11"/>
        <v>popneed_luxury_items = 2974</v>
      </c>
      <c r="AA58" t="str">
        <f t="shared" si="12"/>
        <v>popneed_health = 2380</v>
      </c>
      <c r="AB58" t="str">
        <f t="shared" si="13"/>
        <v>popneed_services = 8922</v>
      </c>
      <c r="AC58" t="str">
        <f t="shared" si="14"/>
        <v>popneed_intoxicants = 4759</v>
      </c>
      <c r="AD58" t="str">
        <f t="shared" si="15"/>
        <v>popneed_art = 23791</v>
      </c>
      <c r="AE58" t="s">
        <v>9</v>
      </c>
      <c r="AF58" t="s">
        <v>9</v>
      </c>
    </row>
    <row r="59" spans="3:32" x14ac:dyDescent="0.35">
      <c r="C59">
        <v>58</v>
      </c>
      <c r="D59">
        <v>200</v>
      </c>
      <c r="E59">
        <v>0</v>
      </c>
      <c r="F59">
        <v>3330</v>
      </c>
      <c r="G59">
        <v>0</v>
      </c>
      <c r="H59">
        <v>3996</v>
      </c>
      <c r="I59">
        <v>0</v>
      </c>
      <c r="J59">
        <v>3330</v>
      </c>
      <c r="K59">
        <v>2664</v>
      </c>
      <c r="L59">
        <v>9990</v>
      </c>
      <c r="M59">
        <v>5328</v>
      </c>
      <c r="N59">
        <v>27590</v>
      </c>
      <c r="P59" s="2" t="s">
        <v>67</v>
      </c>
      <c r="Q59" s="2" t="s">
        <v>109</v>
      </c>
      <c r="R59" s="4">
        <f t="shared" si="4"/>
        <v>108.078</v>
      </c>
      <c r="S59" s="2" t="s">
        <v>8</v>
      </c>
      <c r="T59" t="str">
        <f t="shared" si="5"/>
        <v>popneed_heating = 200</v>
      </c>
      <c r="U59" t="str">
        <f t="shared" si="6"/>
        <v/>
      </c>
      <c r="V59" t="str">
        <f t="shared" si="7"/>
        <v>popneed_luxury_food = 3330</v>
      </c>
      <c r="W59" t="str">
        <f t="shared" si="8"/>
        <v/>
      </c>
      <c r="X59" t="str">
        <f t="shared" si="9"/>
        <v>popneed_luxury_clothing = 3996</v>
      </c>
      <c r="Y59" t="str">
        <f t="shared" si="10"/>
        <v/>
      </c>
      <c r="Z59" t="str">
        <f t="shared" si="11"/>
        <v>popneed_luxury_items = 3330</v>
      </c>
      <c r="AA59" t="str">
        <f t="shared" si="12"/>
        <v>popneed_health = 2664</v>
      </c>
      <c r="AB59" t="str">
        <f t="shared" si="13"/>
        <v>popneed_services = 9990</v>
      </c>
      <c r="AC59" t="str">
        <f t="shared" si="14"/>
        <v>popneed_intoxicants = 5328</v>
      </c>
      <c r="AD59" t="str">
        <f t="shared" si="15"/>
        <v>popneed_art = 27590</v>
      </c>
      <c r="AE59" t="s">
        <v>9</v>
      </c>
      <c r="AF59" t="s">
        <v>9</v>
      </c>
    </row>
    <row r="60" spans="3:32" x14ac:dyDescent="0.35">
      <c r="C60">
        <v>59</v>
      </c>
      <c r="D60">
        <v>224</v>
      </c>
      <c r="E60">
        <v>0</v>
      </c>
      <c r="F60">
        <v>3730</v>
      </c>
      <c r="G60">
        <v>0</v>
      </c>
      <c r="H60">
        <v>4476</v>
      </c>
      <c r="I60">
        <v>0</v>
      </c>
      <c r="J60">
        <v>3730</v>
      </c>
      <c r="K60">
        <v>2984</v>
      </c>
      <c r="L60">
        <v>11189</v>
      </c>
      <c r="M60">
        <v>5967</v>
      </c>
      <c r="N60">
        <v>31967</v>
      </c>
      <c r="P60" s="2" t="s">
        <v>68</v>
      </c>
      <c r="Q60" s="2" t="s">
        <v>109</v>
      </c>
      <c r="R60" s="4">
        <f t="shared" si="4"/>
        <v>124.246</v>
      </c>
      <c r="S60" s="2" t="s">
        <v>8</v>
      </c>
      <c r="T60" t="str">
        <f t="shared" si="5"/>
        <v>popneed_heating = 224</v>
      </c>
      <c r="U60" t="str">
        <f t="shared" si="6"/>
        <v/>
      </c>
      <c r="V60" t="str">
        <f t="shared" si="7"/>
        <v>popneed_luxury_food = 3730</v>
      </c>
      <c r="W60" t="str">
        <f t="shared" si="8"/>
        <v/>
      </c>
      <c r="X60" t="str">
        <f t="shared" si="9"/>
        <v>popneed_luxury_clothing = 4476</v>
      </c>
      <c r="Y60" t="str">
        <f t="shared" si="10"/>
        <v/>
      </c>
      <c r="Z60" t="str">
        <f t="shared" si="11"/>
        <v>popneed_luxury_items = 3730</v>
      </c>
      <c r="AA60" t="str">
        <f t="shared" si="12"/>
        <v>popneed_health = 2984</v>
      </c>
      <c r="AB60" t="str">
        <f t="shared" si="13"/>
        <v>popneed_services = 11189</v>
      </c>
      <c r="AC60" t="str">
        <f t="shared" si="14"/>
        <v>popneed_intoxicants = 5967</v>
      </c>
      <c r="AD60" t="str">
        <f t="shared" si="15"/>
        <v>popneed_art = 31967</v>
      </c>
      <c r="AE60" t="s">
        <v>9</v>
      </c>
      <c r="AF60" t="s">
        <v>9</v>
      </c>
    </row>
    <row r="61" spans="3:32" x14ac:dyDescent="0.35">
      <c r="C61">
        <v>60</v>
      </c>
      <c r="D61">
        <v>251</v>
      </c>
      <c r="E61">
        <v>0</v>
      </c>
      <c r="F61">
        <v>4179</v>
      </c>
      <c r="G61">
        <v>0</v>
      </c>
      <c r="H61">
        <v>5014</v>
      </c>
      <c r="I61">
        <v>0</v>
      </c>
      <c r="J61">
        <v>4179</v>
      </c>
      <c r="K61">
        <v>3343</v>
      </c>
      <c r="L61">
        <v>12535</v>
      </c>
      <c r="M61">
        <v>6685</v>
      </c>
      <c r="N61">
        <v>37006</v>
      </c>
      <c r="P61" s="2" t="s">
        <v>69</v>
      </c>
      <c r="Q61" s="2" t="s">
        <v>109</v>
      </c>
      <c r="R61" s="4">
        <f t="shared" si="4"/>
        <v>142.773</v>
      </c>
      <c r="S61" s="2" t="s">
        <v>8</v>
      </c>
      <c r="T61" t="str">
        <f t="shared" si="5"/>
        <v>popneed_heating = 251</v>
      </c>
      <c r="U61" t="str">
        <f t="shared" si="6"/>
        <v/>
      </c>
      <c r="V61" t="str">
        <f t="shared" si="7"/>
        <v>popneed_luxury_food = 4179</v>
      </c>
      <c r="W61" t="str">
        <f t="shared" si="8"/>
        <v/>
      </c>
      <c r="X61" t="str">
        <f t="shared" si="9"/>
        <v>popneed_luxury_clothing = 5014</v>
      </c>
      <c r="Y61" t="str">
        <f t="shared" si="10"/>
        <v/>
      </c>
      <c r="Z61" t="str">
        <f t="shared" si="11"/>
        <v>popneed_luxury_items = 4179</v>
      </c>
      <c r="AA61" t="str">
        <f t="shared" si="12"/>
        <v>popneed_health = 3343</v>
      </c>
      <c r="AB61" t="str">
        <f t="shared" si="13"/>
        <v>popneed_services = 12535</v>
      </c>
      <c r="AC61" t="str">
        <f t="shared" si="14"/>
        <v>popneed_intoxicants = 6685</v>
      </c>
      <c r="AD61" t="str">
        <f t="shared" si="15"/>
        <v>popneed_art = 37006</v>
      </c>
      <c r="AE61" t="s">
        <v>9</v>
      </c>
      <c r="AF61" t="s">
        <v>9</v>
      </c>
    </row>
    <row r="62" spans="3:32" x14ac:dyDescent="0.35">
      <c r="C62">
        <v>61</v>
      </c>
      <c r="D62">
        <v>281</v>
      </c>
      <c r="E62">
        <v>0</v>
      </c>
      <c r="F62">
        <v>4682</v>
      </c>
      <c r="G62">
        <v>0</v>
      </c>
      <c r="H62">
        <v>5619</v>
      </c>
      <c r="I62">
        <v>0</v>
      </c>
      <c r="J62">
        <v>4682</v>
      </c>
      <c r="K62">
        <v>3746</v>
      </c>
      <c r="L62">
        <v>14046</v>
      </c>
      <c r="M62">
        <v>7492</v>
      </c>
      <c r="N62">
        <v>42807</v>
      </c>
      <c r="P62" s="2" t="s">
        <v>70</v>
      </c>
      <c r="Q62" s="2" t="s">
        <v>109</v>
      </c>
      <c r="R62" s="4">
        <f t="shared" si="4"/>
        <v>164.005</v>
      </c>
      <c r="S62" s="2" t="s">
        <v>8</v>
      </c>
      <c r="T62" t="str">
        <f t="shared" si="5"/>
        <v>popneed_heating = 281</v>
      </c>
      <c r="U62" t="str">
        <f t="shared" si="6"/>
        <v/>
      </c>
      <c r="V62" t="str">
        <f t="shared" si="7"/>
        <v>popneed_luxury_food = 4682</v>
      </c>
      <c r="W62" t="str">
        <f t="shared" si="8"/>
        <v/>
      </c>
      <c r="X62" t="str">
        <f t="shared" si="9"/>
        <v>popneed_luxury_clothing = 5619</v>
      </c>
      <c r="Y62" t="str">
        <f t="shared" si="10"/>
        <v/>
      </c>
      <c r="Z62" t="str">
        <f t="shared" si="11"/>
        <v>popneed_luxury_items = 4682</v>
      </c>
      <c r="AA62" t="str">
        <f t="shared" si="12"/>
        <v>popneed_health = 3746</v>
      </c>
      <c r="AB62" t="str">
        <f t="shared" si="13"/>
        <v>popneed_services = 14046</v>
      </c>
      <c r="AC62" t="str">
        <f t="shared" si="14"/>
        <v>popneed_intoxicants = 7492</v>
      </c>
      <c r="AD62" t="str">
        <f t="shared" si="15"/>
        <v>popneed_art = 42807</v>
      </c>
      <c r="AE62" t="s">
        <v>9</v>
      </c>
      <c r="AF62" t="s">
        <v>9</v>
      </c>
    </row>
    <row r="63" spans="3:32" x14ac:dyDescent="0.35">
      <c r="C63">
        <v>62</v>
      </c>
      <c r="D63">
        <v>315</v>
      </c>
      <c r="E63">
        <v>0</v>
      </c>
      <c r="F63">
        <v>5248</v>
      </c>
      <c r="G63">
        <v>0</v>
      </c>
      <c r="H63">
        <v>6298</v>
      </c>
      <c r="I63">
        <v>0</v>
      </c>
      <c r="J63">
        <v>5248</v>
      </c>
      <c r="K63">
        <v>4199</v>
      </c>
      <c r="L63">
        <v>15744</v>
      </c>
      <c r="M63">
        <v>8397</v>
      </c>
      <c r="N63">
        <v>49482</v>
      </c>
      <c r="P63" s="2" t="s">
        <v>71</v>
      </c>
      <c r="Q63" s="2" t="s">
        <v>109</v>
      </c>
      <c r="R63" s="4">
        <f t="shared" si="4"/>
        <v>188.33099999999999</v>
      </c>
      <c r="S63" s="2" t="s">
        <v>8</v>
      </c>
      <c r="T63" t="str">
        <f t="shared" si="5"/>
        <v>popneed_heating = 315</v>
      </c>
      <c r="U63" t="str">
        <f t="shared" si="6"/>
        <v/>
      </c>
      <c r="V63" t="str">
        <f t="shared" si="7"/>
        <v>popneed_luxury_food = 5248</v>
      </c>
      <c r="W63" t="str">
        <f t="shared" si="8"/>
        <v/>
      </c>
      <c r="X63" t="str">
        <f t="shared" si="9"/>
        <v>popneed_luxury_clothing = 6298</v>
      </c>
      <c r="Y63" t="str">
        <f t="shared" si="10"/>
        <v/>
      </c>
      <c r="Z63" t="str">
        <f t="shared" si="11"/>
        <v>popneed_luxury_items = 5248</v>
      </c>
      <c r="AA63" t="str">
        <f t="shared" si="12"/>
        <v>popneed_health = 4199</v>
      </c>
      <c r="AB63" t="str">
        <f t="shared" si="13"/>
        <v>popneed_services = 15744</v>
      </c>
      <c r="AC63" t="str">
        <f t="shared" si="14"/>
        <v>popneed_intoxicants = 8397</v>
      </c>
      <c r="AD63" t="str">
        <f t="shared" si="15"/>
        <v>popneed_art = 49482</v>
      </c>
      <c r="AE63" t="s">
        <v>9</v>
      </c>
      <c r="AF63" t="s">
        <v>9</v>
      </c>
    </row>
    <row r="64" spans="3:32" x14ac:dyDescent="0.35">
      <c r="C64">
        <v>63</v>
      </c>
      <c r="D64">
        <v>354</v>
      </c>
      <c r="E64">
        <v>0</v>
      </c>
      <c r="F64">
        <v>5884</v>
      </c>
      <c r="G64">
        <v>0</v>
      </c>
      <c r="H64">
        <v>7061</v>
      </c>
      <c r="I64">
        <v>0</v>
      </c>
      <c r="J64">
        <v>5884</v>
      </c>
      <c r="K64">
        <v>4708</v>
      </c>
      <c r="L64">
        <v>17652</v>
      </c>
      <c r="M64">
        <v>9415</v>
      </c>
      <c r="N64">
        <v>57158</v>
      </c>
      <c r="P64" s="2" t="s">
        <v>72</v>
      </c>
      <c r="Q64" s="2" t="s">
        <v>109</v>
      </c>
      <c r="R64" s="4">
        <f t="shared" si="4"/>
        <v>216.19299999999998</v>
      </c>
      <c r="S64" s="2" t="s">
        <v>8</v>
      </c>
      <c r="T64" t="str">
        <f t="shared" si="5"/>
        <v>popneed_heating = 354</v>
      </c>
      <c r="U64" t="str">
        <f t="shared" si="6"/>
        <v/>
      </c>
      <c r="V64" t="str">
        <f t="shared" si="7"/>
        <v>popneed_luxury_food = 5884</v>
      </c>
      <c r="W64" t="str">
        <f t="shared" si="8"/>
        <v/>
      </c>
      <c r="X64" t="str">
        <f t="shared" si="9"/>
        <v>popneed_luxury_clothing = 7061</v>
      </c>
      <c r="Y64" t="str">
        <f t="shared" si="10"/>
        <v/>
      </c>
      <c r="Z64" t="str">
        <f t="shared" si="11"/>
        <v>popneed_luxury_items = 5884</v>
      </c>
      <c r="AA64" t="str">
        <f t="shared" si="12"/>
        <v>popneed_health = 4708</v>
      </c>
      <c r="AB64" t="str">
        <f t="shared" si="13"/>
        <v>popneed_services = 17652</v>
      </c>
      <c r="AC64" t="str">
        <f t="shared" si="14"/>
        <v>popneed_intoxicants = 9415</v>
      </c>
      <c r="AD64" t="str">
        <f t="shared" si="15"/>
        <v>popneed_art = 57158</v>
      </c>
      <c r="AE64" t="s">
        <v>9</v>
      </c>
      <c r="AF64" t="s">
        <v>9</v>
      </c>
    </row>
    <row r="65" spans="3:32" x14ac:dyDescent="0.35">
      <c r="C65">
        <v>64</v>
      </c>
      <c r="D65">
        <v>396</v>
      </c>
      <c r="E65">
        <v>0</v>
      </c>
      <c r="F65">
        <v>6599</v>
      </c>
      <c r="G65">
        <v>0</v>
      </c>
      <c r="H65">
        <v>7918</v>
      </c>
      <c r="I65">
        <v>0</v>
      </c>
      <c r="J65">
        <v>6599</v>
      </c>
      <c r="K65">
        <v>5279</v>
      </c>
      <c r="L65">
        <v>19795</v>
      </c>
      <c r="M65">
        <v>10558</v>
      </c>
      <c r="N65">
        <v>65984</v>
      </c>
      <c r="P65" s="2" t="s">
        <v>73</v>
      </c>
      <c r="Q65" s="2" t="s">
        <v>109</v>
      </c>
      <c r="R65" s="4">
        <f t="shared" si="4"/>
        <v>248.1</v>
      </c>
      <c r="S65" s="2" t="s">
        <v>8</v>
      </c>
      <c r="T65" t="str">
        <f t="shared" si="5"/>
        <v>popneed_heating = 396</v>
      </c>
      <c r="U65" t="str">
        <f t="shared" si="6"/>
        <v/>
      </c>
      <c r="V65" t="str">
        <f t="shared" si="7"/>
        <v>popneed_luxury_food = 6599</v>
      </c>
      <c r="W65" t="str">
        <f t="shared" si="8"/>
        <v/>
      </c>
      <c r="X65" t="str">
        <f t="shared" si="9"/>
        <v>popneed_luxury_clothing = 7918</v>
      </c>
      <c r="Y65" t="str">
        <f t="shared" si="10"/>
        <v/>
      </c>
      <c r="Z65" t="str">
        <f t="shared" si="11"/>
        <v>popneed_luxury_items = 6599</v>
      </c>
      <c r="AA65" t="str">
        <f t="shared" si="12"/>
        <v>popneed_health = 5279</v>
      </c>
      <c r="AB65" t="str">
        <f t="shared" si="13"/>
        <v>popneed_services = 19795</v>
      </c>
      <c r="AC65" t="str">
        <f t="shared" si="14"/>
        <v>popneed_intoxicants = 10558</v>
      </c>
      <c r="AD65" t="str">
        <f t="shared" si="15"/>
        <v>popneed_art = 65984</v>
      </c>
      <c r="AE65" t="s">
        <v>9</v>
      </c>
      <c r="AF65" t="s">
        <v>9</v>
      </c>
    </row>
    <row r="66" spans="3:32" x14ac:dyDescent="0.35">
      <c r="C66">
        <v>65</v>
      </c>
      <c r="D66">
        <v>445</v>
      </c>
      <c r="E66">
        <v>0</v>
      </c>
      <c r="F66">
        <v>7402</v>
      </c>
      <c r="G66">
        <v>0</v>
      </c>
      <c r="H66">
        <v>8882</v>
      </c>
      <c r="I66">
        <v>0</v>
      </c>
      <c r="J66">
        <v>7402</v>
      </c>
      <c r="K66">
        <v>5922</v>
      </c>
      <c r="L66">
        <v>22204</v>
      </c>
      <c r="M66">
        <v>11843</v>
      </c>
      <c r="N66">
        <v>76128</v>
      </c>
      <c r="P66" s="2" t="s">
        <v>74</v>
      </c>
      <c r="Q66" s="2" t="s">
        <v>109</v>
      </c>
      <c r="R66" s="4">
        <f t="shared" si="4"/>
        <v>284.63499999999999</v>
      </c>
      <c r="S66" s="2" t="s">
        <v>8</v>
      </c>
      <c r="T66" t="str">
        <f t="shared" si="5"/>
        <v>popneed_heating = 445</v>
      </c>
      <c r="U66" t="str">
        <f t="shared" si="6"/>
        <v/>
      </c>
      <c r="V66" t="str">
        <f t="shared" si="7"/>
        <v>popneed_luxury_food = 7402</v>
      </c>
      <c r="W66" t="str">
        <f t="shared" si="8"/>
        <v/>
      </c>
      <c r="X66" t="str">
        <f t="shared" si="9"/>
        <v>popneed_luxury_clothing = 8882</v>
      </c>
      <c r="Y66" t="str">
        <f t="shared" si="10"/>
        <v/>
      </c>
      <c r="Z66" t="str">
        <f t="shared" si="11"/>
        <v>popneed_luxury_items = 7402</v>
      </c>
      <c r="AA66" t="str">
        <f t="shared" si="12"/>
        <v>popneed_health = 5922</v>
      </c>
      <c r="AB66" t="str">
        <f t="shared" si="13"/>
        <v>popneed_services = 22204</v>
      </c>
      <c r="AC66" t="str">
        <f t="shared" si="14"/>
        <v>popneed_intoxicants = 11843</v>
      </c>
      <c r="AD66" t="str">
        <f t="shared" si="15"/>
        <v>popneed_art = 76128</v>
      </c>
      <c r="AE66" t="s">
        <v>9</v>
      </c>
      <c r="AF66" t="s">
        <v>9</v>
      </c>
    </row>
    <row r="67" spans="3:32" x14ac:dyDescent="0.35">
      <c r="C67">
        <v>66</v>
      </c>
      <c r="D67">
        <v>499</v>
      </c>
      <c r="E67">
        <v>0</v>
      </c>
      <c r="F67">
        <v>8304</v>
      </c>
      <c r="G67">
        <v>0</v>
      </c>
      <c r="H67">
        <v>9965</v>
      </c>
      <c r="I67">
        <v>0</v>
      </c>
      <c r="J67">
        <v>8304</v>
      </c>
      <c r="K67">
        <v>6644</v>
      </c>
      <c r="L67">
        <v>24912</v>
      </c>
      <c r="M67">
        <v>13287</v>
      </c>
      <c r="N67">
        <v>87783</v>
      </c>
      <c r="P67" s="2" t="s">
        <v>75</v>
      </c>
      <c r="Q67" s="2" t="s">
        <v>109</v>
      </c>
      <c r="R67" s="4">
        <f t="shared" ref="R67:R100" si="16">0.001*M67+0.002*L67+0.003*N67</f>
        <v>326.45999999999998</v>
      </c>
      <c r="S67" s="2" t="s">
        <v>8</v>
      </c>
      <c r="T67" t="str">
        <f t="shared" ref="T67:T100" si="17">IF(D67&gt;0,CONCATENATE("popneed_",D$1," = ",D67),"")</f>
        <v>popneed_heating = 499</v>
      </c>
      <c r="U67" t="str">
        <f t="shared" ref="U67:U100" si="18">IF(E67&gt;0,CONCATENATE("popneed_",E$1," = ",E67),"")</f>
        <v/>
      </c>
      <c r="V67" t="str">
        <f t="shared" ref="V67:V100" si="19">IF(F67&gt;0,CONCATENATE("popneed_",F$1," = ",F67),"")</f>
        <v>popneed_luxury_food = 8304</v>
      </c>
      <c r="W67" t="str">
        <f t="shared" ref="W67:W100" si="20">IF(G67&gt;0,CONCATENATE("popneed_",G$1," = ",G67),"")</f>
        <v/>
      </c>
      <c r="X67" t="str">
        <f t="shared" ref="X67:X100" si="21">IF(H67&gt;0,CONCATENATE("popneed_",H$1," = ",H67),"")</f>
        <v>popneed_luxury_clothing = 9965</v>
      </c>
      <c r="Y67" t="str">
        <f t="shared" ref="Y67:Y100" si="22">IF(I67&gt;0,CONCATENATE("popneed_",I$1," = ",I67),"")</f>
        <v/>
      </c>
      <c r="Z67" t="str">
        <f t="shared" ref="Z67:Z100" si="23">IF(J67&gt;0,CONCATENATE("popneed_",J$1," = ",J67),"")</f>
        <v>popneed_luxury_items = 8304</v>
      </c>
      <c r="AA67" t="str">
        <f t="shared" ref="AA67:AA100" si="24">IF(K67&gt;0,CONCATENATE("popneed_",K$1," = ",K67),"")</f>
        <v>popneed_health = 6644</v>
      </c>
      <c r="AB67" t="str">
        <f t="shared" ref="AB67:AB100" si="25">IF(L67&gt;0,CONCATENATE("popneed_",L$1," = ",L67),"")</f>
        <v>popneed_services = 24912</v>
      </c>
      <c r="AC67" t="str">
        <f t="shared" ref="AC67:AC100" si="26">IF(M67&gt;0,CONCATENATE("popneed_",M$1," = ",M67),"")</f>
        <v>popneed_intoxicants = 13287</v>
      </c>
      <c r="AD67" t="str">
        <f t="shared" ref="AD67:AD100" si="27">IF(N67&gt;0,CONCATENATE("popneed_",N$1," = ",N67),"")</f>
        <v>popneed_art = 87783</v>
      </c>
      <c r="AE67" t="s">
        <v>9</v>
      </c>
      <c r="AF67" t="s">
        <v>9</v>
      </c>
    </row>
    <row r="68" spans="3:32" x14ac:dyDescent="0.35">
      <c r="C68">
        <v>67</v>
      </c>
      <c r="D68">
        <v>560</v>
      </c>
      <c r="E68">
        <v>0</v>
      </c>
      <c r="F68">
        <v>9319</v>
      </c>
      <c r="G68">
        <v>0</v>
      </c>
      <c r="H68">
        <v>11183</v>
      </c>
      <c r="I68">
        <v>0</v>
      </c>
      <c r="J68">
        <v>9319</v>
      </c>
      <c r="K68">
        <v>7455</v>
      </c>
      <c r="L68">
        <v>27956</v>
      </c>
      <c r="M68">
        <v>14910</v>
      </c>
      <c r="N68">
        <v>101171</v>
      </c>
      <c r="P68" s="2" t="s">
        <v>76</v>
      </c>
      <c r="Q68" s="2" t="s">
        <v>109</v>
      </c>
      <c r="R68" s="4">
        <f t="shared" si="16"/>
        <v>374.33500000000004</v>
      </c>
      <c r="S68" s="2" t="s">
        <v>8</v>
      </c>
      <c r="T68" t="str">
        <f t="shared" si="17"/>
        <v>popneed_heating = 560</v>
      </c>
      <c r="U68" t="str">
        <f t="shared" si="18"/>
        <v/>
      </c>
      <c r="V68" t="str">
        <f t="shared" si="19"/>
        <v>popneed_luxury_food = 9319</v>
      </c>
      <c r="W68" t="str">
        <f t="shared" si="20"/>
        <v/>
      </c>
      <c r="X68" t="str">
        <f t="shared" si="21"/>
        <v>popneed_luxury_clothing = 11183</v>
      </c>
      <c r="Y68" t="str">
        <f t="shared" si="22"/>
        <v/>
      </c>
      <c r="Z68" t="str">
        <f t="shared" si="23"/>
        <v>popneed_luxury_items = 9319</v>
      </c>
      <c r="AA68" t="str">
        <f t="shared" si="24"/>
        <v>popneed_health = 7455</v>
      </c>
      <c r="AB68" t="str">
        <f t="shared" si="25"/>
        <v>popneed_services = 27956</v>
      </c>
      <c r="AC68" t="str">
        <f t="shared" si="26"/>
        <v>popneed_intoxicants = 14910</v>
      </c>
      <c r="AD68" t="str">
        <f t="shared" si="27"/>
        <v>popneed_art = 101171</v>
      </c>
      <c r="AE68" t="s">
        <v>9</v>
      </c>
      <c r="AF68" t="s">
        <v>9</v>
      </c>
    </row>
    <row r="69" spans="3:32" x14ac:dyDescent="0.35">
      <c r="C69">
        <v>68</v>
      </c>
      <c r="D69">
        <v>628</v>
      </c>
      <c r="E69">
        <v>0</v>
      </c>
      <c r="F69">
        <v>10460</v>
      </c>
      <c r="G69">
        <v>0</v>
      </c>
      <c r="H69">
        <v>12551</v>
      </c>
      <c r="I69">
        <v>0</v>
      </c>
      <c r="J69">
        <v>10460</v>
      </c>
      <c r="K69">
        <v>8368</v>
      </c>
      <c r="L69">
        <v>31378</v>
      </c>
      <c r="M69">
        <v>16735</v>
      </c>
      <c r="N69">
        <v>116545</v>
      </c>
      <c r="P69" s="2" t="s">
        <v>77</v>
      </c>
      <c r="Q69" s="2" t="s">
        <v>109</v>
      </c>
      <c r="R69" s="4">
        <f t="shared" si="16"/>
        <v>429.12599999999998</v>
      </c>
      <c r="S69" s="2" t="s">
        <v>8</v>
      </c>
      <c r="T69" t="str">
        <f t="shared" si="17"/>
        <v>popneed_heating = 628</v>
      </c>
      <c r="U69" t="str">
        <f t="shared" si="18"/>
        <v/>
      </c>
      <c r="V69" t="str">
        <f t="shared" si="19"/>
        <v>popneed_luxury_food = 10460</v>
      </c>
      <c r="W69" t="str">
        <f t="shared" si="20"/>
        <v/>
      </c>
      <c r="X69" t="str">
        <f t="shared" si="21"/>
        <v>popneed_luxury_clothing = 12551</v>
      </c>
      <c r="Y69" t="str">
        <f t="shared" si="22"/>
        <v/>
      </c>
      <c r="Z69" t="str">
        <f t="shared" si="23"/>
        <v>popneed_luxury_items = 10460</v>
      </c>
      <c r="AA69" t="str">
        <f t="shared" si="24"/>
        <v>popneed_health = 8368</v>
      </c>
      <c r="AB69" t="str">
        <f t="shared" si="25"/>
        <v>popneed_services = 31378</v>
      </c>
      <c r="AC69" t="str">
        <f t="shared" si="26"/>
        <v>popneed_intoxicants = 16735</v>
      </c>
      <c r="AD69" t="str">
        <f t="shared" si="27"/>
        <v>popneed_art = 116545</v>
      </c>
      <c r="AE69" t="s">
        <v>9</v>
      </c>
      <c r="AF69" t="s">
        <v>9</v>
      </c>
    </row>
    <row r="70" spans="3:32" x14ac:dyDescent="0.35">
      <c r="C70">
        <v>69</v>
      </c>
      <c r="D70">
        <v>705</v>
      </c>
      <c r="E70">
        <v>0</v>
      </c>
      <c r="F70">
        <v>11742</v>
      </c>
      <c r="G70">
        <v>0</v>
      </c>
      <c r="H70">
        <v>14091</v>
      </c>
      <c r="I70">
        <v>0</v>
      </c>
      <c r="J70">
        <v>11742</v>
      </c>
      <c r="K70">
        <v>9394</v>
      </c>
      <c r="L70">
        <v>35226</v>
      </c>
      <c r="M70">
        <v>18788</v>
      </c>
      <c r="N70">
        <v>134194</v>
      </c>
      <c r="P70" s="2" t="s">
        <v>78</v>
      </c>
      <c r="Q70" s="2" t="s">
        <v>109</v>
      </c>
      <c r="R70" s="4">
        <f t="shared" si="16"/>
        <v>491.822</v>
      </c>
      <c r="S70" s="2" t="s">
        <v>8</v>
      </c>
      <c r="T70" t="str">
        <f t="shared" si="17"/>
        <v>popneed_heating = 705</v>
      </c>
      <c r="U70" t="str">
        <f t="shared" si="18"/>
        <v/>
      </c>
      <c r="V70" t="str">
        <f t="shared" si="19"/>
        <v>popneed_luxury_food = 11742</v>
      </c>
      <c r="W70" t="str">
        <f t="shared" si="20"/>
        <v/>
      </c>
      <c r="X70" t="str">
        <f t="shared" si="21"/>
        <v>popneed_luxury_clothing = 14091</v>
      </c>
      <c r="Y70" t="str">
        <f t="shared" si="22"/>
        <v/>
      </c>
      <c r="Z70" t="str">
        <f t="shared" si="23"/>
        <v>popneed_luxury_items = 11742</v>
      </c>
      <c r="AA70" t="str">
        <f t="shared" si="24"/>
        <v>popneed_health = 9394</v>
      </c>
      <c r="AB70" t="str">
        <f t="shared" si="25"/>
        <v>popneed_services = 35226</v>
      </c>
      <c r="AC70" t="str">
        <f t="shared" si="26"/>
        <v>popneed_intoxicants = 18788</v>
      </c>
      <c r="AD70" t="str">
        <f t="shared" si="27"/>
        <v>popneed_art = 134194</v>
      </c>
      <c r="AE70" t="s">
        <v>9</v>
      </c>
      <c r="AF70" t="s">
        <v>9</v>
      </c>
    </row>
    <row r="71" spans="3:32" x14ac:dyDescent="0.35">
      <c r="C71">
        <v>70</v>
      </c>
      <c r="D71">
        <v>792</v>
      </c>
      <c r="E71">
        <v>0</v>
      </c>
      <c r="F71">
        <v>13185</v>
      </c>
      <c r="G71">
        <v>0</v>
      </c>
      <c r="H71">
        <v>15822</v>
      </c>
      <c r="I71">
        <v>0</v>
      </c>
      <c r="J71">
        <v>13185</v>
      </c>
      <c r="K71">
        <v>10548</v>
      </c>
      <c r="L71">
        <v>39555</v>
      </c>
      <c r="M71">
        <v>21096</v>
      </c>
      <c r="N71">
        <v>154450</v>
      </c>
      <c r="P71" s="2" t="s">
        <v>79</v>
      </c>
      <c r="Q71" s="2" t="s">
        <v>109</v>
      </c>
      <c r="R71" s="4">
        <f t="shared" si="16"/>
        <v>563.55600000000004</v>
      </c>
      <c r="S71" s="2" t="s">
        <v>8</v>
      </c>
      <c r="T71" t="str">
        <f t="shared" si="17"/>
        <v>popneed_heating = 792</v>
      </c>
      <c r="U71" t="str">
        <f t="shared" si="18"/>
        <v/>
      </c>
      <c r="V71" t="str">
        <f t="shared" si="19"/>
        <v>popneed_luxury_food = 13185</v>
      </c>
      <c r="W71" t="str">
        <f t="shared" si="20"/>
        <v/>
      </c>
      <c r="X71" t="str">
        <f t="shared" si="21"/>
        <v>popneed_luxury_clothing = 15822</v>
      </c>
      <c r="Y71" t="str">
        <f t="shared" si="22"/>
        <v/>
      </c>
      <c r="Z71" t="str">
        <f t="shared" si="23"/>
        <v>popneed_luxury_items = 13185</v>
      </c>
      <c r="AA71" t="str">
        <f t="shared" si="24"/>
        <v>popneed_health = 10548</v>
      </c>
      <c r="AB71" t="str">
        <f t="shared" si="25"/>
        <v>popneed_services = 39555</v>
      </c>
      <c r="AC71" t="str">
        <f t="shared" si="26"/>
        <v>popneed_intoxicants = 21096</v>
      </c>
      <c r="AD71" t="str">
        <f t="shared" si="27"/>
        <v>popneed_art = 154450</v>
      </c>
      <c r="AE71" t="s">
        <v>9</v>
      </c>
      <c r="AF71" t="s">
        <v>9</v>
      </c>
    </row>
    <row r="72" spans="3:32" x14ac:dyDescent="0.35">
      <c r="C72">
        <v>71</v>
      </c>
      <c r="D72">
        <v>889</v>
      </c>
      <c r="E72">
        <v>0</v>
      </c>
      <c r="F72">
        <v>14808</v>
      </c>
      <c r="G72">
        <v>0</v>
      </c>
      <c r="H72">
        <v>17770</v>
      </c>
      <c r="I72">
        <v>0</v>
      </c>
      <c r="J72">
        <v>14808</v>
      </c>
      <c r="K72">
        <v>11847</v>
      </c>
      <c r="L72">
        <v>44423</v>
      </c>
      <c r="M72">
        <v>23693</v>
      </c>
      <c r="N72">
        <v>177692</v>
      </c>
      <c r="P72" s="2" t="s">
        <v>80</v>
      </c>
      <c r="Q72" s="2" t="s">
        <v>109</v>
      </c>
      <c r="R72" s="4">
        <f t="shared" si="16"/>
        <v>645.61500000000001</v>
      </c>
      <c r="S72" s="2" t="s">
        <v>8</v>
      </c>
      <c r="T72" t="str">
        <f t="shared" si="17"/>
        <v>popneed_heating = 889</v>
      </c>
      <c r="U72" t="str">
        <f t="shared" si="18"/>
        <v/>
      </c>
      <c r="V72" t="str">
        <f t="shared" si="19"/>
        <v>popneed_luxury_food = 14808</v>
      </c>
      <c r="W72" t="str">
        <f t="shared" si="20"/>
        <v/>
      </c>
      <c r="X72" t="str">
        <f t="shared" si="21"/>
        <v>popneed_luxury_clothing = 17770</v>
      </c>
      <c r="Y72" t="str">
        <f t="shared" si="22"/>
        <v/>
      </c>
      <c r="Z72" t="str">
        <f t="shared" si="23"/>
        <v>popneed_luxury_items = 14808</v>
      </c>
      <c r="AA72" t="str">
        <f t="shared" si="24"/>
        <v>popneed_health = 11847</v>
      </c>
      <c r="AB72" t="str">
        <f t="shared" si="25"/>
        <v>popneed_services = 44423</v>
      </c>
      <c r="AC72" t="str">
        <f t="shared" si="26"/>
        <v>popneed_intoxicants = 23693</v>
      </c>
      <c r="AD72" t="str">
        <f t="shared" si="27"/>
        <v>popneed_art = 177692</v>
      </c>
      <c r="AE72" t="s">
        <v>9</v>
      </c>
      <c r="AF72" t="s">
        <v>9</v>
      </c>
    </row>
    <row r="73" spans="3:32" x14ac:dyDescent="0.35">
      <c r="C73">
        <v>72</v>
      </c>
      <c r="D73">
        <v>999</v>
      </c>
      <c r="E73">
        <v>0</v>
      </c>
      <c r="F73">
        <v>16634</v>
      </c>
      <c r="G73">
        <v>0</v>
      </c>
      <c r="H73">
        <v>19961</v>
      </c>
      <c r="I73">
        <v>0</v>
      </c>
      <c r="J73">
        <v>16634</v>
      </c>
      <c r="K73">
        <v>13307</v>
      </c>
      <c r="L73">
        <v>49901</v>
      </c>
      <c r="M73">
        <v>26614</v>
      </c>
      <c r="N73">
        <v>204356</v>
      </c>
      <c r="P73" s="2" t="s">
        <v>81</v>
      </c>
      <c r="Q73" s="2" t="s">
        <v>109</v>
      </c>
      <c r="R73" s="4">
        <f t="shared" si="16"/>
        <v>739.48400000000004</v>
      </c>
      <c r="S73" s="2" t="s">
        <v>8</v>
      </c>
      <c r="T73" t="str">
        <f t="shared" si="17"/>
        <v>popneed_heating = 999</v>
      </c>
      <c r="U73" t="str">
        <f t="shared" si="18"/>
        <v/>
      </c>
      <c r="V73" t="str">
        <f t="shared" si="19"/>
        <v>popneed_luxury_food = 16634</v>
      </c>
      <c r="W73" t="str">
        <f t="shared" si="20"/>
        <v/>
      </c>
      <c r="X73" t="str">
        <f t="shared" si="21"/>
        <v>popneed_luxury_clothing = 19961</v>
      </c>
      <c r="Y73" t="str">
        <f t="shared" si="22"/>
        <v/>
      </c>
      <c r="Z73" t="str">
        <f t="shared" si="23"/>
        <v>popneed_luxury_items = 16634</v>
      </c>
      <c r="AA73" t="str">
        <f t="shared" si="24"/>
        <v>popneed_health = 13307</v>
      </c>
      <c r="AB73" t="str">
        <f t="shared" si="25"/>
        <v>popneed_services = 49901</v>
      </c>
      <c r="AC73" t="str">
        <f t="shared" si="26"/>
        <v>popneed_intoxicants = 26614</v>
      </c>
      <c r="AD73" t="str">
        <f t="shared" si="27"/>
        <v>popneed_art = 204356</v>
      </c>
      <c r="AE73" t="s">
        <v>9</v>
      </c>
      <c r="AF73" t="s">
        <v>9</v>
      </c>
    </row>
    <row r="74" spans="3:32" x14ac:dyDescent="0.35">
      <c r="C74">
        <v>73</v>
      </c>
      <c r="D74">
        <v>1122</v>
      </c>
      <c r="E74">
        <v>0</v>
      </c>
      <c r="F74">
        <v>18689</v>
      </c>
      <c r="G74">
        <v>0</v>
      </c>
      <c r="H74">
        <v>22426</v>
      </c>
      <c r="I74">
        <v>0</v>
      </c>
      <c r="J74">
        <v>18689</v>
      </c>
      <c r="K74">
        <v>14951</v>
      </c>
      <c r="L74">
        <v>56065</v>
      </c>
      <c r="M74">
        <v>29901</v>
      </c>
      <c r="N74">
        <v>234936</v>
      </c>
      <c r="P74" s="2" t="s">
        <v>82</v>
      </c>
      <c r="Q74" s="2" t="s">
        <v>109</v>
      </c>
      <c r="R74" s="4">
        <f t="shared" si="16"/>
        <v>846.83899999999994</v>
      </c>
      <c r="S74" s="2" t="s">
        <v>8</v>
      </c>
      <c r="T74" t="str">
        <f t="shared" si="17"/>
        <v>popneed_heating = 1122</v>
      </c>
      <c r="U74" t="str">
        <f t="shared" si="18"/>
        <v/>
      </c>
      <c r="V74" t="str">
        <f t="shared" si="19"/>
        <v>popneed_luxury_food = 18689</v>
      </c>
      <c r="W74" t="str">
        <f t="shared" si="20"/>
        <v/>
      </c>
      <c r="X74" t="str">
        <f t="shared" si="21"/>
        <v>popneed_luxury_clothing = 22426</v>
      </c>
      <c r="Y74" t="str">
        <f t="shared" si="22"/>
        <v/>
      </c>
      <c r="Z74" t="str">
        <f t="shared" si="23"/>
        <v>popneed_luxury_items = 18689</v>
      </c>
      <c r="AA74" t="str">
        <f t="shared" si="24"/>
        <v>popneed_health = 14951</v>
      </c>
      <c r="AB74" t="str">
        <f t="shared" si="25"/>
        <v>popneed_services = 56065</v>
      </c>
      <c r="AC74" t="str">
        <f t="shared" si="26"/>
        <v>popneed_intoxicants = 29901</v>
      </c>
      <c r="AD74" t="str">
        <f t="shared" si="27"/>
        <v>popneed_art = 234936</v>
      </c>
      <c r="AE74" t="s">
        <v>9</v>
      </c>
      <c r="AF74" t="s">
        <v>9</v>
      </c>
    </row>
    <row r="75" spans="3:32" x14ac:dyDescent="0.35">
      <c r="C75">
        <v>74</v>
      </c>
      <c r="D75">
        <v>1261</v>
      </c>
      <c r="E75">
        <v>0</v>
      </c>
      <c r="F75">
        <v>21001</v>
      </c>
      <c r="G75">
        <v>0</v>
      </c>
      <c r="H75">
        <v>25201</v>
      </c>
      <c r="I75">
        <v>0</v>
      </c>
      <c r="J75">
        <v>21001</v>
      </c>
      <c r="K75">
        <v>16801</v>
      </c>
      <c r="L75">
        <v>63001</v>
      </c>
      <c r="M75">
        <v>33601</v>
      </c>
      <c r="N75">
        <v>270001</v>
      </c>
      <c r="P75" s="2" t="s">
        <v>83</v>
      </c>
      <c r="Q75" s="2" t="s">
        <v>109</v>
      </c>
      <c r="R75" s="4">
        <f t="shared" si="16"/>
        <v>969.60599999999999</v>
      </c>
      <c r="S75" s="2" t="s">
        <v>8</v>
      </c>
      <c r="T75" t="str">
        <f t="shared" si="17"/>
        <v>popneed_heating = 1261</v>
      </c>
      <c r="U75" t="str">
        <f t="shared" si="18"/>
        <v/>
      </c>
      <c r="V75" t="str">
        <f t="shared" si="19"/>
        <v>popneed_luxury_food = 21001</v>
      </c>
      <c r="W75" t="str">
        <f t="shared" si="20"/>
        <v/>
      </c>
      <c r="X75" t="str">
        <f t="shared" si="21"/>
        <v>popneed_luxury_clothing = 25201</v>
      </c>
      <c r="Y75" t="str">
        <f t="shared" si="22"/>
        <v/>
      </c>
      <c r="Z75" t="str">
        <f t="shared" si="23"/>
        <v>popneed_luxury_items = 21001</v>
      </c>
      <c r="AA75" t="str">
        <f t="shared" si="24"/>
        <v>popneed_health = 16801</v>
      </c>
      <c r="AB75" t="str">
        <f t="shared" si="25"/>
        <v>popneed_services = 63001</v>
      </c>
      <c r="AC75" t="str">
        <f t="shared" si="26"/>
        <v>popneed_intoxicants = 33601</v>
      </c>
      <c r="AD75" t="str">
        <f t="shared" si="27"/>
        <v>popneed_art = 270001</v>
      </c>
      <c r="AE75" t="s">
        <v>9</v>
      </c>
      <c r="AF75" t="s">
        <v>9</v>
      </c>
    </row>
    <row r="76" spans="3:32" x14ac:dyDescent="0.35">
      <c r="C76">
        <v>75</v>
      </c>
      <c r="D76">
        <v>1417</v>
      </c>
      <c r="E76">
        <v>0</v>
      </c>
      <c r="F76">
        <v>23603</v>
      </c>
      <c r="G76">
        <v>0</v>
      </c>
      <c r="H76">
        <v>28323</v>
      </c>
      <c r="I76">
        <v>0</v>
      </c>
      <c r="J76">
        <v>23603</v>
      </c>
      <c r="K76">
        <v>18882</v>
      </c>
      <c r="L76">
        <v>70807</v>
      </c>
      <c r="M76">
        <v>37764</v>
      </c>
      <c r="N76">
        <v>310202</v>
      </c>
      <c r="P76" s="2" t="s">
        <v>84</v>
      </c>
      <c r="Q76" s="2" t="s">
        <v>109</v>
      </c>
      <c r="R76" s="4">
        <f t="shared" si="16"/>
        <v>1109.9839999999999</v>
      </c>
      <c r="S76" s="2" t="s">
        <v>8</v>
      </c>
      <c r="T76" t="str">
        <f t="shared" si="17"/>
        <v>popneed_heating = 1417</v>
      </c>
      <c r="U76" t="str">
        <f t="shared" si="18"/>
        <v/>
      </c>
      <c r="V76" t="str">
        <f t="shared" si="19"/>
        <v>popneed_luxury_food = 23603</v>
      </c>
      <c r="W76" t="str">
        <f t="shared" si="20"/>
        <v/>
      </c>
      <c r="X76" t="str">
        <f t="shared" si="21"/>
        <v>popneed_luxury_clothing = 28323</v>
      </c>
      <c r="Y76" t="str">
        <f t="shared" si="22"/>
        <v/>
      </c>
      <c r="Z76" t="str">
        <f t="shared" si="23"/>
        <v>popneed_luxury_items = 23603</v>
      </c>
      <c r="AA76" t="str">
        <f t="shared" si="24"/>
        <v>popneed_health = 18882</v>
      </c>
      <c r="AB76" t="str">
        <f t="shared" si="25"/>
        <v>popneed_services = 70807</v>
      </c>
      <c r="AC76" t="str">
        <f t="shared" si="26"/>
        <v>popneed_intoxicants = 37764</v>
      </c>
      <c r="AD76" t="str">
        <f t="shared" si="27"/>
        <v>popneed_art = 310202</v>
      </c>
      <c r="AE76" t="s">
        <v>9</v>
      </c>
      <c r="AF76" t="s">
        <v>9</v>
      </c>
    </row>
    <row r="77" spans="3:32" x14ac:dyDescent="0.35">
      <c r="C77">
        <v>76</v>
      </c>
      <c r="D77">
        <v>1592</v>
      </c>
      <c r="E77">
        <v>0</v>
      </c>
      <c r="F77">
        <v>26532</v>
      </c>
      <c r="G77">
        <v>0</v>
      </c>
      <c r="H77">
        <v>31838</v>
      </c>
      <c r="I77">
        <v>0</v>
      </c>
      <c r="J77">
        <v>26532</v>
      </c>
      <c r="K77">
        <v>21226</v>
      </c>
      <c r="L77">
        <v>79595</v>
      </c>
      <c r="M77">
        <v>42451</v>
      </c>
      <c r="N77">
        <v>356280</v>
      </c>
      <c r="P77" s="2" t="s">
        <v>85</v>
      </c>
      <c r="Q77" s="2" t="s">
        <v>109</v>
      </c>
      <c r="R77" s="4">
        <f t="shared" si="16"/>
        <v>1270.481</v>
      </c>
      <c r="S77" s="2" t="s">
        <v>8</v>
      </c>
      <c r="T77" t="str">
        <f t="shared" si="17"/>
        <v>popneed_heating = 1592</v>
      </c>
      <c r="U77" t="str">
        <f t="shared" si="18"/>
        <v/>
      </c>
      <c r="V77" t="str">
        <f t="shared" si="19"/>
        <v>popneed_luxury_food = 26532</v>
      </c>
      <c r="W77" t="str">
        <f t="shared" si="20"/>
        <v/>
      </c>
      <c r="X77" t="str">
        <f t="shared" si="21"/>
        <v>popneed_luxury_clothing = 31838</v>
      </c>
      <c r="Y77" t="str">
        <f t="shared" si="22"/>
        <v/>
      </c>
      <c r="Z77" t="str">
        <f t="shared" si="23"/>
        <v>popneed_luxury_items = 26532</v>
      </c>
      <c r="AA77" t="str">
        <f t="shared" si="24"/>
        <v>popneed_health = 21226</v>
      </c>
      <c r="AB77" t="str">
        <f t="shared" si="25"/>
        <v>popneed_services = 79595</v>
      </c>
      <c r="AC77" t="str">
        <f t="shared" si="26"/>
        <v>popneed_intoxicants = 42451</v>
      </c>
      <c r="AD77" t="str">
        <f t="shared" si="27"/>
        <v>popneed_art = 356280</v>
      </c>
      <c r="AE77" t="s">
        <v>9</v>
      </c>
      <c r="AF77" t="s">
        <v>9</v>
      </c>
    </row>
    <row r="78" spans="3:32" x14ac:dyDescent="0.35">
      <c r="C78">
        <v>77</v>
      </c>
      <c r="D78">
        <v>1790</v>
      </c>
      <c r="E78">
        <v>0</v>
      </c>
      <c r="F78">
        <v>29830</v>
      </c>
      <c r="G78">
        <v>0</v>
      </c>
      <c r="H78">
        <v>35795</v>
      </c>
      <c r="I78">
        <v>0</v>
      </c>
      <c r="J78">
        <v>29830</v>
      </c>
      <c r="K78">
        <v>23864</v>
      </c>
      <c r="L78">
        <v>89488</v>
      </c>
      <c r="M78">
        <v>47727</v>
      </c>
      <c r="N78">
        <v>409085</v>
      </c>
      <c r="P78" s="2" t="s">
        <v>86</v>
      </c>
      <c r="Q78" s="2" t="s">
        <v>109</v>
      </c>
      <c r="R78" s="4">
        <f t="shared" si="16"/>
        <v>1453.9580000000001</v>
      </c>
      <c r="S78" s="2" t="s">
        <v>8</v>
      </c>
      <c r="T78" t="str">
        <f t="shared" si="17"/>
        <v>popneed_heating = 1790</v>
      </c>
      <c r="U78" t="str">
        <f t="shared" si="18"/>
        <v/>
      </c>
      <c r="V78" t="str">
        <f t="shared" si="19"/>
        <v>popneed_luxury_food = 29830</v>
      </c>
      <c r="W78" t="str">
        <f t="shared" si="20"/>
        <v/>
      </c>
      <c r="X78" t="str">
        <f t="shared" si="21"/>
        <v>popneed_luxury_clothing = 35795</v>
      </c>
      <c r="Y78" t="str">
        <f t="shared" si="22"/>
        <v/>
      </c>
      <c r="Z78" t="str">
        <f t="shared" si="23"/>
        <v>popneed_luxury_items = 29830</v>
      </c>
      <c r="AA78" t="str">
        <f t="shared" si="24"/>
        <v>popneed_health = 23864</v>
      </c>
      <c r="AB78" t="str">
        <f t="shared" si="25"/>
        <v>popneed_services = 89488</v>
      </c>
      <c r="AC78" t="str">
        <f t="shared" si="26"/>
        <v>popneed_intoxicants = 47727</v>
      </c>
      <c r="AD78" t="str">
        <f t="shared" si="27"/>
        <v>popneed_art = 409085</v>
      </c>
      <c r="AE78" t="s">
        <v>9</v>
      </c>
      <c r="AF78" t="s">
        <v>9</v>
      </c>
    </row>
    <row r="79" spans="3:32" x14ac:dyDescent="0.35">
      <c r="C79">
        <v>78</v>
      </c>
      <c r="D79">
        <v>2013</v>
      </c>
      <c r="E79">
        <v>0</v>
      </c>
      <c r="F79">
        <v>33543</v>
      </c>
      <c r="G79">
        <v>0</v>
      </c>
      <c r="H79">
        <v>40251</v>
      </c>
      <c r="I79">
        <v>0</v>
      </c>
      <c r="J79">
        <v>33543</v>
      </c>
      <c r="K79">
        <v>26834</v>
      </c>
      <c r="L79">
        <v>100627</v>
      </c>
      <c r="M79">
        <v>53668</v>
      </c>
      <c r="N79">
        <v>469590</v>
      </c>
      <c r="P79" s="2" t="s">
        <v>87</v>
      </c>
      <c r="Q79" s="2" t="s">
        <v>109</v>
      </c>
      <c r="R79" s="4">
        <f t="shared" si="16"/>
        <v>1663.692</v>
      </c>
      <c r="S79" s="2" t="s">
        <v>8</v>
      </c>
      <c r="T79" t="str">
        <f t="shared" si="17"/>
        <v>popneed_heating = 2013</v>
      </c>
      <c r="U79" t="str">
        <f t="shared" si="18"/>
        <v/>
      </c>
      <c r="V79" t="str">
        <f t="shared" si="19"/>
        <v>popneed_luxury_food = 33543</v>
      </c>
      <c r="W79" t="str">
        <f t="shared" si="20"/>
        <v/>
      </c>
      <c r="X79" t="str">
        <f t="shared" si="21"/>
        <v>popneed_luxury_clothing = 40251</v>
      </c>
      <c r="Y79" t="str">
        <f t="shared" si="22"/>
        <v/>
      </c>
      <c r="Z79" t="str">
        <f t="shared" si="23"/>
        <v>popneed_luxury_items = 33543</v>
      </c>
      <c r="AA79" t="str">
        <f t="shared" si="24"/>
        <v>popneed_health = 26834</v>
      </c>
      <c r="AB79" t="str">
        <f t="shared" si="25"/>
        <v>popneed_services = 100627</v>
      </c>
      <c r="AC79" t="str">
        <f t="shared" si="26"/>
        <v>popneed_intoxicants = 53668</v>
      </c>
      <c r="AD79" t="str">
        <f t="shared" si="27"/>
        <v>popneed_art = 469590</v>
      </c>
      <c r="AE79" t="s">
        <v>9</v>
      </c>
      <c r="AF79" t="s">
        <v>9</v>
      </c>
    </row>
    <row r="80" spans="3:32" x14ac:dyDescent="0.35">
      <c r="C80">
        <v>79</v>
      </c>
      <c r="D80">
        <v>2264</v>
      </c>
      <c r="E80">
        <v>0</v>
      </c>
      <c r="F80">
        <v>37724</v>
      </c>
      <c r="G80">
        <v>0</v>
      </c>
      <c r="H80">
        <v>45268</v>
      </c>
      <c r="I80">
        <v>0</v>
      </c>
      <c r="J80">
        <v>37724</v>
      </c>
      <c r="K80">
        <v>30179</v>
      </c>
      <c r="L80">
        <v>113170</v>
      </c>
      <c r="M80">
        <v>60358</v>
      </c>
      <c r="N80">
        <v>538904</v>
      </c>
      <c r="P80" s="2" t="s">
        <v>88</v>
      </c>
      <c r="Q80" s="2" t="s">
        <v>109</v>
      </c>
      <c r="R80" s="4">
        <f t="shared" si="16"/>
        <v>1903.4099999999999</v>
      </c>
      <c r="S80" s="2" t="s">
        <v>8</v>
      </c>
      <c r="T80" t="str">
        <f t="shared" si="17"/>
        <v>popneed_heating = 2264</v>
      </c>
      <c r="U80" t="str">
        <f t="shared" si="18"/>
        <v/>
      </c>
      <c r="V80" t="str">
        <f t="shared" si="19"/>
        <v>popneed_luxury_food = 37724</v>
      </c>
      <c r="W80" t="str">
        <f t="shared" si="20"/>
        <v/>
      </c>
      <c r="X80" t="str">
        <f t="shared" si="21"/>
        <v>popneed_luxury_clothing = 45268</v>
      </c>
      <c r="Y80" t="str">
        <f t="shared" si="22"/>
        <v/>
      </c>
      <c r="Z80" t="str">
        <f t="shared" si="23"/>
        <v>popneed_luxury_items = 37724</v>
      </c>
      <c r="AA80" t="str">
        <f t="shared" si="24"/>
        <v>popneed_health = 30179</v>
      </c>
      <c r="AB80" t="str">
        <f t="shared" si="25"/>
        <v>popneed_services = 113170</v>
      </c>
      <c r="AC80" t="str">
        <f t="shared" si="26"/>
        <v>popneed_intoxicants = 60358</v>
      </c>
      <c r="AD80" t="str">
        <f t="shared" si="27"/>
        <v>popneed_art = 538904</v>
      </c>
      <c r="AE80" t="s">
        <v>9</v>
      </c>
      <c r="AF80" t="s">
        <v>9</v>
      </c>
    </row>
    <row r="81" spans="3:32" x14ac:dyDescent="0.35">
      <c r="C81">
        <v>80</v>
      </c>
      <c r="D81">
        <v>2546</v>
      </c>
      <c r="E81">
        <v>0</v>
      </c>
      <c r="F81">
        <v>42433</v>
      </c>
      <c r="G81">
        <v>0</v>
      </c>
      <c r="H81">
        <v>50919</v>
      </c>
      <c r="I81">
        <v>0</v>
      </c>
      <c r="J81">
        <v>42433</v>
      </c>
      <c r="K81">
        <v>33946</v>
      </c>
      <c r="L81">
        <v>127297</v>
      </c>
      <c r="M81">
        <v>67892</v>
      </c>
      <c r="N81">
        <v>618297</v>
      </c>
      <c r="P81" s="2" t="s">
        <v>89</v>
      </c>
      <c r="Q81" s="2" t="s">
        <v>109</v>
      </c>
      <c r="R81" s="4">
        <f t="shared" si="16"/>
        <v>2177.377</v>
      </c>
      <c r="S81" s="2" t="s">
        <v>8</v>
      </c>
      <c r="T81" t="str">
        <f t="shared" si="17"/>
        <v>popneed_heating = 2546</v>
      </c>
      <c r="U81" t="str">
        <f t="shared" si="18"/>
        <v/>
      </c>
      <c r="V81" t="str">
        <f t="shared" si="19"/>
        <v>popneed_luxury_food = 42433</v>
      </c>
      <c r="W81" t="str">
        <f t="shared" si="20"/>
        <v/>
      </c>
      <c r="X81" t="str">
        <f t="shared" si="21"/>
        <v>popneed_luxury_clothing = 50919</v>
      </c>
      <c r="Y81" t="str">
        <f t="shared" si="22"/>
        <v/>
      </c>
      <c r="Z81" t="str">
        <f t="shared" si="23"/>
        <v>popneed_luxury_items = 42433</v>
      </c>
      <c r="AA81" t="str">
        <f t="shared" si="24"/>
        <v>popneed_health = 33946</v>
      </c>
      <c r="AB81" t="str">
        <f t="shared" si="25"/>
        <v>popneed_services = 127297</v>
      </c>
      <c r="AC81" t="str">
        <f t="shared" si="26"/>
        <v>popneed_intoxicants = 67892</v>
      </c>
      <c r="AD81" t="str">
        <f t="shared" si="27"/>
        <v>popneed_art = 618297</v>
      </c>
      <c r="AE81" t="s">
        <v>9</v>
      </c>
      <c r="AF81" t="s">
        <v>9</v>
      </c>
    </row>
    <row r="82" spans="3:32" x14ac:dyDescent="0.35">
      <c r="C82">
        <v>81</v>
      </c>
      <c r="D82">
        <v>2865</v>
      </c>
      <c r="E82">
        <v>0</v>
      </c>
      <c r="F82">
        <v>47736</v>
      </c>
      <c r="G82">
        <v>0</v>
      </c>
      <c r="H82">
        <v>57284</v>
      </c>
      <c r="I82">
        <v>0</v>
      </c>
      <c r="J82">
        <v>47736</v>
      </c>
      <c r="K82">
        <v>38189</v>
      </c>
      <c r="L82">
        <v>143208</v>
      </c>
      <c r="M82">
        <v>76378</v>
      </c>
      <c r="N82">
        <v>709221</v>
      </c>
      <c r="P82" s="2" t="s">
        <v>90</v>
      </c>
      <c r="Q82" s="2" t="s">
        <v>109</v>
      </c>
      <c r="R82" s="4">
        <f t="shared" si="16"/>
        <v>2490.4569999999999</v>
      </c>
      <c r="S82" s="2" t="s">
        <v>8</v>
      </c>
      <c r="T82" t="str">
        <f t="shared" si="17"/>
        <v>popneed_heating = 2865</v>
      </c>
      <c r="U82" t="str">
        <f t="shared" si="18"/>
        <v/>
      </c>
      <c r="V82" t="str">
        <f t="shared" si="19"/>
        <v>popneed_luxury_food = 47736</v>
      </c>
      <c r="W82" t="str">
        <f t="shared" si="20"/>
        <v/>
      </c>
      <c r="X82" t="str">
        <f t="shared" si="21"/>
        <v>popneed_luxury_clothing = 57284</v>
      </c>
      <c r="Y82" t="str">
        <f t="shared" si="22"/>
        <v/>
      </c>
      <c r="Z82" t="str">
        <f t="shared" si="23"/>
        <v>popneed_luxury_items = 47736</v>
      </c>
      <c r="AA82" t="str">
        <f t="shared" si="24"/>
        <v>popneed_health = 38189</v>
      </c>
      <c r="AB82" t="str">
        <f t="shared" si="25"/>
        <v>popneed_services = 143208</v>
      </c>
      <c r="AC82" t="str">
        <f t="shared" si="26"/>
        <v>popneed_intoxicants = 76378</v>
      </c>
      <c r="AD82" t="str">
        <f t="shared" si="27"/>
        <v>popneed_art = 709221</v>
      </c>
      <c r="AE82" t="s">
        <v>9</v>
      </c>
      <c r="AF82" t="s">
        <v>9</v>
      </c>
    </row>
    <row r="83" spans="3:32" x14ac:dyDescent="0.35">
      <c r="C83">
        <v>82</v>
      </c>
      <c r="D83">
        <v>3223</v>
      </c>
      <c r="E83">
        <v>0</v>
      </c>
      <c r="F83">
        <v>53711</v>
      </c>
      <c r="G83">
        <v>0</v>
      </c>
      <c r="H83">
        <v>64453</v>
      </c>
      <c r="I83">
        <v>0</v>
      </c>
      <c r="J83">
        <v>53711</v>
      </c>
      <c r="K83">
        <v>42969</v>
      </c>
      <c r="L83">
        <v>161133</v>
      </c>
      <c r="M83">
        <v>85938</v>
      </c>
      <c r="N83">
        <v>813335</v>
      </c>
      <c r="P83" s="2" t="s">
        <v>91</v>
      </c>
      <c r="Q83" s="2" t="s">
        <v>109</v>
      </c>
      <c r="R83" s="4">
        <f t="shared" si="16"/>
        <v>2848.2090000000003</v>
      </c>
      <c r="S83" s="2" t="s">
        <v>8</v>
      </c>
      <c r="T83" t="str">
        <f t="shared" si="17"/>
        <v>popneed_heating = 3223</v>
      </c>
      <c r="U83" t="str">
        <f t="shared" si="18"/>
        <v/>
      </c>
      <c r="V83" t="str">
        <f t="shared" si="19"/>
        <v>popneed_luxury_food = 53711</v>
      </c>
      <c r="W83" t="str">
        <f t="shared" si="20"/>
        <v/>
      </c>
      <c r="X83" t="str">
        <f t="shared" si="21"/>
        <v>popneed_luxury_clothing = 64453</v>
      </c>
      <c r="Y83" t="str">
        <f t="shared" si="22"/>
        <v/>
      </c>
      <c r="Z83" t="str">
        <f t="shared" si="23"/>
        <v>popneed_luxury_items = 53711</v>
      </c>
      <c r="AA83" t="str">
        <f t="shared" si="24"/>
        <v>popneed_health = 42969</v>
      </c>
      <c r="AB83" t="str">
        <f t="shared" si="25"/>
        <v>popneed_services = 161133</v>
      </c>
      <c r="AC83" t="str">
        <f t="shared" si="26"/>
        <v>popneed_intoxicants = 85938</v>
      </c>
      <c r="AD83" t="str">
        <f t="shared" si="27"/>
        <v>popneed_art = 813335</v>
      </c>
      <c r="AE83" t="s">
        <v>9</v>
      </c>
      <c r="AF83" t="s">
        <v>9</v>
      </c>
    </row>
    <row r="84" spans="3:32" x14ac:dyDescent="0.35">
      <c r="C84">
        <v>83</v>
      </c>
      <c r="D84">
        <v>3627</v>
      </c>
      <c r="E84">
        <v>0</v>
      </c>
      <c r="F84">
        <v>60442</v>
      </c>
      <c r="G84">
        <v>0</v>
      </c>
      <c r="H84">
        <v>72531</v>
      </c>
      <c r="I84">
        <v>0</v>
      </c>
      <c r="J84">
        <v>60442</v>
      </c>
      <c r="K84">
        <v>48354</v>
      </c>
      <c r="L84">
        <v>181326</v>
      </c>
      <c r="M84">
        <v>96708</v>
      </c>
      <c r="N84">
        <v>932534</v>
      </c>
      <c r="P84" s="2" t="s">
        <v>92</v>
      </c>
      <c r="Q84" s="2" t="s">
        <v>109</v>
      </c>
      <c r="R84" s="4">
        <f t="shared" si="16"/>
        <v>3256.962</v>
      </c>
      <c r="S84" s="2" t="s">
        <v>8</v>
      </c>
      <c r="T84" t="str">
        <f t="shared" si="17"/>
        <v>popneed_heating = 3627</v>
      </c>
      <c r="U84" t="str">
        <f t="shared" si="18"/>
        <v/>
      </c>
      <c r="V84" t="str">
        <f t="shared" si="19"/>
        <v>popneed_luxury_food = 60442</v>
      </c>
      <c r="W84" t="str">
        <f t="shared" si="20"/>
        <v/>
      </c>
      <c r="X84" t="str">
        <f t="shared" si="21"/>
        <v>popneed_luxury_clothing = 72531</v>
      </c>
      <c r="Y84" t="str">
        <f t="shared" si="22"/>
        <v/>
      </c>
      <c r="Z84" t="str">
        <f t="shared" si="23"/>
        <v>popneed_luxury_items = 60442</v>
      </c>
      <c r="AA84" t="str">
        <f t="shared" si="24"/>
        <v>popneed_health = 48354</v>
      </c>
      <c r="AB84" t="str">
        <f t="shared" si="25"/>
        <v>popneed_services = 181326</v>
      </c>
      <c r="AC84" t="str">
        <f t="shared" si="26"/>
        <v>popneed_intoxicants = 96708</v>
      </c>
      <c r="AD84" t="str">
        <f t="shared" si="27"/>
        <v>popneed_art = 932534</v>
      </c>
      <c r="AE84" t="s">
        <v>9</v>
      </c>
      <c r="AF84" t="s">
        <v>9</v>
      </c>
    </row>
    <row r="85" spans="3:32" x14ac:dyDescent="0.35">
      <c r="C85">
        <v>84</v>
      </c>
      <c r="D85">
        <v>4082</v>
      </c>
      <c r="E85">
        <v>0</v>
      </c>
      <c r="F85">
        <v>68027</v>
      </c>
      <c r="G85">
        <v>0</v>
      </c>
      <c r="H85">
        <v>81632</v>
      </c>
      <c r="I85">
        <v>0</v>
      </c>
      <c r="J85">
        <v>68027</v>
      </c>
      <c r="K85">
        <v>54422</v>
      </c>
      <c r="L85">
        <v>204080</v>
      </c>
      <c r="M85">
        <v>108843</v>
      </c>
      <c r="N85">
        <v>1068986</v>
      </c>
      <c r="P85" s="2" t="s">
        <v>93</v>
      </c>
      <c r="Q85" s="2" t="s">
        <v>109</v>
      </c>
      <c r="R85" s="4">
        <f t="shared" si="16"/>
        <v>3723.9610000000002</v>
      </c>
      <c r="S85" s="2" t="s">
        <v>8</v>
      </c>
      <c r="T85" t="str">
        <f t="shared" si="17"/>
        <v>popneed_heating = 4082</v>
      </c>
      <c r="U85" t="str">
        <f t="shared" si="18"/>
        <v/>
      </c>
      <c r="V85" t="str">
        <f t="shared" si="19"/>
        <v>popneed_luxury_food = 68027</v>
      </c>
      <c r="W85" t="str">
        <f t="shared" si="20"/>
        <v/>
      </c>
      <c r="X85" t="str">
        <f t="shared" si="21"/>
        <v>popneed_luxury_clothing = 81632</v>
      </c>
      <c r="Y85" t="str">
        <f t="shared" si="22"/>
        <v/>
      </c>
      <c r="Z85" t="str">
        <f t="shared" si="23"/>
        <v>popneed_luxury_items = 68027</v>
      </c>
      <c r="AA85" t="str">
        <f t="shared" si="24"/>
        <v>popneed_health = 54422</v>
      </c>
      <c r="AB85" t="str">
        <f t="shared" si="25"/>
        <v>popneed_services = 204080</v>
      </c>
      <c r="AC85" t="str">
        <f t="shared" si="26"/>
        <v>popneed_intoxicants = 108843</v>
      </c>
      <c r="AD85" t="str">
        <f t="shared" si="27"/>
        <v>popneed_art = 1068986</v>
      </c>
      <c r="AE85" t="s">
        <v>9</v>
      </c>
      <c r="AF85" t="s">
        <v>9</v>
      </c>
    </row>
    <row r="86" spans="3:32" x14ac:dyDescent="0.35">
      <c r="C86">
        <v>85</v>
      </c>
      <c r="D86">
        <v>4595</v>
      </c>
      <c r="E86">
        <v>0</v>
      </c>
      <c r="F86">
        <v>76573</v>
      </c>
      <c r="G86">
        <v>0</v>
      </c>
      <c r="H86">
        <v>91888</v>
      </c>
      <c r="I86">
        <v>0</v>
      </c>
      <c r="J86">
        <v>76573</v>
      </c>
      <c r="K86">
        <v>61259</v>
      </c>
      <c r="L86">
        <v>229719</v>
      </c>
      <c r="M86">
        <v>122517</v>
      </c>
      <c r="N86">
        <v>1225167</v>
      </c>
      <c r="P86" s="2" t="s">
        <v>94</v>
      </c>
      <c r="Q86" s="2" t="s">
        <v>109</v>
      </c>
      <c r="R86" s="4">
        <f t="shared" si="16"/>
        <v>4257.4560000000001</v>
      </c>
      <c r="S86" s="2" t="s">
        <v>8</v>
      </c>
      <c r="T86" t="str">
        <f t="shared" si="17"/>
        <v>popneed_heating = 4595</v>
      </c>
      <c r="U86" t="str">
        <f t="shared" si="18"/>
        <v/>
      </c>
      <c r="V86" t="str">
        <f t="shared" si="19"/>
        <v>popneed_luxury_food = 76573</v>
      </c>
      <c r="W86" t="str">
        <f t="shared" si="20"/>
        <v/>
      </c>
      <c r="X86" t="str">
        <f t="shared" si="21"/>
        <v>popneed_luxury_clothing = 91888</v>
      </c>
      <c r="Y86" t="str">
        <f t="shared" si="22"/>
        <v/>
      </c>
      <c r="Z86" t="str">
        <f t="shared" si="23"/>
        <v>popneed_luxury_items = 76573</v>
      </c>
      <c r="AA86" t="str">
        <f t="shared" si="24"/>
        <v>popneed_health = 61259</v>
      </c>
      <c r="AB86" t="str">
        <f t="shared" si="25"/>
        <v>popneed_services = 229719</v>
      </c>
      <c r="AC86" t="str">
        <f t="shared" si="26"/>
        <v>popneed_intoxicants = 122517</v>
      </c>
      <c r="AD86" t="str">
        <f t="shared" si="27"/>
        <v>popneed_art = 1225167</v>
      </c>
      <c r="AE86" t="s">
        <v>9</v>
      </c>
      <c r="AF86" t="s">
        <v>9</v>
      </c>
    </row>
    <row r="87" spans="3:32" x14ac:dyDescent="0.35">
      <c r="C87">
        <v>86</v>
      </c>
      <c r="D87">
        <v>5173</v>
      </c>
      <c r="E87">
        <v>0</v>
      </c>
      <c r="F87">
        <v>86205</v>
      </c>
      <c r="G87">
        <v>0</v>
      </c>
      <c r="H87">
        <v>103446</v>
      </c>
      <c r="I87">
        <v>0</v>
      </c>
      <c r="J87">
        <v>86205</v>
      </c>
      <c r="K87">
        <v>68964</v>
      </c>
      <c r="L87">
        <v>258615</v>
      </c>
      <c r="M87">
        <v>137928</v>
      </c>
      <c r="N87">
        <v>1403908</v>
      </c>
      <c r="P87" s="2" t="s">
        <v>95</v>
      </c>
      <c r="Q87" s="2" t="s">
        <v>109</v>
      </c>
      <c r="R87" s="4">
        <f t="shared" si="16"/>
        <v>4866.8820000000005</v>
      </c>
      <c r="S87" s="2" t="s">
        <v>8</v>
      </c>
      <c r="T87" t="str">
        <f t="shared" si="17"/>
        <v>popneed_heating = 5173</v>
      </c>
      <c r="U87" t="str">
        <f t="shared" si="18"/>
        <v/>
      </c>
      <c r="V87" t="str">
        <f t="shared" si="19"/>
        <v>popneed_luxury_food = 86205</v>
      </c>
      <c r="W87" t="str">
        <f t="shared" si="20"/>
        <v/>
      </c>
      <c r="X87" t="str">
        <f t="shared" si="21"/>
        <v>popneed_luxury_clothing = 103446</v>
      </c>
      <c r="Y87" t="str">
        <f t="shared" si="22"/>
        <v/>
      </c>
      <c r="Z87" t="str">
        <f t="shared" si="23"/>
        <v>popneed_luxury_items = 86205</v>
      </c>
      <c r="AA87" t="str">
        <f t="shared" si="24"/>
        <v>popneed_health = 68964</v>
      </c>
      <c r="AB87" t="str">
        <f t="shared" si="25"/>
        <v>popneed_services = 258615</v>
      </c>
      <c r="AC87" t="str">
        <f t="shared" si="26"/>
        <v>popneed_intoxicants = 137928</v>
      </c>
      <c r="AD87" t="str">
        <f t="shared" si="27"/>
        <v>popneed_art = 1403908</v>
      </c>
      <c r="AE87" t="s">
        <v>9</v>
      </c>
      <c r="AF87" t="s">
        <v>9</v>
      </c>
    </row>
    <row r="88" spans="3:32" x14ac:dyDescent="0.35">
      <c r="C88">
        <v>87</v>
      </c>
      <c r="D88">
        <v>5824</v>
      </c>
      <c r="E88">
        <v>0</v>
      </c>
      <c r="F88">
        <v>97061</v>
      </c>
      <c r="G88">
        <v>0</v>
      </c>
      <c r="H88">
        <v>116474</v>
      </c>
      <c r="I88">
        <v>0</v>
      </c>
      <c r="J88">
        <v>97061</v>
      </c>
      <c r="K88">
        <v>77649</v>
      </c>
      <c r="L88">
        <v>291183</v>
      </c>
      <c r="M88">
        <v>155298</v>
      </c>
      <c r="N88">
        <v>1608440</v>
      </c>
      <c r="P88" s="2" t="s">
        <v>96</v>
      </c>
      <c r="Q88" s="2" t="s">
        <v>109</v>
      </c>
      <c r="R88" s="4">
        <f t="shared" si="16"/>
        <v>5562.9839999999995</v>
      </c>
      <c r="S88" s="2" t="s">
        <v>8</v>
      </c>
      <c r="T88" t="str">
        <f t="shared" si="17"/>
        <v>popneed_heating = 5824</v>
      </c>
      <c r="U88" t="str">
        <f t="shared" si="18"/>
        <v/>
      </c>
      <c r="V88" t="str">
        <f t="shared" si="19"/>
        <v>popneed_luxury_food = 97061</v>
      </c>
      <c r="W88" t="str">
        <f t="shared" si="20"/>
        <v/>
      </c>
      <c r="X88" t="str">
        <f t="shared" si="21"/>
        <v>popneed_luxury_clothing = 116474</v>
      </c>
      <c r="Y88" t="str">
        <f t="shared" si="22"/>
        <v/>
      </c>
      <c r="Z88" t="str">
        <f t="shared" si="23"/>
        <v>popneed_luxury_items = 97061</v>
      </c>
      <c r="AA88" t="str">
        <f t="shared" si="24"/>
        <v>popneed_health = 77649</v>
      </c>
      <c r="AB88" t="str">
        <f t="shared" si="25"/>
        <v>popneed_services = 291183</v>
      </c>
      <c r="AC88" t="str">
        <f t="shared" si="26"/>
        <v>popneed_intoxicants = 155298</v>
      </c>
      <c r="AD88" t="str">
        <f t="shared" si="27"/>
        <v>popneed_art = 1608440</v>
      </c>
      <c r="AE88" t="s">
        <v>9</v>
      </c>
      <c r="AF88" t="s">
        <v>9</v>
      </c>
    </row>
    <row r="89" spans="3:32" x14ac:dyDescent="0.35">
      <c r="C89">
        <v>88</v>
      </c>
      <c r="D89">
        <v>6558</v>
      </c>
      <c r="E89">
        <v>0</v>
      </c>
      <c r="F89">
        <v>109299</v>
      </c>
      <c r="G89">
        <v>0</v>
      </c>
      <c r="H89">
        <v>131158</v>
      </c>
      <c r="I89">
        <v>0</v>
      </c>
      <c r="J89">
        <v>109299</v>
      </c>
      <c r="K89">
        <v>87439</v>
      </c>
      <c r="L89">
        <v>327895</v>
      </c>
      <c r="M89">
        <v>174878</v>
      </c>
      <c r="N89">
        <v>1842458</v>
      </c>
      <c r="P89" s="2" t="s">
        <v>97</v>
      </c>
      <c r="Q89" s="2" t="s">
        <v>109</v>
      </c>
      <c r="R89" s="4">
        <f t="shared" si="16"/>
        <v>6358.0419999999995</v>
      </c>
      <c r="S89" s="2" t="s">
        <v>8</v>
      </c>
      <c r="T89" t="str">
        <f t="shared" si="17"/>
        <v>popneed_heating = 6558</v>
      </c>
      <c r="U89" t="str">
        <f t="shared" si="18"/>
        <v/>
      </c>
      <c r="V89" t="str">
        <f t="shared" si="19"/>
        <v>popneed_luxury_food = 109299</v>
      </c>
      <c r="W89" t="str">
        <f t="shared" si="20"/>
        <v/>
      </c>
      <c r="X89" t="str">
        <f t="shared" si="21"/>
        <v>popneed_luxury_clothing = 131158</v>
      </c>
      <c r="Y89" t="str">
        <f t="shared" si="22"/>
        <v/>
      </c>
      <c r="Z89" t="str">
        <f t="shared" si="23"/>
        <v>popneed_luxury_items = 109299</v>
      </c>
      <c r="AA89" t="str">
        <f t="shared" si="24"/>
        <v>popneed_health = 87439</v>
      </c>
      <c r="AB89" t="str">
        <f t="shared" si="25"/>
        <v>popneed_services = 327895</v>
      </c>
      <c r="AC89" t="str">
        <f t="shared" si="26"/>
        <v>popneed_intoxicants = 174878</v>
      </c>
      <c r="AD89" t="str">
        <f t="shared" si="27"/>
        <v>popneed_art = 1842458</v>
      </c>
      <c r="AE89" t="s">
        <v>9</v>
      </c>
      <c r="AF89" t="s">
        <v>9</v>
      </c>
    </row>
    <row r="90" spans="3:32" x14ac:dyDescent="0.35">
      <c r="C90">
        <v>89</v>
      </c>
      <c r="D90">
        <v>7386</v>
      </c>
      <c r="E90">
        <v>0</v>
      </c>
      <c r="F90">
        <v>123094</v>
      </c>
      <c r="G90">
        <v>0</v>
      </c>
      <c r="H90">
        <v>147713</v>
      </c>
      <c r="I90">
        <v>0</v>
      </c>
      <c r="J90">
        <v>123094</v>
      </c>
      <c r="K90">
        <v>98476</v>
      </c>
      <c r="L90">
        <v>369282</v>
      </c>
      <c r="M90">
        <v>196951</v>
      </c>
      <c r="N90">
        <v>2110182</v>
      </c>
      <c r="P90" s="2" t="s">
        <v>98</v>
      </c>
      <c r="Q90" s="2" t="s">
        <v>109</v>
      </c>
      <c r="R90" s="4">
        <f t="shared" si="16"/>
        <v>7266.0610000000006</v>
      </c>
      <c r="S90" s="2" t="s">
        <v>8</v>
      </c>
      <c r="T90" t="str">
        <f t="shared" si="17"/>
        <v>popneed_heating = 7386</v>
      </c>
      <c r="U90" t="str">
        <f t="shared" si="18"/>
        <v/>
      </c>
      <c r="V90" t="str">
        <f t="shared" si="19"/>
        <v>popneed_luxury_food = 123094</v>
      </c>
      <c r="W90" t="str">
        <f t="shared" si="20"/>
        <v/>
      </c>
      <c r="X90" t="str">
        <f t="shared" si="21"/>
        <v>popneed_luxury_clothing = 147713</v>
      </c>
      <c r="Y90" t="str">
        <f t="shared" si="22"/>
        <v/>
      </c>
      <c r="Z90" t="str">
        <f t="shared" si="23"/>
        <v>popneed_luxury_items = 123094</v>
      </c>
      <c r="AA90" t="str">
        <f t="shared" si="24"/>
        <v>popneed_health = 98476</v>
      </c>
      <c r="AB90" t="str">
        <f t="shared" si="25"/>
        <v>popneed_services = 369282</v>
      </c>
      <c r="AC90" t="str">
        <f t="shared" si="26"/>
        <v>popneed_intoxicants = 196951</v>
      </c>
      <c r="AD90" t="str">
        <f t="shared" si="27"/>
        <v>popneed_art = 2110182</v>
      </c>
      <c r="AE90" t="s">
        <v>9</v>
      </c>
      <c r="AF90" t="s">
        <v>9</v>
      </c>
    </row>
    <row r="91" spans="3:32" x14ac:dyDescent="0.35">
      <c r="C91">
        <v>90</v>
      </c>
      <c r="D91">
        <v>8319</v>
      </c>
      <c r="E91">
        <v>0</v>
      </c>
      <c r="F91">
        <v>138648</v>
      </c>
      <c r="G91">
        <v>0</v>
      </c>
      <c r="H91">
        <v>166378</v>
      </c>
      <c r="I91">
        <v>0</v>
      </c>
      <c r="J91">
        <v>138648</v>
      </c>
      <c r="K91">
        <v>110919</v>
      </c>
      <c r="L91">
        <v>415944</v>
      </c>
      <c r="M91">
        <v>221837</v>
      </c>
      <c r="N91">
        <v>2416433</v>
      </c>
      <c r="P91" s="2" t="s">
        <v>99</v>
      </c>
      <c r="Q91" s="2" t="s">
        <v>109</v>
      </c>
      <c r="R91" s="4">
        <f t="shared" si="16"/>
        <v>8303.0239999999994</v>
      </c>
      <c r="S91" s="2" t="s">
        <v>8</v>
      </c>
      <c r="T91" t="str">
        <f t="shared" si="17"/>
        <v>popneed_heating = 8319</v>
      </c>
      <c r="U91" t="str">
        <f t="shared" si="18"/>
        <v/>
      </c>
      <c r="V91" t="str">
        <f t="shared" si="19"/>
        <v>popneed_luxury_food = 138648</v>
      </c>
      <c r="W91" t="str">
        <f t="shared" si="20"/>
        <v/>
      </c>
      <c r="X91" t="str">
        <f t="shared" si="21"/>
        <v>popneed_luxury_clothing = 166378</v>
      </c>
      <c r="Y91" t="str">
        <f t="shared" si="22"/>
        <v/>
      </c>
      <c r="Z91" t="str">
        <f t="shared" si="23"/>
        <v>popneed_luxury_items = 138648</v>
      </c>
      <c r="AA91" t="str">
        <f t="shared" si="24"/>
        <v>popneed_health = 110919</v>
      </c>
      <c r="AB91" t="str">
        <f t="shared" si="25"/>
        <v>popneed_services = 415944</v>
      </c>
      <c r="AC91" t="str">
        <f t="shared" si="26"/>
        <v>popneed_intoxicants = 221837</v>
      </c>
      <c r="AD91" t="str">
        <f t="shared" si="27"/>
        <v>popneed_art = 2416433</v>
      </c>
      <c r="AE91" t="s">
        <v>9</v>
      </c>
      <c r="AF91" t="s">
        <v>9</v>
      </c>
    </row>
    <row r="92" spans="3:32" x14ac:dyDescent="0.35">
      <c r="C92">
        <v>91</v>
      </c>
      <c r="D92">
        <v>9372</v>
      </c>
      <c r="E92">
        <v>0</v>
      </c>
      <c r="F92">
        <v>156186</v>
      </c>
      <c r="G92">
        <v>0</v>
      </c>
      <c r="H92">
        <v>187423</v>
      </c>
      <c r="I92">
        <v>0</v>
      </c>
      <c r="J92">
        <v>156186</v>
      </c>
      <c r="K92">
        <v>124949</v>
      </c>
      <c r="L92">
        <v>468557</v>
      </c>
      <c r="M92">
        <v>249898</v>
      </c>
      <c r="N92">
        <v>2766718</v>
      </c>
      <c r="P92" s="2" t="s">
        <v>100</v>
      </c>
      <c r="Q92" s="2" t="s">
        <v>109</v>
      </c>
      <c r="R92" s="4">
        <f t="shared" si="16"/>
        <v>9487.1660000000011</v>
      </c>
      <c r="S92" s="2" t="s">
        <v>8</v>
      </c>
      <c r="T92" t="str">
        <f t="shared" si="17"/>
        <v>popneed_heating = 9372</v>
      </c>
      <c r="U92" t="str">
        <f t="shared" si="18"/>
        <v/>
      </c>
      <c r="V92" t="str">
        <f t="shared" si="19"/>
        <v>popneed_luxury_food = 156186</v>
      </c>
      <c r="W92" t="str">
        <f t="shared" si="20"/>
        <v/>
      </c>
      <c r="X92" t="str">
        <f t="shared" si="21"/>
        <v>popneed_luxury_clothing = 187423</v>
      </c>
      <c r="Y92" t="str">
        <f t="shared" si="22"/>
        <v/>
      </c>
      <c r="Z92" t="str">
        <f t="shared" si="23"/>
        <v>popneed_luxury_items = 156186</v>
      </c>
      <c r="AA92" t="str">
        <f t="shared" si="24"/>
        <v>popneed_health = 124949</v>
      </c>
      <c r="AB92" t="str">
        <f t="shared" si="25"/>
        <v>popneed_services = 468557</v>
      </c>
      <c r="AC92" t="str">
        <f t="shared" si="26"/>
        <v>popneed_intoxicants = 249898</v>
      </c>
      <c r="AD92" t="str">
        <f t="shared" si="27"/>
        <v>popneed_art = 2766718</v>
      </c>
      <c r="AE92" t="s">
        <v>9</v>
      </c>
      <c r="AF92" t="s">
        <v>9</v>
      </c>
    </row>
    <row r="93" spans="3:32" x14ac:dyDescent="0.35">
      <c r="C93">
        <v>92</v>
      </c>
      <c r="D93">
        <v>10558</v>
      </c>
      <c r="E93">
        <v>0</v>
      </c>
      <c r="F93">
        <v>175963</v>
      </c>
      <c r="G93">
        <v>0</v>
      </c>
      <c r="H93">
        <v>211156</v>
      </c>
      <c r="I93">
        <v>0</v>
      </c>
      <c r="J93">
        <v>175963</v>
      </c>
      <c r="K93">
        <v>140771</v>
      </c>
      <c r="L93">
        <v>527888</v>
      </c>
      <c r="M93">
        <v>281541</v>
      </c>
      <c r="N93">
        <v>3167327</v>
      </c>
      <c r="P93" s="2" t="s">
        <v>101</v>
      </c>
      <c r="Q93" s="2" t="s">
        <v>109</v>
      </c>
      <c r="R93" s="4">
        <f t="shared" si="16"/>
        <v>10839.297999999999</v>
      </c>
      <c r="S93" s="2" t="s">
        <v>8</v>
      </c>
      <c r="T93" t="str">
        <f t="shared" si="17"/>
        <v>popneed_heating = 10558</v>
      </c>
      <c r="U93" t="str">
        <f t="shared" si="18"/>
        <v/>
      </c>
      <c r="V93" t="str">
        <f t="shared" si="19"/>
        <v>popneed_luxury_food = 175963</v>
      </c>
      <c r="W93" t="str">
        <f t="shared" si="20"/>
        <v/>
      </c>
      <c r="X93" t="str">
        <f t="shared" si="21"/>
        <v>popneed_luxury_clothing = 211156</v>
      </c>
      <c r="Y93" t="str">
        <f t="shared" si="22"/>
        <v/>
      </c>
      <c r="Z93" t="str">
        <f t="shared" si="23"/>
        <v>popneed_luxury_items = 175963</v>
      </c>
      <c r="AA93" t="str">
        <f t="shared" si="24"/>
        <v>popneed_health = 140771</v>
      </c>
      <c r="AB93" t="str">
        <f t="shared" si="25"/>
        <v>popneed_services = 527888</v>
      </c>
      <c r="AC93" t="str">
        <f t="shared" si="26"/>
        <v>popneed_intoxicants = 281541</v>
      </c>
      <c r="AD93" t="str">
        <f t="shared" si="27"/>
        <v>popneed_art = 3167327</v>
      </c>
      <c r="AE93" t="s">
        <v>9</v>
      </c>
      <c r="AF93" t="s">
        <v>9</v>
      </c>
    </row>
    <row r="94" spans="3:32" x14ac:dyDescent="0.35">
      <c r="C94">
        <v>93</v>
      </c>
      <c r="D94">
        <v>11896</v>
      </c>
      <c r="E94">
        <v>0</v>
      </c>
      <c r="F94">
        <v>198267</v>
      </c>
      <c r="G94">
        <v>0</v>
      </c>
      <c r="H94">
        <v>237920</v>
      </c>
      <c r="I94">
        <v>0</v>
      </c>
      <c r="J94">
        <v>198267</v>
      </c>
      <c r="K94">
        <v>158614</v>
      </c>
      <c r="L94">
        <v>594800</v>
      </c>
      <c r="M94">
        <v>317227</v>
      </c>
      <c r="N94">
        <v>3625446</v>
      </c>
      <c r="P94" s="2" t="s">
        <v>102</v>
      </c>
      <c r="Q94" s="2" t="s">
        <v>109</v>
      </c>
      <c r="R94" s="4">
        <f t="shared" si="16"/>
        <v>12383.165000000001</v>
      </c>
      <c r="S94" s="2" t="s">
        <v>8</v>
      </c>
      <c r="T94" t="str">
        <f t="shared" si="17"/>
        <v>popneed_heating = 11896</v>
      </c>
      <c r="U94" t="str">
        <f t="shared" si="18"/>
        <v/>
      </c>
      <c r="V94" t="str">
        <f t="shared" si="19"/>
        <v>popneed_luxury_food = 198267</v>
      </c>
      <c r="W94" t="str">
        <f t="shared" si="20"/>
        <v/>
      </c>
      <c r="X94" t="str">
        <f t="shared" si="21"/>
        <v>popneed_luxury_clothing = 237920</v>
      </c>
      <c r="Y94" t="str">
        <f t="shared" si="22"/>
        <v/>
      </c>
      <c r="Z94" t="str">
        <f t="shared" si="23"/>
        <v>popneed_luxury_items = 198267</v>
      </c>
      <c r="AA94" t="str">
        <f t="shared" si="24"/>
        <v>popneed_health = 158614</v>
      </c>
      <c r="AB94" t="str">
        <f t="shared" si="25"/>
        <v>popneed_services = 594800</v>
      </c>
      <c r="AC94" t="str">
        <f t="shared" si="26"/>
        <v>popneed_intoxicants = 317227</v>
      </c>
      <c r="AD94" t="str">
        <f t="shared" si="27"/>
        <v>popneed_art = 3625446</v>
      </c>
      <c r="AE94" t="s">
        <v>9</v>
      </c>
      <c r="AF94" t="s">
        <v>9</v>
      </c>
    </row>
    <row r="95" spans="3:32" x14ac:dyDescent="0.35">
      <c r="C95">
        <v>94</v>
      </c>
      <c r="D95">
        <v>13406</v>
      </c>
      <c r="E95">
        <v>0</v>
      </c>
      <c r="F95">
        <v>223423</v>
      </c>
      <c r="G95">
        <v>0</v>
      </c>
      <c r="H95">
        <v>268108</v>
      </c>
      <c r="I95">
        <v>0</v>
      </c>
      <c r="J95">
        <v>223423</v>
      </c>
      <c r="K95">
        <v>178739</v>
      </c>
      <c r="L95">
        <v>670269</v>
      </c>
      <c r="M95">
        <v>357477</v>
      </c>
      <c r="N95">
        <v>4149279</v>
      </c>
      <c r="P95" s="2" t="s">
        <v>103</v>
      </c>
      <c r="Q95" s="2" t="s">
        <v>109</v>
      </c>
      <c r="R95" s="4">
        <f t="shared" si="16"/>
        <v>14145.851999999999</v>
      </c>
      <c r="S95" s="2" t="s">
        <v>8</v>
      </c>
      <c r="T95" t="str">
        <f t="shared" si="17"/>
        <v>popneed_heating = 13406</v>
      </c>
      <c r="U95" t="str">
        <f t="shared" si="18"/>
        <v/>
      </c>
      <c r="V95" t="str">
        <f t="shared" si="19"/>
        <v>popneed_luxury_food = 223423</v>
      </c>
      <c r="W95" t="str">
        <f t="shared" si="20"/>
        <v/>
      </c>
      <c r="X95" t="str">
        <f t="shared" si="21"/>
        <v>popneed_luxury_clothing = 268108</v>
      </c>
      <c r="Y95" t="str">
        <f t="shared" si="22"/>
        <v/>
      </c>
      <c r="Z95" t="str">
        <f t="shared" si="23"/>
        <v>popneed_luxury_items = 223423</v>
      </c>
      <c r="AA95" t="str">
        <f t="shared" si="24"/>
        <v>popneed_health = 178739</v>
      </c>
      <c r="AB95" t="str">
        <f t="shared" si="25"/>
        <v>popneed_services = 670269</v>
      </c>
      <c r="AC95" t="str">
        <f t="shared" si="26"/>
        <v>popneed_intoxicants = 357477</v>
      </c>
      <c r="AD95" t="str">
        <f t="shared" si="27"/>
        <v>popneed_art = 4149279</v>
      </c>
      <c r="AE95" t="s">
        <v>9</v>
      </c>
      <c r="AF95" t="s">
        <v>9</v>
      </c>
    </row>
    <row r="96" spans="3:32" x14ac:dyDescent="0.35">
      <c r="C96">
        <v>95</v>
      </c>
      <c r="D96">
        <v>15108</v>
      </c>
      <c r="E96">
        <v>0</v>
      </c>
      <c r="F96">
        <v>251799</v>
      </c>
      <c r="G96">
        <v>0</v>
      </c>
      <c r="H96">
        <v>302159</v>
      </c>
      <c r="I96">
        <v>0</v>
      </c>
      <c r="J96">
        <v>251799</v>
      </c>
      <c r="K96">
        <v>201439</v>
      </c>
      <c r="L96">
        <v>755396</v>
      </c>
      <c r="M96">
        <v>402878</v>
      </c>
      <c r="N96">
        <v>4748198</v>
      </c>
      <c r="P96" s="2" t="s">
        <v>104</v>
      </c>
      <c r="Q96" s="2" t="s">
        <v>109</v>
      </c>
      <c r="R96" s="4">
        <f t="shared" si="16"/>
        <v>16158.264000000001</v>
      </c>
      <c r="S96" s="2" t="s">
        <v>8</v>
      </c>
      <c r="T96" t="str">
        <f t="shared" si="17"/>
        <v>popneed_heating = 15108</v>
      </c>
      <c r="U96" t="str">
        <f t="shared" si="18"/>
        <v/>
      </c>
      <c r="V96" t="str">
        <f t="shared" si="19"/>
        <v>popneed_luxury_food = 251799</v>
      </c>
      <c r="W96" t="str">
        <f t="shared" si="20"/>
        <v/>
      </c>
      <c r="X96" t="str">
        <f t="shared" si="21"/>
        <v>popneed_luxury_clothing = 302159</v>
      </c>
      <c r="Y96" t="str">
        <f t="shared" si="22"/>
        <v/>
      </c>
      <c r="Z96" t="str">
        <f t="shared" si="23"/>
        <v>popneed_luxury_items = 251799</v>
      </c>
      <c r="AA96" t="str">
        <f t="shared" si="24"/>
        <v>popneed_health = 201439</v>
      </c>
      <c r="AB96" t="str">
        <f t="shared" si="25"/>
        <v>popneed_services = 755396</v>
      </c>
      <c r="AC96" t="str">
        <f t="shared" si="26"/>
        <v>popneed_intoxicants = 402878</v>
      </c>
      <c r="AD96" t="str">
        <f t="shared" si="27"/>
        <v>popneed_art = 4748198</v>
      </c>
      <c r="AE96" t="s">
        <v>9</v>
      </c>
      <c r="AF96" t="s">
        <v>9</v>
      </c>
    </row>
    <row r="97" spans="3:32" x14ac:dyDescent="0.35">
      <c r="C97">
        <v>96</v>
      </c>
      <c r="D97">
        <v>17029</v>
      </c>
      <c r="E97">
        <v>0</v>
      </c>
      <c r="F97">
        <v>283809</v>
      </c>
      <c r="G97">
        <v>0</v>
      </c>
      <c r="H97">
        <v>340571</v>
      </c>
      <c r="I97">
        <v>0</v>
      </c>
      <c r="J97">
        <v>283809</v>
      </c>
      <c r="K97">
        <v>227047</v>
      </c>
      <c r="L97">
        <v>851426</v>
      </c>
      <c r="M97">
        <v>454094</v>
      </c>
      <c r="N97">
        <v>5432905</v>
      </c>
      <c r="P97" s="2" t="s">
        <v>105</v>
      </c>
      <c r="Q97" s="2" t="s">
        <v>109</v>
      </c>
      <c r="R97" s="4">
        <f t="shared" si="16"/>
        <v>18455.661</v>
      </c>
      <c r="S97" s="2" t="s">
        <v>8</v>
      </c>
      <c r="T97" t="str">
        <f t="shared" si="17"/>
        <v>popneed_heating = 17029</v>
      </c>
      <c r="U97" t="str">
        <f t="shared" si="18"/>
        <v/>
      </c>
      <c r="V97" t="str">
        <f t="shared" si="19"/>
        <v>popneed_luxury_food = 283809</v>
      </c>
      <c r="W97" t="str">
        <f t="shared" si="20"/>
        <v/>
      </c>
      <c r="X97" t="str">
        <f t="shared" si="21"/>
        <v>popneed_luxury_clothing = 340571</v>
      </c>
      <c r="Y97" t="str">
        <f t="shared" si="22"/>
        <v/>
      </c>
      <c r="Z97" t="str">
        <f t="shared" si="23"/>
        <v>popneed_luxury_items = 283809</v>
      </c>
      <c r="AA97" t="str">
        <f t="shared" si="24"/>
        <v>popneed_health = 227047</v>
      </c>
      <c r="AB97" t="str">
        <f t="shared" si="25"/>
        <v>popneed_services = 851426</v>
      </c>
      <c r="AC97" t="str">
        <f t="shared" si="26"/>
        <v>popneed_intoxicants = 454094</v>
      </c>
      <c r="AD97" t="str">
        <f t="shared" si="27"/>
        <v>popneed_art = 5432905</v>
      </c>
      <c r="AE97" t="s">
        <v>9</v>
      </c>
      <c r="AF97" t="s">
        <v>9</v>
      </c>
    </row>
    <row r="98" spans="3:32" x14ac:dyDescent="0.35">
      <c r="C98">
        <v>97</v>
      </c>
      <c r="D98">
        <v>19196</v>
      </c>
      <c r="E98">
        <v>0</v>
      </c>
      <c r="F98">
        <v>319922</v>
      </c>
      <c r="G98">
        <v>0</v>
      </c>
      <c r="H98">
        <v>383906</v>
      </c>
      <c r="I98">
        <v>0</v>
      </c>
      <c r="J98">
        <v>319922</v>
      </c>
      <c r="K98">
        <v>255938</v>
      </c>
      <c r="L98">
        <v>959765</v>
      </c>
      <c r="M98">
        <v>511875</v>
      </c>
      <c r="N98">
        <v>6215620</v>
      </c>
      <c r="P98" s="2" t="s">
        <v>106</v>
      </c>
      <c r="Q98" s="2" t="s">
        <v>109</v>
      </c>
      <c r="R98" s="4">
        <f t="shared" si="16"/>
        <v>21078.264999999999</v>
      </c>
      <c r="S98" s="2" t="s">
        <v>8</v>
      </c>
      <c r="T98" t="str">
        <f t="shared" si="17"/>
        <v>popneed_heating = 19196</v>
      </c>
      <c r="U98" t="str">
        <f t="shared" si="18"/>
        <v/>
      </c>
      <c r="V98" t="str">
        <f t="shared" si="19"/>
        <v>popneed_luxury_food = 319922</v>
      </c>
      <c r="W98" t="str">
        <f t="shared" si="20"/>
        <v/>
      </c>
      <c r="X98" t="str">
        <f t="shared" si="21"/>
        <v>popneed_luxury_clothing = 383906</v>
      </c>
      <c r="Y98" t="str">
        <f t="shared" si="22"/>
        <v/>
      </c>
      <c r="Z98" t="str">
        <f t="shared" si="23"/>
        <v>popneed_luxury_items = 319922</v>
      </c>
      <c r="AA98" t="str">
        <f t="shared" si="24"/>
        <v>popneed_health = 255938</v>
      </c>
      <c r="AB98" t="str">
        <f t="shared" si="25"/>
        <v>popneed_services = 959765</v>
      </c>
      <c r="AC98" t="str">
        <f t="shared" si="26"/>
        <v>popneed_intoxicants = 511875</v>
      </c>
      <c r="AD98" t="str">
        <f t="shared" si="27"/>
        <v>popneed_art = 6215620</v>
      </c>
      <c r="AE98" t="s">
        <v>9</v>
      </c>
      <c r="AF98" t="s">
        <v>9</v>
      </c>
    </row>
    <row r="99" spans="3:32" x14ac:dyDescent="0.35">
      <c r="C99">
        <v>98</v>
      </c>
      <c r="D99">
        <v>21641</v>
      </c>
      <c r="E99">
        <v>0</v>
      </c>
      <c r="F99">
        <v>360668</v>
      </c>
      <c r="G99">
        <v>0</v>
      </c>
      <c r="H99">
        <v>432801</v>
      </c>
      <c r="I99">
        <v>0</v>
      </c>
      <c r="J99">
        <v>360668</v>
      </c>
      <c r="K99">
        <v>288534</v>
      </c>
      <c r="L99">
        <v>1082002</v>
      </c>
      <c r="M99">
        <v>577068</v>
      </c>
      <c r="N99">
        <v>7110298</v>
      </c>
      <c r="P99" s="2" t="s">
        <v>107</v>
      </c>
      <c r="Q99" s="2" t="s">
        <v>109</v>
      </c>
      <c r="R99" s="4">
        <f t="shared" si="16"/>
        <v>24071.966</v>
      </c>
      <c r="S99" s="2" t="s">
        <v>8</v>
      </c>
      <c r="T99" t="str">
        <f t="shared" si="17"/>
        <v>popneed_heating = 21641</v>
      </c>
      <c r="U99" t="str">
        <f t="shared" si="18"/>
        <v/>
      </c>
      <c r="V99" t="str">
        <f t="shared" si="19"/>
        <v>popneed_luxury_food = 360668</v>
      </c>
      <c r="W99" t="str">
        <f t="shared" si="20"/>
        <v/>
      </c>
      <c r="X99" t="str">
        <f t="shared" si="21"/>
        <v>popneed_luxury_clothing = 432801</v>
      </c>
      <c r="Y99" t="str">
        <f t="shared" si="22"/>
        <v/>
      </c>
      <c r="Z99" t="str">
        <f t="shared" si="23"/>
        <v>popneed_luxury_items = 360668</v>
      </c>
      <c r="AA99" t="str">
        <f t="shared" si="24"/>
        <v>popneed_health = 288534</v>
      </c>
      <c r="AB99" t="str">
        <f t="shared" si="25"/>
        <v>popneed_services = 1082002</v>
      </c>
      <c r="AC99" t="str">
        <f t="shared" si="26"/>
        <v>popneed_intoxicants = 577068</v>
      </c>
      <c r="AD99" t="str">
        <f t="shared" si="27"/>
        <v>popneed_art = 7110298</v>
      </c>
      <c r="AE99" t="s">
        <v>9</v>
      </c>
      <c r="AF99" t="s">
        <v>9</v>
      </c>
    </row>
    <row r="100" spans="3:32" x14ac:dyDescent="0.35">
      <c r="C100">
        <v>99</v>
      </c>
      <c r="D100">
        <v>24399</v>
      </c>
      <c r="E100">
        <v>0</v>
      </c>
      <c r="F100">
        <v>406644</v>
      </c>
      <c r="G100">
        <v>0</v>
      </c>
      <c r="H100">
        <v>487973</v>
      </c>
      <c r="I100">
        <v>0</v>
      </c>
      <c r="J100">
        <v>406644</v>
      </c>
      <c r="K100">
        <v>325315</v>
      </c>
      <c r="L100">
        <v>1219931</v>
      </c>
      <c r="M100">
        <v>650630</v>
      </c>
      <c r="N100">
        <v>8132872</v>
      </c>
      <c r="P100" s="2" t="s">
        <v>108</v>
      </c>
      <c r="Q100" s="2" t="s">
        <v>109</v>
      </c>
      <c r="R100" s="4">
        <f t="shared" si="16"/>
        <v>27489.108</v>
      </c>
      <c r="S100" s="2" t="s">
        <v>8</v>
      </c>
      <c r="T100" t="str">
        <f t="shared" si="17"/>
        <v>popneed_heating = 24399</v>
      </c>
      <c r="U100" t="str">
        <f t="shared" si="18"/>
        <v/>
      </c>
      <c r="V100" t="str">
        <f t="shared" si="19"/>
        <v>popneed_luxury_food = 406644</v>
      </c>
      <c r="W100" t="str">
        <f t="shared" si="20"/>
        <v/>
      </c>
      <c r="X100" t="str">
        <f t="shared" si="21"/>
        <v>popneed_luxury_clothing = 487973</v>
      </c>
      <c r="Y100" t="str">
        <f t="shared" si="22"/>
        <v/>
      </c>
      <c r="Z100" t="str">
        <f t="shared" si="23"/>
        <v>popneed_luxury_items = 406644</v>
      </c>
      <c r="AA100" t="str">
        <f t="shared" si="24"/>
        <v>popneed_health = 325315</v>
      </c>
      <c r="AB100" t="str">
        <f t="shared" si="25"/>
        <v>popneed_services = 1219931</v>
      </c>
      <c r="AC100" t="str">
        <f t="shared" si="26"/>
        <v>popneed_intoxicants = 650630</v>
      </c>
      <c r="AD100" t="str">
        <f t="shared" si="27"/>
        <v>popneed_art = 8132872</v>
      </c>
      <c r="AE100" t="s">
        <v>9</v>
      </c>
      <c r="AF10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权重表</vt:lpstr>
      <vt:lpstr>需求表</vt:lpstr>
      <vt:lpstr>代码化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咸宁</dc:creator>
  <cp:lastModifiedBy>知行 陈</cp:lastModifiedBy>
  <dcterms:created xsi:type="dcterms:W3CDTF">2015-06-05T18:19:34Z</dcterms:created>
  <dcterms:modified xsi:type="dcterms:W3CDTF">2023-11-22T15:45:26Z</dcterms:modified>
</cp:coreProperties>
</file>