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217" windowHeight="87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44525"/>
</workbook>
</file>

<file path=xl/sharedStrings.xml><?xml version="1.0" encoding="utf-8"?>
<sst xmlns="http://schemas.openxmlformats.org/spreadsheetml/2006/main" count="250" uniqueCount="209">
  <si>
    <r>
      <rPr>
        <b/>
        <sz val="11"/>
        <color theme="1"/>
        <rFont val="宋体"/>
        <charset val="134"/>
      </rPr>
      <t>网址</t>
    </r>
  </si>
  <si>
    <r>
      <rPr>
        <b/>
        <sz val="11"/>
        <color theme="1"/>
        <rFont val="宋体"/>
        <charset val="134"/>
      </rPr>
      <t>描述</t>
    </r>
  </si>
  <si>
    <t>https://m.stockq.org/life/wordle-history.php#all</t>
  </si>
  <si>
    <r>
      <rPr>
        <sz val="11"/>
        <color theme="1"/>
        <rFont val="Times New Roman"/>
        <charset val="134"/>
      </rPr>
      <t>Wordle</t>
    </r>
    <r>
      <rPr>
        <sz val="11"/>
        <color theme="1"/>
        <rFont val="宋体"/>
        <charset val="134"/>
      </rPr>
      <t>每日答案统计</t>
    </r>
  </si>
  <si>
    <t>https://twitter.com/WordleStats</t>
  </si>
  <si>
    <r>
      <rPr>
        <sz val="11"/>
        <color theme="1"/>
        <rFont val="Times New Roman"/>
        <charset val="134"/>
      </rPr>
      <t>Wordle</t>
    </r>
    <r>
      <rPr>
        <sz val="11"/>
        <color theme="1"/>
        <rFont val="宋体"/>
        <charset val="134"/>
      </rPr>
      <t>每日报告结果</t>
    </r>
  </si>
  <si>
    <t>游戏编号</t>
  </si>
  <si>
    <t>时间</t>
  </si>
  <si>
    <t>异常单词</t>
  </si>
  <si>
    <t>替换单词</t>
  </si>
  <si>
    <t xml:space="preserve">favor </t>
  </si>
  <si>
    <t>favor</t>
  </si>
  <si>
    <t>tash</t>
  </si>
  <si>
    <t>trash</t>
  </si>
  <si>
    <t>clen</t>
  </si>
  <si>
    <t>clean</t>
  </si>
  <si>
    <t>rprobe</t>
  </si>
  <si>
    <t>probe</t>
  </si>
  <si>
    <t>当日单词</t>
  </si>
  <si>
    <t>游戏总人数</t>
  </si>
  <si>
    <t>选择困难模式人数</t>
  </si>
  <si>
    <t>选择困难人数变化率</t>
  </si>
  <si>
    <t>异常值</t>
  </si>
  <si>
    <t>robin</t>
  </si>
  <si>
    <t>ultra</t>
  </si>
  <si>
    <r>
      <rPr>
        <sz val="11"/>
        <color theme="1"/>
        <rFont val="宋体"/>
        <charset val="134"/>
      </rPr>
      <t>无</t>
    </r>
  </si>
  <si>
    <t>piney</t>
  </si>
  <si>
    <t>inept</t>
  </si>
  <si>
    <t>study</t>
  </si>
  <si>
    <t>eject</t>
  </si>
  <si>
    <t>Date</t>
  </si>
  <si>
    <t>Contest number</t>
  </si>
  <si>
    <t>Word</t>
  </si>
  <si>
    <t>Number of reported results</t>
  </si>
  <si>
    <t>Number in hard mode</t>
  </si>
  <si>
    <t>whine</t>
  </si>
  <si>
    <t>skirt</t>
  </si>
  <si>
    <t>antic</t>
  </si>
  <si>
    <t>layer</t>
  </si>
  <si>
    <t>sleek</t>
  </si>
  <si>
    <r>
      <rPr>
        <b/>
        <sz val="11"/>
        <color theme="1"/>
        <rFont val="宋体"/>
        <charset val="134"/>
      </rPr>
      <t>游戏编号</t>
    </r>
  </si>
  <si>
    <r>
      <rPr>
        <b/>
        <sz val="11"/>
        <color theme="1"/>
        <rFont val="宋体"/>
        <charset val="134"/>
      </rPr>
      <t>当日单词</t>
    </r>
  </si>
  <si>
    <r>
      <rPr>
        <b/>
        <sz val="11"/>
        <color theme="1"/>
        <rFont val="宋体"/>
        <charset val="134"/>
      </rPr>
      <t>游戏总人数</t>
    </r>
  </si>
  <si>
    <r>
      <rPr>
        <b/>
        <sz val="11"/>
        <color theme="1"/>
        <rFont val="宋体"/>
        <charset val="134"/>
      </rPr>
      <t>选择困难模式人数</t>
    </r>
  </si>
  <si>
    <r>
      <rPr>
        <b/>
        <sz val="11"/>
        <color theme="1"/>
        <rFont val="宋体"/>
        <charset val="134"/>
      </rPr>
      <t>异常值</t>
    </r>
  </si>
  <si>
    <r>
      <rPr>
        <b/>
        <sz val="11"/>
        <color theme="1"/>
        <rFont val="宋体"/>
        <charset val="134"/>
      </rPr>
      <t>修正值</t>
    </r>
  </si>
  <si>
    <t>类</t>
  </si>
  <si>
    <t>1 try</t>
  </si>
  <si>
    <t>2 tries</t>
  </si>
  <si>
    <t>3 tries</t>
  </si>
  <si>
    <t>4 tries</t>
  </si>
  <si>
    <t>5 tries</t>
  </si>
  <si>
    <t>6 tries</t>
  </si>
  <si>
    <t>X</t>
  </si>
  <si>
    <r>
      <rPr>
        <b/>
        <sz val="11"/>
        <color theme="1"/>
        <rFont val="宋体"/>
        <charset val="134"/>
      </rPr>
      <t>百分比和</t>
    </r>
  </si>
  <si>
    <r>
      <rPr>
        <sz val="11"/>
        <color theme="1"/>
        <rFont val="宋体"/>
        <charset val="134"/>
      </rPr>
      <t>异常值</t>
    </r>
  </si>
  <si>
    <r>
      <rPr>
        <sz val="11"/>
        <color theme="1"/>
        <rFont val="宋体"/>
        <charset val="134"/>
      </rPr>
      <t>修正值</t>
    </r>
  </si>
  <si>
    <r>
      <rPr>
        <b/>
        <sz val="11"/>
        <color theme="1"/>
        <rFont val="宋体"/>
        <charset val="134"/>
      </rPr>
      <t>预测</t>
    </r>
  </si>
  <si>
    <t>MAE</t>
  </si>
  <si>
    <t>MSE</t>
  </si>
  <si>
    <t>RMSE</t>
  </si>
  <si>
    <t>R^2</t>
  </si>
  <si>
    <r>
      <rPr>
        <sz val="11"/>
        <color theme="1"/>
        <rFont val="宋体"/>
        <charset val="134"/>
      </rPr>
      <t>总人数</t>
    </r>
  </si>
  <si>
    <r>
      <rPr>
        <sz val="11"/>
        <color theme="1"/>
        <rFont val="宋体"/>
        <charset val="134"/>
      </rPr>
      <t>困难人数</t>
    </r>
  </si>
  <si>
    <r>
      <rPr>
        <b/>
        <sz val="11"/>
        <color theme="1"/>
        <rFont val="宋体"/>
        <charset val="134"/>
      </rPr>
      <t>预测值</t>
    </r>
  </si>
  <si>
    <t>SE</t>
  </si>
  <si>
    <t>区间下界</t>
  </si>
  <si>
    <t>区间上界</t>
  </si>
  <si>
    <r>
      <rPr>
        <b/>
        <sz val="11"/>
        <color theme="1"/>
        <rFont val="宋体"/>
        <charset val="134"/>
      </rPr>
      <t>简称</t>
    </r>
  </si>
  <si>
    <r>
      <rPr>
        <b/>
        <sz val="11"/>
        <color theme="1"/>
        <rFont val="宋体"/>
        <charset val="134"/>
      </rPr>
      <t>中文释义</t>
    </r>
  </si>
  <si>
    <r>
      <rPr>
        <b/>
        <sz val="11"/>
        <color theme="1"/>
        <rFont val="宋体"/>
        <charset val="134"/>
      </rPr>
      <t>个数</t>
    </r>
  </si>
  <si>
    <t>NN</t>
  </si>
  <si>
    <t>noun singular</t>
  </si>
  <si>
    <r>
      <rPr>
        <sz val="11"/>
        <color theme="1"/>
        <rFont val="宋体"/>
        <charset val="134"/>
      </rPr>
      <t>名词单数</t>
    </r>
  </si>
  <si>
    <t>JJ</t>
  </si>
  <si>
    <t>adjective</t>
  </si>
  <si>
    <r>
      <rPr>
        <sz val="11"/>
        <color theme="1"/>
        <rFont val="宋体"/>
        <charset val="134"/>
      </rPr>
      <t>形容词</t>
    </r>
  </si>
  <si>
    <t>VBP</t>
  </si>
  <si>
    <t>the present tense of the non-third person singular</t>
  </si>
  <si>
    <r>
      <rPr>
        <sz val="11"/>
        <color theme="1"/>
        <rFont val="宋体"/>
        <charset val="134"/>
      </rPr>
      <t>非第三人称单数的现在时</t>
    </r>
  </si>
  <si>
    <t>VBD</t>
  </si>
  <si>
    <t>past tense</t>
  </si>
  <si>
    <r>
      <rPr>
        <sz val="11"/>
        <color theme="1"/>
        <rFont val="宋体"/>
        <charset val="134"/>
      </rPr>
      <t>过去时</t>
    </r>
  </si>
  <si>
    <t>RB</t>
  </si>
  <si>
    <t>adverb</t>
  </si>
  <si>
    <r>
      <rPr>
        <sz val="11"/>
        <color theme="1"/>
        <rFont val="宋体"/>
        <charset val="134"/>
      </rPr>
      <t>副词</t>
    </r>
  </si>
  <si>
    <t>VB</t>
  </si>
  <si>
    <t>verb prototype</t>
  </si>
  <si>
    <r>
      <rPr>
        <sz val="11"/>
        <color theme="1"/>
        <rFont val="宋体"/>
        <charset val="134"/>
      </rPr>
      <t>动词原型</t>
    </r>
  </si>
  <si>
    <t>NNS</t>
  </si>
  <si>
    <t>noun plural</t>
  </si>
  <si>
    <r>
      <rPr>
        <sz val="11"/>
        <color theme="1"/>
        <rFont val="宋体"/>
        <charset val="134"/>
      </rPr>
      <t>名词的复数</t>
    </r>
  </si>
  <si>
    <t>VBN</t>
  </si>
  <si>
    <t>past participle of verb</t>
  </si>
  <si>
    <r>
      <rPr>
        <sz val="11"/>
        <color theme="1"/>
        <rFont val="宋体"/>
        <charset val="134"/>
      </rPr>
      <t>动词过去分词</t>
    </r>
  </si>
  <si>
    <t>IN</t>
  </si>
  <si>
    <t>a preposition or subordinate conjunction</t>
  </si>
  <si>
    <r>
      <rPr>
        <sz val="11"/>
        <color theme="1"/>
        <rFont val="宋体"/>
        <charset val="134"/>
      </rPr>
      <t>介词或从属连词</t>
    </r>
  </si>
  <si>
    <t>VBZ</t>
  </si>
  <si>
    <t>third person singular present tense</t>
  </si>
  <si>
    <r>
      <rPr>
        <sz val="11"/>
        <color theme="1"/>
        <rFont val="宋体"/>
        <charset val="134"/>
      </rPr>
      <t>第三人称单数现在时</t>
    </r>
  </si>
  <si>
    <t>VBG</t>
  </si>
  <si>
    <t>gerund or present participle</t>
  </si>
  <si>
    <r>
      <rPr>
        <sz val="11"/>
        <color theme="1"/>
        <rFont val="宋体"/>
        <charset val="134"/>
      </rPr>
      <t>动名词或现在分词</t>
    </r>
  </si>
  <si>
    <t>DT</t>
  </si>
  <si>
    <t>qualifier</t>
  </si>
  <si>
    <r>
      <rPr>
        <sz val="11"/>
        <color theme="1"/>
        <rFont val="宋体"/>
        <charset val="134"/>
      </rPr>
      <t>修饰词</t>
    </r>
  </si>
  <si>
    <t>CC</t>
  </si>
  <si>
    <t>joint conjunction</t>
  </si>
  <si>
    <r>
      <rPr>
        <sz val="10.5"/>
        <color rgb="FF333333"/>
        <rFont val="宋体"/>
        <charset val="134"/>
      </rPr>
      <t>连词</t>
    </r>
  </si>
  <si>
    <t>JJR</t>
  </si>
  <si>
    <t>comparative adjective</t>
  </si>
  <si>
    <r>
      <rPr>
        <sz val="11"/>
        <color theme="1"/>
        <rFont val="宋体"/>
        <charset val="134"/>
      </rPr>
      <t>比较性形容词</t>
    </r>
  </si>
  <si>
    <t>MD</t>
  </si>
  <si>
    <t>modal verb</t>
  </si>
  <si>
    <r>
      <rPr>
        <sz val="11"/>
        <color theme="1"/>
        <rFont val="宋体"/>
        <charset val="134"/>
      </rPr>
      <t>情态助动词</t>
    </r>
  </si>
  <si>
    <t>PRP$</t>
  </si>
  <si>
    <t>possessive pronoun</t>
  </si>
  <si>
    <r>
      <rPr>
        <sz val="11"/>
        <color theme="1"/>
        <rFont val="宋体"/>
        <charset val="134"/>
      </rPr>
      <t>物主代词</t>
    </r>
  </si>
  <si>
    <t>JJS</t>
  </si>
  <si>
    <t>superlative adjective</t>
  </si>
  <si>
    <r>
      <rPr>
        <sz val="11"/>
        <color theme="1"/>
        <rFont val="宋体"/>
        <charset val="134"/>
      </rPr>
      <t>形容词最高级</t>
    </r>
  </si>
  <si>
    <t>RBR</t>
  </si>
  <si>
    <t>comparative adverb</t>
  </si>
  <si>
    <r>
      <rPr>
        <sz val="11"/>
        <color theme="1"/>
        <rFont val="宋体"/>
        <charset val="134"/>
      </rPr>
      <t>比较副词</t>
    </r>
  </si>
  <si>
    <t>WRB</t>
  </si>
  <si>
    <t>wh-verb</t>
  </si>
  <si>
    <r>
      <rPr>
        <sz val="11"/>
        <color theme="1"/>
        <rFont val="宋体"/>
        <charset val="134"/>
      </rPr>
      <t>疑问词</t>
    </r>
  </si>
  <si>
    <r>
      <rPr>
        <b/>
        <sz val="11"/>
        <color theme="1"/>
        <rFont val="宋体"/>
        <charset val="134"/>
      </rPr>
      <t>尝试次数</t>
    </r>
  </si>
  <si>
    <r>
      <rPr>
        <b/>
        <sz val="11"/>
        <color theme="1"/>
        <rFont val="宋体"/>
        <charset val="134"/>
      </rPr>
      <t>线性回归</t>
    </r>
  </si>
  <si>
    <t>XGBoost</t>
  </si>
  <si>
    <r>
      <rPr>
        <b/>
        <sz val="11"/>
        <color theme="1"/>
        <rFont val="宋体"/>
        <charset val="134"/>
      </rPr>
      <t>随机森林</t>
    </r>
  </si>
  <si>
    <t>LigtGBM</t>
  </si>
  <si>
    <r>
      <rPr>
        <b/>
        <sz val="11"/>
        <color theme="1"/>
        <rFont val="Times New Roman"/>
        <charset val="134"/>
      </rPr>
      <t>EERIE</t>
    </r>
    <r>
      <rPr>
        <b/>
        <sz val="11"/>
        <color theme="1"/>
        <rFont val="宋体"/>
        <charset val="134"/>
      </rPr>
      <t>预测特征（自变量）</t>
    </r>
  </si>
  <si>
    <t>EERIE</t>
  </si>
  <si>
    <t>Vowel_fre</t>
  </si>
  <si>
    <t>Speech</t>
  </si>
  <si>
    <t>Consonant_fre</t>
  </si>
  <si>
    <t>Same_letter_fre</t>
  </si>
  <si>
    <t>w1</t>
  </si>
  <si>
    <t>w2</t>
  </si>
  <si>
    <t>w3</t>
  </si>
  <si>
    <t>w4</t>
  </si>
  <si>
    <t>w5</t>
  </si>
  <si>
    <t>w1_fre</t>
  </si>
  <si>
    <t>w2_fre</t>
  </si>
  <si>
    <t>w3_fre</t>
  </si>
  <si>
    <t>w4_fre</t>
  </si>
  <si>
    <t>w5_fre</t>
  </si>
  <si>
    <r>
      <rPr>
        <b/>
        <sz val="11"/>
        <color theme="1"/>
        <rFont val="宋体"/>
        <charset val="134"/>
      </rPr>
      <t>模型</t>
    </r>
  </si>
  <si>
    <r>
      <rPr>
        <b/>
        <sz val="11"/>
        <color theme="1"/>
        <rFont val="宋体"/>
        <charset val="134"/>
      </rPr>
      <t>百分比累计和</t>
    </r>
  </si>
  <si>
    <r>
      <rPr>
        <sz val="11"/>
        <color theme="1"/>
        <rFont val="宋体"/>
        <charset val="134"/>
      </rPr>
      <t>随机森林</t>
    </r>
  </si>
  <si>
    <t>类别</t>
  </si>
  <si>
    <t>难度</t>
  </si>
  <si>
    <t>Medium</t>
  </si>
  <si>
    <t>Very Easy</t>
  </si>
  <si>
    <t>Hard</t>
  </si>
  <si>
    <t>Very Hard</t>
  </si>
  <si>
    <t>Easy</t>
  </si>
  <si>
    <t>库</t>
  </si>
  <si>
    <t>版本</t>
  </si>
  <si>
    <t>copy</t>
  </si>
  <si>
    <r>
      <rPr>
        <sz val="11"/>
        <color theme="1"/>
        <rFont val="宋体"/>
        <charset val="134"/>
      </rPr>
      <t>内置库</t>
    </r>
  </si>
  <si>
    <t>matplotlib</t>
  </si>
  <si>
    <t>3.5.2</t>
  </si>
  <si>
    <t>jupyter</t>
  </si>
  <si>
    <t>1.0.0</t>
  </si>
  <si>
    <t>nltk</t>
  </si>
  <si>
    <t>jupyter-client</t>
  </si>
  <si>
    <t>7.3.1</t>
  </si>
  <si>
    <t>numpy</t>
  </si>
  <si>
    <t>1.22.4+mkl</t>
  </si>
  <si>
    <t>jupyter-console</t>
  </si>
  <si>
    <t>6.4.3</t>
  </si>
  <si>
    <t>openpyxl</t>
  </si>
  <si>
    <t>3.0.10</t>
  </si>
  <si>
    <t>jupyter-contrib-core</t>
  </si>
  <si>
    <t>0.4.0</t>
  </si>
  <si>
    <t>pandas</t>
  </si>
  <si>
    <t>1.4.2</t>
  </si>
  <si>
    <t>jupyter-contrib-nbextensions</t>
  </si>
  <si>
    <t>0.5.1</t>
  </si>
  <si>
    <t>scikit-learn</t>
  </si>
  <si>
    <t>0.22.2 psot1</t>
  </si>
  <si>
    <t>jupyter-highlight-selected-word</t>
  </si>
  <si>
    <t>0.2.0</t>
  </si>
  <si>
    <t>seaborn</t>
  </si>
  <si>
    <t>0.11.2</t>
  </si>
  <si>
    <t>jupyterlab-pygments</t>
  </si>
  <si>
    <t>0.2.2</t>
  </si>
  <si>
    <t>sklearn</t>
  </si>
  <si>
    <t>jupyterlab-widgets</t>
  </si>
  <si>
    <t>1.1.0</t>
  </si>
  <si>
    <t>xgboost</t>
  </si>
  <si>
    <t>1.6.1</t>
  </si>
  <si>
    <t>jupyter-latex-envs</t>
  </si>
  <si>
    <t>1.4.6</t>
  </si>
  <si>
    <t>yellowbrick</t>
  </si>
  <si>
    <t>jupyter-nbextensions-configurator</t>
  </si>
  <si>
    <t>0.5.0</t>
  </si>
  <si>
    <r>
      <rPr>
        <b/>
        <sz val="11"/>
        <color theme="1"/>
        <rFont val="宋体"/>
        <charset val="134"/>
      </rPr>
      <t>文件夹名</t>
    </r>
  </si>
  <si>
    <t>Code</t>
  </si>
  <si>
    <r>
      <rPr>
        <sz val="11"/>
        <color theme="1"/>
        <rFont val="宋体"/>
        <charset val="134"/>
      </rPr>
      <t>解决问题所有源程序，包括</t>
    </r>
    <r>
      <rPr>
        <sz val="11"/>
        <color theme="1"/>
        <rFont val="Times New Roman"/>
        <charset val="134"/>
      </rPr>
      <t>ipynb</t>
    </r>
    <r>
      <rPr>
        <sz val="11"/>
        <color theme="1"/>
        <rFont val="宋体"/>
        <charset val="134"/>
      </rPr>
      <t>及其对应的</t>
    </r>
    <r>
      <rPr>
        <sz val="11"/>
        <color theme="1"/>
        <rFont val="Times New Roman"/>
        <charset val="134"/>
      </rPr>
      <t>py</t>
    </r>
    <r>
      <rPr>
        <sz val="11"/>
        <color theme="1"/>
        <rFont val="宋体"/>
        <charset val="134"/>
      </rPr>
      <t>文件</t>
    </r>
  </si>
  <si>
    <t>Figures</t>
  </si>
  <si>
    <r>
      <rPr>
        <sz val="11"/>
        <color theme="1"/>
        <rFont val="宋体"/>
        <charset val="134"/>
      </rPr>
      <t>论文中所有矢量图示，均为</t>
    </r>
    <r>
      <rPr>
        <sz val="11"/>
        <color theme="1"/>
        <rFont val="Times New Roman"/>
        <charset val="134"/>
      </rPr>
      <t>pdf</t>
    </r>
    <r>
      <rPr>
        <sz val="11"/>
        <color theme="1"/>
        <rFont val="宋体"/>
        <charset val="134"/>
      </rPr>
      <t>文件</t>
    </r>
  </si>
  <si>
    <t>Data</t>
  </si>
  <si>
    <r>
      <rPr>
        <sz val="11"/>
        <color theme="1"/>
        <rFont val="宋体"/>
        <charset val="134"/>
      </rPr>
      <t>解决问题所用数据，均为</t>
    </r>
    <r>
      <rPr>
        <sz val="11"/>
        <color theme="1"/>
        <rFont val="Times New Roman"/>
        <charset val="134"/>
      </rPr>
      <t>xlsx</t>
    </r>
    <r>
      <rPr>
        <sz val="11"/>
        <color theme="1"/>
        <rFont val="宋体"/>
        <charset val="134"/>
      </rPr>
      <t>文件</t>
    </r>
  </si>
  <si>
    <t>Result</t>
  </si>
  <si>
    <r>
      <rPr>
        <sz val="11"/>
        <color theme="1"/>
        <rFont val="宋体"/>
        <charset val="134"/>
      </rPr>
      <t>程序输出结果，均为</t>
    </r>
    <r>
      <rPr>
        <sz val="11"/>
        <color theme="1"/>
        <rFont val="Times New Roman"/>
        <charset val="134"/>
      </rPr>
      <t>html</t>
    </r>
    <r>
      <rPr>
        <sz val="11"/>
        <color theme="1"/>
        <rFont val="宋体"/>
        <charset val="134"/>
      </rPr>
      <t>文件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</si>
</sst>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178" formatCode="0.000000_ "/>
  </numFmts>
  <fonts count="28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0.5"/>
      <color rgb="FF333333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33333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double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21" applyNumberFormat="0" applyAlignment="0" applyProtection="0">
      <alignment vertical="center"/>
    </xf>
    <xf numFmtId="0" fontId="21" fillId="11" borderId="17" applyNumberFormat="0" applyAlignment="0" applyProtection="0">
      <alignment vertical="center"/>
    </xf>
    <xf numFmtId="0" fontId="22" fillId="12" borderId="22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78" fontId="2" fillId="0" borderId="0" xfId="0" applyNumberFormat="1" applyFont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4"/>
  <sheetViews>
    <sheetView showGridLines="0" tabSelected="1" workbookViewId="0">
      <selection activeCell="C4" sqref="C4"/>
    </sheetView>
  </sheetViews>
  <sheetFormatPr defaultColWidth="9.02654867256637" defaultRowHeight="13.5" outlineLevelRow="3" outlineLevelCol="2"/>
  <cols>
    <col min="1" max="1" width="54.1769911504425" customWidth="1"/>
    <col min="2" max="2" width="20.1681415929204" customWidth="1"/>
  </cols>
  <sheetData>
    <row r="1" ht="14.6" spans="1:3">
      <c r="A1" s="1" t="s">
        <v>0</v>
      </c>
      <c r="B1" s="1" t="s">
        <v>1</v>
      </c>
      <c r="C1" s="41"/>
    </row>
    <row r="2" ht="13.9" spans="1:3">
      <c r="A2" s="2" t="s">
        <v>2</v>
      </c>
      <c r="B2" s="2" t="s">
        <v>3</v>
      </c>
      <c r="C2" s="41"/>
    </row>
    <row r="3" ht="14.65" spans="1:3">
      <c r="A3" s="4" t="s">
        <v>4</v>
      </c>
      <c r="B3" s="4" t="s">
        <v>5</v>
      </c>
      <c r="C3" s="41"/>
    </row>
    <row r="4" ht="14.25"/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19"/>
  <sheetViews>
    <sheetView showGridLines="0" workbookViewId="0">
      <selection activeCell="J19" sqref="J19"/>
    </sheetView>
  </sheetViews>
  <sheetFormatPr defaultColWidth="9.02654867256637" defaultRowHeight="13.5"/>
  <sheetData>
    <row r="1" ht="14.25" spans="1:9">
      <c r="A1" s="21" t="s">
        <v>128</v>
      </c>
      <c r="B1" s="22" t="s">
        <v>129</v>
      </c>
      <c r="C1" s="21"/>
      <c r="D1" s="21"/>
      <c r="E1" s="21"/>
      <c r="F1" s="23" t="s">
        <v>130</v>
      </c>
      <c r="G1" s="21"/>
      <c r="H1" s="21"/>
      <c r="I1" s="21"/>
    </row>
    <row r="2" spans="1:9">
      <c r="A2" s="17"/>
      <c r="B2" s="24" t="s">
        <v>59</v>
      </c>
      <c r="C2" s="17" t="s">
        <v>60</v>
      </c>
      <c r="D2" s="17" t="s">
        <v>58</v>
      </c>
      <c r="E2" s="17" t="s">
        <v>61</v>
      </c>
      <c r="F2" s="25" t="s">
        <v>59</v>
      </c>
      <c r="G2" s="17" t="s">
        <v>60</v>
      </c>
      <c r="H2" s="17" t="s">
        <v>58</v>
      </c>
      <c r="I2" s="17" t="s">
        <v>61</v>
      </c>
    </row>
    <row r="3" ht="15.35" spans="1:9">
      <c r="A3" s="2">
        <v>1</v>
      </c>
      <c r="B3" s="26">
        <v>0.42723056770196</v>
      </c>
      <c r="C3" s="27">
        <v>0.653628769028689</v>
      </c>
      <c r="D3" s="27">
        <v>0.418203756388041</v>
      </c>
      <c r="E3" s="27">
        <v>0.225768619230377</v>
      </c>
      <c r="F3" s="28">
        <v>0.0950294763401361</v>
      </c>
      <c r="G3" s="27">
        <v>0.308268513377763</v>
      </c>
      <c r="H3" s="27">
        <v>0.0573360970313773</v>
      </c>
      <c r="I3" s="27">
        <v>0.827786660780405</v>
      </c>
    </row>
    <row r="4" ht="15.35" spans="1:9">
      <c r="A4" s="2">
        <v>2</v>
      </c>
      <c r="B4" s="26">
        <v>10.388977370083</v>
      </c>
      <c r="C4" s="27">
        <v>3.22319366003395</v>
      </c>
      <c r="D4" s="27">
        <v>2.38023199838769</v>
      </c>
      <c r="E4" s="27">
        <v>0.372908899413744</v>
      </c>
      <c r="F4" s="28">
        <v>0.65206088615632</v>
      </c>
      <c r="G4" s="27">
        <v>0.807502870679925</v>
      </c>
      <c r="H4" s="27">
        <v>0.211000606714613</v>
      </c>
      <c r="I4" s="27">
        <v>0.960640824964493</v>
      </c>
    </row>
    <row r="5" ht="15.35" spans="1:9">
      <c r="A5" s="2">
        <v>3</v>
      </c>
      <c r="B5" s="26">
        <v>35.9825368326666</v>
      </c>
      <c r="C5" s="27">
        <v>5.99854455952997</v>
      </c>
      <c r="D5" s="27">
        <v>4.86891999852088</v>
      </c>
      <c r="E5" s="27">
        <v>0.407530926084737</v>
      </c>
      <c r="F5" s="28">
        <v>3.5163508864475</v>
      </c>
      <c r="G5" s="27">
        <v>1.87519355972857</v>
      </c>
      <c r="H5" s="27">
        <v>0.503767167107533</v>
      </c>
      <c r="I5" s="27">
        <v>0.942101659954021</v>
      </c>
    </row>
    <row r="6" ht="15.35" spans="1:9">
      <c r="A6" s="2">
        <v>4</v>
      </c>
      <c r="B6" s="26">
        <v>24.2460492740812</v>
      </c>
      <c r="C6" s="27">
        <v>4.9240277491177</v>
      </c>
      <c r="D6" s="27">
        <v>3.81894787063259</v>
      </c>
      <c r="E6" s="27">
        <v>0.147443752393829</v>
      </c>
      <c r="F6" s="28">
        <v>1.6168948104657</v>
      </c>
      <c r="G6" s="27">
        <v>1.27157178738194</v>
      </c>
      <c r="H6" s="27">
        <v>0.354239356719841</v>
      </c>
      <c r="I6" s="27">
        <v>0.943145633467876</v>
      </c>
    </row>
    <row r="7" ht="15.35" spans="1:9">
      <c r="A7" s="2">
        <v>5</v>
      </c>
      <c r="B7" s="26">
        <v>21.6560994419932</v>
      </c>
      <c r="C7" s="27">
        <v>4.65361144080522</v>
      </c>
      <c r="D7" s="27">
        <v>3.77222448957926</v>
      </c>
      <c r="E7" s="27">
        <v>0.394369345086388</v>
      </c>
      <c r="F7" s="28">
        <v>1.76027775677602</v>
      </c>
      <c r="G7" s="27">
        <v>1.32675459553604</v>
      </c>
      <c r="H7" s="27">
        <v>0.368435116137488</v>
      </c>
      <c r="I7" s="27">
        <v>0.950772382925112</v>
      </c>
    </row>
    <row r="8" ht="15.35" spans="1:9">
      <c r="A8" s="2">
        <v>6</v>
      </c>
      <c r="B8" s="26">
        <v>25.4959164408058</v>
      </c>
      <c r="C8" s="27">
        <v>5.04934812038205</v>
      </c>
      <c r="D8" s="27">
        <v>3.99367976641066</v>
      </c>
      <c r="E8" s="27">
        <v>0.292025058416623</v>
      </c>
      <c r="F8" s="28">
        <v>1.87765866962256</v>
      </c>
      <c r="G8" s="27">
        <v>1.37027685874883</v>
      </c>
      <c r="H8" s="27">
        <v>0.356305955325142</v>
      </c>
      <c r="I8" s="27">
        <v>0.947860854893139</v>
      </c>
    </row>
    <row r="9" ht="16.1" spans="1:9">
      <c r="A9" s="4" t="s">
        <v>53</v>
      </c>
      <c r="B9" s="29">
        <v>13.8710099012058</v>
      </c>
      <c r="C9" s="30">
        <v>3.72438047213303</v>
      </c>
      <c r="D9" s="30">
        <v>2.13729242996441</v>
      </c>
      <c r="E9" s="30">
        <v>0.117207726997114</v>
      </c>
      <c r="F9" s="31">
        <v>0.730042406139293</v>
      </c>
      <c r="G9" s="30">
        <v>0.85442519048732</v>
      </c>
      <c r="H9" s="30">
        <v>0.174411281260676</v>
      </c>
      <c r="I9" s="30">
        <v>0.953537932732051</v>
      </c>
    </row>
    <row r="10" ht="14.25" spans="1:9">
      <c r="A10" s="21" t="s">
        <v>128</v>
      </c>
      <c r="B10" s="22" t="s">
        <v>131</v>
      </c>
      <c r="C10" s="21"/>
      <c r="D10" s="21"/>
      <c r="E10" s="21"/>
      <c r="F10" s="23" t="s">
        <v>132</v>
      </c>
      <c r="G10" s="21"/>
      <c r="H10" s="21"/>
      <c r="I10" s="21"/>
    </row>
    <row r="11" spans="1:9">
      <c r="A11" s="17"/>
      <c r="B11" s="24" t="s">
        <v>59</v>
      </c>
      <c r="C11" s="17" t="s">
        <v>60</v>
      </c>
      <c r="D11" s="17" t="s">
        <v>58</v>
      </c>
      <c r="E11" s="17" t="s">
        <v>61</v>
      </c>
      <c r="F11" s="25" t="s">
        <v>59</v>
      </c>
      <c r="G11" s="17" t="s">
        <v>60</v>
      </c>
      <c r="H11" s="17" t="s">
        <v>58</v>
      </c>
      <c r="I11" s="17" t="s">
        <v>61</v>
      </c>
    </row>
    <row r="12" ht="15.35" spans="1:9">
      <c r="A12" s="2">
        <v>1</v>
      </c>
      <c r="B12" s="26">
        <v>0.1394375</v>
      </c>
      <c r="C12" s="27">
        <v>0.373413309885976</v>
      </c>
      <c r="D12" s="27">
        <v>0.184724576271186</v>
      </c>
      <c r="E12" s="27">
        <v>0.747310009354536</v>
      </c>
      <c r="F12" s="28">
        <v>0.384827804582003</v>
      </c>
      <c r="G12" s="27">
        <v>0.620344907758581</v>
      </c>
      <c r="H12" s="27">
        <v>0.386780834816396</v>
      </c>
      <c r="I12" s="27">
        <v>0.302611318046146</v>
      </c>
    </row>
    <row r="13" ht="15.35" spans="1:9">
      <c r="A13" s="2">
        <v>2</v>
      </c>
      <c r="B13" s="26">
        <v>2.02684724576271</v>
      </c>
      <c r="C13" s="27">
        <v>1.42367385512367</v>
      </c>
      <c r="D13" s="27">
        <v>1.00154661016949</v>
      </c>
      <c r="E13" s="27">
        <v>0.877657075880664</v>
      </c>
      <c r="F13" s="28">
        <v>8.91836139947222</v>
      </c>
      <c r="G13" s="27">
        <v>2.98636256999585</v>
      </c>
      <c r="H13" s="27">
        <v>2.15630427265452</v>
      </c>
      <c r="I13" s="27">
        <v>0.461677038442109</v>
      </c>
    </row>
    <row r="14" ht="15.35" spans="1:9">
      <c r="A14" s="2">
        <v>3</v>
      </c>
      <c r="B14" s="26">
        <v>6.47682966101694</v>
      </c>
      <c r="C14" s="27">
        <v>2.54496162270022</v>
      </c>
      <c r="D14" s="27">
        <v>1.93</v>
      </c>
      <c r="E14" s="27">
        <v>0.893356010750028</v>
      </c>
      <c r="F14" s="28">
        <v>29.9229023192417</v>
      </c>
      <c r="G14" s="27">
        <v>5.47018302429102</v>
      </c>
      <c r="H14" s="27">
        <v>4.48120478926433</v>
      </c>
      <c r="I14" s="27">
        <v>0.507305604705354</v>
      </c>
    </row>
    <row r="15" ht="15.35" spans="1:9">
      <c r="A15" s="2">
        <v>4</v>
      </c>
      <c r="B15" s="26">
        <v>4.58645211864406</v>
      </c>
      <c r="C15" s="27">
        <v>2.14160036389707</v>
      </c>
      <c r="D15" s="27">
        <v>1.49927966101694</v>
      </c>
      <c r="E15" s="27">
        <v>0.838728018577586</v>
      </c>
      <c r="F15" s="28">
        <v>18.4181856201606</v>
      </c>
      <c r="G15" s="27">
        <v>4.29164136667553</v>
      </c>
      <c r="H15" s="27">
        <v>3.24789012741028</v>
      </c>
      <c r="I15" s="27">
        <v>0.352367099376312</v>
      </c>
    </row>
    <row r="16" ht="15.35" spans="1:9">
      <c r="A16" s="2">
        <v>5</v>
      </c>
      <c r="B16" s="26">
        <v>4.2666002118644</v>
      </c>
      <c r="C16" s="27">
        <v>2.06557503176825</v>
      </c>
      <c r="D16" s="27">
        <v>1.53811440677966</v>
      </c>
      <c r="E16" s="27">
        <v>0.880681011486519</v>
      </c>
      <c r="F16" s="28">
        <v>18.5073738739198</v>
      </c>
      <c r="G16" s="27">
        <v>4.302019743553</v>
      </c>
      <c r="H16" s="27">
        <v>3.47180328384914</v>
      </c>
      <c r="I16" s="27">
        <v>0.482426048605108</v>
      </c>
    </row>
    <row r="17" ht="15.35" spans="1:9">
      <c r="A17" s="2">
        <v>6</v>
      </c>
      <c r="B17" s="26">
        <v>4.80756186440678</v>
      </c>
      <c r="C17" s="27">
        <v>2.19261530242009</v>
      </c>
      <c r="D17" s="27">
        <v>1.59580508474576</v>
      </c>
      <c r="E17" s="27">
        <v>0.866502804948623</v>
      </c>
      <c r="F17" s="28">
        <v>20.5756996140895</v>
      </c>
      <c r="G17" s="27">
        <v>4.53604448987105</v>
      </c>
      <c r="H17" s="27">
        <v>3.55387677813056</v>
      </c>
      <c r="I17" s="27">
        <v>0.428650475610763</v>
      </c>
    </row>
    <row r="18" ht="16.1" spans="1:9">
      <c r="A18" s="4" t="s">
        <v>53</v>
      </c>
      <c r="B18" s="29">
        <v>2.39876906779661</v>
      </c>
      <c r="C18" s="30">
        <v>1.54879600586927</v>
      </c>
      <c r="D18" s="30">
        <v>0.845</v>
      </c>
      <c r="E18" s="30">
        <v>0.84733521114529</v>
      </c>
      <c r="F18" s="31">
        <v>11.3648470752104</v>
      </c>
      <c r="G18" s="30">
        <v>3.37117888508018</v>
      </c>
      <c r="H18" s="30">
        <v>1.70321575883526</v>
      </c>
      <c r="I18" s="30">
        <v>0.276707373629438</v>
      </c>
    </row>
    <row r="19" ht="14.25"/>
  </sheetData>
  <mergeCells count="6">
    <mergeCell ref="B1:E1"/>
    <mergeCell ref="F1:I1"/>
    <mergeCell ref="B10:E10"/>
    <mergeCell ref="F10:I10"/>
    <mergeCell ref="A1:A2"/>
    <mergeCell ref="A10:A1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I10"/>
  <sheetViews>
    <sheetView showGridLines="0" zoomScale="85" zoomScaleNormal="85" workbookViewId="0">
      <selection activeCell="F10" sqref="F10"/>
    </sheetView>
  </sheetViews>
  <sheetFormatPr defaultColWidth="9.02654867256637" defaultRowHeight="13.85"/>
  <cols>
    <col min="1" max="1" width="25.5486725663717" style="13" customWidth="1"/>
    <col min="2" max="2" width="16.1946902654867" style="13" customWidth="1"/>
    <col min="3" max="3" width="7.53097345132743" style="13" customWidth="1"/>
    <col min="4" max="4" width="29.5840707964602" style="13" customWidth="1"/>
    <col min="5" max="5" width="21.787610619469" style="13" customWidth="1"/>
    <col min="6" max="9" width="7.53097345132743" style="13" customWidth="1"/>
    <col min="10" max="11" width="7.90265486725664" style="13" customWidth="1"/>
    <col min="12" max="19" width="9.02654867256637" style="13"/>
    <col min="20" max="27" width="9.02654867256637" style="14"/>
    <col min="28" max="16384" width="9.02654867256637" style="13"/>
  </cols>
  <sheetData>
    <row r="1" ht="13.5" customHeight="1" spans="1:9">
      <c r="A1" s="15" t="s">
        <v>133</v>
      </c>
      <c r="B1" s="15"/>
      <c r="C1" s="15"/>
      <c r="D1" s="15"/>
      <c r="E1" s="15"/>
      <c r="F1" s="2"/>
      <c r="G1" s="2"/>
      <c r="H1" s="2"/>
      <c r="I1" s="2"/>
    </row>
    <row r="2" spans="1:9">
      <c r="A2" s="16" t="s">
        <v>30</v>
      </c>
      <c r="B2" s="17" t="s">
        <v>31</v>
      </c>
      <c r="C2" s="17" t="s">
        <v>32</v>
      </c>
      <c r="D2" s="17" t="s">
        <v>33</v>
      </c>
      <c r="E2" s="17" t="s">
        <v>34</v>
      </c>
      <c r="F2" s="2"/>
      <c r="G2" s="2"/>
      <c r="H2" s="2"/>
      <c r="I2" s="2"/>
    </row>
    <row r="3" ht="13.5" customHeight="1" spans="1:9">
      <c r="A3" s="18">
        <v>45061</v>
      </c>
      <c r="B3" s="19">
        <v>695</v>
      </c>
      <c r="C3" s="19" t="s">
        <v>134</v>
      </c>
      <c r="D3" s="19">
        <v>17834</v>
      </c>
      <c r="E3" s="19">
        <v>1754</v>
      </c>
      <c r="F3" s="2"/>
      <c r="G3" s="2"/>
      <c r="H3" s="2"/>
      <c r="I3" s="2"/>
    </row>
    <row r="4" spans="1:9">
      <c r="A4" s="14"/>
      <c r="B4" s="17" t="s">
        <v>135</v>
      </c>
      <c r="C4" s="17" t="s">
        <v>136</v>
      </c>
      <c r="D4" s="17" t="s">
        <v>137</v>
      </c>
      <c r="E4" s="17" t="s">
        <v>138</v>
      </c>
      <c r="F4" s="2"/>
      <c r="G4" s="2"/>
      <c r="H4" s="2"/>
      <c r="I4" s="2"/>
    </row>
    <row r="5" spans="1:9">
      <c r="A5" s="14"/>
      <c r="B5" s="2">
        <v>4</v>
      </c>
      <c r="C5" s="2">
        <v>7</v>
      </c>
      <c r="D5" s="2">
        <v>1</v>
      </c>
      <c r="E5" s="2">
        <v>3</v>
      </c>
      <c r="F5" s="2"/>
      <c r="G5" s="2"/>
      <c r="H5" s="2"/>
      <c r="I5" s="2"/>
    </row>
    <row r="6" spans="1:9">
      <c r="A6" s="20" t="s">
        <v>139</v>
      </c>
      <c r="B6" s="20" t="s">
        <v>140</v>
      </c>
      <c r="C6" s="20" t="s">
        <v>141</v>
      </c>
      <c r="D6" s="20" t="s">
        <v>142</v>
      </c>
      <c r="E6" s="20" t="s">
        <v>143</v>
      </c>
      <c r="F6" s="2"/>
      <c r="G6" s="2"/>
      <c r="H6" s="2"/>
      <c r="I6" s="2"/>
    </row>
    <row r="7" spans="1:9">
      <c r="A7" s="2">
        <v>5</v>
      </c>
      <c r="B7" s="2">
        <v>5</v>
      </c>
      <c r="C7" s="2">
        <v>18</v>
      </c>
      <c r="D7" s="2">
        <v>9</v>
      </c>
      <c r="E7" s="2">
        <v>5</v>
      </c>
      <c r="F7" s="2"/>
      <c r="G7" s="2"/>
      <c r="H7" s="2"/>
      <c r="I7" s="2"/>
    </row>
    <row r="8" spans="1:9">
      <c r="A8" s="20" t="s">
        <v>144</v>
      </c>
      <c r="B8" s="20" t="s">
        <v>145</v>
      </c>
      <c r="C8" s="20" t="s">
        <v>146</v>
      </c>
      <c r="D8" s="20" t="s">
        <v>147</v>
      </c>
      <c r="E8" s="20" t="s">
        <v>148</v>
      </c>
      <c r="F8" s="2"/>
      <c r="G8" s="2"/>
      <c r="H8" s="2"/>
      <c r="I8" s="2"/>
    </row>
    <row r="9" ht="14.6" spans="1:9">
      <c r="A9" s="4">
        <v>0.1142</v>
      </c>
      <c r="B9" s="4">
        <v>0.1142</v>
      </c>
      <c r="C9" s="4">
        <v>0.0751</v>
      </c>
      <c r="D9" s="4">
        <v>0.0794</v>
      </c>
      <c r="E9" s="4">
        <v>0.1142</v>
      </c>
      <c r="F9" s="2"/>
      <c r="G9" s="2"/>
      <c r="H9" s="2"/>
      <c r="I9" s="2"/>
    </row>
    <row r="10" ht="14.25"/>
  </sheetData>
  <mergeCells count="2">
    <mergeCell ref="A1:E1"/>
    <mergeCell ref="A3:A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I4"/>
  <sheetViews>
    <sheetView showGridLines="0" workbookViewId="0">
      <selection activeCell="J4" sqref="J4"/>
    </sheetView>
  </sheetViews>
  <sheetFormatPr defaultColWidth="9.02654867256637" defaultRowHeight="13.5" outlineLevelRow="3"/>
  <cols>
    <col min="4" max="7" width="9.53097345132743"/>
    <col min="9" max="9" width="13.4336283185841" customWidth="1"/>
  </cols>
  <sheetData>
    <row r="1" ht="14.25" spans="1:9">
      <c r="A1" s="1" t="s">
        <v>149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 t="s">
        <v>53</v>
      </c>
      <c r="I1" s="1" t="s">
        <v>150</v>
      </c>
    </row>
    <row r="2" ht="13.85" spans="1:9">
      <c r="A2" s="2" t="s">
        <v>130</v>
      </c>
      <c r="B2" s="11">
        <v>0.1334</v>
      </c>
      <c r="C2" s="11">
        <v>4.9177</v>
      </c>
      <c r="D2" s="11">
        <v>15.3803</v>
      </c>
      <c r="E2" s="11">
        <v>21.7288</v>
      </c>
      <c r="F2" s="11">
        <v>28.9516</v>
      </c>
      <c r="G2" s="11">
        <v>16.2925</v>
      </c>
      <c r="H2" s="11">
        <v>2.3451</v>
      </c>
      <c r="I2" s="11">
        <f>SUM(B2:H2)</f>
        <v>89.7494</v>
      </c>
    </row>
    <row r="3" ht="14.6" spans="1:9">
      <c r="A3" s="4" t="s">
        <v>151</v>
      </c>
      <c r="B3" s="12">
        <v>0.17</v>
      </c>
      <c r="C3" s="12">
        <v>4.73</v>
      </c>
      <c r="D3" s="12">
        <v>16.24</v>
      </c>
      <c r="E3" s="12">
        <v>30.72</v>
      </c>
      <c r="F3" s="12">
        <v>27.86</v>
      </c>
      <c r="G3" s="12">
        <v>14.03</v>
      </c>
      <c r="H3" s="12">
        <v>6.08</v>
      </c>
      <c r="I3" s="12">
        <f>SUM(B3:H3)</f>
        <v>99.83</v>
      </c>
    </row>
    <row r="4" ht="14.25"/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F3"/>
  <sheetViews>
    <sheetView showGridLines="0" workbookViewId="0">
      <selection activeCell="G3" sqref="G3"/>
    </sheetView>
  </sheetViews>
  <sheetFormatPr defaultColWidth="9.02654867256637" defaultRowHeight="13.5" outlineLevelRow="2" outlineLevelCol="5"/>
  <cols>
    <col min="1" max="6" width="9.02654867256637" style="8"/>
  </cols>
  <sheetData>
    <row r="1" ht="14.25" spans="1:6">
      <c r="A1" s="9" t="s">
        <v>152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ht="14.6" spans="1:6">
      <c r="A2" s="10" t="s">
        <v>153</v>
      </c>
      <c r="B2" s="4" t="s">
        <v>154</v>
      </c>
      <c r="C2" s="4" t="s">
        <v>155</v>
      </c>
      <c r="D2" s="4" t="s">
        <v>156</v>
      </c>
      <c r="E2" s="4" t="s">
        <v>157</v>
      </c>
      <c r="F2" s="4" t="s">
        <v>158</v>
      </c>
    </row>
    <row r="3" ht="14.25"/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D14"/>
  <sheetViews>
    <sheetView showGridLines="0" workbookViewId="0">
      <selection activeCell="E13" sqref="E13"/>
    </sheetView>
  </sheetViews>
  <sheetFormatPr defaultColWidth="9.02654867256637" defaultRowHeight="13.5" outlineLevelCol="3"/>
  <cols>
    <col min="1" max="1" width="28.6548672566372" style="5" customWidth="1"/>
    <col min="2" max="2" width="6.97345132743363" style="5" customWidth="1"/>
    <col min="3" max="3" width="17.6106194690265" style="5" customWidth="1"/>
    <col min="4" max="4" width="10.7699115044248" style="5" customWidth="1"/>
    <col min="5" max="16384" width="9.02654867256637" style="5"/>
  </cols>
  <sheetData>
    <row r="1" ht="14.25" spans="1:4">
      <c r="A1" s="6" t="s">
        <v>159</v>
      </c>
      <c r="B1" s="6" t="s">
        <v>160</v>
      </c>
      <c r="C1" s="6" t="s">
        <v>159</v>
      </c>
      <c r="D1" s="6" t="s">
        <v>160</v>
      </c>
    </row>
    <row r="2" ht="13.85" spans="1:4">
      <c r="A2" s="2" t="s">
        <v>161</v>
      </c>
      <c r="B2" s="2" t="s">
        <v>162</v>
      </c>
      <c r="C2" s="2" t="s">
        <v>163</v>
      </c>
      <c r="D2" s="2" t="s">
        <v>164</v>
      </c>
    </row>
    <row r="3" ht="13.85" spans="1:4">
      <c r="A3" s="2" t="s">
        <v>165</v>
      </c>
      <c r="B3" s="2" t="s">
        <v>166</v>
      </c>
      <c r="C3" s="2" t="s">
        <v>167</v>
      </c>
      <c r="D3" s="2">
        <v>3.7</v>
      </c>
    </row>
    <row r="4" ht="13.85" spans="1:4">
      <c r="A4" s="2" t="s">
        <v>168</v>
      </c>
      <c r="B4" s="2" t="s">
        <v>169</v>
      </c>
      <c r="C4" s="2" t="s">
        <v>170</v>
      </c>
      <c r="D4" s="2" t="s">
        <v>171</v>
      </c>
    </row>
    <row r="5" ht="13.85" spans="1:4">
      <c r="A5" s="2" t="s">
        <v>172</v>
      </c>
      <c r="B5" s="2" t="s">
        <v>173</v>
      </c>
      <c r="C5" s="2" t="s">
        <v>174</v>
      </c>
      <c r="D5" s="2" t="s">
        <v>175</v>
      </c>
    </row>
    <row r="6" ht="13.85" spans="1:4">
      <c r="A6" s="2" t="s">
        <v>176</v>
      </c>
      <c r="B6" s="2" t="s">
        <v>177</v>
      </c>
      <c r="C6" s="2" t="s">
        <v>178</v>
      </c>
      <c r="D6" s="2" t="s">
        <v>179</v>
      </c>
    </row>
    <row r="7" ht="13.85" spans="1:4">
      <c r="A7" s="2" t="s">
        <v>180</v>
      </c>
      <c r="B7" s="2" t="s">
        <v>181</v>
      </c>
      <c r="C7" s="2" t="s">
        <v>182</v>
      </c>
      <c r="D7" s="2" t="s">
        <v>183</v>
      </c>
    </row>
    <row r="8" ht="13.85" spans="1:4">
      <c r="A8" s="2" t="s">
        <v>184</v>
      </c>
      <c r="B8" s="2" t="s">
        <v>185</v>
      </c>
      <c r="C8" s="2" t="s">
        <v>186</v>
      </c>
      <c r="D8" s="2" t="s">
        <v>187</v>
      </c>
    </row>
    <row r="9" ht="13.85" spans="1:4">
      <c r="A9" s="2" t="s">
        <v>188</v>
      </c>
      <c r="B9" s="2" t="s">
        <v>189</v>
      </c>
      <c r="C9" s="2" t="s">
        <v>190</v>
      </c>
      <c r="D9" s="2">
        <v>0</v>
      </c>
    </row>
    <row r="10" ht="13.85" spans="1:4">
      <c r="A10" s="2" t="s">
        <v>191</v>
      </c>
      <c r="B10" s="2" t="s">
        <v>192</v>
      </c>
      <c r="C10" s="2" t="s">
        <v>193</v>
      </c>
      <c r="D10" s="2" t="s">
        <v>194</v>
      </c>
    </row>
    <row r="11" ht="13.85" spans="1:4">
      <c r="A11" s="2" t="s">
        <v>195</v>
      </c>
      <c r="B11" s="2" t="s">
        <v>196</v>
      </c>
      <c r="C11" s="2" t="s">
        <v>197</v>
      </c>
      <c r="D11" s="2">
        <v>1.4</v>
      </c>
    </row>
    <row r="12" ht="14.6" spans="1:4">
      <c r="A12" s="4" t="s">
        <v>198</v>
      </c>
      <c r="B12" s="4" t="s">
        <v>199</v>
      </c>
      <c r="C12" s="4"/>
      <c r="D12" s="4"/>
    </row>
    <row r="13" ht="14.25" spans="3:4">
      <c r="C13"/>
      <c r="D13"/>
    </row>
    <row r="14" ht="13.85" spans="3:4">
      <c r="C14" s="7"/>
      <c r="D14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B6"/>
  <sheetViews>
    <sheetView showGridLines="0" workbookViewId="0">
      <selection activeCell="C6" sqref="C6"/>
    </sheetView>
  </sheetViews>
  <sheetFormatPr defaultColWidth="9.02654867256637" defaultRowHeight="13.5" outlineLevelRow="5" outlineLevelCol="1"/>
  <cols>
    <col min="1" max="1" width="9.24778761061947" customWidth="1"/>
    <col min="2" max="2" width="49.3008849557522" customWidth="1"/>
  </cols>
  <sheetData>
    <row r="1" ht="14.25" spans="1:2">
      <c r="A1" s="1" t="s">
        <v>200</v>
      </c>
      <c r="B1" s="1" t="s">
        <v>1</v>
      </c>
    </row>
    <row r="2" ht="13.9" spans="1:2">
      <c r="A2" s="2" t="s">
        <v>201</v>
      </c>
      <c r="B2" s="2" t="s">
        <v>202</v>
      </c>
    </row>
    <row r="3" ht="13.9" spans="1:2">
      <c r="A3" s="2" t="s">
        <v>203</v>
      </c>
      <c r="B3" s="3" t="s">
        <v>204</v>
      </c>
    </row>
    <row r="4" ht="13.9" spans="1:2">
      <c r="A4" s="2" t="s">
        <v>205</v>
      </c>
      <c r="B4" s="2" t="s">
        <v>206</v>
      </c>
    </row>
    <row r="5" ht="14.65" spans="1:2">
      <c r="A5" s="4" t="s">
        <v>207</v>
      </c>
      <c r="B5" s="4" t="s">
        <v>208</v>
      </c>
    </row>
    <row r="6" ht="14.2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6"/>
  <sheetViews>
    <sheetView showGridLines="0" zoomScale="130" zoomScaleNormal="130" workbookViewId="0">
      <selection activeCell="E6" sqref="E6"/>
    </sheetView>
  </sheetViews>
  <sheetFormatPr defaultColWidth="9.02654867256637" defaultRowHeight="13.85" outlineLevelRow="5" outlineLevelCol="3"/>
  <cols>
    <col min="1" max="4" width="18.5221238938053" style="41" customWidth="1"/>
    <col min="5" max="16384" width="9.02654867256637" style="41"/>
  </cols>
  <sheetData>
    <row r="1" ht="14.25" spans="1:4">
      <c r="A1" s="6" t="s">
        <v>6</v>
      </c>
      <c r="B1" s="6" t="s">
        <v>7</v>
      </c>
      <c r="C1" s="6" t="s">
        <v>8</v>
      </c>
      <c r="D1" s="6" t="s">
        <v>9</v>
      </c>
    </row>
    <row r="2" spans="1:4">
      <c r="A2" s="2">
        <v>207</v>
      </c>
      <c r="B2" s="49">
        <v>44573</v>
      </c>
      <c r="C2" s="2" t="s">
        <v>10</v>
      </c>
      <c r="D2" s="2" t="s">
        <v>11</v>
      </c>
    </row>
    <row r="3" spans="1:4">
      <c r="A3" s="2">
        <v>314</v>
      </c>
      <c r="B3" s="49">
        <v>44680</v>
      </c>
      <c r="C3" s="2" t="s">
        <v>12</v>
      </c>
      <c r="D3" s="2" t="s">
        <v>13</v>
      </c>
    </row>
    <row r="4" spans="1:4">
      <c r="A4" s="2">
        <v>525</v>
      </c>
      <c r="B4" s="49">
        <v>44891</v>
      </c>
      <c r="C4" s="2" t="s">
        <v>14</v>
      </c>
      <c r="D4" s="2" t="s">
        <v>15</v>
      </c>
    </row>
    <row r="5" ht="14.6" spans="1:4">
      <c r="A5" s="4">
        <v>545</v>
      </c>
      <c r="B5" s="50">
        <v>44911</v>
      </c>
      <c r="C5" s="4" t="s">
        <v>16</v>
      </c>
      <c r="D5" s="4" t="s">
        <v>17</v>
      </c>
    </row>
    <row r="6" ht="14.25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8"/>
  <sheetViews>
    <sheetView showGridLines="0" workbookViewId="0">
      <selection activeCell="G8" sqref="G8"/>
    </sheetView>
  </sheetViews>
  <sheetFormatPr defaultColWidth="9.02654867256637" defaultRowHeight="13.85" outlineLevelRow="7" outlineLevelCol="5"/>
  <cols>
    <col min="1" max="1" width="9.24778761061947" style="2" customWidth="1"/>
    <col min="2" max="2" width="9.02654867256637" style="2"/>
    <col min="3" max="3" width="11.3097345132743" style="2" customWidth="1"/>
    <col min="4" max="4" width="17.7610619469027" style="2" customWidth="1"/>
    <col min="5" max="5" width="19.9557522123894" style="2" customWidth="1"/>
    <col min="6" max="6" width="9.02654867256637" style="2"/>
    <col min="7" max="16384" width="9.02654867256637" style="41"/>
  </cols>
  <sheetData>
    <row r="1" ht="14.25" spans="1:6">
      <c r="A1" s="6" t="s">
        <v>6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</row>
    <row r="2" spans="1:6">
      <c r="A2" s="2">
        <v>239</v>
      </c>
      <c r="B2" s="2" t="s">
        <v>23</v>
      </c>
      <c r="C2" s="2">
        <v>277471</v>
      </c>
      <c r="D2" s="2">
        <v>3249</v>
      </c>
      <c r="E2" s="47">
        <v>-0.022787</v>
      </c>
      <c r="F2" s="2">
        <v>3249</v>
      </c>
    </row>
    <row r="3" spans="1:6">
      <c r="A3" s="2">
        <v>240</v>
      </c>
      <c r="B3" s="2" t="s">
        <v>24</v>
      </c>
      <c r="C3" s="2">
        <v>261521</v>
      </c>
      <c r="D3" s="2">
        <v>10343</v>
      </c>
      <c r="E3" s="47">
        <v>0.02784</v>
      </c>
      <c r="F3" s="2" t="s">
        <v>25</v>
      </c>
    </row>
    <row r="4" spans="1:6">
      <c r="A4" s="2">
        <v>500</v>
      </c>
      <c r="B4" s="2" t="s">
        <v>26</v>
      </c>
      <c r="C4" s="2">
        <v>27502</v>
      </c>
      <c r="D4" s="2">
        <v>3667</v>
      </c>
      <c r="E4" s="47">
        <v>0.036272</v>
      </c>
      <c r="F4" s="2">
        <v>3667</v>
      </c>
    </row>
    <row r="5" spans="1:6">
      <c r="A5" s="2">
        <v>501</v>
      </c>
      <c r="B5" s="2" t="s">
        <v>27</v>
      </c>
      <c r="C5" s="2">
        <v>27670</v>
      </c>
      <c r="D5" s="2">
        <v>2640</v>
      </c>
      <c r="E5" s="47">
        <v>-0.037926</v>
      </c>
      <c r="F5" s="2" t="s">
        <v>25</v>
      </c>
    </row>
    <row r="6" spans="1:6">
      <c r="A6" s="2">
        <v>529</v>
      </c>
      <c r="B6" s="2" t="s">
        <v>28</v>
      </c>
      <c r="C6" s="2">
        <v>2569</v>
      </c>
      <c r="D6" s="2">
        <v>2405</v>
      </c>
      <c r="E6" s="47">
        <v>0.838601</v>
      </c>
      <c r="F6" s="2">
        <v>2569</v>
      </c>
    </row>
    <row r="7" ht="14.6" spans="1:6">
      <c r="A7" s="4">
        <v>530</v>
      </c>
      <c r="B7" s="4" t="s">
        <v>29</v>
      </c>
      <c r="C7" s="4">
        <v>22628</v>
      </c>
      <c r="D7" s="4">
        <v>2200</v>
      </c>
      <c r="E7" s="48">
        <v>-0.838937</v>
      </c>
      <c r="F7" s="4" t="s">
        <v>25</v>
      </c>
    </row>
    <row r="8" ht="14.25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7"/>
  <sheetViews>
    <sheetView showGridLines="0" workbookViewId="0">
      <selection activeCell="F7" sqref="F7"/>
    </sheetView>
  </sheetViews>
  <sheetFormatPr defaultColWidth="9.02654867256637" defaultRowHeight="13.5" outlineLevelRow="6" outlineLevelCol="4"/>
  <cols>
    <col min="1" max="1" width="8.16814159292035" customWidth="1"/>
    <col min="2" max="2" width="13.9026548672566" customWidth="1"/>
    <col min="3" max="3" width="6.11504424778761" customWidth="1"/>
    <col min="4" max="4" width="20.9115044247788" customWidth="1"/>
    <col min="5" max="5" width="17.1238938053097" customWidth="1"/>
  </cols>
  <sheetData>
    <row r="1" ht="14.65" spans="1:5">
      <c r="A1" s="42" t="s">
        <v>30</v>
      </c>
      <c r="B1" s="42" t="s">
        <v>31</v>
      </c>
      <c r="C1" s="42" t="s">
        <v>32</v>
      </c>
      <c r="D1" s="43" t="s">
        <v>33</v>
      </c>
      <c r="E1" s="43" t="s">
        <v>34</v>
      </c>
    </row>
    <row r="2" ht="13.85" spans="1:5">
      <c r="A2" s="44">
        <v>44927</v>
      </c>
      <c r="B2" s="45">
        <v>561</v>
      </c>
      <c r="C2" s="45" t="s">
        <v>35</v>
      </c>
      <c r="D2" s="45">
        <v>22072</v>
      </c>
      <c r="E2" s="45">
        <v>2132</v>
      </c>
    </row>
    <row r="3" ht="13.85" spans="1:5">
      <c r="A3" s="44">
        <v>44928</v>
      </c>
      <c r="B3" s="45">
        <v>562</v>
      </c>
      <c r="C3" s="45" t="s">
        <v>36</v>
      </c>
      <c r="D3" s="45">
        <v>22252</v>
      </c>
      <c r="E3" s="45">
        <v>2094</v>
      </c>
    </row>
    <row r="4" ht="13.85" spans="1:5">
      <c r="A4" s="44">
        <v>44929</v>
      </c>
      <c r="B4" s="45">
        <v>563</v>
      </c>
      <c r="C4" s="45" t="s">
        <v>37</v>
      </c>
      <c r="D4" s="45">
        <v>22018</v>
      </c>
      <c r="E4" s="45">
        <v>2072</v>
      </c>
    </row>
    <row r="5" ht="13.85" spans="1:5">
      <c r="A5" s="44">
        <v>44930</v>
      </c>
      <c r="B5" s="45">
        <v>564</v>
      </c>
      <c r="C5" s="45" t="s">
        <v>38</v>
      </c>
      <c r="D5" s="45">
        <v>22394</v>
      </c>
      <c r="E5" s="45">
        <v>2207</v>
      </c>
    </row>
    <row r="6" ht="14.6" spans="1:5">
      <c r="A6" s="46">
        <v>44931</v>
      </c>
      <c r="B6" s="40">
        <v>565</v>
      </c>
      <c r="C6" s="40" t="s">
        <v>39</v>
      </c>
      <c r="D6" s="40">
        <v>22283</v>
      </c>
      <c r="E6" s="40">
        <v>2078</v>
      </c>
    </row>
    <row r="7" ht="14.25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R5"/>
  <sheetViews>
    <sheetView showGridLines="0" workbookViewId="0">
      <selection activeCell="G5" sqref="G5"/>
    </sheetView>
  </sheetViews>
  <sheetFormatPr defaultColWidth="9.02654867256637" defaultRowHeight="13.85" outlineLevelRow="4"/>
  <cols>
    <col min="1" max="2" width="9.49557522123894" style="2" customWidth="1"/>
    <col min="3" max="3" width="11.6814159292035" style="2" customWidth="1"/>
    <col min="4" max="4" width="20.9115044247788" style="2" customWidth="1"/>
    <col min="5" max="6" width="9.02654867256637" style="2"/>
    <col min="7" max="7" width="9.02654867256637" style="41"/>
    <col min="8" max="8" width="7.31858407079646" style="41" customWidth="1"/>
    <col min="9" max="10" width="9.24778761061947" style="41" customWidth="1"/>
    <col min="11" max="11" width="6.53097345132743" style="41" customWidth="1"/>
    <col min="12" max="16" width="8.53097345132743" style="41" customWidth="1"/>
    <col min="17" max="17" width="3.79646017699115" style="41" customWidth="1"/>
    <col min="18" max="16384" width="9.02654867256637" style="41"/>
  </cols>
  <sheetData>
    <row r="1" ht="14.25" spans="1:1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H1"/>
      <c r="I1"/>
      <c r="J1"/>
      <c r="K1"/>
      <c r="L1"/>
      <c r="M1"/>
      <c r="N1"/>
      <c r="O1"/>
      <c r="P1"/>
      <c r="Q1"/>
      <c r="R1"/>
    </row>
    <row r="2" spans="1:18">
      <c r="A2" s="2">
        <v>239</v>
      </c>
      <c r="B2" s="2" t="s">
        <v>23</v>
      </c>
      <c r="C2" s="2">
        <v>277471</v>
      </c>
      <c r="D2" s="2">
        <v>3249</v>
      </c>
      <c r="E2" s="2">
        <v>3249</v>
      </c>
      <c r="F2" s="2">
        <v>9249</v>
      </c>
      <c r="H2"/>
      <c r="I2"/>
      <c r="J2"/>
      <c r="K2"/>
      <c r="L2"/>
      <c r="M2"/>
      <c r="N2"/>
      <c r="O2"/>
      <c r="P2"/>
      <c r="Q2"/>
      <c r="R2"/>
    </row>
    <row r="3" spans="1:18">
      <c r="A3" s="2">
        <v>500</v>
      </c>
      <c r="B3" s="2" t="s">
        <v>26</v>
      </c>
      <c r="C3" s="2">
        <v>27502</v>
      </c>
      <c r="D3" s="2">
        <v>3667</v>
      </c>
      <c r="E3" s="2">
        <v>3667</v>
      </c>
      <c r="F3" s="2">
        <v>2667</v>
      </c>
      <c r="H3"/>
      <c r="I3"/>
      <c r="J3"/>
      <c r="K3"/>
      <c r="L3"/>
      <c r="M3"/>
      <c r="N3"/>
      <c r="O3"/>
      <c r="P3"/>
      <c r="Q3"/>
      <c r="R3"/>
    </row>
    <row r="4" ht="14.6" spans="1:6">
      <c r="A4" s="4">
        <v>529</v>
      </c>
      <c r="B4" s="4" t="s">
        <v>28</v>
      </c>
      <c r="C4" s="4">
        <v>2569</v>
      </c>
      <c r="D4" s="4">
        <v>2405</v>
      </c>
      <c r="E4" s="4">
        <v>2569</v>
      </c>
      <c r="F4" s="4">
        <v>25569</v>
      </c>
    </row>
    <row r="5" ht="14.25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4"/>
  <sheetViews>
    <sheetView showGridLines="0" workbookViewId="0">
      <selection activeCell="K4" sqref="K4"/>
    </sheetView>
  </sheetViews>
  <sheetFormatPr defaultColWidth="9.02654867256637" defaultRowHeight="13.5" outlineLevelRow="3"/>
  <sheetData>
    <row r="1" ht="14.25" spans="1:10">
      <c r="A1" s="6" t="s">
        <v>46</v>
      </c>
      <c r="B1" s="1" t="s">
        <v>40</v>
      </c>
      <c r="C1" s="38" t="s">
        <v>47</v>
      </c>
      <c r="D1" s="38" t="s">
        <v>48</v>
      </c>
      <c r="E1" s="38" t="s">
        <v>49</v>
      </c>
      <c r="F1" s="38" t="s">
        <v>50</v>
      </c>
      <c r="G1" s="38" t="s">
        <v>51</v>
      </c>
      <c r="H1" s="38" t="s">
        <v>52</v>
      </c>
      <c r="I1" s="38" t="s">
        <v>53</v>
      </c>
      <c r="J1" s="1" t="s">
        <v>54</v>
      </c>
    </row>
    <row r="2" ht="13.85" spans="1:10">
      <c r="A2" s="2" t="s">
        <v>55</v>
      </c>
      <c r="B2" s="2">
        <v>281</v>
      </c>
      <c r="C2" s="39">
        <v>1</v>
      </c>
      <c r="D2" s="39">
        <v>2</v>
      </c>
      <c r="E2" s="39">
        <v>18</v>
      </c>
      <c r="F2" s="39">
        <v>44</v>
      </c>
      <c r="G2" s="39">
        <v>26</v>
      </c>
      <c r="H2" s="39">
        <v>26</v>
      </c>
      <c r="I2" s="39">
        <v>9</v>
      </c>
      <c r="J2" s="2">
        <f>SUM(C2:I2)</f>
        <v>126</v>
      </c>
    </row>
    <row r="3" ht="14.6" spans="1:10">
      <c r="A3" s="4" t="s">
        <v>56</v>
      </c>
      <c r="B3" s="4">
        <v>281</v>
      </c>
      <c r="C3" s="40">
        <v>1</v>
      </c>
      <c r="D3" s="40">
        <v>2</v>
      </c>
      <c r="E3" s="40">
        <v>18</v>
      </c>
      <c r="F3" s="40">
        <v>44</v>
      </c>
      <c r="G3" s="40">
        <v>26</v>
      </c>
      <c r="H3" s="40">
        <v>9</v>
      </c>
      <c r="I3" s="40">
        <v>1</v>
      </c>
      <c r="J3" s="4">
        <f>SUM(C3:I3)</f>
        <v>101</v>
      </c>
    </row>
    <row r="4" ht="14.2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4"/>
  <sheetViews>
    <sheetView showGridLines="0" workbookViewId="0">
      <selection activeCell="F4" sqref="F4"/>
    </sheetView>
  </sheetViews>
  <sheetFormatPr defaultColWidth="9.02654867256637" defaultRowHeight="13.5" outlineLevelRow="3" outlineLevelCol="4"/>
  <cols>
    <col min="3" max="3" width="9.53097345132743"/>
  </cols>
  <sheetData>
    <row r="1" ht="14.25" spans="1:5">
      <c r="A1" s="35" t="s">
        <v>57</v>
      </c>
      <c r="B1" s="35" t="s">
        <v>58</v>
      </c>
      <c r="C1" s="35" t="s">
        <v>59</v>
      </c>
      <c r="D1" s="35" t="s">
        <v>60</v>
      </c>
      <c r="E1" s="35" t="s">
        <v>61</v>
      </c>
    </row>
    <row r="2" ht="13.85" spans="1:5">
      <c r="A2" s="36" t="s">
        <v>62</v>
      </c>
      <c r="B2" s="36">
        <v>2586</v>
      </c>
      <c r="C2" s="36">
        <v>29849352</v>
      </c>
      <c r="D2" s="36">
        <v>5463</v>
      </c>
      <c r="E2" s="36">
        <v>0.9957</v>
      </c>
    </row>
    <row r="3" ht="14.6" spans="1:5">
      <c r="A3" s="37" t="s">
        <v>63</v>
      </c>
      <c r="B3" s="37">
        <v>97</v>
      </c>
      <c r="C3" s="37">
        <v>38334</v>
      </c>
      <c r="D3" s="37">
        <v>196</v>
      </c>
      <c r="E3" s="37">
        <v>0.9959</v>
      </c>
    </row>
    <row r="4" ht="14.25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F4"/>
  <sheetViews>
    <sheetView showGridLines="0" workbookViewId="0">
      <selection activeCell="G4" sqref="G4"/>
    </sheetView>
  </sheetViews>
  <sheetFormatPr defaultColWidth="9.02654867256637" defaultRowHeight="13.5" outlineLevelRow="3" outlineLevelCol="5"/>
  <cols>
    <col min="4" max="4" width="13.0176991150442"/>
    <col min="5" max="6" width="13.4336283185841" customWidth="1"/>
  </cols>
  <sheetData>
    <row r="1" ht="14.25" spans="1:6">
      <c r="A1" s="1" t="s">
        <v>57</v>
      </c>
      <c r="B1" s="1" t="s">
        <v>64</v>
      </c>
      <c r="C1" s="1" t="s">
        <v>60</v>
      </c>
      <c r="D1" s="1" t="s">
        <v>65</v>
      </c>
      <c r="E1" s="6" t="s">
        <v>66</v>
      </c>
      <c r="F1" s="6" t="s">
        <v>67</v>
      </c>
    </row>
    <row r="2" ht="13.85" spans="1:6">
      <c r="A2" s="2" t="s">
        <v>62</v>
      </c>
      <c r="B2" s="2">
        <v>17834</v>
      </c>
      <c r="C2" s="2">
        <v>5463</v>
      </c>
      <c r="D2" s="33">
        <f>C2/SQRT(472)</f>
        <v>251.454956878927</v>
      </c>
      <c r="E2" s="33">
        <f>B2-2*D2</f>
        <v>17331.0900862421</v>
      </c>
      <c r="F2" s="33">
        <f>B2+2*D3</f>
        <v>17852.0432625108</v>
      </c>
    </row>
    <row r="3" ht="14.6" spans="1:6">
      <c r="A3" s="4" t="s">
        <v>63</v>
      </c>
      <c r="B3" s="4">
        <v>1754</v>
      </c>
      <c r="C3" s="4">
        <v>196</v>
      </c>
      <c r="D3" s="34">
        <f>C3/SQRT(472)</f>
        <v>9.02163125540357</v>
      </c>
      <c r="E3" s="34">
        <f>B3-2*D3</f>
        <v>1735.95673748919</v>
      </c>
      <c r="F3" s="34">
        <f>B3+2*D3</f>
        <v>1772.04326251081</v>
      </c>
    </row>
    <row r="4" ht="14.25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D21"/>
  <sheetViews>
    <sheetView showGridLines="0" workbookViewId="0">
      <selection activeCell="E21" sqref="E21"/>
    </sheetView>
  </sheetViews>
  <sheetFormatPr defaultColWidth="9.02654867256637" defaultRowHeight="13.5" outlineLevelCol="3"/>
  <cols>
    <col min="1" max="1" width="5.92035398230088" customWidth="1"/>
    <col min="2" max="2" width="41.5309734513274" customWidth="1"/>
    <col min="3" max="3" width="23.8318584070796" customWidth="1"/>
    <col min="4" max="4" width="5.11504424778761" customWidth="1"/>
  </cols>
  <sheetData>
    <row r="1" ht="14.25" spans="1:4">
      <c r="A1" s="1" t="s">
        <v>68</v>
      </c>
      <c r="B1" s="1" t="s">
        <v>1</v>
      </c>
      <c r="C1" s="1" t="s">
        <v>69</v>
      </c>
      <c r="D1" s="1" t="s">
        <v>70</v>
      </c>
    </row>
    <row r="2" ht="13.85" spans="1:4">
      <c r="A2" s="2" t="s">
        <v>71</v>
      </c>
      <c r="B2" s="2" t="s">
        <v>72</v>
      </c>
      <c r="C2" s="2" t="s">
        <v>73</v>
      </c>
      <c r="D2" s="2">
        <v>274</v>
      </c>
    </row>
    <row r="3" ht="13.85" spans="1:4">
      <c r="A3" s="2" t="s">
        <v>74</v>
      </c>
      <c r="B3" s="2" t="s">
        <v>75</v>
      </c>
      <c r="C3" s="2" t="s">
        <v>76</v>
      </c>
      <c r="D3" s="2">
        <v>110</v>
      </c>
    </row>
    <row r="4" ht="13.85" spans="1:4">
      <c r="A4" s="2" t="s">
        <v>77</v>
      </c>
      <c r="B4" s="2" t="s">
        <v>78</v>
      </c>
      <c r="C4" s="2" t="s">
        <v>79</v>
      </c>
      <c r="D4" s="2">
        <v>16</v>
      </c>
    </row>
    <row r="5" ht="13.85" spans="1:4">
      <c r="A5" s="2" t="s">
        <v>80</v>
      </c>
      <c r="B5" s="2" t="s">
        <v>81</v>
      </c>
      <c r="C5" s="2" t="s">
        <v>82</v>
      </c>
      <c r="D5" s="2">
        <v>14</v>
      </c>
    </row>
    <row r="6" ht="13.85" spans="1:4">
      <c r="A6" s="2" t="s">
        <v>83</v>
      </c>
      <c r="B6" s="2" t="s">
        <v>84</v>
      </c>
      <c r="C6" s="2" t="s">
        <v>85</v>
      </c>
      <c r="D6" s="2">
        <v>14</v>
      </c>
    </row>
    <row r="7" ht="13.85" spans="1:4">
      <c r="A7" s="2" t="s">
        <v>86</v>
      </c>
      <c r="B7" s="2" t="s">
        <v>87</v>
      </c>
      <c r="C7" s="2" t="s">
        <v>88</v>
      </c>
      <c r="D7" s="2">
        <v>8</v>
      </c>
    </row>
    <row r="8" ht="13.85" spans="1:4">
      <c r="A8" s="2" t="s">
        <v>89</v>
      </c>
      <c r="B8" s="2" t="s">
        <v>90</v>
      </c>
      <c r="C8" s="2" t="s">
        <v>91</v>
      </c>
      <c r="D8" s="2">
        <v>7</v>
      </c>
    </row>
    <row r="9" ht="13.85" spans="1:4">
      <c r="A9" s="2" t="s">
        <v>92</v>
      </c>
      <c r="B9" s="2" t="s">
        <v>93</v>
      </c>
      <c r="C9" s="2" t="s">
        <v>94</v>
      </c>
      <c r="D9" s="2">
        <v>6</v>
      </c>
    </row>
    <row r="10" ht="13.85" spans="1:4">
      <c r="A10" s="2" t="s">
        <v>95</v>
      </c>
      <c r="B10" s="2" t="s">
        <v>96</v>
      </c>
      <c r="C10" s="2" t="s">
        <v>97</v>
      </c>
      <c r="D10" s="2">
        <v>5</v>
      </c>
    </row>
    <row r="11" ht="13.85" spans="1:4">
      <c r="A11" s="2" t="s">
        <v>98</v>
      </c>
      <c r="B11" s="2" t="s">
        <v>99</v>
      </c>
      <c r="C11" s="2" t="s">
        <v>100</v>
      </c>
      <c r="D11" s="2">
        <v>3</v>
      </c>
    </row>
    <row r="12" ht="13.85" spans="1:4">
      <c r="A12" s="2" t="s">
        <v>101</v>
      </c>
      <c r="B12" s="2" t="s">
        <v>102</v>
      </c>
      <c r="C12" s="2" t="s">
        <v>103</v>
      </c>
      <c r="D12" s="2">
        <v>3</v>
      </c>
    </row>
    <row r="13" ht="13.85" spans="1:4">
      <c r="A13" s="2" t="s">
        <v>104</v>
      </c>
      <c r="B13" s="2" t="s">
        <v>105</v>
      </c>
      <c r="C13" s="2" t="s">
        <v>106</v>
      </c>
      <c r="D13" s="2">
        <v>2</v>
      </c>
    </row>
    <row r="14" ht="13.85" spans="1:4">
      <c r="A14" s="2" t="s">
        <v>107</v>
      </c>
      <c r="B14" s="2" t="s">
        <v>108</v>
      </c>
      <c r="C14" s="32" t="s">
        <v>109</v>
      </c>
      <c r="D14" s="2">
        <v>2</v>
      </c>
    </row>
    <row r="15" ht="13.85" spans="1:4">
      <c r="A15" s="2" t="s">
        <v>110</v>
      </c>
      <c r="B15" s="2" t="s">
        <v>111</v>
      </c>
      <c r="C15" s="2" t="s">
        <v>112</v>
      </c>
      <c r="D15" s="2">
        <v>2</v>
      </c>
    </row>
    <row r="16" ht="13.85" spans="1:4">
      <c r="A16" s="2" t="s">
        <v>113</v>
      </c>
      <c r="B16" s="2" t="s">
        <v>114</v>
      </c>
      <c r="C16" s="2" t="s">
        <v>115</v>
      </c>
      <c r="D16" s="2">
        <v>2</v>
      </c>
    </row>
    <row r="17" ht="13.85" spans="1:4">
      <c r="A17" s="2" t="s">
        <v>116</v>
      </c>
      <c r="B17" s="2" t="s">
        <v>117</v>
      </c>
      <c r="C17" s="2" t="s">
        <v>118</v>
      </c>
      <c r="D17" s="2">
        <v>1</v>
      </c>
    </row>
    <row r="18" ht="13.85" spans="1:4">
      <c r="A18" s="2" t="s">
        <v>119</v>
      </c>
      <c r="B18" s="2" t="s">
        <v>120</v>
      </c>
      <c r="C18" s="2" t="s">
        <v>121</v>
      </c>
      <c r="D18" s="2">
        <v>1</v>
      </c>
    </row>
    <row r="19" ht="13.85" spans="1:4">
      <c r="A19" s="2" t="s">
        <v>122</v>
      </c>
      <c r="B19" s="2" t="s">
        <v>123</v>
      </c>
      <c r="C19" s="2" t="s">
        <v>124</v>
      </c>
      <c r="D19" s="2">
        <v>1</v>
      </c>
    </row>
    <row r="20" ht="14.6" spans="1:4">
      <c r="A20" s="4" t="s">
        <v>125</v>
      </c>
      <c r="B20" s="4" t="s">
        <v>126</v>
      </c>
      <c r="C20" s="4" t="s">
        <v>127</v>
      </c>
      <c r="D20" s="4">
        <v>1</v>
      </c>
    </row>
    <row r="21" ht="14.2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Blame_Wms</cp:lastModifiedBy>
  <dcterms:created xsi:type="dcterms:W3CDTF">2023-04-30T12:55:00Z</dcterms:created>
  <dcterms:modified xsi:type="dcterms:W3CDTF">2023-05-17T00:58:36Z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EE873C3A33B443F4BED7601259EA5083_11</vt:lpwstr>
  </property>
  <property fmtid="{D5CDD505-2E9C-101B-9397-08002B2CF9AE}" pid="3" name="KSOProductBuildVer">
    <vt:lpwstr>2052-11.1.0.14036</vt:lpwstr>
  </property>
</Properties>
</file>