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o\Documents\GitHub\cs532-s17\assignments\a9-solution\"/>
    </mc:Choice>
  </mc:AlternateContent>
  <bookViews>
    <workbookView xWindow="0" yWindow="0" windowWidth="24000" windowHeight="9510"/>
  </bookViews>
  <sheets>
    <sheet name="PredictedvsTruthTable90_10" sheetId="2" r:id="rId1"/>
    <sheet name="PredictedvsTruthTable50_50" sheetId="1" r:id="rId2"/>
  </sheets>
  <calcPr calcId="171027"/>
</workbook>
</file>

<file path=xl/calcChain.xml><?xml version="1.0" encoding="utf-8"?>
<calcChain xmlns="http://schemas.openxmlformats.org/spreadsheetml/2006/main">
  <c r="F5" i="2" l="1"/>
  <c r="F4" i="2"/>
  <c r="F3" i="2"/>
  <c r="F2" i="2"/>
  <c r="G5" i="2"/>
  <c r="G4" i="2"/>
  <c r="G3" i="2"/>
  <c r="G2" i="2"/>
  <c r="H5" i="2"/>
  <c r="H4" i="2"/>
  <c r="H3" i="2"/>
  <c r="H2" i="2"/>
  <c r="D3" i="2"/>
  <c r="D9" i="2"/>
  <c r="D4" i="2"/>
  <c r="D5" i="2"/>
  <c r="D10" i="2"/>
  <c r="D6" i="2"/>
  <c r="D7" i="2"/>
  <c r="D11" i="2"/>
  <c r="D8" i="2"/>
  <c r="D2" i="2"/>
  <c r="G5" i="1"/>
  <c r="G4" i="1"/>
  <c r="G2" i="1"/>
  <c r="G3" i="1"/>
  <c r="F5" i="1"/>
  <c r="I5" i="1" s="1"/>
  <c r="F4" i="1"/>
  <c r="F3" i="1"/>
  <c r="F2" i="1"/>
  <c r="H5" i="1"/>
  <c r="J5" i="1" s="1"/>
  <c r="K5" i="1" s="1"/>
  <c r="H4" i="1"/>
  <c r="I4" i="1" s="1"/>
  <c r="H3" i="1"/>
  <c r="I3" i="1" s="1"/>
  <c r="H2" i="1"/>
  <c r="J2" i="1" s="1"/>
  <c r="K4" i="1" l="1"/>
  <c r="J4" i="1"/>
  <c r="J3" i="1"/>
  <c r="K3" i="1" s="1"/>
  <c r="I2" i="1"/>
  <c r="I2" i="2"/>
  <c r="J5" i="2"/>
  <c r="J4" i="2"/>
  <c r="J3" i="2"/>
  <c r="I3" i="2"/>
  <c r="J2" i="2"/>
  <c r="I4" i="2"/>
  <c r="I7" i="1" l="1"/>
  <c r="K2" i="1"/>
  <c r="K7" i="1" s="1"/>
  <c r="K4" i="2"/>
  <c r="J7" i="1"/>
  <c r="J7" i="2"/>
  <c r="K3" i="2"/>
  <c r="K2" i="2"/>
  <c r="I7" i="2"/>
  <c r="K7" i="2" l="1"/>
</calcChain>
</file>

<file path=xl/sharedStrings.xml><?xml version="1.0" encoding="utf-8"?>
<sst xmlns="http://schemas.openxmlformats.org/spreadsheetml/2006/main" count="212" uniqueCount="66">
  <si>
    <t>ARTICLE</t>
  </si>
  <si>
    <t>CLASSIFICATION</t>
  </si>
  <si>
    <t>PRED CLASSIFICATION</t>
  </si>
  <si>
    <t>Biggest Great White Shark?</t>
  </si>
  <si>
    <t>shark details</t>
  </si>
  <si>
    <t>Former Shark Diver CEO saving the Oceans?</t>
  </si>
  <si>
    <t>conservation</t>
  </si>
  <si>
    <t>New shark research method?</t>
  </si>
  <si>
    <t>news</t>
  </si>
  <si>
    <t>Hammerhead shark attacking diver?</t>
  </si>
  <si>
    <t>Great White Sharks at Guadalupe</t>
  </si>
  <si>
    <t>Do you want to work with Great White Sharks?</t>
  </si>
  <si>
    <t>trip details</t>
  </si>
  <si>
    <t>Dead Sharks, Selfies, and Shark Fin Soup?</t>
  </si>
  <si>
    <t>Are we to blame for shark attacks?</t>
  </si>
  <si>
    <t>Shark "Documentary" causing problems in New Zealand</t>
  </si>
  <si>
    <t>Shark sighting in Portugal</t>
  </si>
  <si>
    <t>Amazing!</t>
  </si>
  <si>
    <t>Is saving the Oceans saving people as well?</t>
  </si>
  <si>
    <t>Switzerland bans the importation of shark fins!</t>
  </si>
  <si>
    <t>Shark Attack in Australia? What really happened.</t>
  </si>
  <si>
    <t>Do sharks really mistake humans for seals?</t>
  </si>
  <si>
    <t>Chris Fischer and OCEARCH's feelings are hurt!</t>
  </si>
  <si>
    <t>Sharks need your help in Florida!</t>
  </si>
  <si>
    <t>Do you want to join a researcher at Guadalupe Island?</t>
  </si>
  <si>
    <t>Forget Jaws! Sharks can SAVE lives!</t>
  </si>
  <si>
    <t>Conservation done right. BAD is good!</t>
  </si>
  <si>
    <t>Wanna join us on a film expediton to visit the Great White Sharks at Guadalupe Island?</t>
  </si>
  <si>
    <t>Awesome volunteer opportunity for 16-19 year olds!</t>
  </si>
  <si>
    <t>Australia. Sabotaging Eco Tourism?</t>
  </si>
  <si>
    <t>Surfer critically injured by shark off southern Australia; witness reports large great white</t>
  </si>
  <si>
    <t>We lost a great friend and shark advocate.</t>
  </si>
  <si>
    <t>Really cool shark!</t>
  </si>
  <si>
    <t>Looking for a summer job, but would prefer an adventure?</t>
  </si>
  <si>
    <t>Last chance, if you want to work with great white sharks!</t>
  </si>
  <si>
    <t>We lost the "Shark Lady" Eugenie Clark.</t>
  </si>
  <si>
    <t>Celebrities at Guadalupe Island</t>
  </si>
  <si>
    <t>How do you make a viral video?</t>
  </si>
  <si>
    <t>Working with Fishermen to Save Sharks</t>
  </si>
  <si>
    <t>How every diver can help with shark conservation.</t>
  </si>
  <si>
    <t>Jaws, lemon shark</t>
  </si>
  <si>
    <t>Shark Attacks And The Media</t>
  </si>
  <si>
    <t>Shark trying to bite through steel cage?</t>
  </si>
  <si>
    <t>Great White Shark in the Water?????</t>
  </si>
  <si>
    <t>Win a week of diving with bull sharks!</t>
  </si>
  <si>
    <t>Revolution, a film by Rob Stewart</t>
  </si>
  <si>
    <t>"Expert" advice by Julie Andersen</t>
  </si>
  <si>
    <t>Randy Jordan, what sharks like to eat.</t>
  </si>
  <si>
    <t>Here is your chance to make your own shark diving movie!</t>
  </si>
  <si>
    <t>Giant Shark scare in the UK</t>
  </si>
  <si>
    <t>Are white sharks parenting their offspring?</t>
  </si>
  <si>
    <t>Bull sharks in Fiji</t>
  </si>
  <si>
    <t>Memorial announced for "Island of the Great White Shark" filmmaker, Richard Theiss</t>
  </si>
  <si>
    <t>Deadly shark attacks in California?</t>
  </si>
  <si>
    <t>The "baddest" shark at Isla Guadalupe?</t>
  </si>
  <si>
    <t>Volunteer opportunity for shark conservation in Fiji</t>
  </si>
  <si>
    <t>How do you get taken seriously as a conservation activist?</t>
  </si>
  <si>
    <t>SAME?</t>
  </si>
  <si>
    <t>category</t>
  </si>
  <si>
    <t>avg</t>
  </si>
  <si>
    <t>false positive</t>
  </si>
  <si>
    <t>false negative</t>
  </si>
  <si>
    <t>True Positive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</si>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</sst>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L10" sqref="L10"/>
    </sheetView>
  </sheetViews>
  <sheetFormatPr defaultRowHeight="15" x14ac:dyDescent="0.25"/>
  <cols>
    <col min="1" max="1" width="16.5703125" customWidth="1"/>
    <col min="2" max="2" width="16.28515625" customWidth="1"/>
    <col min="3" max="3" width="18.140625" customWidth="1"/>
    <col min="5" max="5" width="12.42578125" bestFit="1" customWidth="1"/>
    <col min="6" max="6" width="12.85546875" bestFit="1" customWidth="1"/>
    <col min="7" max="7" width="13.5703125" bestFit="1" customWidth="1"/>
    <col min="8" max="8" width="12.5703125" bestFit="1" customWidth="1"/>
    <col min="10" max="10" width="7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25">
      <c r="A2" t="s">
        <v>24</v>
      </c>
      <c r="B2" t="s">
        <v>12</v>
      </c>
      <c r="C2" t="s">
        <v>12</v>
      </c>
      <c r="D2" t="b">
        <f t="shared" ref="D2:D11" si="0">EXACT(B2,C2)</f>
        <v>1</v>
      </c>
      <c r="E2" t="s">
        <v>4</v>
      </c>
      <c r="F2">
        <f>COUNTIF(C$9:C$11,"shark details")</f>
        <v>1</v>
      </c>
      <c r="G2">
        <f>COUNTIF(B$9:B$11,"shark details")</f>
        <v>0</v>
      </c>
      <c r="H2">
        <f>COUNTIF(C$2:C$8,"shark details")</f>
        <v>1</v>
      </c>
      <c r="I2">
        <f>H2/(H2+F2)</f>
        <v>0.5</v>
      </c>
      <c r="J2">
        <f>H2/(H2+G2)</f>
        <v>1</v>
      </c>
      <c r="K2">
        <f>2*I2*J2/(I2+J2)</f>
        <v>0.66666666666666663</v>
      </c>
    </row>
    <row r="3" spans="1:11" x14ac:dyDescent="0.25">
      <c r="A3" t="s">
        <v>54</v>
      </c>
      <c r="B3" t="s">
        <v>4</v>
      </c>
      <c r="C3" t="s">
        <v>4</v>
      </c>
      <c r="D3" t="b">
        <f t="shared" si="0"/>
        <v>1</v>
      </c>
      <c r="E3" t="s">
        <v>12</v>
      </c>
      <c r="F3">
        <f>COUNTIF(C$9:C$11,"trip details")</f>
        <v>0</v>
      </c>
      <c r="G3">
        <f>COUNTIF(B$9:B$11,"trip details")</f>
        <v>1</v>
      </c>
      <c r="H3">
        <f>COUNTIF(C$2:C$8,"trip details")</f>
        <v>3</v>
      </c>
      <c r="I3">
        <f t="shared" ref="I3:I4" si="1">H3/(H3+F3)</f>
        <v>1</v>
      </c>
      <c r="J3">
        <f t="shared" ref="J3:J5" si="2">H3/(H3+G3)</f>
        <v>0.75</v>
      </c>
      <c r="K3">
        <f t="shared" ref="K3:K4" si="3">2*I3*J3/(I3+J3)</f>
        <v>0.8571428571428571</v>
      </c>
    </row>
    <row r="4" spans="1:11" x14ac:dyDescent="0.25">
      <c r="A4" t="s">
        <v>29</v>
      </c>
      <c r="B4" t="s">
        <v>8</v>
      </c>
      <c r="C4" t="s">
        <v>8</v>
      </c>
      <c r="D4" t="b">
        <f t="shared" si="0"/>
        <v>1</v>
      </c>
      <c r="E4" t="s">
        <v>8</v>
      </c>
      <c r="F4">
        <f>COUNTIF(C$9:C$11,"news")</f>
        <v>2</v>
      </c>
      <c r="G4">
        <f>COUNTIF(B$9:B$11,"news")</f>
        <v>0</v>
      </c>
      <c r="H4">
        <f>COUNTIF(C$2:C$8,"news")</f>
        <v>3</v>
      </c>
      <c r="I4">
        <f t="shared" si="1"/>
        <v>0.6</v>
      </c>
      <c r="J4">
        <f t="shared" si="2"/>
        <v>1</v>
      </c>
      <c r="K4">
        <f t="shared" si="3"/>
        <v>0.74999999999999989</v>
      </c>
    </row>
    <row r="5" spans="1:11" x14ac:dyDescent="0.25">
      <c r="A5" t="s">
        <v>11</v>
      </c>
      <c r="B5" t="s">
        <v>12</v>
      </c>
      <c r="C5" t="s">
        <v>12</v>
      </c>
      <c r="D5" t="b">
        <f t="shared" si="0"/>
        <v>1</v>
      </c>
      <c r="E5" t="s">
        <v>6</v>
      </c>
      <c r="F5">
        <f>COUNTIF(C$9:C$11,"conservation")</f>
        <v>0</v>
      </c>
      <c r="G5">
        <f>COUNTIF(B$9:B$11,"conservation")</f>
        <v>2</v>
      </c>
      <c r="H5">
        <f>COUNTIF(C$2:C$8,"conservation")</f>
        <v>0</v>
      </c>
      <c r="I5">
        <v>0</v>
      </c>
      <c r="J5">
        <f t="shared" si="2"/>
        <v>0</v>
      </c>
      <c r="K5">
        <v>0</v>
      </c>
    </row>
    <row r="6" spans="1:11" x14ac:dyDescent="0.25">
      <c r="A6" t="s">
        <v>31</v>
      </c>
      <c r="B6" t="s">
        <v>8</v>
      </c>
      <c r="C6" t="s">
        <v>8</v>
      </c>
      <c r="D6" t="b">
        <f t="shared" si="0"/>
        <v>1</v>
      </c>
    </row>
    <row r="7" spans="1:11" x14ac:dyDescent="0.25">
      <c r="A7" t="s">
        <v>55</v>
      </c>
      <c r="B7" t="s">
        <v>12</v>
      </c>
      <c r="C7" t="s">
        <v>12</v>
      </c>
      <c r="D7" t="b">
        <f t="shared" si="0"/>
        <v>1</v>
      </c>
      <c r="E7" t="s">
        <v>59</v>
      </c>
      <c r="I7">
        <f>AVERAGE(I2:I5)</f>
        <v>0.52500000000000002</v>
      </c>
      <c r="J7">
        <f t="shared" ref="J7:K7" si="4">AVERAGE(J2:J5)</f>
        <v>0.6875</v>
      </c>
      <c r="K7">
        <f t="shared" si="4"/>
        <v>0.56845238095238093</v>
      </c>
    </row>
    <row r="8" spans="1:11" x14ac:dyDescent="0.25">
      <c r="A8" t="s">
        <v>20</v>
      </c>
      <c r="B8" t="s">
        <v>8</v>
      </c>
      <c r="C8" t="s">
        <v>8</v>
      </c>
      <c r="D8" t="b">
        <f t="shared" si="0"/>
        <v>1</v>
      </c>
    </row>
    <row r="9" spans="1:11" x14ac:dyDescent="0.25">
      <c r="A9" t="s">
        <v>18</v>
      </c>
      <c r="B9" t="s">
        <v>6</v>
      </c>
      <c r="C9" t="s">
        <v>8</v>
      </c>
      <c r="D9" t="b">
        <f t="shared" si="0"/>
        <v>0</v>
      </c>
    </row>
    <row r="10" spans="1:11" x14ac:dyDescent="0.25">
      <c r="A10" t="s">
        <v>27</v>
      </c>
      <c r="B10" t="s">
        <v>12</v>
      </c>
      <c r="C10" t="s">
        <v>4</v>
      </c>
      <c r="D10" t="b">
        <f t="shared" si="0"/>
        <v>0</v>
      </c>
    </row>
    <row r="11" spans="1:11" x14ac:dyDescent="0.25">
      <c r="A11" t="s">
        <v>5</v>
      </c>
      <c r="B11" t="s">
        <v>6</v>
      </c>
      <c r="C11" t="s">
        <v>8</v>
      </c>
      <c r="D11" t="b">
        <f t="shared" si="0"/>
        <v>0</v>
      </c>
    </row>
  </sheetData>
  <sortState ref="A2:D12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21" sqref="K21"/>
    </sheetView>
  </sheetViews>
  <sheetFormatPr defaultRowHeight="15" x14ac:dyDescent="0.25"/>
  <cols>
    <col min="1" max="1" width="27.7109375" customWidth="1"/>
    <col min="2" max="2" width="17.7109375" customWidth="1"/>
    <col min="3" max="3" width="21.140625" customWidth="1"/>
    <col min="5" max="5" width="12.42578125" bestFit="1" customWidth="1"/>
    <col min="6" max="6" width="12.85546875" bestFit="1" customWidth="1"/>
    <col min="7" max="7" width="13.5703125" bestFit="1" customWidth="1"/>
    <col min="8" max="8" width="12.5703125" bestFit="1" customWidth="1"/>
    <col min="9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57</v>
      </c>
      <c r="E1" t="s">
        <v>58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25">
      <c r="A2" t="s">
        <v>3</v>
      </c>
      <c r="B2" t="s">
        <v>4</v>
      </c>
      <c r="C2" t="s">
        <v>4</v>
      </c>
      <c r="D2" t="b">
        <v>1</v>
      </c>
      <c r="E2" t="s">
        <v>4</v>
      </c>
      <c r="F2">
        <f>COUNTIF(C$12:C$51,"shark details")</f>
        <v>14</v>
      </c>
      <c r="G2">
        <f>COUNTIF(B$12:B$51,"shark details")</f>
        <v>6</v>
      </c>
      <c r="H2">
        <f>COUNTIF(C$2:C$11,"shark details")</f>
        <v>5</v>
      </c>
      <c r="I2">
        <f>H2/(H2+F2)</f>
        <v>0.26315789473684209</v>
      </c>
      <c r="J2">
        <f>H2/(H2+G2)</f>
        <v>0.45454545454545453</v>
      </c>
      <c r="K2">
        <f>2*I2*J2/(I2+J2)</f>
        <v>0.33333333333333331</v>
      </c>
    </row>
    <row r="3" spans="1:11" x14ac:dyDescent="0.25">
      <c r="A3" t="s">
        <v>5</v>
      </c>
      <c r="B3" t="s">
        <v>6</v>
      </c>
      <c r="C3" t="s">
        <v>6</v>
      </c>
      <c r="D3" t="b">
        <v>1</v>
      </c>
      <c r="E3" t="s">
        <v>12</v>
      </c>
      <c r="F3">
        <f>COUNTIF(C$12:C$51,"trip details")</f>
        <v>4</v>
      </c>
      <c r="G3">
        <f>COUNTIF(B$12:B$51,"trip details")</f>
        <v>8</v>
      </c>
      <c r="H3">
        <f>COUNTIF(C$2:C$11,"trip details")</f>
        <v>1</v>
      </c>
      <c r="I3">
        <f t="shared" ref="I3:I5" si="0">H3/(H3+F3)</f>
        <v>0.2</v>
      </c>
      <c r="J3">
        <f t="shared" ref="J3:J5" si="1">H3/(H3+G3)</f>
        <v>0.1111111111111111</v>
      </c>
      <c r="K3">
        <f t="shared" ref="K3:K5" si="2">2*I3*J3/(I3+J3)</f>
        <v>0.14285714285714285</v>
      </c>
    </row>
    <row r="4" spans="1:11" x14ac:dyDescent="0.25">
      <c r="A4" t="s">
        <v>7</v>
      </c>
      <c r="B4" t="s">
        <v>8</v>
      </c>
      <c r="C4" t="s">
        <v>4</v>
      </c>
      <c r="D4" t="b">
        <v>1</v>
      </c>
      <c r="E4" t="s">
        <v>8</v>
      </c>
      <c r="F4">
        <f>COUNTIF(C$12:C$51,"news")</f>
        <v>12</v>
      </c>
      <c r="G4">
        <f>COUNTIF(B$12:B$51,"news")</f>
        <v>20</v>
      </c>
      <c r="H4">
        <f>COUNTIF(C$2:C$11,"news")</f>
        <v>2</v>
      </c>
      <c r="I4">
        <f t="shared" si="0"/>
        <v>0.14285714285714285</v>
      </c>
      <c r="J4">
        <f t="shared" si="1"/>
        <v>9.0909090909090912E-2</v>
      </c>
      <c r="K4">
        <f t="shared" si="2"/>
        <v>0.1111111111111111</v>
      </c>
    </row>
    <row r="5" spans="1:11" x14ac:dyDescent="0.25">
      <c r="A5" t="s">
        <v>9</v>
      </c>
      <c r="B5" t="s">
        <v>8</v>
      </c>
      <c r="C5" t="s">
        <v>8</v>
      </c>
      <c r="D5" t="b">
        <v>1</v>
      </c>
      <c r="E5" t="s">
        <v>6</v>
      </c>
      <c r="F5">
        <f>COUNTIF(C$12:C$51,"conservation")</f>
        <v>10</v>
      </c>
      <c r="G5">
        <f>COUNTIF(B$12:B$51,"conservation")</f>
        <v>6</v>
      </c>
      <c r="H5">
        <f>COUNTIF(C$2:C$11,"conservation")</f>
        <v>2</v>
      </c>
      <c r="I5">
        <f t="shared" si="0"/>
        <v>0.16666666666666666</v>
      </c>
      <c r="J5">
        <f t="shared" si="1"/>
        <v>0.25</v>
      </c>
      <c r="K5">
        <f t="shared" si="2"/>
        <v>0.2</v>
      </c>
    </row>
    <row r="6" spans="1:11" x14ac:dyDescent="0.25">
      <c r="A6" t="s">
        <v>10</v>
      </c>
      <c r="B6" t="s">
        <v>4</v>
      </c>
      <c r="C6" t="s">
        <v>4</v>
      </c>
      <c r="D6" t="b">
        <v>1</v>
      </c>
    </row>
    <row r="7" spans="1:11" x14ac:dyDescent="0.25">
      <c r="A7" t="s">
        <v>11</v>
      </c>
      <c r="B7" t="s">
        <v>12</v>
      </c>
      <c r="C7" t="s">
        <v>4</v>
      </c>
      <c r="D7" t="b">
        <v>1</v>
      </c>
      <c r="E7" t="s">
        <v>59</v>
      </c>
      <c r="I7">
        <f>AVERAGE(I2:I5)</f>
        <v>0.19317042606516291</v>
      </c>
      <c r="J7">
        <f t="shared" ref="J7:K7" si="3">AVERAGE(J2:J5)</f>
        <v>0.22664141414141414</v>
      </c>
      <c r="K7">
        <f t="shared" si="3"/>
        <v>0.19682539682539679</v>
      </c>
    </row>
    <row r="8" spans="1:11" x14ac:dyDescent="0.25">
      <c r="A8" t="s">
        <v>13</v>
      </c>
      <c r="B8" t="s">
        <v>6</v>
      </c>
      <c r="C8" t="s">
        <v>12</v>
      </c>
      <c r="D8" t="b">
        <v>1</v>
      </c>
    </row>
    <row r="9" spans="1:11" x14ac:dyDescent="0.25">
      <c r="A9" t="s">
        <v>14</v>
      </c>
      <c r="B9" t="s">
        <v>8</v>
      </c>
      <c r="C9" t="s">
        <v>6</v>
      </c>
      <c r="D9" t="b">
        <v>1</v>
      </c>
    </row>
    <row r="10" spans="1:11" x14ac:dyDescent="0.25">
      <c r="A10" t="s">
        <v>15</v>
      </c>
      <c r="B10" t="s">
        <v>8</v>
      </c>
      <c r="C10" t="s">
        <v>4</v>
      </c>
      <c r="D10" t="b">
        <v>1</v>
      </c>
    </row>
    <row r="11" spans="1:11" x14ac:dyDescent="0.25">
      <c r="A11" t="s">
        <v>16</v>
      </c>
      <c r="B11" t="s">
        <v>8</v>
      </c>
      <c r="C11" t="s">
        <v>8</v>
      </c>
      <c r="D11" t="b">
        <v>1</v>
      </c>
    </row>
    <row r="12" spans="1:11" x14ac:dyDescent="0.25">
      <c r="A12" t="s">
        <v>17</v>
      </c>
      <c r="B12" t="s">
        <v>4</v>
      </c>
      <c r="C12" t="s">
        <v>4</v>
      </c>
      <c r="D12" t="b">
        <v>0</v>
      </c>
    </row>
    <row r="13" spans="1:11" x14ac:dyDescent="0.25">
      <c r="A13" t="s">
        <v>18</v>
      </c>
      <c r="B13" t="s">
        <v>6</v>
      </c>
      <c r="C13" t="s">
        <v>8</v>
      </c>
      <c r="D13" t="b">
        <v>0</v>
      </c>
    </row>
    <row r="14" spans="1:11" x14ac:dyDescent="0.25">
      <c r="A14" t="s">
        <v>19</v>
      </c>
      <c r="B14" t="s">
        <v>8</v>
      </c>
      <c r="C14" t="s">
        <v>6</v>
      </c>
      <c r="D14" t="b">
        <v>0</v>
      </c>
    </row>
    <row r="15" spans="1:11" x14ac:dyDescent="0.25">
      <c r="A15" t="s">
        <v>20</v>
      </c>
      <c r="B15" t="s">
        <v>8</v>
      </c>
      <c r="C15" t="s">
        <v>8</v>
      </c>
      <c r="D15" t="b">
        <v>0</v>
      </c>
    </row>
    <row r="16" spans="1:11" x14ac:dyDescent="0.25">
      <c r="A16" t="s">
        <v>21</v>
      </c>
      <c r="B16" t="s">
        <v>8</v>
      </c>
      <c r="C16" t="s">
        <v>6</v>
      </c>
      <c r="D16" t="b">
        <v>0</v>
      </c>
    </row>
    <row r="17" spans="1:4" x14ac:dyDescent="0.25">
      <c r="A17" t="s">
        <v>22</v>
      </c>
      <c r="B17" t="s">
        <v>8</v>
      </c>
      <c r="C17" t="s">
        <v>12</v>
      </c>
      <c r="D17" t="b">
        <v>0</v>
      </c>
    </row>
    <row r="18" spans="1:4" x14ac:dyDescent="0.25">
      <c r="A18" t="s">
        <v>23</v>
      </c>
      <c r="B18" t="s">
        <v>6</v>
      </c>
      <c r="C18" t="s">
        <v>6</v>
      </c>
      <c r="D18" t="b">
        <v>0</v>
      </c>
    </row>
    <row r="19" spans="1:4" x14ac:dyDescent="0.25">
      <c r="A19" t="s">
        <v>24</v>
      </c>
      <c r="B19" t="s">
        <v>12</v>
      </c>
      <c r="C19" t="s">
        <v>4</v>
      </c>
      <c r="D19" t="b">
        <v>0</v>
      </c>
    </row>
    <row r="20" spans="1:4" x14ac:dyDescent="0.25">
      <c r="A20" t="s">
        <v>25</v>
      </c>
      <c r="B20" t="s">
        <v>8</v>
      </c>
      <c r="C20" t="s">
        <v>6</v>
      </c>
      <c r="D20" t="b">
        <v>0</v>
      </c>
    </row>
    <row r="21" spans="1:4" x14ac:dyDescent="0.25">
      <c r="A21" t="s">
        <v>26</v>
      </c>
      <c r="B21" t="s">
        <v>6</v>
      </c>
      <c r="C21" t="s">
        <v>8</v>
      </c>
      <c r="D21" t="b">
        <v>0</v>
      </c>
    </row>
    <row r="22" spans="1:4" x14ac:dyDescent="0.25">
      <c r="A22" t="s">
        <v>27</v>
      </c>
      <c r="B22" t="s">
        <v>12</v>
      </c>
      <c r="C22" t="s">
        <v>4</v>
      </c>
      <c r="D22" t="b">
        <v>0</v>
      </c>
    </row>
    <row r="23" spans="1:4" x14ac:dyDescent="0.25">
      <c r="A23" t="s">
        <v>28</v>
      </c>
      <c r="B23" t="s">
        <v>12</v>
      </c>
      <c r="C23" t="s">
        <v>8</v>
      </c>
      <c r="D23" t="b">
        <v>0</v>
      </c>
    </row>
    <row r="24" spans="1:4" x14ac:dyDescent="0.25">
      <c r="A24" t="s">
        <v>29</v>
      </c>
      <c r="B24" t="s">
        <v>8</v>
      </c>
      <c r="C24" t="s">
        <v>8</v>
      </c>
      <c r="D24" t="b">
        <v>0</v>
      </c>
    </row>
    <row r="25" spans="1:4" x14ac:dyDescent="0.25">
      <c r="A25" t="s">
        <v>30</v>
      </c>
      <c r="B25" t="s">
        <v>8</v>
      </c>
      <c r="C25" t="s">
        <v>4</v>
      </c>
      <c r="D25" t="b">
        <v>0</v>
      </c>
    </row>
    <row r="26" spans="1:4" x14ac:dyDescent="0.25">
      <c r="A26" t="s">
        <v>31</v>
      </c>
      <c r="B26" t="s">
        <v>8</v>
      </c>
      <c r="C26" t="s">
        <v>8</v>
      </c>
      <c r="D26" t="b">
        <v>0</v>
      </c>
    </row>
    <row r="27" spans="1:4" x14ac:dyDescent="0.25">
      <c r="A27" t="s">
        <v>32</v>
      </c>
      <c r="B27" t="s">
        <v>4</v>
      </c>
      <c r="C27" t="s">
        <v>8</v>
      </c>
      <c r="D27" t="b">
        <v>0</v>
      </c>
    </row>
    <row r="28" spans="1:4" x14ac:dyDescent="0.25">
      <c r="A28" t="s">
        <v>33</v>
      </c>
      <c r="B28" t="s">
        <v>12</v>
      </c>
      <c r="C28" t="s">
        <v>6</v>
      </c>
      <c r="D28" t="b">
        <v>0</v>
      </c>
    </row>
    <row r="29" spans="1:4" x14ac:dyDescent="0.25">
      <c r="A29" t="s">
        <v>34</v>
      </c>
      <c r="B29" t="s">
        <v>12</v>
      </c>
      <c r="C29" t="s">
        <v>4</v>
      </c>
      <c r="D29" t="b">
        <v>0</v>
      </c>
    </row>
    <row r="30" spans="1:4" x14ac:dyDescent="0.25">
      <c r="A30" t="s">
        <v>35</v>
      </c>
      <c r="B30" t="s">
        <v>8</v>
      </c>
      <c r="C30" t="s">
        <v>6</v>
      </c>
      <c r="D30" t="b">
        <v>0</v>
      </c>
    </row>
    <row r="31" spans="1:4" x14ac:dyDescent="0.25">
      <c r="A31" t="s">
        <v>36</v>
      </c>
      <c r="B31" t="s">
        <v>4</v>
      </c>
      <c r="C31" t="s">
        <v>4</v>
      </c>
      <c r="D31" t="b">
        <v>0</v>
      </c>
    </row>
    <row r="32" spans="1:4" x14ac:dyDescent="0.25">
      <c r="A32" t="s">
        <v>37</v>
      </c>
      <c r="B32" t="s">
        <v>4</v>
      </c>
      <c r="C32" t="s">
        <v>4</v>
      </c>
      <c r="D32" t="b">
        <v>0</v>
      </c>
    </row>
    <row r="33" spans="1:4" x14ac:dyDescent="0.25">
      <c r="A33" t="s">
        <v>38</v>
      </c>
      <c r="B33" t="s">
        <v>6</v>
      </c>
      <c r="C33" t="s">
        <v>6</v>
      </c>
      <c r="D33" t="b">
        <v>0</v>
      </c>
    </row>
    <row r="34" spans="1:4" x14ac:dyDescent="0.25">
      <c r="A34" t="s">
        <v>39</v>
      </c>
      <c r="B34" t="s">
        <v>6</v>
      </c>
      <c r="C34" t="s">
        <v>6</v>
      </c>
      <c r="D34" t="b">
        <v>0</v>
      </c>
    </row>
    <row r="35" spans="1:4" x14ac:dyDescent="0.25">
      <c r="A35" t="s">
        <v>40</v>
      </c>
      <c r="B35" t="s">
        <v>4</v>
      </c>
      <c r="C35" t="s">
        <v>8</v>
      </c>
      <c r="D35" t="b">
        <v>0</v>
      </c>
    </row>
    <row r="36" spans="1:4" x14ac:dyDescent="0.25">
      <c r="A36" t="s">
        <v>41</v>
      </c>
      <c r="B36" t="s">
        <v>8</v>
      </c>
      <c r="C36" t="s">
        <v>12</v>
      </c>
      <c r="D36" t="b">
        <v>0</v>
      </c>
    </row>
    <row r="37" spans="1:4" x14ac:dyDescent="0.25">
      <c r="A37" t="s">
        <v>42</v>
      </c>
      <c r="B37" t="s">
        <v>8</v>
      </c>
      <c r="C37" t="s">
        <v>8</v>
      </c>
      <c r="D37" t="b">
        <v>0</v>
      </c>
    </row>
    <row r="38" spans="1:4" x14ac:dyDescent="0.25">
      <c r="A38" t="s">
        <v>43</v>
      </c>
      <c r="B38" t="s">
        <v>8</v>
      </c>
      <c r="C38" t="s">
        <v>4</v>
      </c>
      <c r="D38" t="b">
        <v>0</v>
      </c>
    </row>
    <row r="39" spans="1:4" x14ac:dyDescent="0.25">
      <c r="A39" t="s">
        <v>44</v>
      </c>
      <c r="B39" t="s">
        <v>8</v>
      </c>
      <c r="C39" t="s">
        <v>12</v>
      </c>
      <c r="D39" t="b">
        <v>0</v>
      </c>
    </row>
    <row r="40" spans="1:4" x14ac:dyDescent="0.25">
      <c r="A40" t="s">
        <v>45</v>
      </c>
      <c r="B40" t="s">
        <v>8</v>
      </c>
      <c r="C40" t="s">
        <v>4</v>
      </c>
      <c r="D40" t="b">
        <v>0</v>
      </c>
    </row>
    <row r="41" spans="1:4" x14ac:dyDescent="0.25">
      <c r="A41" t="s">
        <v>46</v>
      </c>
      <c r="B41" t="s">
        <v>8</v>
      </c>
      <c r="C41" t="s">
        <v>8</v>
      </c>
      <c r="D41" t="b">
        <v>0</v>
      </c>
    </row>
    <row r="42" spans="1:4" x14ac:dyDescent="0.25">
      <c r="A42" t="s">
        <v>47</v>
      </c>
      <c r="B42" t="s">
        <v>8</v>
      </c>
      <c r="C42" t="s">
        <v>4</v>
      </c>
      <c r="D42" t="b">
        <v>0</v>
      </c>
    </row>
    <row r="43" spans="1:4" x14ac:dyDescent="0.25">
      <c r="A43" t="s">
        <v>48</v>
      </c>
      <c r="B43" t="s">
        <v>12</v>
      </c>
      <c r="C43" t="s">
        <v>8</v>
      </c>
      <c r="D43" t="b">
        <v>0</v>
      </c>
    </row>
    <row r="44" spans="1:4" x14ac:dyDescent="0.25">
      <c r="A44" t="s">
        <v>49</v>
      </c>
      <c r="B44" t="s">
        <v>8</v>
      </c>
      <c r="C44" t="s">
        <v>6</v>
      </c>
      <c r="D44" t="b">
        <v>0</v>
      </c>
    </row>
    <row r="45" spans="1:4" x14ac:dyDescent="0.25">
      <c r="A45" t="s">
        <v>50</v>
      </c>
      <c r="B45" t="s">
        <v>8</v>
      </c>
      <c r="C45" t="s">
        <v>4</v>
      </c>
      <c r="D45" t="b">
        <v>0</v>
      </c>
    </row>
    <row r="46" spans="1:4" x14ac:dyDescent="0.25">
      <c r="A46" t="s">
        <v>51</v>
      </c>
      <c r="B46" t="s">
        <v>12</v>
      </c>
      <c r="C46" t="s">
        <v>12</v>
      </c>
      <c r="D46" t="b">
        <v>0</v>
      </c>
    </row>
    <row r="47" spans="1:4" x14ac:dyDescent="0.25">
      <c r="A47" t="s">
        <v>52</v>
      </c>
      <c r="B47" t="s">
        <v>8</v>
      </c>
      <c r="C47" t="s">
        <v>4</v>
      </c>
      <c r="D47" t="b">
        <v>0</v>
      </c>
    </row>
    <row r="48" spans="1:4" x14ac:dyDescent="0.25">
      <c r="A48" t="s">
        <v>53</v>
      </c>
      <c r="B48" t="s">
        <v>8</v>
      </c>
      <c r="C48" t="s">
        <v>8</v>
      </c>
      <c r="D48" t="b">
        <v>0</v>
      </c>
    </row>
    <row r="49" spans="1:4" x14ac:dyDescent="0.25">
      <c r="A49" t="s">
        <v>54</v>
      </c>
      <c r="B49" t="s">
        <v>4</v>
      </c>
      <c r="C49" t="s">
        <v>4</v>
      </c>
      <c r="D49" t="b">
        <v>0</v>
      </c>
    </row>
    <row r="50" spans="1:4" x14ac:dyDescent="0.25">
      <c r="A50" t="s">
        <v>55</v>
      </c>
      <c r="B50" t="s">
        <v>12</v>
      </c>
      <c r="C50" t="s">
        <v>6</v>
      </c>
      <c r="D50" t="b">
        <v>0</v>
      </c>
    </row>
    <row r="51" spans="1:4" x14ac:dyDescent="0.25">
      <c r="A51" t="s">
        <v>56</v>
      </c>
      <c r="B51" t="s">
        <v>6</v>
      </c>
      <c r="C51" t="s">
        <v>4</v>
      </c>
      <c r="D51" t="b">
        <v>0</v>
      </c>
    </row>
  </sheetData>
  <sortState ref="A2:D52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PredictedvsTruthTable90_10</vt:lpstr>
      <vt:lpstr>PredictedvsTruthTable50_50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S</cp:lastModifiedBy>
  <dcterms:created xsi:type="dcterms:W3CDTF">2017-05-01T16:17:30Z</dcterms:created>
  <dcterms:modified xsi:type="dcterms:W3CDTF">2017-05-01T16:51:24Z</dcterms:modified>
</cp:coreProperties>
</file>