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kripsweet\BISMILLAH_KELAR\"/>
    </mc:Choice>
  </mc:AlternateContent>
  <xr:revisionPtr revIDLastSave="0" documentId="13_ncr:1_{63574EA4-2BA1-4AEA-8197-CD0861FA6F57}" xr6:coauthVersionLast="47" xr6:coauthVersionMax="47" xr10:uidLastSave="{00000000-0000-0000-0000-000000000000}"/>
  <bookViews>
    <workbookView xWindow="-96" yWindow="0" windowWidth="11712" windowHeight="12336" activeTab="3" xr2:uid="{47D4E4E4-2F3D-42D5-917E-439CAC0B9E32}"/>
  </bookViews>
  <sheets>
    <sheet name="Sheet1" sheetId="1" r:id="rId1"/>
    <sheet name="Sheet2" sheetId="2" r:id="rId2"/>
    <sheet name="Sheet3" sheetId="3" r:id="rId3"/>
    <sheet name="RSAB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5" i="4"/>
  <c r="E4" i="4"/>
  <c r="E6" i="4"/>
  <c r="E17" i="3"/>
  <c r="E16" i="3"/>
  <c r="I10" i="3"/>
  <c r="I2" i="3"/>
  <c r="H10" i="3"/>
  <c r="H2" i="3"/>
</calcChain>
</file>

<file path=xl/sharedStrings.xml><?xml version="1.0" encoding="utf-8"?>
<sst xmlns="http://schemas.openxmlformats.org/spreadsheetml/2006/main" count="110" uniqueCount="20">
  <si>
    <t>Optimizer</t>
  </si>
  <si>
    <t>SGD</t>
  </si>
  <si>
    <t>Adam</t>
  </si>
  <si>
    <t>mAP 0.5</t>
  </si>
  <si>
    <t>mAP 0.5:0.95</t>
  </si>
  <si>
    <t>F1-Score</t>
  </si>
  <si>
    <t>Inference Time</t>
  </si>
  <si>
    <t>Dataset</t>
  </si>
  <si>
    <t>Ori</t>
  </si>
  <si>
    <t>Binary</t>
  </si>
  <si>
    <t>EfficientNet V2 B2</t>
  </si>
  <si>
    <t>Asli</t>
  </si>
  <si>
    <t>Hitam-Putih</t>
  </si>
  <si>
    <t>EfficientNetV2</t>
  </si>
  <si>
    <t>YOLOv8</t>
  </si>
  <si>
    <t>Berwarna</t>
  </si>
  <si>
    <t>EffiicientNetV2</t>
  </si>
  <si>
    <t>Weights</t>
  </si>
  <si>
    <t>Tidak ada</t>
  </si>
  <si>
    <r>
      <t xml:space="preserve">10 </t>
    </r>
    <r>
      <rPr>
        <i/>
        <sz val="11"/>
        <color theme="1"/>
        <rFont val="Aptos Narrow"/>
        <family val="2"/>
        <scheme val="minor"/>
      </rPr>
      <t>layers</t>
    </r>
    <r>
      <rPr>
        <sz val="11"/>
        <color theme="1"/>
        <rFont val="Aptos Narrow"/>
        <family val="2"/>
        <scheme val="minor"/>
      </rPr>
      <t xml:space="preserve"> terakhir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</si>
</sst>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SGD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Sheet1!$C$1:$D$1</c:f>
              <c:strCache>
                <c:ptCount val="2"/>
                <c:pt idx="0">
                  <c:v>mAP 0.5</c:v>
                </c:pt>
                <c:pt idx="1">
                  <c:v>mAP 0.5:0.95</c:v>
                </c:pt>
              </c:strCache>
            </c:strRef>
          </c:cat>
          <c:val>
            <c:numRef>
              <c:f>Sheet1!$C$2:$D$2</c:f>
              <c:numCache>
                <c:formatCode>General</c:formatCode>
                <c:ptCount val="2"/>
                <c:pt idx="0">
                  <c:v>0.95499999999999996</c:v>
                </c:pt>
                <c:pt idx="1">
                  <c:v>0.91700000000000004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E-4899-B0A9-8B9F44CE31E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Sheet1!$C$1:$D$1</c:f>
              <c:strCache>
                <c:ptCount val="2"/>
                <c:pt idx="0">
                  <c:v>mAP 0.5</c:v>
                </c:pt>
                <c:pt idx="1">
                  <c:v>mAP 0.5:0.95</c:v>
                </c:pt>
              </c:strCache>
            </c:strRef>
          </c:cat>
          <c:val>
            <c:numRef>
              <c:f>Sheet1!$C$3:$D$3</c:f>
              <c:numCache>
                <c:formatCode>General</c:formatCode>
                <c:ptCount val="2"/>
                <c:pt idx="0">
                  <c:v>0.96</c:v>
                </c:pt>
                <c:pt idx="1">
                  <c:v>0.93500000000000005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E-4899-B0A9-8B9F44CE3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9604367"/>
        <c:axId val="1219606767"/>
      </c:barChart>
      <c:catAx>
        <c:axId val="1219604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Jenis </a:t>
                </a:r>
                <a:r>
                  <a:rPr lang="en-US" i="1"/>
                  <a:t>Optimizer</a:t>
                </a:r>
                <a:r>
                  <a:rPr lang="en-US"/>
                  <a:t> yang Digunakan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606767"/>
        <c:crosses val="autoZero"/>
        <c:auto val="1"/>
        <c:lblAlgn val="ctr"/>
        <c:lblOffset val="100"/>
        <c:noMultiLvlLbl val="0"/>
      </c:catAx>
      <c:valAx>
        <c:axId val="121960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Nilai 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60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Sheet2!$B$18</c:f>
              <c:strCache>
                <c:ptCount val="1"/>
                <c:pt idx="0">
                  <c:v>Asli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Sheet2!$C$17:$D$17</c:f>
              <c:strCache>
                <c:ptCount val="2"/>
                <c:pt idx="0">
                  <c:v>mAP 0.5</c:v>
                </c:pt>
                <c:pt idx="1">
                  <c:v>mAP 0.5:0.95</c:v>
                </c:pt>
              </c:strCache>
            </c:strRef>
          </c:cat>
          <c:val>
            <c:numRef>
              <c:f>Sheet2!$C$18:$D$18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2-4C76-A54F-9DAE137AB2F0}"/>
            </c:ext>
          </c:extLst>
        </c:ser>
        <c:ser>
          <c:idx val="1"/>
          <c:order val="1"/>
          <c:tx>
            <c:strRef>
              <c:f>Sheet2!$B$19</c:f>
              <c:strCache>
                <c:ptCount val="1"/>
                <c:pt idx="0">
                  <c:v>Hitam-Putih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Sheet2!$C$17:$D$17</c:f>
              <c:strCache>
                <c:ptCount val="2"/>
                <c:pt idx="0">
                  <c:v>mAP 0.5</c:v>
                </c:pt>
                <c:pt idx="1">
                  <c:v>mAP 0.5:0.95</c:v>
                </c:pt>
              </c:strCache>
            </c:strRef>
          </c:cat>
          <c:val>
            <c:numRef>
              <c:f>Sheet2!$C$19:$D$19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F2-4C76-A54F-9DAE137AB2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71945919"/>
        <c:axId val="1371936319"/>
      </c:barChart>
      <c:catAx>
        <c:axId val="137194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Jenis </a:t>
                </a: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Optimizer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yang Digunakan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936319"/>
        <c:crosses val="autoZero"/>
        <c:auto val="1"/>
        <c:lblAlgn val="ctr"/>
        <c:lblOffset val="100"/>
        <c:noMultiLvlLbl val="0"/>
      </c:catAx>
      <c:valAx>
        <c:axId val="137193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Nilai 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94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Sheet2!$B$18</c:f>
              <c:strCache>
                <c:ptCount val="1"/>
                <c:pt idx="0">
                  <c:v>Asli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Sheet2!$E$17</c:f>
              <c:strCache>
                <c:ptCount val="1"/>
                <c:pt idx="0">
                  <c:v>F1-Score</c:v>
                </c:pt>
              </c:strCache>
            </c:strRef>
          </c:cat>
          <c:val>
            <c:numRef>
              <c:f>Sheet2!$E$18</c:f>
              <c:numCache>
                <c:formatCode>General</c:formatCode>
                <c:ptCount val="1"/>
                <c:pt idx="0">
                  <c:v>0.34799999999999998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1-4A21-8A74-93838194267E}"/>
            </c:ext>
          </c:extLst>
        </c:ser>
        <c:ser>
          <c:idx val="1"/>
          <c:order val="1"/>
          <c:tx>
            <c:strRef>
              <c:f>Sheet2!$B$19</c:f>
              <c:strCache>
                <c:ptCount val="1"/>
                <c:pt idx="0">
                  <c:v>Hitam-Putih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Sheet2!$E$17</c:f>
              <c:strCache>
                <c:ptCount val="1"/>
                <c:pt idx="0">
                  <c:v>F1-Score</c:v>
                </c:pt>
              </c:strCache>
            </c:strRef>
          </c:cat>
          <c:val>
            <c:numRef>
              <c:f>Sheet2!$E$19</c:f>
              <c:numCache>
                <c:formatCode>General</c:formatCode>
                <c:ptCount val="1"/>
                <c:pt idx="0">
                  <c:v>0.36399999999999999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01-4A21-8A74-9383819426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71948319"/>
        <c:axId val="1371943519"/>
      </c:barChart>
      <c:catAx>
        <c:axId val="137194831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Jenis </a:t>
                </a: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Optimizer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yang Digunakan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371943519"/>
        <c:crosses val="autoZero"/>
        <c:auto val="1"/>
        <c:lblAlgn val="ctr"/>
        <c:lblOffset val="100"/>
        <c:noMultiLvlLbl val="0"/>
      </c:catAx>
      <c:valAx>
        <c:axId val="137194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Nilai</a:t>
                </a:r>
                <a:r>
                  <a:rPr lang="en-US" baseline="0"/>
                  <a:t> F1-Score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94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Sheet2!$B$18</c:f>
              <c:strCache>
                <c:ptCount val="1"/>
                <c:pt idx="0">
                  <c:v>Asli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Sheet2!$F$17</c:f>
              <c:strCache>
                <c:ptCount val="1"/>
                <c:pt idx="0">
                  <c:v>Inference Time</c:v>
                </c:pt>
              </c:strCache>
            </c:strRef>
          </c:cat>
          <c:val>
            <c:numRef>
              <c:f>Sheet2!$F$18</c:f>
              <c:numCache>
                <c:formatCode>General</c:formatCode>
                <c:ptCount val="1"/>
                <c:pt idx="0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2-4681-978E-4F28B119BB71}"/>
            </c:ext>
          </c:extLst>
        </c:ser>
        <c:ser>
          <c:idx val="1"/>
          <c:order val="1"/>
          <c:tx>
            <c:strRef>
              <c:f>Sheet2!$B$19</c:f>
              <c:strCache>
                <c:ptCount val="1"/>
                <c:pt idx="0">
                  <c:v>Hitam-Putih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Sheet2!$F$17</c:f>
              <c:strCache>
                <c:ptCount val="1"/>
                <c:pt idx="0">
                  <c:v>Inference Time</c:v>
                </c:pt>
              </c:strCache>
            </c:strRef>
          </c:cat>
          <c:val>
            <c:numRef>
              <c:f>Sheet2!$F$19</c:f>
              <c:numCache>
                <c:formatCode>General</c:formatCode>
                <c:ptCount val="1"/>
                <c:pt idx="0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32-4681-978E-4F28B119BB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71949759"/>
        <c:axId val="1371940639"/>
      </c:barChart>
      <c:catAx>
        <c:axId val="137194975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Jenis </a:t>
                </a: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Optimizer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yang Digunakan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371940639"/>
        <c:crosses val="autoZero"/>
        <c:auto val="1"/>
        <c:lblAlgn val="ctr"/>
        <c:lblOffset val="100"/>
        <c:noMultiLvlLbl val="0"/>
      </c:catAx>
      <c:valAx>
        <c:axId val="137194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Inference Time</a:t>
                </a:r>
                <a:r>
                  <a:rPr lang="en-US" i="1" baseline="0"/>
                  <a:t> </a:t>
                </a:r>
                <a:r>
                  <a:rPr lang="en-US" i="0" baseline="0"/>
                  <a:t>(ms)</a:t>
                </a:r>
                <a:endParaRPr lang="en-US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94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RSAB!$C$2</c:f>
              <c:strCache>
                <c:ptCount val="1"/>
                <c:pt idx="0">
                  <c:v>mAP 0.5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RSAB!$A$3:$B$6</c:f>
              <c:multiLvlStrCache>
                <c:ptCount val="4"/>
                <c:lvl>
                  <c:pt idx="0">
                    <c:v>Hitam-Putih</c:v>
                  </c:pt>
                  <c:pt idx="1">
                    <c:v>Berwarna</c:v>
                  </c:pt>
                  <c:pt idx="2">
                    <c:v>Hitam-Putih</c:v>
                  </c:pt>
                  <c:pt idx="3">
                    <c:v>Berwarna</c:v>
                  </c:pt>
                </c:lvl>
                <c:lvl>
                  <c:pt idx="0">
                    <c:v>SGD</c:v>
                  </c:pt>
                  <c:pt idx="1">
                    <c:v>SGD</c:v>
                  </c:pt>
                  <c:pt idx="2">
                    <c:v>Adam</c:v>
                  </c:pt>
                  <c:pt idx="3">
                    <c:v>Adam</c:v>
                  </c:pt>
                </c:lvl>
              </c:multiLvlStrCache>
            </c:multiLvlStrRef>
          </c:cat>
          <c:val>
            <c:numRef>
              <c:f>RSAB!$C$3:$C$6</c:f>
              <c:numCache>
                <c:formatCode>General</c:formatCode>
                <c:ptCount val="4"/>
                <c:pt idx="0">
                  <c:v>3.6600000000000001E-2</c:v>
                </c:pt>
                <c:pt idx="1">
                  <c:v>7.2099999999999997E-2</c:v>
                </c:pt>
                <c:pt idx="2">
                  <c:v>4.1200000000000001E-2</c:v>
                </c:pt>
                <c:pt idx="3">
                  <c:v>6.0999999999999999E-2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D-4720-BEFC-AA9D386B7BF8}"/>
            </c:ext>
          </c:extLst>
        </c:ser>
        <c:ser>
          <c:idx val="1"/>
          <c:order val="1"/>
          <c:tx>
            <c:strRef>
              <c:f>RSAB!$D$2</c:f>
              <c:strCache>
                <c:ptCount val="1"/>
                <c:pt idx="0">
                  <c:v>mAP 0.5:0.95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RSAB!$A$3:$B$6</c:f>
              <c:multiLvlStrCache>
                <c:ptCount val="4"/>
                <c:lvl>
                  <c:pt idx="0">
                    <c:v>Hitam-Putih</c:v>
                  </c:pt>
                  <c:pt idx="1">
                    <c:v>Berwarna</c:v>
                  </c:pt>
                  <c:pt idx="2">
                    <c:v>Hitam-Putih</c:v>
                  </c:pt>
                  <c:pt idx="3">
                    <c:v>Berwarna</c:v>
                  </c:pt>
                </c:lvl>
                <c:lvl>
                  <c:pt idx="0">
                    <c:v>SGD</c:v>
                  </c:pt>
                  <c:pt idx="1">
                    <c:v>SGD</c:v>
                  </c:pt>
                  <c:pt idx="2">
                    <c:v>Adam</c:v>
                  </c:pt>
                  <c:pt idx="3">
                    <c:v>Adam</c:v>
                  </c:pt>
                </c:lvl>
              </c:multiLvlStrCache>
            </c:multiLvlStrRef>
          </c:cat>
          <c:val>
            <c:numRef>
              <c:f>RSAB!$D$3:$D$6</c:f>
              <c:numCache>
                <c:formatCode>General</c:formatCode>
                <c:ptCount val="4"/>
                <c:pt idx="0">
                  <c:v>1.8100000000000002E-2</c:v>
                </c:pt>
                <c:pt idx="1">
                  <c:v>5.0999999999999997E-2</c:v>
                </c:pt>
                <c:pt idx="2">
                  <c:v>1.8700000000000001E-2</c:v>
                </c:pt>
                <c:pt idx="3">
                  <c:v>2.8799999999999999E-2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6D-4720-BEFC-AA9D386B7B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33258704"/>
        <c:axId val="1133270704"/>
      </c:barChart>
      <c:catAx>
        <c:axId val="113325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Jenis Kombinasi </a:t>
                </a:r>
                <a:r>
                  <a:rPr lang="en-US" i="0"/>
                  <a:t>Parameter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270704"/>
        <c:crosses val="autoZero"/>
        <c:auto val="1"/>
        <c:lblAlgn val="ctr"/>
        <c:lblOffset val="100"/>
        <c:noMultiLvlLbl val="0"/>
      </c:catAx>
      <c:valAx>
        <c:axId val="113327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Nilai 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25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RSAB!$E$2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RSAB!$A$3:$B$6</c:f>
              <c:multiLvlStrCache>
                <c:ptCount val="4"/>
                <c:lvl>
                  <c:pt idx="0">
                    <c:v>Hitam-Putih</c:v>
                  </c:pt>
                  <c:pt idx="1">
                    <c:v>Berwarna</c:v>
                  </c:pt>
                  <c:pt idx="2">
                    <c:v>Hitam-Putih</c:v>
                  </c:pt>
                  <c:pt idx="3">
                    <c:v>Berwarna</c:v>
                  </c:pt>
                </c:lvl>
                <c:lvl>
                  <c:pt idx="0">
                    <c:v>SGD</c:v>
                  </c:pt>
                  <c:pt idx="1">
                    <c:v>SGD</c:v>
                  </c:pt>
                  <c:pt idx="2">
                    <c:v>Adam</c:v>
                  </c:pt>
                  <c:pt idx="3">
                    <c:v>Adam</c:v>
                  </c:pt>
                </c:lvl>
              </c:multiLvlStrCache>
            </c:multiLvlStrRef>
          </c:cat>
          <c:val>
            <c:numRef>
              <c:f>RSAB!$E$3:$E$6</c:f>
              <c:numCache>
                <c:formatCode>General</c:formatCode>
                <c:ptCount val="4"/>
                <c:pt idx="0">
                  <c:v>5.9444739168877103E-2</c:v>
                </c:pt>
                <c:pt idx="1">
                  <c:v>0.12054112118160458</c:v>
                </c:pt>
                <c:pt idx="2">
                  <c:v>7.5534883720930229E-2</c:v>
                </c:pt>
                <c:pt idx="3">
                  <c:v>9.0712046574115537E-2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7-4323-BB9A-499F8D219E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7342336"/>
        <c:axId val="217344256"/>
      </c:barChart>
      <c:catAx>
        <c:axId val="21734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Jenis Kombinasi Parameter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44256"/>
        <c:crosses val="autoZero"/>
        <c:auto val="1"/>
        <c:lblAlgn val="ctr"/>
        <c:lblOffset val="100"/>
        <c:noMultiLvlLbl val="0"/>
      </c:catAx>
      <c:valAx>
        <c:axId val="21734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Nilai 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4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RSAB!$F$2</c:f>
              <c:strCache>
                <c:ptCount val="1"/>
                <c:pt idx="0">
                  <c:v>Inference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RSAB!$A$3:$B$6</c:f>
              <c:multiLvlStrCache>
                <c:ptCount val="4"/>
                <c:lvl>
                  <c:pt idx="0">
                    <c:v>Hitam-Putih</c:v>
                  </c:pt>
                  <c:pt idx="1">
                    <c:v>Berwarna</c:v>
                  </c:pt>
                  <c:pt idx="2">
                    <c:v>Hitam-Putih</c:v>
                  </c:pt>
                  <c:pt idx="3">
                    <c:v>Berwarna</c:v>
                  </c:pt>
                </c:lvl>
                <c:lvl>
                  <c:pt idx="0">
                    <c:v>SGD</c:v>
                  </c:pt>
                  <c:pt idx="1">
                    <c:v>SGD</c:v>
                  </c:pt>
                  <c:pt idx="2">
                    <c:v>Adam</c:v>
                  </c:pt>
                  <c:pt idx="3">
                    <c:v>Adam</c:v>
                  </c:pt>
                </c:lvl>
              </c:multiLvlStrCache>
            </c:multiLvlStrRef>
          </c:cat>
          <c:val>
            <c:numRef>
              <c:f>RSAB!$F$3:$F$6</c:f>
              <c:numCache>
                <c:formatCode>General</c:formatCode>
                <c:ptCount val="4"/>
                <c:pt idx="0">
                  <c:v>16</c:v>
                </c:pt>
                <c:pt idx="1">
                  <c:v>16.100000000000001</c:v>
                </c:pt>
                <c:pt idx="2">
                  <c:v>20.3</c:v>
                </c:pt>
                <c:pt idx="3">
                  <c:v>20.7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2-4DFB-B61D-64AC23A4D6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5885616"/>
        <c:axId val="1695889936"/>
      </c:barChart>
      <c:catAx>
        <c:axId val="169588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Jenis Kombinasi Parameter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889936"/>
        <c:crosses val="autoZero"/>
        <c:auto val="1"/>
        <c:lblAlgn val="ctr"/>
        <c:lblOffset val="100"/>
        <c:noMultiLvlLbl val="0"/>
      </c:catAx>
      <c:valAx>
        <c:axId val="169588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Inference Time </a:t>
                </a:r>
                <a:r>
                  <a:rPr lang="en-US" i="0"/>
                  <a:t>(ms)</a:t>
                </a:r>
                <a:endParaRPr lang="en-US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88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RSAB!$C$9</c:f>
              <c:strCache>
                <c:ptCount val="1"/>
                <c:pt idx="0">
                  <c:v>mAP 0.5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RSAB!$A$10:$B$13</c15:sqref>
                  </c15:fullRef>
                  <c15:levelRef>
                    <c15:sqref>RSAB!$A$10:$A$13</c15:sqref>
                  </c15:levelRef>
                </c:ext>
              </c:extLst>
              <c:f>RSAB!$A$10:$A$13</c:f>
              <c:strCache>
                <c:ptCount val="4"/>
                <c:pt idx="0">
                  <c:v>Tidak ada</c:v>
                </c:pt>
                <c:pt idx="1">
                  <c:v>10 layers terakhir</c:v>
                </c:pt>
                <c:pt idx="2">
                  <c:v>Tidak ada</c:v>
                </c:pt>
                <c:pt idx="3">
                  <c:v>10 layers terakhir</c:v>
                </c:pt>
              </c:strCache>
            </c:strRef>
          </c:cat>
          <c:val>
            <c:numRef>
              <c:f>RSAB!$C$10:$C$13</c:f>
              <c:numCache>
                <c:formatCode>General</c:formatCode>
                <c:ptCount val="4"/>
                <c:pt idx="0">
                  <c:v>0.74639999999999995</c:v>
                </c:pt>
                <c:pt idx="1">
                  <c:v>0.50170000000000003</c:v>
                </c:pt>
                <c:pt idx="2">
                  <c:v>0.69779999999999998</c:v>
                </c:pt>
                <c:pt idx="3">
                  <c:v>0.46479999999999999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C-4FC0-9DF5-4210F951B9FD}"/>
            </c:ext>
          </c:extLst>
        </c:ser>
        <c:ser>
          <c:idx val="1"/>
          <c:order val="1"/>
          <c:tx>
            <c:strRef>
              <c:f>RSAB!$D$9</c:f>
              <c:strCache>
                <c:ptCount val="1"/>
                <c:pt idx="0">
                  <c:v>mAP 0.5:0.95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RSAB!$A$10:$B$13</c15:sqref>
                  </c15:fullRef>
                  <c15:levelRef>
                    <c15:sqref>RSAB!$A$10:$A$13</c15:sqref>
                  </c15:levelRef>
                </c:ext>
              </c:extLst>
              <c:f>RSAB!$A$10:$A$13</c:f>
              <c:strCache>
                <c:ptCount val="4"/>
                <c:pt idx="0">
                  <c:v>Tidak ada</c:v>
                </c:pt>
                <c:pt idx="1">
                  <c:v>10 layers terakhir</c:v>
                </c:pt>
                <c:pt idx="2">
                  <c:v>Tidak ada</c:v>
                </c:pt>
                <c:pt idx="3">
                  <c:v>10 layers terakhir</c:v>
                </c:pt>
              </c:strCache>
            </c:strRef>
          </c:cat>
          <c:val>
            <c:numRef>
              <c:f>RSAB!$D$10:$D$13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AC-4FC0-9DF5-4210F951B9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1804608"/>
        <c:axId val="211815648"/>
      </c:barChart>
      <c:catAx>
        <c:axId val="21180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Bobot </a:t>
                </a:r>
                <a:r>
                  <a:rPr lang="en-US" i="1"/>
                  <a:t>Pre-Trained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15648"/>
        <c:crosses val="autoZero"/>
        <c:auto val="1"/>
        <c:lblAlgn val="ctr"/>
        <c:lblOffset val="100"/>
        <c:noMultiLvlLbl val="0"/>
      </c:catAx>
      <c:valAx>
        <c:axId val="2118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Nilai 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0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RSAB!$E$9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RSAB!$A$10:$B$13</c15:sqref>
                  </c15:fullRef>
                  <c15:levelRef>
                    <c15:sqref>RSAB!$A$10:$A$13</c15:sqref>
                  </c15:levelRef>
                </c:ext>
              </c:extLst>
              <c:f>RSAB!$A$10:$A$13</c:f>
              <c:strCache>
                <c:ptCount val="4"/>
                <c:pt idx="0">
                  <c:v>Tidak ada</c:v>
                </c:pt>
                <c:pt idx="1">
                  <c:v>10 layers terakhir</c:v>
                </c:pt>
                <c:pt idx="2">
                  <c:v>Tidak ada</c:v>
                </c:pt>
                <c:pt idx="3">
                  <c:v>10 layers terakhir</c:v>
                </c:pt>
              </c:strCache>
            </c:strRef>
          </c:cat>
          <c:val>
            <c:numRef>
              <c:f>RSAB!$E$10:$E$13</c:f>
              <c:numCache>
                <c:formatCode>General</c:formatCode>
                <c:ptCount val="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3-4091-8B0C-2DE5F47431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33278864"/>
        <c:axId val="1133265904"/>
      </c:barChart>
      <c:catAx>
        <c:axId val="113327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Bobot </a:t>
                </a:r>
                <a:r>
                  <a:rPr lang="en-US" i="1"/>
                  <a:t>Pre-Trained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265904"/>
        <c:crosses val="autoZero"/>
        <c:auto val="1"/>
        <c:lblAlgn val="ctr"/>
        <c:lblOffset val="100"/>
        <c:noMultiLvlLbl val="0"/>
      </c:catAx>
      <c:valAx>
        <c:axId val="113326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Nilai 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27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RSAB!$F$9</c:f>
              <c:strCache>
                <c:ptCount val="1"/>
                <c:pt idx="0">
                  <c:v>Inference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RSAB!$A$10:$B$13</c15:sqref>
                  </c15:fullRef>
                  <c15:levelRef>
                    <c15:sqref>RSAB!$A$10:$A$13</c15:sqref>
                  </c15:levelRef>
                </c:ext>
              </c:extLst>
              <c:f>RSAB!$A$10:$A$13</c:f>
              <c:strCache>
                <c:ptCount val="4"/>
                <c:pt idx="0">
                  <c:v>Tidak ada</c:v>
                </c:pt>
                <c:pt idx="1">
                  <c:v>10 layers terakhir</c:v>
                </c:pt>
                <c:pt idx="2">
                  <c:v>Tidak ada</c:v>
                </c:pt>
                <c:pt idx="3">
                  <c:v>10 layers terakhir</c:v>
                </c:pt>
              </c:strCache>
            </c:strRef>
          </c:cat>
          <c:val>
            <c:numRef>
              <c:f>RSAB!$F$10:$F$13</c:f>
              <c:numCache>
                <c:formatCode>General</c:formatCode>
                <c:ptCount val="4"/>
                <c:pt idx="0">
                  <c:v>270</c:v>
                </c:pt>
                <c:pt idx="1">
                  <c:v>184</c:v>
                </c:pt>
                <c:pt idx="2">
                  <c:v>186</c:v>
                </c:pt>
                <c:pt idx="3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9-4404-9499-FB5BAA17D1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1827648"/>
        <c:axId val="211810368"/>
      </c:barChart>
      <c:catAx>
        <c:axId val="21182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Bobot </a:t>
                </a:r>
                <a:r>
                  <a:rPr lang="en-US" i="1"/>
                  <a:t>Pre-Trained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10368"/>
        <c:crosses val="autoZero"/>
        <c:auto val="1"/>
        <c:lblAlgn val="ctr"/>
        <c:lblOffset val="100"/>
        <c:noMultiLvlLbl val="0"/>
      </c:catAx>
      <c:valAx>
        <c:axId val="21181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Inference</a:t>
                </a:r>
                <a:r>
                  <a:rPr lang="en-US" i="1" baseline="0"/>
                  <a:t> Time </a:t>
                </a:r>
                <a:r>
                  <a:rPr lang="en-US" i="0" baseline="0"/>
                  <a:t>(ms)</a:t>
                </a:r>
                <a:endParaRPr lang="en-US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2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SGD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General</c:formatCode>
                <c:ptCount val="1"/>
                <c:pt idx="0">
                  <c:v>0.93799999999999994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D-4C6A-AC51-8BF7F9EC67E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Sheet1!$E$3</c:f>
              <c:numCache>
                <c:formatCode>General</c:formatCode>
                <c:ptCount val="1"/>
                <c:pt idx="0">
                  <c:v>0.93600000000000005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8D-4C6A-AC51-8BF7F9EC6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4577199"/>
        <c:axId val="1154573839"/>
      </c:barChart>
      <c:catAx>
        <c:axId val="115457719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Jenis </a:t>
                </a:r>
                <a:r>
                  <a:rPr lang="en-US" i="1"/>
                  <a:t>Optimizer</a:t>
                </a:r>
                <a:r>
                  <a:rPr lang="en-US" i="1" baseline="0"/>
                  <a:t> </a:t>
                </a:r>
                <a:r>
                  <a:rPr lang="en-US" i="0" baseline="0"/>
                  <a:t>yang Digunakan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54573839"/>
        <c:crosses val="autoZero"/>
        <c:auto val="1"/>
        <c:lblAlgn val="ctr"/>
        <c:lblOffset val="100"/>
        <c:noMultiLvlLbl val="0"/>
      </c:catAx>
      <c:valAx>
        <c:axId val="115457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Nilai 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57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SGD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General</c:formatCode>
                <c:ptCount val="1"/>
                <c:pt idx="0">
                  <c:v>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6-49F1-A8D7-C00DC31BBD1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Sheet1!$F$3</c:f>
              <c:numCache>
                <c:formatCode>General</c:formatCode>
                <c:ptCount val="1"/>
                <c:pt idx="0">
                  <c:v>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26-49F1-A8D7-C00DC31BB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0433167"/>
        <c:axId val="1220433647"/>
      </c:barChart>
      <c:catAx>
        <c:axId val="122043316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Jenis </a:t>
                </a: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Optimizer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yang Digunakan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220433647"/>
        <c:crosses val="autoZero"/>
        <c:auto val="1"/>
        <c:lblAlgn val="ctr"/>
        <c:lblOffset val="100"/>
        <c:noMultiLvlLbl val="0"/>
      </c:catAx>
      <c:valAx>
        <c:axId val="122043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Inference Time </a:t>
                </a:r>
                <a:r>
                  <a:rPr lang="en-US" i="0"/>
                  <a:t>(ms)</a:t>
                </a:r>
                <a:endParaRPr lang="en-US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43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SGD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Sheet1!$C$17:$D$17</c:f>
              <c:strCache>
                <c:ptCount val="2"/>
                <c:pt idx="0">
                  <c:v>mAP 0.5</c:v>
                </c:pt>
                <c:pt idx="1">
                  <c:v>mAP 0.5:0.95</c:v>
                </c:pt>
              </c:strCache>
            </c:strRef>
          </c:cat>
          <c:val>
            <c:numRef>
              <c:f>Sheet1!$C$18:$D$18</c:f>
              <c:numCache>
                <c:formatCode>General</c:formatCode>
                <c:ptCount val="2"/>
                <c:pt idx="0">
                  <c:v>0.96199999999999997</c:v>
                </c:pt>
                <c:pt idx="1">
                  <c:v>0.93799999999999994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D-4AA7-B94D-2B9FCCCEA58C}"/>
            </c:ext>
          </c:extLst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Sheet1!$C$17:$D$17</c:f>
              <c:strCache>
                <c:ptCount val="2"/>
                <c:pt idx="0">
                  <c:v>mAP 0.5</c:v>
                </c:pt>
                <c:pt idx="1">
                  <c:v>mAP 0.5:0.95</c:v>
                </c:pt>
              </c:strCache>
            </c:strRef>
          </c:cat>
          <c:val>
            <c:numRef>
              <c:f>Sheet1!$C$19:$D$19</c:f>
              <c:numCache>
                <c:formatCode>General</c:formatCode>
                <c:ptCount val="2"/>
                <c:pt idx="0">
                  <c:v>0.95899999999999996</c:v>
                </c:pt>
                <c:pt idx="1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4D-4AA7-B94D-2B9FCCCEA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672959"/>
        <c:axId val="1131661919"/>
      </c:barChart>
      <c:catAx>
        <c:axId val="1131672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Jenis </a:t>
                </a:r>
                <a:r>
                  <a:rPr lang="en-US" i="1"/>
                  <a:t>Optimizer</a:t>
                </a:r>
                <a:r>
                  <a:rPr lang="en-US" i="0"/>
                  <a:t> yang Digunakan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661919"/>
        <c:crosses val="autoZero"/>
        <c:auto val="1"/>
        <c:lblAlgn val="ctr"/>
        <c:lblOffset val="100"/>
        <c:noMultiLvlLbl val="0"/>
      </c:catAx>
      <c:valAx>
        <c:axId val="113166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Nilai 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67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SGD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Sheet1!$E$17</c:f>
              <c:strCache>
                <c:ptCount val="1"/>
                <c:pt idx="0">
                  <c:v>F1-Score</c:v>
                </c:pt>
              </c:strCache>
            </c:strRef>
          </c:cat>
          <c:val>
            <c:numRef>
              <c:f>Sheet1!$E$18</c:f>
              <c:numCache>
                <c:formatCode>General</c:formatCode>
                <c:ptCount val="1"/>
                <c:pt idx="0">
                  <c:v>0.94699999999999995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F-4EAC-8FF0-4CE35A7554A2}"/>
            </c:ext>
          </c:extLst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Sheet1!$E$17</c:f>
              <c:strCache>
                <c:ptCount val="1"/>
                <c:pt idx="0">
                  <c:v>F1-Score</c:v>
                </c:pt>
              </c:strCache>
            </c:strRef>
          </c:cat>
          <c:val>
            <c:numRef>
              <c:f>Sheet1!$E$19</c:f>
              <c:numCache>
                <c:formatCode>General</c:formatCode>
                <c:ptCount val="1"/>
                <c:pt idx="0">
                  <c:v>0.93799999999999994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0F-4EAC-8FF0-4CE35A755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5593487"/>
        <c:axId val="1135594927"/>
      </c:barChart>
      <c:catAx>
        <c:axId val="113559348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Jenis </a:t>
                </a:r>
                <a:r>
                  <a:rPr lang="en-US" i="1"/>
                  <a:t>Optimizer </a:t>
                </a:r>
                <a:r>
                  <a:rPr lang="en-US" i="0"/>
                  <a:t>yang Digunakan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35594927"/>
        <c:crosses val="autoZero"/>
        <c:auto val="1"/>
        <c:lblAlgn val="ctr"/>
        <c:lblOffset val="100"/>
        <c:noMultiLvlLbl val="0"/>
      </c:catAx>
      <c:valAx>
        <c:axId val="113559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Nilai 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59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SGD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Sheet1!$F$17</c:f>
              <c:strCache>
                <c:ptCount val="1"/>
                <c:pt idx="0">
                  <c:v>Inference Time</c:v>
                </c:pt>
              </c:strCache>
            </c:strRef>
          </c:cat>
          <c:val>
            <c:numRef>
              <c:f>Sheet1!$F$18</c:f>
              <c:numCache>
                <c:formatCode>General</c:formatCode>
                <c:ptCount val="1"/>
                <c:pt idx="0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F-4003-83F0-1415257FBFFE}"/>
            </c:ext>
          </c:extLst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Sheet1!$F$17</c:f>
              <c:strCache>
                <c:ptCount val="1"/>
                <c:pt idx="0">
                  <c:v>Inference Time</c:v>
                </c:pt>
              </c:strCache>
            </c:strRef>
          </c:cat>
          <c:val>
            <c:numRef>
              <c:f>Sheet1!$F$19</c:f>
              <c:numCache>
                <c:formatCode>General</c:formatCode>
                <c:ptCount val="1"/>
                <c:pt idx="0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7F-4003-83F0-1415257FB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378271"/>
        <c:axId val="1173376831"/>
      </c:barChart>
      <c:catAx>
        <c:axId val="1173378271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Jenis </a:t>
                </a:r>
                <a:r>
                  <a:rPr lang="en-US" i="1"/>
                  <a:t>Optimizer </a:t>
                </a:r>
                <a:r>
                  <a:rPr lang="en-US" i="0"/>
                  <a:t>yang Digunakan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73376831"/>
        <c:crosses val="autoZero"/>
        <c:auto val="1"/>
        <c:lblAlgn val="ctr"/>
        <c:lblOffset val="100"/>
        <c:noMultiLvlLbl val="0"/>
      </c:catAx>
      <c:valAx>
        <c:axId val="117337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Inference Time </a:t>
                </a:r>
                <a:r>
                  <a:rPr lang="en-US" i="0"/>
                  <a:t>(ms)</a:t>
                </a:r>
                <a:endParaRPr lang="en-US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37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Asli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Sheet2!$C$1:$D$1</c:f>
              <c:strCache>
                <c:ptCount val="2"/>
                <c:pt idx="0">
                  <c:v>mAP 0.5</c:v>
                </c:pt>
                <c:pt idx="1">
                  <c:v>mAP 0.5:0.95</c:v>
                </c:pt>
              </c:strCache>
            </c:strRef>
          </c:cat>
          <c:val>
            <c:numRef>
              <c:f>Sheet2!$C$2:$D$2</c:f>
              <c:numCache>
                <c:formatCode>General</c:formatCode>
                <c:ptCount val="2"/>
                <c:pt idx="0">
                  <c:v>0.499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8-47D7-A8FD-06075B4EE30F}"/>
            </c:ext>
          </c:extLst>
        </c:ser>
        <c:ser>
          <c:idx val="1"/>
          <c:order val="1"/>
          <c:tx>
            <c:strRef>
              <c:f>Sheet2!$B$3</c:f>
              <c:strCache>
                <c:ptCount val="1"/>
                <c:pt idx="0">
                  <c:v>Hitam-Putih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Sheet2!$C$1:$D$1</c:f>
              <c:strCache>
                <c:ptCount val="2"/>
                <c:pt idx="0">
                  <c:v>mAP 0.5</c:v>
                </c:pt>
                <c:pt idx="1">
                  <c:v>mAP 0.5:0.95</c:v>
                </c:pt>
              </c:strCache>
            </c:strRef>
          </c:cat>
          <c:val>
            <c:numRef>
              <c:f>Sheet2!$C$3:$D$3</c:f>
              <c:numCache>
                <c:formatCode>General</c:formatCode>
                <c:ptCount val="2"/>
                <c:pt idx="0">
                  <c:v>0.502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F8-47D7-A8FD-06075B4EE3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71945919"/>
        <c:axId val="1371936319"/>
      </c:barChart>
      <c:catAx>
        <c:axId val="137194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Jenis </a:t>
                </a:r>
                <a:r>
                  <a:rPr lang="en-US" i="1"/>
                  <a:t>Optimizer</a:t>
                </a:r>
                <a:r>
                  <a:rPr lang="en-US" i="1" baseline="0"/>
                  <a:t> </a:t>
                </a:r>
                <a:r>
                  <a:rPr lang="en-US" i="0" baseline="0"/>
                  <a:t>yang Digunakan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936319"/>
        <c:crosses val="autoZero"/>
        <c:auto val="1"/>
        <c:lblAlgn val="ctr"/>
        <c:lblOffset val="100"/>
        <c:noMultiLvlLbl val="0"/>
      </c:catAx>
      <c:valAx>
        <c:axId val="137193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Nilai 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94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Asli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Sheet2!$E$1</c:f>
              <c:strCache>
                <c:ptCount val="1"/>
                <c:pt idx="0">
                  <c:v>F1-Score</c:v>
                </c:pt>
              </c:strCache>
            </c:strRef>
          </c:cat>
          <c:val>
            <c:numRef>
              <c:f>Sheet2!$E$2</c:f>
              <c:numCache>
                <c:formatCode>General</c:formatCode>
                <c:ptCount val="1"/>
                <c:pt idx="0">
                  <c:v>0.38200000000000001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3-4B81-9621-58582F514302}"/>
            </c:ext>
          </c:extLst>
        </c:ser>
        <c:ser>
          <c:idx val="1"/>
          <c:order val="1"/>
          <c:tx>
            <c:strRef>
              <c:f>Sheet2!$B$3</c:f>
              <c:strCache>
                <c:ptCount val="1"/>
                <c:pt idx="0">
                  <c:v>Hitam-Putih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Sheet2!$E$1</c:f>
              <c:strCache>
                <c:ptCount val="1"/>
                <c:pt idx="0">
                  <c:v>F1-Score</c:v>
                </c:pt>
              </c:strCache>
            </c:strRef>
          </c:cat>
          <c:val>
            <c:numRef>
              <c:f>Sheet2!$E$3</c:f>
              <c:numCache>
                <c:formatCode>General</c:formatCode>
                <c:ptCount val="1"/>
                <c:pt idx="0">
                  <c:v>0.439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3-4B81-9621-58582F5143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71948319"/>
        <c:axId val="1371943519"/>
      </c:barChart>
      <c:catAx>
        <c:axId val="137194831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Jenis </a:t>
                </a: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Optimizer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yang Digunakan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371943519"/>
        <c:crosses val="autoZero"/>
        <c:auto val="1"/>
        <c:lblAlgn val="ctr"/>
        <c:lblOffset val="100"/>
        <c:noMultiLvlLbl val="0"/>
      </c:catAx>
      <c:valAx>
        <c:axId val="137194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Nilai 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94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Asli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Sheet2!$F$1</c:f>
              <c:strCache>
                <c:ptCount val="1"/>
                <c:pt idx="0">
                  <c:v>Inference Time</c:v>
                </c:pt>
              </c:strCache>
            </c:strRef>
          </c:cat>
          <c:val>
            <c:numRef>
              <c:f>Sheet2!$F$2</c:f>
              <c:numCache>
                <c:formatCode>General</c:formatCode>
                <c:ptCount val="1"/>
                <c:pt idx="0">
                  <c:v>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8D-4D78-A030-C843D3E546B2}"/>
            </c:ext>
          </c:extLst>
        </c:ser>
        <c:ser>
          <c:idx val="1"/>
          <c:order val="1"/>
          <c:tx>
            <c:strRef>
              <c:f>Sheet2!$B$3</c:f>
              <c:strCache>
                <c:ptCount val="1"/>
                <c:pt idx="0">
                  <c:v>Hitam-Putih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Sheet2!$F$1</c:f>
              <c:strCache>
                <c:ptCount val="1"/>
                <c:pt idx="0">
                  <c:v>Inference Time</c:v>
                </c:pt>
              </c:strCache>
            </c:strRef>
          </c:cat>
          <c:val>
            <c:numRef>
              <c:f>Sheet2!$F$3</c:f>
              <c:numCache>
                <c:formatCode>General</c:formatCode>
                <c:ptCount val="1"/>
                <c:pt idx="0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8D-4D78-A030-C843D3E546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71949759"/>
        <c:axId val="1371940639"/>
      </c:barChart>
      <c:catAx>
        <c:axId val="137194975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Jenis </a:t>
                </a: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Optimizer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yang Digunakan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371940639"/>
        <c:crosses val="autoZero"/>
        <c:auto val="1"/>
        <c:lblAlgn val="ctr"/>
        <c:lblOffset val="100"/>
        <c:noMultiLvlLbl val="0"/>
      </c:catAx>
      <c:valAx>
        <c:axId val="137194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Inference</a:t>
                </a:r>
                <a:r>
                  <a:rPr lang="en-US" i="1" baseline="0"/>
                  <a:t> Time </a:t>
                </a:r>
                <a:r>
                  <a:rPr lang="en-US" i="0" baseline="0"/>
                  <a:t>(ms)</a:t>
                </a:r>
                <a:endParaRPr lang="en-US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94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195262</xdr:colOff>
      <xdr:row>1</xdr:row>
      <xdr:rowOff>23812</xdr:rowOff>
    </xdr:from>
    <xdr:to>
      <xdr:col>11</xdr:col>
      <xdr:colOff>342900</xdr:colOff>
      <xdr:row>14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9629C7-DFB8-CFD9-170D-E77FED506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604837</xdr:colOff>
      <xdr:row>0</xdr:row>
      <xdr:rowOff>185737</xdr:rowOff>
    </xdr:from>
    <xdr:to>
      <xdr:col>17</xdr:col>
      <xdr:colOff>123825</xdr:colOff>
      <xdr:row>14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EFAC8A-DCCE-2793-A96E-7EBB5DBBE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585787</xdr:colOff>
      <xdr:row>0</xdr:row>
      <xdr:rowOff>176212</xdr:rowOff>
    </xdr:from>
    <xdr:to>
      <xdr:col>23</xdr:col>
      <xdr:colOff>123825</xdr:colOff>
      <xdr:row>14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885445B-192A-6A43-082C-4ABC762B2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233362</xdr:colOff>
      <xdr:row>16</xdr:row>
      <xdr:rowOff>14287</xdr:rowOff>
    </xdr:from>
    <xdr:to>
      <xdr:col>11</xdr:col>
      <xdr:colOff>361950</xdr:colOff>
      <xdr:row>29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ED86ECE-7663-16FC-DF39-2C97E5E46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585787</xdr:colOff>
      <xdr:row>16</xdr:row>
      <xdr:rowOff>4762</xdr:rowOff>
    </xdr:from>
    <xdr:to>
      <xdr:col>17</xdr:col>
      <xdr:colOff>38100</xdr:colOff>
      <xdr:row>29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BDFD2D0-72B0-AD9F-A868-28C40F7C7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9524</xdr:colOff>
      <xdr:row>16</xdr:row>
      <xdr:rowOff>14287</xdr:rowOff>
    </xdr:from>
    <xdr:to>
      <xdr:col>23</xdr:col>
      <xdr:colOff>4761</xdr:colOff>
      <xdr:row>29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8778469-0C00-443F-688E-26A7A9D93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1</xdr:row>
      <xdr:rowOff>14287</xdr:rowOff>
    </xdr:from>
    <xdr:to>
      <xdr:col>12</xdr:col>
      <xdr:colOff>9525</xdr:colOff>
      <xdr:row>14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670073-5FA5-3B81-F607-06755F56C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595312</xdr:colOff>
      <xdr:row>0</xdr:row>
      <xdr:rowOff>185737</xdr:rowOff>
    </xdr:from>
    <xdr:to>
      <xdr:col>18</xdr:col>
      <xdr:colOff>0</xdr:colOff>
      <xdr:row>13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C52A9F-C6C8-AFFE-BF05-153314DBD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4762</xdr:colOff>
      <xdr:row>1</xdr:row>
      <xdr:rowOff>4761</xdr:rowOff>
    </xdr:from>
    <xdr:to>
      <xdr:col>24</xdr:col>
      <xdr:colOff>19050</xdr:colOff>
      <xdr:row>13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229A6E-0D50-2638-7332-9D1DF7662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590550</xdr:colOff>
      <xdr:row>16</xdr:row>
      <xdr:rowOff>0</xdr:rowOff>
    </xdr:from>
    <xdr:to>
      <xdr:col>11</xdr:col>
      <xdr:colOff>595313</xdr:colOff>
      <xdr:row>30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77B1F0-4DD6-4E84-A440-3562BF7F7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600075</xdr:colOff>
      <xdr:row>15</xdr:row>
      <xdr:rowOff>171450</xdr:rowOff>
    </xdr:from>
    <xdr:to>
      <xdr:col>18</xdr:col>
      <xdr:colOff>4763</xdr:colOff>
      <xdr:row>30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39AABF9-5124-44CD-9F84-2281C591E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9525</xdr:colOff>
      <xdr:row>16</xdr:row>
      <xdr:rowOff>9525</xdr:rowOff>
    </xdr:from>
    <xdr:to>
      <xdr:col>24</xdr:col>
      <xdr:colOff>23813</xdr:colOff>
      <xdr:row>30</xdr:row>
      <xdr:rowOff>71438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4F8FAD1-EB8B-45E7-B0BC-9991AAB30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0</xdr:row>
      <xdr:rowOff>163830</xdr:rowOff>
    </xdr:from>
    <xdr:to>
      <xdr:col>14</xdr:col>
      <xdr:colOff>289560</xdr:colOff>
      <xdr:row>15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9B884F-7F1D-0EFC-AB5C-BA58299DE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434340</xdr:colOff>
      <xdr:row>0</xdr:row>
      <xdr:rowOff>163830</xdr:rowOff>
    </xdr:from>
    <xdr:to>
      <xdr:col>22</xdr:col>
      <xdr:colOff>129540</xdr:colOff>
      <xdr:row>15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F423FC-01A1-FC00-F050-916605DEB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222364</xdr:colOff>
      <xdr:row>0</xdr:row>
      <xdr:rowOff>133350</xdr:rowOff>
    </xdr:from>
    <xdr:to>
      <xdr:col>29</xdr:col>
      <xdr:colOff>540327</xdr:colOff>
      <xdr:row>15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C0772F-95BC-2430-3170-E49568257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607785</xdr:colOff>
      <xdr:row>16</xdr:row>
      <xdr:rowOff>129721</xdr:rowOff>
    </xdr:from>
    <xdr:to>
      <xdr:col>14</xdr:col>
      <xdr:colOff>317499</xdr:colOff>
      <xdr:row>31</xdr:row>
      <xdr:rowOff>151492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9D3C63-B5F4-2BF6-5DD9-628C504C9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480785</xdr:colOff>
      <xdr:row>16</xdr:row>
      <xdr:rowOff>129721</xdr:rowOff>
    </xdr:from>
    <xdr:to>
      <xdr:col>22</xdr:col>
      <xdr:colOff>190500</xdr:colOff>
      <xdr:row>31</xdr:row>
      <xdr:rowOff>151492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272777-60B8-54B2-F1B0-C991A1AF7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308429</xdr:colOff>
      <xdr:row>16</xdr:row>
      <xdr:rowOff>111578</xdr:rowOff>
    </xdr:from>
    <xdr:to>
      <xdr:col>30</xdr:col>
      <xdr:colOff>18143</xdr:colOff>
      <xdr:row>31</xdr:row>
      <xdr:rowOff>133349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E9D9002-F203-4035-695C-1FA5E3D39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87409-6379-4625-9FFD-7DDF102D1247}">
  <dimension ref="A1:F19"/>
  <sheetViews>
    <sheetView topLeftCell="T2" zoomScale="81" zoomScaleNormal="136" workbookViewId="0">
      <selection activeCell="E8" sqref="E8"/>
    </sheetView>
  </sheetViews>
  <sheetFormatPr defaultRowHeight="14.4" x14ac:dyDescent="0.3"/>
  <cols>
    <col min="1" max="1" width="9.5546875" bestFit="1" customWidth="1"/>
    <col min="2" max="2" width="9.5546875" customWidth="1"/>
    <col min="3" max="3" width="8" bestFit="1" customWidth="1"/>
    <col min="4" max="4" width="12.109375" bestFit="1" customWidth="1"/>
    <col min="5" max="5" width="8.5546875" bestFit="1" customWidth="1"/>
    <col min="6" max="6" width="14" bestFit="1" customWidth="1"/>
  </cols>
  <sheetData>
    <row r="1" spans="1:6" x14ac:dyDescent="0.3">
      <c r="A1" t="s">
        <v>0</v>
      </c>
      <c r="B1" t="s">
        <v>7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 t="s">
        <v>1</v>
      </c>
      <c r="B2" t="s">
        <v>8</v>
      </c>
      <c r="C2" s="1">
        <v>0.95499999999999996</v>
      </c>
      <c r="D2" s="1">
        <v>0.91700000000000004</v>
      </c>
      <c r="E2" s="1">
        <v>0.93799999999999994</v>
      </c>
      <c r="F2" s="1">
        <v>5.2</v>
      </c>
    </row>
    <row r="3" spans="1:6" x14ac:dyDescent="0.3">
      <c r="A3" t="s">
        <v>2</v>
      </c>
      <c r="B3" t="s">
        <v>8</v>
      </c>
      <c r="C3" s="1">
        <v>0.96</v>
      </c>
      <c r="D3" s="1">
        <v>0.93500000000000005</v>
      </c>
      <c r="E3" s="1">
        <v>0.93600000000000005</v>
      </c>
      <c r="F3" s="1">
        <v>5.7</v>
      </c>
    </row>
    <row r="17" spans="1:6" x14ac:dyDescent="0.3">
      <c r="A17" t="s">
        <v>0</v>
      </c>
      <c r="B17" t="s">
        <v>7</v>
      </c>
      <c r="C17" t="s">
        <v>3</v>
      </c>
      <c r="D17" t="s">
        <v>4</v>
      </c>
      <c r="E17" t="s">
        <v>5</v>
      </c>
      <c r="F17" t="s">
        <v>6</v>
      </c>
    </row>
    <row r="18" spans="1:6" x14ac:dyDescent="0.3">
      <c r="A18" t="s">
        <v>1</v>
      </c>
      <c r="B18" t="s">
        <v>9</v>
      </c>
      <c r="C18" s="1">
        <v>0.96199999999999997</v>
      </c>
      <c r="D18" s="1">
        <v>0.93799999999999994</v>
      </c>
      <c r="E18" s="1">
        <v>0.94699999999999995</v>
      </c>
      <c r="F18" s="1">
        <v>4.5</v>
      </c>
    </row>
    <row r="19" spans="1:6" x14ac:dyDescent="0.3">
      <c r="A19" t="s">
        <v>2</v>
      </c>
      <c r="B19" t="s">
        <v>9</v>
      </c>
      <c r="C19" s="1">
        <v>0.95899999999999996</v>
      </c>
      <c r="D19" s="1">
        <v>0.94399999999999995</v>
      </c>
      <c r="E19" s="1">
        <v>0.93799999999999994</v>
      </c>
      <c r="F19" s="1">
        <v>6.5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FDE6C-2B90-4FAC-922D-785AB5B0D6A1}">
  <dimension ref="A1:F19"/>
  <sheetViews>
    <sheetView topLeftCell="Q9" workbookViewId="0">
      <selection activeCell="S16" sqref="S16"/>
    </sheetView>
  </sheetViews>
  <sheetFormatPr defaultRowHeight="14.4" x14ac:dyDescent="0.3"/>
  <cols>
    <col min="1" max="1" width="9.5546875" bestFit="1" customWidth="1"/>
    <col min="2" max="2" width="7.6640625" bestFit="1" customWidth="1"/>
    <col min="3" max="3" width="8" bestFit="1" customWidth="1"/>
    <col min="4" max="4" width="12.109375" bestFit="1" customWidth="1"/>
    <col min="5" max="5" width="8.5546875" bestFit="1" customWidth="1"/>
    <col min="6" max="6" width="14" bestFit="1" customWidth="1"/>
  </cols>
  <sheetData>
    <row r="1" spans="1:6" x14ac:dyDescent="0.3">
      <c r="A1" t="s">
        <v>0</v>
      </c>
      <c r="B1" t="s">
        <v>7</v>
      </c>
      <c r="C1" t="s">
        <v>3</v>
      </c>
      <c r="D1" t="s">
        <v>4</v>
      </c>
      <c r="E1" t="s">
        <v>5</v>
      </c>
      <c r="F1" t="s">
        <v>6</v>
      </c>
    </row>
    <row r="2" spans="1:6" ht="26.4" x14ac:dyDescent="0.3">
      <c r="A2" s="1" t="s">
        <v>10</v>
      </c>
      <c r="B2" s="1" t="s">
        <v>11</v>
      </c>
      <c r="C2" s="1">
        <v>0.499</v>
      </c>
      <c r="D2" s="1">
        <v>0.5</v>
      </c>
      <c r="E2" s="1">
        <v>0.38200000000000001</v>
      </c>
      <c r="F2" s="1">
        <v>262</v>
      </c>
    </row>
    <row r="3" spans="1:6" ht="26.4" x14ac:dyDescent="0.3">
      <c r="A3" s="1" t="s">
        <v>10</v>
      </c>
      <c r="B3" s="1" t="s">
        <v>12</v>
      </c>
      <c r="C3" s="1">
        <v>0.502</v>
      </c>
      <c r="D3" s="1">
        <v>0.5</v>
      </c>
      <c r="E3" s="1">
        <v>0.439</v>
      </c>
      <c r="F3" s="1">
        <v>145</v>
      </c>
    </row>
    <row r="17" spans="1:6" x14ac:dyDescent="0.3">
      <c r="A17" t="s">
        <v>0</v>
      </c>
      <c r="B17" t="s">
        <v>7</v>
      </c>
      <c r="C17" t="s">
        <v>3</v>
      </c>
      <c r="D17" t="s">
        <v>4</v>
      </c>
      <c r="E17" t="s">
        <v>5</v>
      </c>
      <c r="F17" t="s">
        <v>6</v>
      </c>
    </row>
    <row r="18" spans="1:6" x14ac:dyDescent="0.3">
      <c r="A18" t="s">
        <v>13</v>
      </c>
      <c r="B18" t="s">
        <v>11</v>
      </c>
      <c r="C18" s="1">
        <v>0.5</v>
      </c>
      <c r="D18" s="1">
        <v>0.5</v>
      </c>
      <c r="E18" s="1">
        <v>0.34799999999999998</v>
      </c>
      <c r="F18" s="1">
        <v>209</v>
      </c>
    </row>
    <row r="19" spans="1:6" x14ac:dyDescent="0.3">
      <c r="A19" t="s">
        <v>13</v>
      </c>
      <c r="B19" t="s">
        <v>12</v>
      </c>
      <c r="C19" s="1">
        <v>0.5</v>
      </c>
      <c r="D19" s="1">
        <v>0.5</v>
      </c>
      <c r="E19" s="1">
        <v>0.36399999999999999</v>
      </c>
      <c r="F19" s="1">
        <v>107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29EDF-A946-4C72-A5F2-519D83DA1E6F}">
  <dimension ref="A1:I17"/>
  <sheetViews>
    <sheetView zoomScale="130" zoomScaleNormal="130" workbookViewId="0">
      <selection activeCell="H11" sqref="H11"/>
    </sheetView>
  </sheetViews>
  <sheetFormatPr defaultRowHeight="14.4" x14ac:dyDescent="0.3"/>
  <cols>
    <col min="1" max="1" width="13.33203125" bestFit="1" customWidth="1"/>
    <col min="2" max="2" width="11.5546875" bestFit="1" customWidth="1"/>
    <col min="3" max="3" width="8" bestFit="1" customWidth="1"/>
    <col min="4" max="4" width="12.109375" bestFit="1" customWidth="1"/>
    <col min="5" max="5" width="8.5546875" bestFit="1" customWidth="1"/>
    <col min="6" max="6" width="14" bestFit="1" customWidth="1"/>
  </cols>
  <sheetData>
    <row r="1" spans="1:9" x14ac:dyDescent="0.3">
      <c r="A1" t="s">
        <v>0</v>
      </c>
      <c r="B1" t="s">
        <v>7</v>
      </c>
      <c r="C1" t="s">
        <v>3</v>
      </c>
      <c r="D1" t="s">
        <v>4</v>
      </c>
      <c r="E1" t="s">
        <v>5</v>
      </c>
      <c r="F1" t="s">
        <v>6</v>
      </c>
    </row>
    <row r="2" spans="1:9" x14ac:dyDescent="0.3">
      <c r="A2" t="s">
        <v>1</v>
      </c>
      <c r="B2" t="s">
        <v>8</v>
      </c>
      <c r="C2" s="1">
        <v>0.95499999999999996</v>
      </c>
      <c r="D2" s="1">
        <v>0.91700000000000004</v>
      </c>
      <c r="E2" s="1">
        <v>0.93799999999999994</v>
      </c>
      <c r="F2" s="1">
        <v>5.2</v>
      </c>
      <c r="H2">
        <f>AVERAGE(E2:E3,E6:E7)</f>
        <v>0.93975000000000009</v>
      </c>
      <c r="I2">
        <f>AVERAGE(F2:F3,F6:F7)</f>
        <v>5.4749999999999996</v>
      </c>
    </row>
    <row r="3" spans="1:9" x14ac:dyDescent="0.3">
      <c r="A3" t="s">
        <v>2</v>
      </c>
      <c r="B3" t="s">
        <v>8</v>
      </c>
      <c r="C3" s="1">
        <v>0.96</v>
      </c>
      <c r="D3" s="1">
        <v>0.93500000000000005</v>
      </c>
      <c r="E3" s="1">
        <v>0.93600000000000005</v>
      </c>
      <c r="F3" s="1">
        <v>5.7</v>
      </c>
    </row>
    <row r="5" spans="1:9" x14ac:dyDescent="0.3">
      <c r="A5" t="s">
        <v>0</v>
      </c>
      <c r="B5" t="s">
        <v>7</v>
      </c>
      <c r="C5" t="s">
        <v>3</v>
      </c>
      <c r="D5" t="s">
        <v>4</v>
      </c>
      <c r="E5" t="s">
        <v>5</v>
      </c>
      <c r="F5" t="s">
        <v>6</v>
      </c>
    </row>
    <row r="6" spans="1:9" x14ac:dyDescent="0.3">
      <c r="A6" t="s">
        <v>1</v>
      </c>
      <c r="B6" t="s">
        <v>9</v>
      </c>
      <c r="C6" s="2">
        <v>0.96199999999999997</v>
      </c>
      <c r="D6" s="1">
        <v>0.93799999999999994</v>
      </c>
      <c r="E6" s="2">
        <v>0.94699999999999995</v>
      </c>
      <c r="F6" s="2">
        <v>4.5</v>
      </c>
    </row>
    <row r="7" spans="1:9" x14ac:dyDescent="0.3">
      <c r="A7" t="s">
        <v>2</v>
      </c>
      <c r="B7" t="s">
        <v>9</v>
      </c>
      <c r="C7" s="1">
        <v>0.95899999999999996</v>
      </c>
      <c r="D7" s="2">
        <v>0.94399999999999995</v>
      </c>
      <c r="E7" s="1">
        <v>0.93799999999999994</v>
      </c>
      <c r="F7" s="1">
        <v>6.5</v>
      </c>
    </row>
    <row r="9" spans="1:9" x14ac:dyDescent="0.3">
      <c r="A9" t="s">
        <v>0</v>
      </c>
      <c r="B9" t="s">
        <v>7</v>
      </c>
      <c r="C9" t="s">
        <v>3</v>
      </c>
      <c r="D9" t="s">
        <v>4</v>
      </c>
      <c r="E9" t="s">
        <v>5</v>
      </c>
      <c r="F9" t="s">
        <v>6</v>
      </c>
    </row>
    <row r="10" spans="1:9" ht="26.4" x14ac:dyDescent="0.3">
      <c r="A10" s="1" t="s">
        <v>10</v>
      </c>
      <c r="B10" s="1" t="s">
        <v>11</v>
      </c>
      <c r="C10" s="1">
        <v>0.499</v>
      </c>
      <c r="D10" s="1">
        <v>0.5</v>
      </c>
      <c r="E10" s="1">
        <v>0.38200000000000001</v>
      </c>
      <c r="F10" s="1">
        <v>262</v>
      </c>
      <c r="H10">
        <f>AVERAGE(E10:E11,E14:E15)</f>
        <v>0.38324999999999998</v>
      </c>
      <c r="I10">
        <f>AVERAGE(F10:F11,F14:F15)</f>
        <v>180.75</v>
      </c>
    </row>
    <row r="11" spans="1:9" ht="26.4" x14ac:dyDescent="0.3">
      <c r="A11" s="1" t="s">
        <v>10</v>
      </c>
      <c r="B11" s="1" t="s">
        <v>12</v>
      </c>
      <c r="C11" s="2">
        <v>0.502</v>
      </c>
      <c r="D11" s="1">
        <v>0.5</v>
      </c>
      <c r="E11" s="2">
        <v>0.439</v>
      </c>
      <c r="F11" s="2">
        <v>145</v>
      </c>
    </row>
    <row r="13" spans="1:9" x14ac:dyDescent="0.3">
      <c r="A13" t="s">
        <v>0</v>
      </c>
      <c r="B13" t="s">
        <v>7</v>
      </c>
      <c r="C13" t="s">
        <v>3</v>
      </c>
      <c r="D13" t="s">
        <v>4</v>
      </c>
      <c r="E13" t="s">
        <v>5</v>
      </c>
      <c r="F13" t="s">
        <v>6</v>
      </c>
    </row>
    <row r="14" spans="1:9" x14ac:dyDescent="0.3">
      <c r="A14" t="s">
        <v>13</v>
      </c>
      <c r="B14" t="s">
        <v>11</v>
      </c>
      <c r="C14" s="1">
        <v>0.5</v>
      </c>
      <c r="D14" s="1">
        <v>0.5</v>
      </c>
      <c r="E14" s="1">
        <v>0.34799999999999998</v>
      </c>
      <c r="F14" s="1">
        <v>209</v>
      </c>
    </row>
    <row r="15" spans="1:9" x14ac:dyDescent="0.3">
      <c r="A15" t="s">
        <v>13</v>
      </c>
      <c r="B15" t="s">
        <v>12</v>
      </c>
      <c r="C15" s="1">
        <v>0.5</v>
      </c>
      <c r="D15" s="1">
        <v>0.5</v>
      </c>
      <c r="E15" s="1">
        <v>0.36399999999999999</v>
      </c>
      <c r="F15" s="1">
        <v>107</v>
      </c>
    </row>
    <row r="16" spans="1:9" x14ac:dyDescent="0.3">
      <c r="E16">
        <f>E15-E14</f>
        <v>1.6000000000000014E-2</v>
      </c>
    </row>
    <row r="17" spans="5:5" x14ac:dyDescent="0.3">
      <c r="E17">
        <f>E16*100</f>
        <v>1.6000000000000014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2B0B3-CCA3-4653-A7EC-28AC0F2FB6C2}">
  <dimension ref="A1:F13"/>
  <sheetViews>
    <sheetView tabSelected="1" topLeftCell="E6" zoomScaleNormal="100" workbookViewId="0">
      <selection activeCell="A13" sqref="A13"/>
    </sheetView>
  </sheetViews>
  <sheetFormatPr defaultRowHeight="14.4" x14ac:dyDescent="0.3"/>
  <cols>
    <col min="1" max="1" width="13.109375" bestFit="1" customWidth="1"/>
    <col min="2" max="2" width="13.88671875" bestFit="1" customWidth="1"/>
    <col min="3" max="3" width="7.6640625" bestFit="1" customWidth="1"/>
    <col min="4" max="4" width="11.77734375" bestFit="1" customWidth="1"/>
    <col min="5" max="5" width="8.33203125" bestFit="1" customWidth="1"/>
    <col min="6" max="6" width="12.88671875" bestFit="1" customWidth="1"/>
  </cols>
  <sheetData>
    <row r="1" spans="1:6" x14ac:dyDescent="0.3">
      <c r="A1" t="s">
        <v>14</v>
      </c>
    </row>
    <row r="2" spans="1:6" x14ac:dyDescent="0.3">
      <c r="A2" t="s">
        <v>0</v>
      </c>
      <c r="B2" t="s">
        <v>7</v>
      </c>
      <c r="C2" t="s">
        <v>3</v>
      </c>
      <c r="D2" t="s">
        <v>4</v>
      </c>
      <c r="E2" t="s">
        <v>5</v>
      </c>
      <c r="F2" t="s">
        <v>6</v>
      </c>
    </row>
    <row r="3" spans="1:6" x14ac:dyDescent="0.3">
      <c r="A3" t="s">
        <v>1</v>
      </c>
      <c r="B3" t="s">
        <v>12</v>
      </c>
      <c r="C3">
        <v>3.6600000000000001E-2</v>
      </c>
      <c r="D3">
        <v>1.8100000000000002E-2</v>
      </c>
      <c r="E3">
        <f>(2*0.0352*0.191)/(0.0352+0.191)</f>
        <v>5.9444739168877103E-2</v>
      </c>
      <c r="F3" s="3">
        <v>16</v>
      </c>
    </row>
    <row r="4" spans="1:6" x14ac:dyDescent="0.3">
      <c r="A4" t="s">
        <v>1</v>
      </c>
      <c r="B4" t="s">
        <v>15</v>
      </c>
      <c r="C4" s="3">
        <v>7.2099999999999997E-2</v>
      </c>
      <c r="D4" s="3">
        <v>5.0999999999999997E-2</v>
      </c>
      <c r="E4" s="3">
        <f>(2*0.0839*0.214)/(0.0839+0.214)</f>
        <v>0.12054112118160458</v>
      </c>
      <c r="F4">
        <v>16.100000000000001</v>
      </c>
    </row>
    <row r="5" spans="1:6" x14ac:dyDescent="0.3">
      <c r="A5" t="s">
        <v>2</v>
      </c>
      <c r="B5" t="s">
        <v>12</v>
      </c>
      <c r="C5">
        <v>4.1200000000000001E-2</v>
      </c>
      <c r="D5">
        <v>1.8700000000000001E-2</v>
      </c>
      <c r="E5">
        <f>(2*0.056*0.116)/(0.056+0.116)</f>
        <v>7.5534883720930229E-2</v>
      </c>
      <c r="F5">
        <v>20.3</v>
      </c>
    </row>
    <row r="6" spans="1:6" x14ac:dyDescent="0.3">
      <c r="A6" t="s">
        <v>2</v>
      </c>
      <c r="B6" t="s">
        <v>15</v>
      </c>
      <c r="C6">
        <v>6.0999999999999999E-2</v>
      </c>
      <c r="D6">
        <v>2.8799999999999999E-2</v>
      </c>
      <c r="E6">
        <f>(2*0.0633*0.16)/(0.0633+0.16)</f>
        <v>9.0712046574115537E-2</v>
      </c>
      <c r="F6">
        <v>20.7</v>
      </c>
    </row>
    <row r="8" spans="1:6" x14ac:dyDescent="0.3">
      <c r="A8" t="s">
        <v>16</v>
      </c>
    </row>
    <row r="9" spans="1:6" x14ac:dyDescent="0.3">
      <c r="A9" t="s">
        <v>17</v>
      </c>
      <c r="B9" t="s">
        <v>7</v>
      </c>
      <c r="C9" t="s">
        <v>3</v>
      </c>
      <c r="D9" t="s">
        <v>4</v>
      </c>
      <c r="E9" t="s">
        <v>5</v>
      </c>
      <c r="F9" t="s">
        <v>6</v>
      </c>
    </row>
    <row r="10" spans="1:6" x14ac:dyDescent="0.3">
      <c r="A10" t="s">
        <v>18</v>
      </c>
      <c r="B10" t="s">
        <v>15</v>
      </c>
      <c r="C10" s="3">
        <v>0.74639999999999995</v>
      </c>
      <c r="D10" s="3">
        <v>0.5</v>
      </c>
      <c r="E10" s="3">
        <v>0.3</v>
      </c>
      <c r="F10">
        <v>270</v>
      </c>
    </row>
    <row r="11" spans="1:6" x14ac:dyDescent="0.3">
      <c r="A11" t="s">
        <v>19</v>
      </c>
      <c r="B11" t="s">
        <v>15</v>
      </c>
      <c r="C11">
        <v>0.50170000000000003</v>
      </c>
      <c r="D11" s="3">
        <v>0.5</v>
      </c>
      <c r="E11" s="3">
        <v>0.3</v>
      </c>
      <c r="F11" s="3">
        <v>184</v>
      </c>
    </row>
    <row r="12" spans="1:6" x14ac:dyDescent="0.3">
      <c r="A12" t="s">
        <v>18</v>
      </c>
      <c r="B12" t="s">
        <v>12</v>
      </c>
      <c r="C12">
        <v>0.69779999999999998</v>
      </c>
      <c r="D12" s="3">
        <v>0.5</v>
      </c>
      <c r="E12" s="3">
        <v>0.3</v>
      </c>
      <c r="F12">
        <v>186</v>
      </c>
    </row>
    <row r="13" spans="1:6" x14ac:dyDescent="0.3">
      <c r="A13" t="s">
        <v>19</v>
      </c>
      <c r="B13" t="s">
        <v>12</v>
      </c>
      <c r="C13">
        <v>0.46479999999999999</v>
      </c>
      <c r="D13" s="3">
        <v>0.5</v>
      </c>
      <c r="E13" s="3">
        <v>0.3</v>
      </c>
      <c r="F13">
        <v>235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7 L b U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7 L b U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y 2 1 F g o i k e 4 D g A A A B E A A A A T A B w A R m 9 y b X V s Y X M v U 2 V j d G l v b j E u b S C i G A A o o B Q A A A A A A A A A A A A A A A A A A A A A A A A A A A A r T k 0 u y c z P U w i G 0 I b W A F B L A Q I t A B Q A A g A I A O y 2 1 F j x a t + y p A A A A P Y A A A A S A A A A A A A A A A A A A A A A A A A A A A B D b 2 5 m a W c v U G F j a 2 F n Z S 5 4 b W x Q S w E C L Q A U A A I A C A D s t t R Y D 8 r p q 6 Q A A A D p A A A A E w A A A A A A A A A A A A A A A A D w A A A A W 0 N v b n R l b n R f V H l w Z X N d L n h t b F B L A Q I t A B Q A A g A I A O y 2 1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N D A E w h L u d S b Z x V X 8 n M v P U A A A A A A I A A A A A A B B m A A A A A Q A A I A A A A O Z X A T v m o C I Q d g 6 Z y e G 8 Q X E z x k h p g / e G M D L m I z w G l o Y w A A A A A A 6 A A A A A A g A A I A A A A G 5 z i 1 Y u s V s p Q x N R 2 c l 3 H f n m G Q n 8 y 9 Z + + S E Z S B f 7 8 j L w U A A A A B D e l j w D D J 6 + F C p j t e c J f C 7 h A B r k 9 G c C Q C y n a w a u H 4 F + b O F H E / S p 0 d O S W n O E i y 2 2 o 0 E e U U C f H X 7 x o 9 U a l 3 K A S V u f v U 7 h / L + J L 0 5 z + y 0 V R S 5 / Q A A A A O X V t P o t q x R H G i 2 a / u n N Z E a p B + k P 0 y 2 5 z q 8 4 x o x B v 8 m 8 M F S G w 7 r T V l o e n F 6 L A X W g b r f D S G b 2 V e P z n n B t 8 N X / B g w = < / D a t a M a s h u p > 
</file>

<file path=customXml/itemProps1.xml><?xml version="1.0" encoding="utf-8"?>
<ds:datastoreItem xmlns:ds="http://schemas.openxmlformats.org/officeDocument/2006/customXml" ds:itemID="{C4888627-08B4-4EBA-B629-A91FEDA042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RSAB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Miranty Anjani Putri</dc:creator>
  <cp:lastModifiedBy>Miranty Anjani Putri</cp:lastModifiedBy>
  <dcterms:created xsi:type="dcterms:W3CDTF">2024-06-20T15:50:41Z</dcterms:created>
  <dcterms:modified xsi:type="dcterms:W3CDTF">2024-06-26T19:12:31Z</dcterms:modified>
</cp:coreProperties>
</file>