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120" yWindow="450" windowWidth="21075" windowHeight="7890"/>
  </bookViews>
  <sheets>
    <sheet name="Лист1" sheetId="1" r:id="rId1"/>
    <sheet name="Лист2" sheetId="2" r:id="rId2"/>
    <sheet name="Лист3" sheetId="3" r:id="rId3"/>
  </sheets>
  <calcPr calcId="144525"/>
</workbook>
</file>

<file path=xl/calcChain.xml><?xml version="1.0" encoding="utf-8"?>
<calcChain xmlns="http://schemas.openxmlformats.org/spreadsheetml/2006/main">
  <c r="AO23" i="1" l="1"/>
  <c r="AO19" i="1" l="1"/>
  <c r="AO17" i="1"/>
  <c r="AN17" i="1"/>
  <c r="AN15" i="1"/>
  <c r="AO15" i="1"/>
  <c r="AO38" i="1" s="1"/>
  <c r="AO12" i="1"/>
  <c r="AO11" i="1"/>
  <c r="AL38" i="1"/>
  <c r="AK38" i="1"/>
  <c r="AJ38" i="1"/>
  <c r="AI38" i="1"/>
  <c r="AB38" i="1"/>
  <c r="AA38" i="1"/>
  <c r="Y38" i="1"/>
  <c r="X38" i="1"/>
  <c r="Q38" i="1"/>
  <c r="P38" i="1"/>
  <c r="O38" i="1"/>
  <c r="N38" i="1"/>
  <c r="M38" i="1"/>
  <c r="L38" i="1"/>
  <c r="K38" i="1"/>
  <c r="J38" i="1"/>
  <c r="I38" i="1"/>
  <c r="H38" i="1"/>
  <c r="G38" i="1"/>
  <c r="F38" i="1"/>
  <c r="F39" i="1" s="1"/>
  <c r="AO37" i="1"/>
  <c r="AN37" i="1"/>
  <c r="AO35" i="1"/>
  <c r="AN35" i="1"/>
  <c r="AO33" i="1"/>
  <c r="AN33" i="1"/>
  <c r="AO31" i="1"/>
  <c r="AN31" i="1"/>
  <c r="AN29" i="1"/>
  <c r="AO27" i="1"/>
  <c r="AN27" i="1"/>
  <c r="AN25" i="1"/>
  <c r="AO21" i="1"/>
  <c r="AN21" i="1"/>
  <c r="AN12" i="1"/>
  <c r="AN11" i="1"/>
  <c r="AO39" i="1" l="1"/>
  <c r="AK39" i="1"/>
  <c r="AI39" i="1"/>
  <c r="AA39" i="1"/>
  <c r="Y39" i="1"/>
  <c r="X39" i="1"/>
  <c r="Q39" i="1"/>
  <c r="O39" i="1"/>
  <c r="M39" i="1"/>
  <c r="G39" i="1"/>
  <c r="K39" i="1"/>
  <c r="I39" i="1"/>
  <c r="D38" i="1"/>
  <c r="AN23" i="1" l="1"/>
  <c r="AN19" i="1"/>
  <c r="AN38" i="1" s="1"/>
  <c r="AN39" i="1" l="1"/>
  <c r="D12" i="1"/>
  <c r="D39" i="1" s="1"/>
</calcChain>
</file>

<file path=xl/sharedStrings.xml><?xml version="1.0" encoding="utf-8"?>
<sst xmlns="http://schemas.openxmlformats.org/spreadsheetml/2006/main" count="108" uniqueCount="81">
  <si>
    <t>СВОДНАЯ ВЕДОМОСТЬ</t>
  </si>
  <si>
    <t>часов учебной, научно-исследовательской и других видов работ по кафедре "Информационные системы и технологии" ИЭТ</t>
  </si>
  <si>
    <t>ФИО</t>
  </si>
  <si>
    <t>Кредиты</t>
  </si>
  <si>
    <t>Должность</t>
  </si>
  <si>
    <t>ставка</t>
  </si>
  <si>
    <t>Семестр</t>
  </si>
  <si>
    <t>Лекции</t>
  </si>
  <si>
    <t xml:space="preserve">Практ. зан. </t>
  </si>
  <si>
    <t>Лаб.раб.</t>
  </si>
  <si>
    <t>Зачитывается в нагрузку кафедры (ч.)</t>
  </si>
  <si>
    <t>По учебному плану</t>
  </si>
  <si>
    <t>Практика</t>
  </si>
  <si>
    <t>Контроль</t>
  </si>
  <si>
    <t>Защита вып. квал. работы</t>
  </si>
  <si>
    <t>Нормоконтр</t>
  </si>
  <si>
    <t>Магистрат.</t>
  </si>
  <si>
    <t>Прочие</t>
  </si>
  <si>
    <t>Учебная</t>
  </si>
  <si>
    <t>Производ.</t>
  </si>
  <si>
    <t xml:space="preserve">Предквал. </t>
  </si>
  <si>
    <t>Научно-исследовательская</t>
  </si>
  <si>
    <t>текущий (1 контр. точка)</t>
  </si>
  <si>
    <t>текущий (2 контр. точка)</t>
  </si>
  <si>
    <t>текущий (3 контр. точка)</t>
  </si>
  <si>
    <t>консульт. по разделам</t>
  </si>
  <si>
    <t>рецензиров. проектов</t>
  </si>
  <si>
    <t>участие в ГАК</t>
  </si>
  <si>
    <t>БЮДЖЕТ</t>
  </si>
  <si>
    <t>Дуйшоков К.Д</t>
  </si>
  <si>
    <t>к.ф.-м.н., доц</t>
  </si>
  <si>
    <t>1 сем</t>
  </si>
  <si>
    <t>итого  по бюджету</t>
  </si>
  <si>
    <t>КОНТРАКТ</t>
  </si>
  <si>
    <t>Каримов Б.Т.</t>
  </si>
  <si>
    <t>Сариев Б.И.</t>
  </si>
  <si>
    <t>к.т.н., доцент</t>
  </si>
  <si>
    <t>Касымова Т.Ж.</t>
  </si>
  <si>
    <t>Керимкулова Г.К.</t>
  </si>
  <si>
    <t>Каримова Г.</t>
  </si>
  <si>
    <t>ст.преп</t>
  </si>
  <si>
    <t>Кыдыралиев Т.Р.</t>
  </si>
  <si>
    <t>Урманбетова К.Ш.</t>
  </si>
  <si>
    <t>Шапошникова О.Е.</t>
  </si>
  <si>
    <t>Садралиева Р.А.</t>
  </si>
  <si>
    <t>Турсункулова З.С.</t>
  </si>
  <si>
    <t>Абдылдаева  М.</t>
  </si>
  <si>
    <t>Тойбаева Ж.</t>
  </si>
  <si>
    <t>преп.</t>
  </si>
  <si>
    <t>итого по контракту</t>
  </si>
  <si>
    <t>Всего Б+К</t>
  </si>
  <si>
    <t xml:space="preserve">итого почасовой </t>
  </si>
  <si>
    <t xml:space="preserve">Зав.кафедрой  ИСТТ       __________________ </t>
  </si>
  <si>
    <t>Дуйшоков К.Д.</t>
  </si>
  <si>
    <t xml:space="preserve">Директор ИЭТ       __________________ </t>
  </si>
  <si>
    <t xml:space="preserve">Начальник УО          __________________ </t>
  </si>
  <si>
    <t>Сыдыков Ж.Д.</t>
  </si>
  <si>
    <t>Касымова Т.Дж.</t>
  </si>
  <si>
    <t>Бакытов Ринат</t>
  </si>
  <si>
    <t>фио</t>
  </si>
  <si>
    <t>название дисциплины</t>
  </si>
  <si>
    <t xml:space="preserve">фактическое выполнение </t>
  </si>
  <si>
    <r>
      <t xml:space="preserve">руководство КР и КП </t>
    </r>
    <r>
      <rPr>
        <b/>
        <sz val="12"/>
        <rFont val="Times New Roman"/>
        <family val="1"/>
        <charset val="204"/>
      </rPr>
      <t>(план)</t>
    </r>
  </si>
  <si>
    <r>
      <t>Рецензиров. КР</t>
    </r>
    <r>
      <rPr>
        <b/>
        <sz val="12"/>
        <rFont val="Times New Roman"/>
        <family val="1"/>
        <charset val="204"/>
      </rPr>
      <t>(факт)</t>
    </r>
  </si>
  <si>
    <t>Рецензиров. КР(план)</t>
  </si>
  <si>
    <t>факт</t>
  </si>
  <si>
    <t>руководство КР и КП (факт)</t>
  </si>
  <si>
    <t>Прием СРС (план)</t>
  </si>
  <si>
    <t>Прием СРС (факт)</t>
  </si>
  <si>
    <t>итоговый (экзамен)план</t>
  </si>
  <si>
    <t>итоговый (экзамен)факт</t>
  </si>
  <si>
    <t>Педагогическая план</t>
  </si>
  <si>
    <t>Педагогическая факт</t>
  </si>
  <si>
    <t>руководство проектиров(факт)</t>
  </si>
  <si>
    <t>Онлайн (план)</t>
  </si>
  <si>
    <t>онлайн (факт)</t>
  </si>
  <si>
    <t>Офлайн (план)</t>
  </si>
  <si>
    <t>Офлайн (факт)</t>
  </si>
  <si>
    <t>Всего учебных часов по расчету (план)</t>
  </si>
  <si>
    <t>Всего учебных часов по расчету (факт)</t>
  </si>
  <si>
    <t>Кыргызского государственного  технического университета им. И. Раззакова на 2020/2021 учебный год за I-полугодие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</si>
</sst>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7" x14ac:knownFonts="1">
    <font>
      <sz val="11"/>
      <color theme="1"/>
      <name val="Calibri"/>
      <family val="2"/>
      <charset val="204"/>
      <scheme val="minor"/>
    </font>
    <font>
      <b/>
      <sz val="12"/>
      <color theme="1"/>
      <name val="Times New Roman"/>
      <family val="1"/>
      <charset val="204"/>
    </font>
    <font>
      <sz val="10"/>
      <name val="Arial Cyr"/>
      <charset val="204"/>
    </font>
    <font>
      <sz val="12"/>
      <name val="Times New Roman Cyr"/>
      <family val="1"/>
      <charset val="204"/>
    </font>
    <font>
      <b/>
      <sz val="14"/>
      <name val="Times New Roman Cyr"/>
      <charset val="204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  <font>
      <i/>
      <sz val="12"/>
      <name val="Times New Roman"/>
      <family val="1"/>
      <charset val="204"/>
    </font>
    <font>
      <sz val="18"/>
      <color theme="1"/>
      <name val="Times New Roman"/>
      <family val="1"/>
      <charset val="204"/>
    </font>
    <font>
      <sz val="26"/>
      <color theme="1"/>
      <name val="Times New Roman"/>
      <family val="1"/>
      <charset val="204"/>
    </font>
    <font>
      <b/>
      <sz val="12"/>
      <name val="Times New Roman"/>
      <family val="1"/>
      <charset val="204"/>
    </font>
    <font>
      <sz val="9"/>
      <color theme="1"/>
      <name val="Times New Roman"/>
      <family val="1"/>
      <charset val="204"/>
    </font>
    <font>
      <b/>
      <sz val="14"/>
      <color theme="1"/>
      <name val="Calibri"/>
      <family val="2"/>
      <charset val="204"/>
      <scheme val="minor"/>
    </font>
    <font>
      <b/>
      <sz val="10"/>
      <color theme="1"/>
      <name val="Times New Roman"/>
      <family val="1"/>
      <charset val="204"/>
    </font>
    <font>
      <b/>
      <sz val="11"/>
      <color theme="1"/>
      <name val="Calibri"/>
      <family val="2"/>
      <charset val="204"/>
      <scheme val="minor"/>
    </font>
    <font>
      <sz val="14"/>
      <color theme="1"/>
      <name val="Times New Roman"/>
      <family val="1"/>
      <charset val="204"/>
    </font>
    <font>
      <sz val="14"/>
      <color theme="1"/>
      <name val="Calibri"/>
      <family val="2"/>
      <charset val="204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45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2" fillId="0" borderId="0">
      <protection hidden="1"/>
    </xf>
  </cellStyleXfs>
  <cellXfs count="163">
    <xf numFmtId="0" fontId="0" fillId="0" borderId="0" xfId="0"/>
    <xf numFmtId="0" fontId="1" fillId="2" borderId="1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/>
    </xf>
    <xf numFmtId="0" fontId="1" fillId="2" borderId="0" xfId="0" applyFont="1" applyFill="1" applyBorder="1" applyAlignment="1">
      <alignment vertical="center" wrapText="1"/>
    </xf>
    <xf numFmtId="0" fontId="3" fillId="0" borderId="0" xfId="1" applyFont="1" applyAlignment="1">
      <alignment vertical="center" wrapText="1"/>
      <protection hidden="1"/>
    </xf>
    <xf numFmtId="0" fontId="1" fillId="2" borderId="2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 textRotation="90" wrapText="1"/>
    </xf>
    <xf numFmtId="0" fontId="5" fillId="2" borderId="15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/>
    </xf>
    <xf numFmtId="0" fontId="5" fillId="2" borderId="4" xfId="0" applyFont="1" applyFill="1" applyBorder="1" applyAlignment="1">
      <alignment vertical="center" wrapText="1"/>
    </xf>
    <xf numFmtId="0" fontId="1" fillId="2" borderId="16" xfId="0" applyFont="1" applyFill="1" applyBorder="1" applyAlignment="1">
      <alignment vertical="center"/>
    </xf>
    <xf numFmtId="0" fontId="1" fillId="2" borderId="15" xfId="0" applyFont="1" applyFill="1" applyBorder="1" applyAlignment="1">
      <alignment vertical="center"/>
    </xf>
    <xf numFmtId="0" fontId="1" fillId="2" borderId="4" xfId="0" applyFont="1" applyFill="1" applyBorder="1" applyAlignment="1">
      <alignment vertical="center"/>
    </xf>
    <xf numFmtId="0" fontId="1" fillId="2" borderId="5" xfId="0" applyFont="1" applyFill="1" applyBorder="1" applyAlignment="1">
      <alignment vertical="center"/>
    </xf>
    <xf numFmtId="0" fontId="1" fillId="2" borderId="17" xfId="0" applyFont="1" applyFill="1" applyBorder="1" applyAlignment="1">
      <alignment vertical="center"/>
    </xf>
    <xf numFmtId="0" fontId="1" fillId="2" borderId="18" xfId="0" applyFont="1" applyFill="1" applyBorder="1" applyAlignment="1">
      <alignment vertical="center"/>
    </xf>
    <xf numFmtId="0" fontId="5" fillId="2" borderId="19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/>
    </xf>
    <xf numFmtId="0" fontId="5" fillId="2" borderId="6" xfId="0" applyFont="1" applyFill="1" applyBorder="1" applyAlignment="1">
      <alignment vertical="center" wrapText="1"/>
    </xf>
    <xf numFmtId="0" fontId="5" fillId="2" borderId="8" xfId="0" applyFont="1" applyFill="1" applyBorder="1" applyAlignment="1">
      <alignment vertical="center"/>
    </xf>
    <xf numFmtId="0" fontId="5" fillId="2" borderId="11" xfId="0" applyFont="1" applyFill="1" applyBorder="1" applyAlignment="1">
      <alignment vertical="center"/>
    </xf>
    <xf numFmtId="0" fontId="5" fillId="2" borderId="10" xfId="0" applyFont="1" applyFill="1" applyBorder="1" applyAlignment="1">
      <alignment vertical="center"/>
    </xf>
    <xf numFmtId="0" fontId="5" fillId="2" borderId="20" xfId="0" applyFont="1" applyFill="1" applyBorder="1" applyAlignment="1">
      <alignment vertical="center"/>
    </xf>
    <xf numFmtId="0" fontId="1" fillId="2" borderId="21" xfId="0" applyFont="1" applyFill="1" applyBorder="1" applyAlignment="1">
      <alignment vertical="center"/>
    </xf>
    <xf numFmtId="0" fontId="1" fillId="2" borderId="22" xfId="0" applyFont="1" applyFill="1" applyBorder="1" applyAlignment="1">
      <alignment vertical="center"/>
    </xf>
    <xf numFmtId="0" fontId="1" fillId="2" borderId="22" xfId="0" applyFont="1" applyFill="1" applyBorder="1" applyAlignment="1">
      <alignment vertical="center" wrapText="1"/>
    </xf>
    <xf numFmtId="0" fontId="5" fillId="2" borderId="23" xfId="0" applyFont="1" applyFill="1" applyBorder="1" applyAlignment="1">
      <alignment vertical="center"/>
    </xf>
    <xf numFmtId="0" fontId="5" fillId="2" borderId="21" xfId="0" applyFont="1" applyFill="1" applyBorder="1" applyAlignment="1">
      <alignment vertical="center"/>
    </xf>
    <xf numFmtId="0" fontId="5" fillId="2" borderId="22" xfId="0" applyFont="1" applyFill="1" applyBorder="1" applyAlignment="1">
      <alignment vertical="center"/>
    </xf>
    <xf numFmtId="0" fontId="5" fillId="2" borderId="24" xfId="0" applyFont="1" applyFill="1" applyBorder="1" applyAlignment="1">
      <alignment vertical="center"/>
    </xf>
    <xf numFmtId="0" fontId="5" fillId="2" borderId="25" xfId="0" applyFont="1" applyFill="1" applyBorder="1" applyAlignment="1">
      <alignment vertical="center"/>
    </xf>
    <xf numFmtId="0" fontId="1" fillId="3" borderId="26" xfId="0" applyFont="1" applyFill="1" applyBorder="1" applyAlignment="1">
      <alignment vertical="center"/>
    </xf>
    <xf numFmtId="0" fontId="1" fillId="3" borderId="27" xfId="0" applyFont="1" applyFill="1" applyBorder="1" applyAlignment="1">
      <alignment vertical="center"/>
    </xf>
    <xf numFmtId="0" fontId="1" fillId="3" borderId="27" xfId="0" applyFont="1" applyFill="1" applyBorder="1" applyAlignment="1">
      <alignment vertical="center" wrapText="1"/>
    </xf>
    <xf numFmtId="2" fontId="1" fillId="3" borderId="27" xfId="0" applyNumberFormat="1" applyFont="1" applyFill="1" applyBorder="1" applyAlignment="1">
      <alignment vertical="center"/>
    </xf>
    <xf numFmtId="2" fontId="1" fillId="3" borderId="28" xfId="0" applyNumberFormat="1" applyFont="1" applyFill="1" applyBorder="1" applyAlignment="1">
      <alignment vertical="center"/>
    </xf>
    <xf numFmtId="1" fontId="1" fillId="3" borderId="30" xfId="0" applyNumberFormat="1" applyFont="1" applyFill="1" applyBorder="1" applyAlignment="1">
      <alignment vertical="center"/>
    </xf>
    <xf numFmtId="1" fontId="1" fillId="3" borderId="31" xfId="0" applyNumberFormat="1" applyFont="1" applyFill="1" applyBorder="1" applyAlignment="1">
      <alignment vertical="center"/>
    </xf>
    <xf numFmtId="1" fontId="1" fillId="3" borderId="29" xfId="0" applyNumberFormat="1" applyFont="1" applyFill="1" applyBorder="1" applyAlignment="1">
      <alignment vertical="center"/>
    </xf>
    <xf numFmtId="0" fontId="1" fillId="2" borderId="1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horizontal="left" vertical="center"/>
    </xf>
    <xf numFmtId="0" fontId="1" fillId="2" borderId="19" xfId="0" applyFont="1" applyFill="1" applyBorder="1" applyAlignment="1">
      <alignment vertical="center"/>
    </xf>
    <xf numFmtId="0" fontId="5" fillId="2" borderId="19" xfId="0" applyFont="1" applyFill="1" applyBorder="1" applyAlignment="1">
      <alignment horizontal="left" vertical="center"/>
    </xf>
    <xf numFmtId="0" fontId="1" fillId="3" borderId="29" xfId="0" applyFont="1" applyFill="1" applyBorder="1" applyAlignment="1">
      <alignment vertical="center"/>
    </xf>
    <xf numFmtId="0" fontId="1" fillId="3" borderId="30" xfId="0" applyFont="1" applyFill="1" applyBorder="1" applyAlignment="1">
      <alignment vertical="center"/>
    </xf>
    <xf numFmtId="0" fontId="1" fillId="3" borderId="30" xfId="0" applyFont="1" applyFill="1" applyBorder="1" applyAlignment="1">
      <alignment vertical="center" wrapText="1"/>
    </xf>
    <xf numFmtId="2" fontId="1" fillId="3" borderId="30" xfId="0" applyNumberFormat="1" applyFont="1" applyFill="1" applyBorder="1" applyAlignment="1">
      <alignment vertical="center"/>
    </xf>
    <xf numFmtId="2" fontId="1" fillId="3" borderId="32" xfId="0" applyNumberFormat="1" applyFont="1" applyFill="1" applyBorder="1" applyAlignment="1">
      <alignment vertical="center"/>
    </xf>
    <xf numFmtId="1" fontId="1" fillId="3" borderId="33" xfId="0" applyNumberFormat="1" applyFont="1" applyFill="1" applyBorder="1" applyAlignment="1">
      <alignment vertical="center"/>
    </xf>
    <xf numFmtId="1" fontId="1" fillId="3" borderId="32" xfId="0" applyNumberFormat="1" applyFont="1" applyFill="1" applyBorder="1" applyAlignment="1">
      <alignment vertical="center"/>
    </xf>
    <xf numFmtId="0" fontId="5" fillId="2" borderId="0" xfId="0" applyFont="1" applyFill="1" applyAlignment="1">
      <alignment vertical="center"/>
    </xf>
    <xf numFmtId="0" fontId="5" fillId="2" borderId="0" xfId="0" applyFont="1" applyFill="1" applyAlignment="1">
      <alignment vertical="center" wrapText="1"/>
    </xf>
    <xf numFmtId="0" fontId="5" fillId="2" borderId="0" xfId="0" applyFont="1" applyFill="1" applyAlignment="1">
      <alignment horizontal="center" vertical="center"/>
    </xf>
    <xf numFmtId="0" fontId="8" fillId="2" borderId="0" xfId="0" applyFont="1" applyFill="1" applyAlignment="1">
      <alignment vertical="center" wrapText="1"/>
    </xf>
    <xf numFmtId="0" fontId="9" fillId="2" borderId="0" xfId="0" applyFont="1" applyFill="1" applyAlignment="1">
      <alignment horizontal="left"/>
    </xf>
    <xf numFmtId="0" fontId="9" fillId="2" borderId="0" xfId="0" applyFont="1" applyFill="1" applyAlignment="1">
      <alignment horizontal="center"/>
    </xf>
    <xf numFmtId="0" fontId="9" fillId="2" borderId="0" xfId="0" applyFont="1" applyFill="1" applyAlignment="1">
      <alignment horizontal="center" vertical="center"/>
    </xf>
    <xf numFmtId="0" fontId="6" fillId="2" borderId="7" xfId="1" applyFont="1" applyFill="1" applyBorder="1" applyAlignment="1">
      <alignment horizontal="center" vertical="center" textRotation="90" wrapText="1"/>
      <protection hidden="1"/>
    </xf>
    <xf numFmtId="0" fontId="6" fillId="2" borderId="12" xfId="1" applyFont="1" applyFill="1" applyBorder="1" applyAlignment="1">
      <alignment horizontal="center" vertical="center" textRotation="90" wrapText="1"/>
      <protection hidden="1"/>
    </xf>
    <xf numFmtId="0" fontId="1" fillId="2" borderId="6" xfId="0" applyFont="1" applyFill="1" applyBorder="1" applyAlignment="1">
      <alignment vertical="center"/>
    </xf>
    <xf numFmtId="0" fontId="5" fillId="2" borderId="5" xfId="0" applyFont="1" applyFill="1" applyBorder="1" applyAlignment="1">
      <alignment vertical="center"/>
    </xf>
    <xf numFmtId="0" fontId="5" fillId="2" borderId="17" xfId="0" applyFont="1" applyFill="1" applyBorder="1" applyAlignment="1">
      <alignment vertical="center"/>
    </xf>
    <xf numFmtId="0" fontId="5" fillId="2" borderId="16" xfId="0" applyFont="1" applyFill="1" applyBorder="1" applyAlignment="1">
      <alignment vertical="center"/>
    </xf>
    <xf numFmtId="0" fontId="5" fillId="2" borderId="18" xfId="0" applyFont="1" applyFill="1" applyBorder="1" applyAlignment="1">
      <alignment vertical="center"/>
    </xf>
    <xf numFmtId="0" fontId="6" fillId="2" borderId="6" xfId="1" applyFont="1" applyFill="1" applyBorder="1" applyAlignment="1">
      <alignment horizontal="center" vertical="center" textRotation="90" wrapText="1"/>
      <protection hidden="1"/>
    </xf>
    <xf numFmtId="0" fontId="6" fillId="2" borderId="7" xfId="1" applyFont="1" applyFill="1" applyBorder="1" applyAlignment="1">
      <alignment horizontal="center" vertical="center" textRotation="90" wrapText="1"/>
      <protection hidden="1"/>
    </xf>
    <xf numFmtId="0" fontId="4" fillId="0" borderId="0" xfId="1" applyFont="1" applyAlignment="1">
      <alignment horizontal="center" vertical="center" wrapText="1"/>
      <protection hidden="1"/>
    </xf>
    <xf numFmtId="0" fontId="4" fillId="0" borderId="0" xfId="1" applyFont="1" applyFill="1" applyAlignment="1">
      <alignment horizontal="center" vertical="center"/>
      <protection hidden="1"/>
    </xf>
    <xf numFmtId="0" fontId="6" fillId="2" borderId="6" xfId="1" applyFont="1" applyFill="1" applyBorder="1" applyAlignment="1">
      <alignment horizontal="center" vertical="center" wrapText="1"/>
      <protection hidden="1"/>
    </xf>
    <xf numFmtId="2" fontId="5" fillId="2" borderId="4" xfId="0" applyNumberFormat="1" applyFont="1" applyFill="1" applyBorder="1" applyAlignment="1">
      <alignment vertical="center"/>
    </xf>
    <xf numFmtId="1" fontId="1" fillId="2" borderId="4" xfId="0" applyNumberFormat="1" applyFont="1" applyFill="1" applyBorder="1" applyAlignment="1">
      <alignment vertical="center"/>
    </xf>
    <xf numFmtId="1" fontId="1" fillId="2" borderId="16" xfId="0" applyNumberFormat="1" applyFont="1" applyFill="1" applyBorder="1" applyAlignment="1">
      <alignment vertical="center"/>
    </xf>
    <xf numFmtId="0" fontId="0" fillId="0" borderId="0" xfId="0" applyBorder="1"/>
    <xf numFmtId="0" fontId="0" fillId="0" borderId="0" xfId="0" applyBorder="1" applyAlignment="1">
      <alignment horizontal="center"/>
    </xf>
    <xf numFmtId="0" fontId="0" fillId="0" borderId="0" xfId="0" applyAlignment="1">
      <alignment horizontal="center"/>
    </xf>
    <xf numFmtId="0" fontId="0" fillId="0" borderId="0" xfId="0" applyBorder="1" applyAlignment="1">
      <alignment wrapText="1"/>
    </xf>
    <xf numFmtId="0" fontId="5" fillId="2" borderId="34" xfId="0" applyFont="1" applyFill="1" applyBorder="1" applyAlignment="1">
      <alignment vertical="center"/>
    </xf>
    <xf numFmtId="0" fontId="1" fillId="2" borderId="34" xfId="0" applyFont="1" applyFill="1" applyBorder="1" applyAlignment="1">
      <alignment vertical="center"/>
    </xf>
    <xf numFmtId="0" fontId="5" fillId="2" borderId="9" xfId="0" applyFont="1" applyFill="1" applyBorder="1" applyAlignment="1">
      <alignment vertical="center"/>
    </xf>
    <xf numFmtId="1" fontId="1" fillId="2" borderId="34" xfId="0" applyNumberFormat="1" applyFont="1" applyFill="1" applyBorder="1" applyAlignment="1">
      <alignment vertical="center"/>
    </xf>
    <xf numFmtId="0" fontId="5" fillId="2" borderId="35" xfId="0" applyFont="1" applyFill="1" applyBorder="1" applyAlignment="1">
      <alignment vertical="center"/>
    </xf>
    <xf numFmtId="0" fontId="5" fillId="2" borderId="29" xfId="0" applyFont="1" applyFill="1" applyBorder="1" applyAlignment="1">
      <alignment vertical="center"/>
    </xf>
    <xf numFmtId="0" fontId="1" fillId="2" borderId="29" xfId="0" applyFont="1" applyFill="1" applyBorder="1" applyAlignment="1">
      <alignment vertical="center"/>
    </xf>
    <xf numFmtId="0" fontId="6" fillId="2" borderId="6" xfId="0" applyFont="1" applyFill="1" applyBorder="1" applyAlignment="1">
      <alignment horizontal="center" vertical="center" wrapText="1"/>
    </xf>
    <xf numFmtId="0" fontId="5" fillId="2" borderId="38" xfId="1" applyFont="1" applyFill="1" applyBorder="1" applyAlignment="1">
      <alignment horizontal="center" vertical="center" textRotation="90" wrapText="1"/>
      <protection hidden="1"/>
    </xf>
    <xf numFmtId="0" fontId="7" fillId="2" borderId="36" xfId="1" applyFont="1" applyFill="1" applyBorder="1" applyAlignment="1">
      <alignment horizontal="center" vertical="center" wrapText="1"/>
      <protection hidden="1"/>
    </xf>
    <xf numFmtId="0" fontId="6" fillId="2" borderId="7" xfId="1" applyFont="1" applyFill="1" applyBorder="1" applyAlignment="1">
      <alignment horizontal="center" vertical="center" textRotation="90" wrapText="1"/>
      <protection hidden="1"/>
    </xf>
    <xf numFmtId="0" fontId="6" fillId="2" borderId="36" xfId="1" applyFont="1" applyFill="1" applyBorder="1" applyAlignment="1">
      <alignment horizontal="center" vertical="center" textRotation="90" wrapText="1"/>
      <protection hidden="1"/>
    </xf>
    <xf numFmtId="0" fontId="5" fillId="2" borderId="9" xfId="1" applyFont="1" applyFill="1" applyBorder="1" applyAlignment="1">
      <alignment horizontal="center" vertical="center" textRotation="90" wrapText="1"/>
      <protection hidden="1"/>
    </xf>
    <xf numFmtId="0" fontId="11" fillId="2" borderId="6" xfId="1" applyFont="1" applyFill="1" applyBorder="1" applyAlignment="1">
      <alignment horizontal="center" vertical="center" textRotation="1" wrapText="1"/>
      <protection hidden="1"/>
    </xf>
    <xf numFmtId="0" fontId="5" fillId="2" borderId="6" xfId="1" applyFont="1" applyFill="1" applyBorder="1" applyAlignment="1">
      <alignment horizontal="center" vertical="center" textRotation="90" wrapText="1"/>
      <protection hidden="1"/>
    </xf>
    <xf numFmtId="1" fontId="1" fillId="2" borderId="6" xfId="0" applyNumberFormat="1" applyFont="1" applyFill="1" applyBorder="1" applyAlignment="1">
      <alignment vertical="center"/>
    </xf>
    <xf numFmtId="0" fontId="6" fillId="2" borderId="27" xfId="1" applyFont="1" applyFill="1" applyBorder="1" applyAlignment="1">
      <alignment horizontal="center" vertical="center" textRotation="90" wrapText="1"/>
      <protection hidden="1"/>
    </xf>
    <xf numFmtId="0" fontId="0" fillId="0" borderId="6" xfId="0" applyBorder="1"/>
    <xf numFmtId="0" fontId="5" fillId="2" borderId="42" xfId="0" applyFont="1" applyFill="1" applyBorder="1" applyAlignment="1">
      <alignment vertical="center"/>
    </xf>
    <xf numFmtId="0" fontId="5" fillId="2" borderId="44" xfId="0" applyFont="1" applyFill="1" applyBorder="1" applyAlignment="1">
      <alignment vertical="center"/>
    </xf>
    <xf numFmtId="0" fontId="13" fillId="3" borderId="29" xfId="0" applyNumberFormat="1" applyFont="1" applyFill="1" applyBorder="1" applyAlignment="1">
      <alignment vertical="center"/>
    </xf>
    <xf numFmtId="1" fontId="0" fillId="0" borderId="0" xfId="0" applyNumberFormat="1"/>
    <xf numFmtId="0" fontId="0" fillId="0" borderId="6" xfId="0" applyBorder="1" applyAlignment="1">
      <alignment textRotation="89" wrapText="1"/>
    </xf>
    <xf numFmtId="0" fontId="5" fillId="4" borderId="6" xfId="0" applyFont="1" applyFill="1" applyBorder="1" applyAlignment="1">
      <alignment vertical="center"/>
    </xf>
    <xf numFmtId="0" fontId="1" fillId="4" borderId="6" xfId="0" applyFont="1" applyFill="1" applyBorder="1" applyAlignment="1">
      <alignment vertical="center"/>
    </xf>
    <xf numFmtId="0" fontId="1" fillId="4" borderId="4" xfId="0" applyFont="1" applyFill="1" applyBorder="1" applyAlignment="1">
      <alignment vertical="center"/>
    </xf>
    <xf numFmtId="1" fontId="1" fillId="4" borderId="30" xfId="0" applyNumberFormat="1" applyFont="1" applyFill="1" applyBorder="1" applyAlignment="1">
      <alignment vertical="center"/>
    </xf>
    <xf numFmtId="1" fontId="1" fillId="4" borderId="4" xfId="0" applyNumberFormat="1" applyFont="1" applyFill="1" applyBorder="1" applyAlignment="1">
      <alignment vertical="center"/>
    </xf>
    <xf numFmtId="0" fontId="5" fillId="4" borderId="22" xfId="0" applyFont="1" applyFill="1" applyBorder="1" applyAlignment="1">
      <alignment vertical="center"/>
    </xf>
    <xf numFmtId="0" fontId="5" fillId="4" borderId="4" xfId="0" applyFont="1" applyFill="1" applyBorder="1" applyAlignment="1">
      <alignment vertical="center"/>
    </xf>
    <xf numFmtId="0" fontId="5" fillId="4" borderId="5" xfId="0" applyFont="1" applyFill="1" applyBorder="1" applyAlignment="1">
      <alignment vertical="center"/>
    </xf>
    <xf numFmtId="0" fontId="1" fillId="4" borderId="5" xfId="0" applyFont="1" applyFill="1" applyBorder="1" applyAlignment="1">
      <alignment vertical="center"/>
    </xf>
    <xf numFmtId="0" fontId="1" fillId="4" borderId="16" xfId="0" applyFont="1" applyFill="1" applyBorder="1" applyAlignment="1">
      <alignment vertical="center"/>
    </xf>
    <xf numFmtId="0" fontId="5" fillId="4" borderId="16" xfId="0" applyFont="1" applyFill="1" applyBorder="1" applyAlignment="1">
      <alignment vertical="center"/>
    </xf>
    <xf numFmtId="0" fontId="5" fillId="4" borderId="8" xfId="0" applyFont="1" applyFill="1" applyBorder="1" applyAlignment="1">
      <alignment vertical="center"/>
    </xf>
    <xf numFmtId="1" fontId="1" fillId="4" borderId="16" xfId="0" applyNumberFormat="1" applyFont="1" applyFill="1" applyBorder="1" applyAlignment="1">
      <alignment vertical="center"/>
    </xf>
    <xf numFmtId="0" fontId="5" fillId="4" borderId="24" xfId="0" applyFont="1" applyFill="1" applyBorder="1" applyAlignment="1">
      <alignment vertical="center"/>
    </xf>
    <xf numFmtId="0" fontId="5" fillId="4" borderId="17" xfId="0" applyFont="1" applyFill="1" applyBorder="1" applyAlignment="1">
      <alignment vertical="center"/>
    </xf>
    <xf numFmtId="0" fontId="1" fillId="4" borderId="17" xfId="0" applyFont="1" applyFill="1" applyBorder="1" applyAlignment="1">
      <alignment vertical="center"/>
    </xf>
    <xf numFmtId="0" fontId="5" fillId="4" borderId="10" xfId="0" applyFont="1" applyFill="1" applyBorder="1" applyAlignment="1">
      <alignment vertical="center"/>
    </xf>
    <xf numFmtId="1" fontId="1" fillId="4" borderId="17" xfId="0" applyNumberFormat="1" applyFont="1" applyFill="1" applyBorder="1" applyAlignment="1">
      <alignment vertical="center"/>
    </xf>
    <xf numFmtId="0" fontId="5" fillId="4" borderId="25" xfId="0" applyFont="1" applyFill="1" applyBorder="1" applyAlignment="1">
      <alignment vertical="center"/>
    </xf>
    <xf numFmtId="0" fontId="5" fillId="4" borderId="23" xfId="0" applyFont="1" applyFill="1" applyBorder="1" applyAlignment="1">
      <alignment vertical="center"/>
    </xf>
    <xf numFmtId="1" fontId="1" fillId="4" borderId="32" xfId="0" applyNumberFormat="1" applyFont="1" applyFill="1" applyBorder="1" applyAlignment="1">
      <alignment vertical="center"/>
    </xf>
    <xf numFmtId="0" fontId="12" fillId="4" borderId="6" xfId="0" applyFont="1" applyFill="1" applyBorder="1" applyAlignment="1">
      <alignment horizontal="center"/>
    </xf>
    <xf numFmtId="0" fontId="14" fillId="4" borderId="7" xfId="0" applyFont="1" applyFill="1" applyBorder="1" applyAlignment="1">
      <alignment horizontal="center"/>
    </xf>
    <xf numFmtId="0" fontId="1" fillId="4" borderId="6" xfId="0" applyFont="1" applyFill="1" applyBorder="1" applyAlignment="1">
      <alignment horizontal="center" vertical="center"/>
    </xf>
    <xf numFmtId="0" fontId="14" fillId="4" borderId="6" xfId="0" applyFont="1" applyFill="1" applyBorder="1" applyAlignment="1">
      <alignment horizontal="center"/>
    </xf>
    <xf numFmtId="0" fontId="15" fillId="2" borderId="42" xfId="0" applyFont="1" applyFill="1" applyBorder="1" applyAlignment="1">
      <alignment vertical="center"/>
    </xf>
    <xf numFmtId="0" fontId="15" fillId="2" borderId="43" xfId="0" applyFont="1" applyFill="1" applyBorder="1" applyAlignment="1">
      <alignment vertical="center"/>
    </xf>
    <xf numFmtId="1" fontId="15" fillId="3" borderId="13" xfId="0" applyNumberFormat="1" applyFont="1" applyFill="1" applyBorder="1" applyAlignment="1">
      <alignment vertical="center"/>
    </xf>
    <xf numFmtId="1" fontId="15" fillId="2" borderId="42" xfId="0" applyNumberFormat="1" applyFont="1" applyFill="1" applyBorder="1" applyAlignment="1">
      <alignment vertical="center"/>
    </xf>
    <xf numFmtId="0" fontId="16" fillId="4" borderId="6" xfId="0" applyFont="1" applyFill="1" applyBorder="1"/>
    <xf numFmtId="0" fontId="12" fillId="4" borderId="6" xfId="0" applyFont="1" applyFill="1" applyBorder="1"/>
    <xf numFmtId="0" fontId="4" fillId="0" borderId="0" xfId="1" applyFont="1" applyAlignment="1">
      <alignment horizontal="center" vertical="center" wrapText="1"/>
      <protection hidden="1"/>
    </xf>
    <xf numFmtId="0" fontId="4" fillId="0" borderId="0" xfId="1" applyFont="1" applyFill="1" applyAlignment="1">
      <alignment horizontal="center" vertical="center"/>
      <protection hidden="1"/>
    </xf>
    <xf numFmtId="0" fontId="5" fillId="2" borderId="1" xfId="0" applyFont="1" applyFill="1" applyBorder="1" applyAlignment="1">
      <alignment horizontal="center" vertical="center"/>
    </xf>
    <xf numFmtId="0" fontId="5" fillId="2" borderId="0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6" fillId="2" borderId="4" xfId="1" applyFont="1" applyFill="1" applyBorder="1" applyAlignment="1">
      <alignment horizontal="center" vertical="center" wrapText="1"/>
      <protection hidden="1"/>
    </xf>
    <xf numFmtId="0" fontId="6" fillId="2" borderId="4" xfId="0" applyFont="1" applyFill="1" applyBorder="1" applyAlignment="1">
      <alignment horizontal="center" vertical="center" wrapText="1"/>
    </xf>
    <xf numFmtId="0" fontId="6" fillId="2" borderId="16" xfId="0" applyFont="1" applyFill="1" applyBorder="1" applyAlignment="1">
      <alignment horizontal="center" vertical="center" wrapText="1"/>
    </xf>
    <xf numFmtId="0" fontId="6" fillId="2" borderId="17" xfId="1" applyFont="1" applyFill="1" applyBorder="1" applyAlignment="1">
      <alignment horizontal="center" vertical="center" wrapText="1"/>
      <protection hidden="1"/>
    </xf>
    <xf numFmtId="0" fontId="6" fillId="2" borderId="16" xfId="1" applyFont="1" applyFill="1" applyBorder="1" applyAlignment="1">
      <alignment horizontal="center" vertical="center" wrapText="1"/>
      <protection hidden="1"/>
    </xf>
    <xf numFmtId="0" fontId="7" fillId="2" borderId="7" xfId="1" applyFont="1" applyFill="1" applyBorder="1" applyAlignment="1">
      <alignment horizontal="center" vertical="center" textRotation="90" wrapText="1"/>
      <protection hidden="1"/>
    </xf>
    <xf numFmtId="0" fontId="7" fillId="2" borderId="27" xfId="1" applyFont="1" applyFill="1" applyBorder="1" applyAlignment="1">
      <alignment horizontal="center" vertical="center" textRotation="90" wrapText="1"/>
      <protection hidden="1"/>
    </xf>
    <xf numFmtId="0" fontId="6" fillId="2" borderId="37" xfId="1" applyFont="1" applyFill="1" applyBorder="1" applyAlignment="1">
      <alignment horizontal="center" vertical="center" textRotation="90" wrapText="1"/>
      <protection hidden="1"/>
    </xf>
    <xf numFmtId="0" fontId="6" fillId="2" borderId="28" xfId="1" applyFont="1" applyFill="1" applyBorder="1" applyAlignment="1">
      <alignment horizontal="center" vertical="center" textRotation="90" wrapText="1"/>
      <protection hidden="1"/>
    </xf>
    <xf numFmtId="0" fontId="6" fillId="2" borderId="38" xfId="1" applyFont="1" applyFill="1" applyBorder="1" applyAlignment="1">
      <alignment horizontal="center" vertical="center" textRotation="90" wrapText="1"/>
      <protection hidden="1"/>
    </xf>
    <xf numFmtId="0" fontId="6" fillId="2" borderId="41" xfId="1" applyFont="1" applyFill="1" applyBorder="1" applyAlignment="1">
      <alignment horizontal="center" vertical="center" textRotation="90" wrapText="1"/>
      <protection hidden="1"/>
    </xf>
    <xf numFmtId="0" fontId="6" fillId="2" borderId="7" xfId="1" applyFont="1" applyFill="1" applyBorder="1" applyAlignment="1">
      <alignment horizontal="center" vertical="center" textRotation="90" wrapText="1"/>
      <protection hidden="1"/>
    </xf>
    <xf numFmtId="0" fontId="6" fillId="2" borderId="27" xfId="1" applyFont="1" applyFill="1" applyBorder="1" applyAlignment="1">
      <alignment horizontal="center" vertical="center" textRotation="90" wrapText="1"/>
      <protection hidden="1"/>
    </xf>
    <xf numFmtId="0" fontId="6" fillId="2" borderId="8" xfId="1" applyFont="1" applyFill="1" applyBorder="1" applyAlignment="1">
      <alignment horizontal="center" vertical="center" wrapText="1"/>
      <protection hidden="1"/>
    </xf>
    <xf numFmtId="0" fontId="6" fillId="2" borderId="9" xfId="1" applyFont="1" applyFill="1" applyBorder="1" applyAlignment="1">
      <alignment horizontal="center" vertical="center" wrapText="1"/>
      <protection hidden="1"/>
    </xf>
    <xf numFmtId="0" fontId="6" fillId="2" borderId="10" xfId="1" applyFont="1" applyFill="1" applyBorder="1" applyAlignment="1">
      <alignment horizontal="center" vertical="center" wrapText="1"/>
      <protection hidden="1"/>
    </xf>
    <xf numFmtId="0" fontId="6" fillId="2" borderId="6" xfId="1" applyFont="1" applyFill="1" applyBorder="1" applyAlignment="1">
      <alignment horizontal="center" vertical="center" wrapText="1"/>
      <protection hidden="1"/>
    </xf>
    <xf numFmtId="0" fontId="9" fillId="2" borderId="0" xfId="0" applyFont="1" applyFill="1" applyAlignment="1">
      <alignment horizontal="right" wrapText="1"/>
    </xf>
    <xf numFmtId="0" fontId="1" fillId="3" borderId="13" xfId="0" applyFont="1" applyFill="1" applyBorder="1" applyAlignment="1">
      <alignment horizontal="center" vertical="center"/>
    </xf>
    <xf numFmtId="0" fontId="1" fillId="3" borderId="14" xfId="0" applyFont="1" applyFill="1" applyBorder="1" applyAlignment="1">
      <alignment horizontal="center" vertical="center"/>
    </xf>
    <xf numFmtId="0" fontId="1" fillId="3" borderId="39" xfId="0" applyFont="1" applyFill="1" applyBorder="1" applyAlignment="1">
      <alignment horizontal="center" vertical="center"/>
    </xf>
    <xf numFmtId="0" fontId="1" fillId="3" borderId="40" xfId="0" applyFont="1" applyFill="1" applyBorder="1" applyAlignment="1">
      <alignment horizontal="center" vertical="center"/>
    </xf>
    <xf numFmtId="0" fontId="1" fillId="3" borderId="0" xfId="0" applyFont="1" applyFill="1" applyBorder="1" applyAlignment="1">
      <alignment horizontal="center" vertical="center"/>
    </xf>
    <xf numFmtId="0" fontId="6" fillId="2" borderId="3" xfId="1" applyFont="1" applyFill="1" applyBorder="1" applyAlignment="1">
      <alignment horizontal="center" vertical="center" wrapText="1"/>
      <protection hidden="1"/>
    </xf>
    <xf numFmtId="0" fontId="6" fillId="2" borderId="3" xfId="1" applyFont="1" applyFill="1" applyBorder="1" applyAlignment="1">
      <alignment horizontal="center" vertical="center" textRotation="90"/>
      <protection hidden="1"/>
    </xf>
    <xf numFmtId="0" fontId="6" fillId="2" borderId="3" xfId="1" applyFont="1" applyFill="1" applyBorder="1" applyAlignment="1">
      <alignment horizontal="center" vertical="center" textRotation="90" wrapText="1"/>
      <protection hidden="1"/>
    </xf>
    <xf numFmtId="0" fontId="6" fillId="2" borderId="4" xfId="1" applyFont="1" applyFill="1" applyBorder="1" applyAlignment="1">
      <alignment horizontal="center" vertical="center" textRotation="90" wrapText="1"/>
      <protection hidden="1"/>
    </xf>
    <xf numFmtId="0" fontId="6" fillId="2" borderId="6" xfId="1" applyFont="1" applyFill="1" applyBorder="1" applyAlignment="1">
      <alignment horizontal="center" vertical="center" textRotation="90" wrapText="1"/>
      <protection hidden="1"/>
    </xf>
  </cellXfs>
  <cellStyles count="2">
    <cellStyle name="Обычный" xfId="0" builtinId="0"/>
    <cellStyle name="Обычный 4" xfId="1"/>
  </cellStyles>
  <dxfs count="15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G44"/>
  <sheetViews>
    <sheetView tabSelected="1" zoomScale="68" zoomScaleNormal="68" workbookViewId="0">
      <selection activeCell="A5" sqref="A5:AN5"/>
    </sheetView>
  </sheetViews>
  <sheetFormatPr defaultRowHeight="15" x14ac:dyDescent="0.25"/>
  <cols>
    <col min="5" max="5" width="6.7109375" customWidth="1"/>
    <col min="6" max="6" width="7.140625" customWidth="1"/>
    <col min="7" max="7" width="6.7109375" customWidth="1"/>
    <col min="8" max="8" width="7.42578125" customWidth="1"/>
    <col min="9" max="9" width="7.85546875" customWidth="1"/>
    <col min="10" max="10" width="6.7109375" customWidth="1"/>
    <col min="11" max="12" width="7.5703125" customWidth="1"/>
    <col min="13" max="14" width="6.7109375" customWidth="1"/>
    <col min="15" max="16" width="7" customWidth="1"/>
    <col min="17" max="17" width="7.42578125" customWidth="1"/>
  </cols>
  <sheetData>
    <row r="1" spans="1:59" ht="18.75" x14ac:dyDescent="0.25">
      <c r="A1" s="1"/>
      <c r="B1" s="2"/>
      <c r="C1" s="3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  <c r="AA1" s="4"/>
      <c r="AB1" s="4"/>
      <c r="AC1" s="130"/>
      <c r="AD1" s="130"/>
      <c r="AE1" s="130"/>
      <c r="AF1" s="130"/>
      <c r="AG1" s="130"/>
      <c r="AH1" s="130"/>
      <c r="AI1" s="130"/>
      <c r="AJ1" s="66"/>
      <c r="AK1" s="2"/>
      <c r="AL1" s="2"/>
      <c r="AM1" s="2"/>
      <c r="AN1" s="5"/>
    </row>
    <row r="2" spans="1:59" ht="18.75" x14ac:dyDescent="0.25">
      <c r="A2" s="1"/>
      <c r="B2" s="2"/>
      <c r="C2" s="3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131"/>
      <c r="P2" s="131"/>
      <c r="Q2" s="131"/>
      <c r="R2" s="131"/>
      <c r="S2" s="131"/>
      <c r="T2" s="131"/>
      <c r="U2" s="131"/>
      <c r="V2" s="131"/>
      <c r="W2" s="131"/>
      <c r="X2" s="131"/>
      <c r="Y2" s="131"/>
      <c r="Z2" s="131"/>
      <c r="AA2" s="131"/>
      <c r="AB2" s="131"/>
      <c r="AC2" s="131"/>
      <c r="AD2" s="131"/>
      <c r="AE2" s="131"/>
      <c r="AF2" s="131"/>
      <c r="AG2" s="131"/>
      <c r="AH2" s="131"/>
      <c r="AI2" s="131"/>
      <c r="AJ2" s="67"/>
      <c r="AK2" s="2"/>
      <c r="AL2" s="2"/>
      <c r="AM2" s="2"/>
      <c r="AN2" s="5"/>
    </row>
    <row r="3" spans="1:59" ht="15.75" x14ac:dyDescent="0.25">
      <c r="A3" s="132" t="s">
        <v>0</v>
      </c>
      <c r="B3" s="133"/>
      <c r="C3" s="133"/>
      <c r="D3" s="133"/>
      <c r="E3" s="133"/>
      <c r="F3" s="133"/>
      <c r="G3" s="133"/>
      <c r="H3" s="133"/>
      <c r="I3" s="133"/>
      <c r="J3" s="133"/>
      <c r="K3" s="133"/>
      <c r="L3" s="133"/>
      <c r="M3" s="133"/>
      <c r="N3" s="133"/>
      <c r="O3" s="133"/>
      <c r="P3" s="133"/>
      <c r="Q3" s="133"/>
      <c r="R3" s="133"/>
      <c r="S3" s="133"/>
      <c r="T3" s="133"/>
      <c r="U3" s="133"/>
      <c r="V3" s="133"/>
      <c r="W3" s="133"/>
      <c r="X3" s="133"/>
      <c r="Y3" s="133"/>
      <c r="Z3" s="133"/>
      <c r="AA3" s="133"/>
      <c r="AB3" s="133"/>
      <c r="AC3" s="133"/>
      <c r="AD3" s="133"/>
      <c r="AE3" s="133"/>
      <c r="AF3" s="133"/>
      <c r="AG3" s="133"/>
      <c r="AH3" s="133"/>
      <c r="AI3" s="133"/>
      <c r="AJ3" s="133"/>
      <c r="AK3" s="133"/>
      <c r="AL3" s="133"/>
      <c r="AM3" s="133"/>
      <c r="AN3" s="134"/>
    </row>
    <row r="4" spans="1:59" ht="15.75" x14ac:dyDescent="0.25">
      <c r="A4" s="132" t="s">
        <v>1</v>
      </c>
      <c r="B4" s="133"/>
      <c r="C4" s="133"/>
      <c r="D4" s="133"/>
      <c r="E4" s="133"/>
      <c r="F4" s="133"/>
      <c r="G4" s="133"/>
      <c r="H4" s="133"/>
      <c r="I4" s="133"/>
      <c r="J4" s="133"/>
      <c r="K4" s="133"/>
      <c r="L4" s="133"/>
      <c r="M4" s="133"/>
      <c r="N4" s="133"/>
      <c r="O4" s="133"/>
      <c r="P4" s="133"/>
      <c r="Q4" s="133"/>
      <c r="R4" s="133"/>
      <c r="S4" s="133"/>
      <c r="T4" s="133"/>
      <c r="U4" s="133"/>
      <c r="V4" s="133"/>
      <c r="W4" s="133"/>
      <c r="X4" s="133"/>
      <c r="Y4" s="133"/>
      <c r="Z4" s="133"/>
      <c r="AA4" s="133"/>
      <c r="AB4" s="133"/>
      <c r="AC4" s="133"/>
      <c r="AD4" s="133"/>
      <c r="AE4" s="133"/>
      <c r="AF4" s="133"/>
      <c r="AG4" s="133"/>
      <c r="AH4" s="133"/>
      <c r="AI4" s="133"/>
      <c r="AJ4" s="133"/>
      <c r="AK4" s="133"/>
      <c r="AL4" s="133"/>
      <c r="AM4" s="133"/>
      <c r="AN4" s="134"/>
    </row>
    <row r="5" spans="1:59" ht="66.75" customHeight="1" thickBot="1" x14ac:dyDescent="0.3">
      <c r="A5" s="132" t="s">
        <v>80</v>
      </c>
      <c r="B5" s="133"/>
      <c r="C5" s="133"/>
      <c r="D5" s="133"/>
      <c r="E5" s="133"/>
      <c r="F5" s="133"/>
      <c r="G5" s="133"/>
      <c r="H5" s="133"/>
      <c r="I5" s="133"/>
      <c r="J5" s="133"/>
      <c r="K5" s="133"/>
      <c r="L5" s="133"/>
      <c r="M5" s="133"/>
      <c r="N5" s="133"/>
      <c r="O5" s="133"/>
      <c r="P5" s="133"/>
      <c r="Q5" s="133"/>
      <c r="R5" s="133"/>
      <c r="S5" s="133"/>
      <c r="T5" s="133"/>
      <c r="U5" s="133"/>
      <c r="V5" s="133"/>
      <c r="W5" s="133"/>
      <c r="X5" s="133"/>
      <c r="Y5" s="133"/>
      <c r="Z5" s="133"/>
      <c r="AA5" s="133"/>
      <c r="AB5" s="133"/>
      <c r="AC5" s="133"/>
      <c r="AD5" s="133"/>
      <c r="AE5" s="133"/>
      <c r="AF5" s="133"/>
      <c r="AG5" s="133"/>
      <c r="AH5" s="133"/>
      <c r="AI5" s="133"/>
      <c r="AJ5" s="133"/>
      <c r="AK5" s="133"/>
      <c r="AL5" s="133"/>
      <c r="AM5" s="133"/>
      <c r="AN5" s="134"/>
    </row>
    <row r="6" spans="1:59" ht="13.5" customHeight="1" thickBot="1" x14ac:dyDescent="0.3">
      <c r="A6" s="158" t="s">
        <v>2</v>
      </c>
      <c r="B6" s="159" t="s">
        <v>3</v>
      </c>
      <c r="C6" s="158" t="s">
        <v>4</v>
      </c>
      <c r="D6" s="160" t="s">
        <v>5</v>
      </c>
      <c r="E6" s="161" t="s">
        <v>6</v>
      </c>
      <c r="F6" s="135" t="s">
        <v>7</v>
      </c>
      <c r="G6" s="135"/>
      <c r="H6" s="135" t="s">
        <v>8</v>
      </c>
      <c r="I6" s="135"/>
      <c r="J6" s="136" t="s">
        <v>9</v>
      </c>
      <c r="K6" s="137"/>
      <c r="L6" s="83"/>
      <c r="M6" s="138" t="s">
        <v>10</v>
      </c>
      <c r="N6" s="138"/>
      <c r="O6" s="135"/>
      <c r="P6" s="135"/>
      <c r="Q6" s="135"/>
      <c r="R6" s="135"/>
      <c r="S6" s="135"/>
      <c r="T6" s="135"/>
      <c r="U6" s="135"/>
      <c r="V6" s="135"/>
      <c r="W6" s="135"/>
      <c r="X6" s="135"/>
      <c r="Y6" s="135"/>
      <c r="Z6" s="135"/>
      <c r="AA6" s="135"/>
      <c r="AB6" s="135"/>
      <c r="AC6" s="135"/>
      <c r="AD6" s="135"/>
      <c r="AE6" s="135"/>
      <c r="AF6" s="135"/>
      <c r="AG6" s="135"/>
      <c r="AH6" s="135"/>
      <c r="AI6" s="135"/>
      <c r="AJ6" s="135"/>
      <c r="AK6" s="135"/>
      <c r="AL6" s="135"/>
      <c r="AM6" s="135"/>
      <c r="AN6" s="139"/>
      <c r="AO6" s="93"/>
    </row>
    <row r="7" spans="1:59" ht="21.75" customHeight="1" thickBot="1" x14ac:dyDescent="0.3">
      <c r="A7" s="158"/>
      <c r="B7" s="159"/>
      <c r="C7" s="158"/>
      <c r="D7" s="160"/>
      <c r="E7" s="162"/>
      <c r="F7" s="140" t="s">
        <v>11</v>
      </c>
      <c r="G7" s="140" t="s">
        <v>61</v>
      </c>
      <c r="H7" s="140" t="s">
        <v>11</v>
      </c>
      <c r="I7" s="140" t="s">
        <v>61</v>
      </c>
      <c r="J7" s="140" t="s">
        <v>11</v>
      </c>
      <c r="K7" s="140" t="s">
        <v>61</v>
      </c>
      <c r="L7" s="85"/>
      <c r="M7" s="89" t="s">
        <v>65</v>
      </c>
      <c r="N7" s="88"/>
      <c r="O7" s="144" t="s">
        <v>63</v>
      </c>
      <c r="P7" s="65"/>
      <c r="Q7" s="146" t="s">
        <v>68</v>
      </c>
      <c r="R7" s="148" t="s">
        <v>12</v>
      </c>
      <c r="S7" s="149"/>
      <c r="T7" s="149"/>
      <c r="U7" s="149"/>
      <c r="V7" s="149"/>
      <c r="W7" s="150"/>
      <c r="X7" s="151" t="s">
        <v>13</v>
      </c>
      <c r="Y7" s="151"/>
      <c r="Z7" s="151"/>
      <c r="AA7" s="151"/>
      <c r="AB7" s="68"/>
      <c r="AC7" s="151" t="s">
        <v>14</v>
      </c>
      <c r="AD7" s="151"/>
      <c r="AE7" s="151"/>
      <c r="AF7" s="151"/>
      <c r="AG7" s="146" t="s">
        <v>15</v>
      </c>
      <c r="AH7" s="146" t="s">
        <v>16</v>
      </c>
      <c r="AI7" s="146" t="s">
        <v>74</v>
      </c>
      <c r="AJ7" s="64"/>
      <c r="AK7" s="146" t="s">
        <v>76</v>
      </c>
      <c r="AL7" s="86"/>
      <c r="AM7" s="146" t="s">
        <v>17</v>
      </c>
      <c r="AN7" s="142" t="s">
        <v>78</v>
      </c>
      <c r="AO7" s="93"/>
      <c r="AP7" s="72"/>
      <c r="AQ7" s="72"/>
      <c r="AR7" s="72"/>
      <c r="AS7" s="72"/>
      <c r="AT7" s="72"/>
      <c r="AU7" s="72"/>
      <c r="AV7" s="72"/>
      <c r="AW7" s="72"/>
      <c r="AX7" s="72"/>
      <c r="AY7" s="72"/>
      <c r="AZ7" s="72"/>
      <c r="BA7" s="72"/>
      <c r="BB7" s="72"/>
      <c r="BC7" s="72"/>
      <c r="BD7" s="72"/>
      <c r="BE7" s="72"/>
      <c r="BF7" s="72"/>
      <c r="BG7" s="72"/>
    </row>
    <row r="8" spans="1:59" ht="108" customHeight="1" thickBot="1" x14ac:dyDescent="0.3">
      <c r="A8" s="158"/>
      <c r="B8" s="159"/>
      <c r="C8" s="158"/>
      <c r="D8" s="160"/>
      <c r="E8" s="146"/>
      <c r="F8" s="141"/>
      <c r="G8" s="141"/>
      <c r="H8" s="141"/>
      <c r="I8" s="141"/>
      <c r="J8" s="141"/>
      <c r="K8" s="141"/>
      <c r="L8" s="58" t="s">
        <v>62</v>
      </c>
      <c r="M8" s="90" t="s">
        <v>66</v>
      </c>
      <c r="N8" s="84" t="s">
        <v>64</v>
      </c>
      <c r="O8" s="145"/>
      <c r="P8" s="87" t="s">
        <v>67</v>
      </c>
      <c r="Q8" s="147"/>
      <c r="R8" s="57" t="s">
        <v>18</v>
      </c>
      <c r="S8" s="57" t="s">
        <v>19</v>
      </c>
      <c r="T8" s="57" t="s">
        <v>20</v>
      </c>
      <c r="U8" s="57" t="s">
        <v>71</v>
      </c>
      <c r="V8" s="86" t="s">
        <v>72</v>
      </c>
      <c r="W8" s="57" t="s">
        <v>21</v>
      </c>
      <c r="X8" s="6" t="s">
        <v>22</v>
      </c>
      <c r="Y8" s="6" t="s">
        <v>23</v>
      </c>
      <c r="Z8" s="6" t="s">
        <v>24</v>
      </c>
      <c r="AA8" s="6" t="s">
        <v>69</v>
      </c>
      <c r="AB8" s="6" t="s">
        <v>70</v>
      </c>
      <c r="AC8" s="6" t="s">
        <v>73</v>
      </c>
      <c r="AD8" s="6" t="s">
        <v>25</v>
      </c>
      <c r="AE8" s="6" t="s">
        <v>26</v>
      </c>
      <c r="AF8" s="6" t="s">
        <v>27</v>
      </c>
      <c r="AG8" s="147"/>
      <c r="AH8" s="147"/>
      <c r="AI8" s="147"/>
      <c r="AJ8" s="65" t="s">
        <v>75</v>
      </c>
      <c r="AK8" s="147"/>
      <c r="AL8" s="92" t="s">
        <v>77</v>
      </c>
      <c r="AM8" s="147"/>
      <c r="AN8" s="143"/>
      <c r="AO8" s="98" t="s">
        <v>79</v>
      </c>
    </row>
    <row r="9" spans="1:59" ht="16.5" thickBot="1" x14ac:dyDescent="0.3">
      <c r="A9" s="153" t="s">
        <v>28</v>
      </c>
      <c r="B9" s="154"/>
      <c r="C9" s="154"/>
      <c r="D9" s="154"/>
      <c r="E9" s="154"/>
      <c r="F9" s="154"/>
      <c r="G9" s="154"/>
      <c r="H9" s="154"/>
      <c r="I9" s="154"/>
      <c r="J9" s="154"/>
      <c r="K9" s="154"/>
      <c r="L9" s="155"/>
      <c r="M9" s="155"/>
      <c r="N9" s="154"/>
      <c r="O9" s="154"/>
      <c r="P9" s="154"/>
      <c r="Q9" s="154"/>
      <c r="R9" s="154"/>
      <c r="S9" s="154"/>
      <c r="T9" s="154"/>
      <c r="U9" s="154"/>
      <c r="V9" s="154"/>
      <c r="W9" s="154"/>
      <c r="X9" s="154"/>
      <c r="Y9" s="154"/>
      <c r="Z9" s="154"/>
      <c r="AA9" s="154"/>
      <c r="AB9" s="156"/>
      <c r="AC9" s="154"/>
      <c r="AD9" s="154"/>
      <c r="AE9" s="154"/>
      <c r="AF9" s="154"/>
      <c r="AG9" s="154"/>
      <c r="AH9" s="154"/>
      <c r="AI9" s="154"/>
      <c r="AJ9" s="154"/>
      <c r="AK9" s="154"/>
      <c r="AL9" s="154"/>
      <c r="AM9" s="154"/>
      <c r="AN9" s="154"/>
      <c r="AO9" s="93"/>
    </row>
    <row r="10" spans="1:59" ht="32.25" customHeight="1" thickBot="1" x14ac:dyDescent="0.3">
      <c r="A10" s="7" t="s">
        <v>29</v>
      </c>
      <c r="B10" s="8"/>
      <c r="C10" s="9" t="s">
        <v>30</v>
      </c>
      <c r="D10" s="8">
        <v>1</v>
      </c>
      <c r="E10" s="10"/>
      <c r="F10" s="11"/>
      <c r="G10" s="99"/>
      <c r="H10" s="8"/>
      <c r="I10" s="105"/>
      <c r="J10" s="8"/>
      <c r="K10" s="106"/>
      <c r="L10" s="81"/>
      <c r="M10" s="113"/>
      <c r="N10" s="76"/>
      <c r="O10" s="109"/>
      <c r="P10" s="62"/>
      <c r="Q10" s="109"/>
      <c r="R10" s="7"/>
      <c r="S10" s="8"/>
      <c r="T10" s="8"/>
      <c r="U10" s="8"/>
      <c r="V10" s="62"/>
      <c r="W10" s="62"/>
      <c r="X10" s="7"/>
      <c r="Y10" s="8"/>
      <c r="Z10" s="8"/>
      <c r="AA10" s="8"/>
      <c r="AB10" s="99"/>
      <c r="AC10" s="63"/>
      <c r="AD10" s="61"/>
      <c r="AE10" s="8"/>
      <c r="AF10" s="60"/>
      <c r="AG10" s="8"/>
      <c r="AH10" s="8"/>
      <c r="AI10" s="8"/>
      <c r="AJ10" s="105"/>
      <c r="AK10" s="8"/>
      <c r="AL10" s="109"/>
      <c r="AM10" s="62"/>
      <c r="AN10" s="94"/>
      <c r="AO10" s="121"/>
    </row>
    <row r="11" spans="1:59" ht="19.5" thickBot="1" x14ac:dyDescent="0.35">
      <c r="A11" s="16"/>
      <c r="B11" s="17"/>
      <c r="C11" s="18"/>
      <c r="D11" s="17"/>
      <c r="E11" s="19" t="s">
        <v>31</v>
      </c>
      <c r="F11" s="17">
        <v>56</v>
      </c>
      <c r="G11" s="99">
        <v>56</v>
      </c>
      <c r="H11" s="8">
        <v>16</v>
      </c>
      <c r="I11" s="105">
        <v>16</v>
      </c>
      <c r="J11" s="60">
        <v>220</v>
      </c>
      <c r="K11" s="106">
        <v>220</v>
      </c>
      <c r="L11" s="7"/>
      <c r="M11" s="113"/>
      <c r="N11" s="62">
        <v>15</v>
      </c>
      <c r="O11" s="128">
        <v>15</v>
      </c>
      <c r="P11" s="62">
        <v>36</v>
      </c>
      <c r="Q11" s="109"/>
      <c r="R11" s="7"/>
      <c r="S11" s="8"/>
      <c r="T11" s="8"/>
      <c r="U11" s="8"/>
      <c r="V11" s="62"/>
      <c r="W11" s="62"/>
      <c r="X11" s="7">
        <v>26</v>
      </c>
      <c r="Y11" s="8">
        <v>5</v>
      </c>
      <c r="Z11" s="8"/>
      <c r="AA11" s="8">
        <v>43</v>
      </c>
      <c r="AB11" s="105"/>
      <c r="AC11" s="63"/>
      <c r="AD11" s="61"/>
      <c r="AE11" s="8"/>
      <c r="AF11" s="60"/>
      <c r="AG11" s="8"/>
      <c r="AH11" s="8"/>
      <c r="AI11" s="8">
        <v>2</v>
      </c>
      <c r="AJ11" s="105"/>
      <c r="AK11" s="8">
        <v>42</v>
      </c>
      <c r="AL11" s="109"/>
      <c r="AM11" s="62"/>
      <c r="AN11" s="94">
        <f>F11+H11+J11+N11+P11+X11+Y11+AA11+AI11+AK11</f>
        <v>461</v>
      </c>
      <c r="AO11" s="122">
        <f>G11+I11+K11+N11+P11+X11+Y11+AA11+AI11+AK11</f>
        <v>461</v>
      </c>
    </row>
    <row r="12" spans="1:59" ht="19.5" thickBot="1" x14ac:dyDescent="0.35">
      <c r="A12" s="31" t="s">
        <v>32</v>
      </c>
      <c r="B12" s="32"/>
      <c r="C12" s="33"/>
      <c r="D12" s="34">
        <f>D10</f>
        <v>1</v>
      </c>
      <c r="E12" s="35"/>
      <c r="F12" s="59">
        <v>56</v>
      </c>
      <c r="G12" s="100">
        <v>56</v>
      </c>
      <c r="H12" s="12">
        <v>16</v>
      </c>
      <c r="I12" s="101">
        <v>16</v>
      </c>
      <c r="J12" s="13">
        <v>220</v>
      </c>
      <c r="K12" s="107">
        <v>220</v>
      </c>
      <c r="L12" s="82"/>
      <c r="M12" s="114"/>
      <c r="N12" s="10">
        <v>15</v>
      </c>
      <c r="O12" s="129">
        <v>15</v>
      </c>
      <c r="P12" s="10">
        <v>36</v>
      </c>
      <c r="Q12" s="108"/>
      <c r="R12" s="11"/>
      <c r="S12" s="12"/>
      <c r="T12" s="12"/>
      <c r="U12" s="12"/>
      <c r="V12" s="10"/>
      <c r="W12" s="10"/>
      <c r="X12" s="11">
        <v>26</v>
      </c>
      <c r="Y12" s="12">
        <v>5</v>
      </c>
      <c r="Z12" s="12"/>
      <c r="AA12" s="12">
        <v>43</v>
      </c>
      <c r="AB12" s="101"/>
      <c r="AC12" s="15"/>
      <c r="AD12" s="14"/>
      <c r="AE12" s="12"/>
      <c r="AF12" s="13"/>
      <c r="AG12" s="12"/>
      <c r="AH12" s="12"/>
      <c r="AI12" s="12">
        <v>2</v>
      </c>
      <c r="AJ12" s="101"/>
      <c r="AK12" s="12">
        <v>42</v>
      </c>
      <c r="AL12" s="108"/>
      <c r="AM12" s="10"/>
      <c r="AN12" s="94">
        <f>F12+H12+J12+N12+P12+X12+Y12+AA12+AI12+AK12</f>
        <v>461</v>
      </c>
      <c r="AO12" s="122">
        <f>F12+H12+J12+N12+P12+X12+Y12+AA12+AI12+AK12</f>
        <v>461</v>
      </c>
    </row>
    <row r="13" spans="1:59" ht="16.5" thickBot="1" x14ac:dyDescent="0.3">
      <c r="A13" s="153" t="s">
        <v>33</v>
      </c>
      <c r="B13" s="154"/>
      <c r="C13" s="154"/>
      <c r="D13" s="154"/>
      <c r="E13" s="154"/>
      <c r="F13" s="154"/>
      <c r="G13" s="154"/>
      <c r="H13" s="154"/>
      <c r="I13" s="154"/>
      <c r="J13" s="154"/>
      <c r="K13" s="154"/>
      <c r="L13" s="156"/>
      <c r="M13" s="154"/>
      <c r="N13" s="154"/>
      <c r="O13" s="155"/>
      <c r="P13" s="154"/>
      <c r="Q13" s="154"/>
      <c r="R13" s="154"/>
      <c r="S13" s="154"/>
      <c r="T13" s="154"/>
      <c r="U13" s="154"/>
      <c r="V13" s="154"/>
      <c r="W13" s="154"/>
      <c r="X13" s="154"/>
      <c r="Y13" s="154"/>
      <c r="Z13" s="154"/>
      <c r="AA13" s="154"/>
      <c r="AB13" s="157"/>
      <c r="AC13" s="154"/>
      <c r="AD13" s="154"/>
      <c r="AE13" s="154"/>
      <c r="AF13" s="154"/>
      <c r="AG13" s="154"/>
      <c r="AH13" s="154"/>
      <c r="AI13" s="154"/>
      <c r="AJ13" s="154"/>
      <c r="AK13" s="154"/>
      <c r="AL13" s="154"/>
      <c r="AM13" s="154"/>
      <c r="AN13" s="154"/>
      <c r="AO13" s="123"/>
    </row>
    <row r="14" spans="1:59" ht="48" thickBot="1" x14ac:dyDescent="0.35">
      <c r="A14" s="7" t="s">
        <v>29</v>
      </c>
      <c r="B14" s="8"/>
      <c r="C14" s="9" t="s">
        <v>30</v>
      </c>
      <c r="D14" s="8">
        <v>0.5</v>
      </c>
      <c r="E14" s="10"/>
      <c r="F14" s="11"/>
      <c r="G14" s="101"/>
      <c r="H14" s="12"/>
      <c r="I14" s="101"/>
      <c r="J14" s="12"/>
      <c r="K14" s="108"/>
      <c r="L14" s="59"/>
      <c r="M14" s="114"/>
      <c r="N14" s="77"/>
      <c r="O14" s="108"/>
      <c r="P14" s="10"/>
      <c r="Q14" s="108"/>
      <c r="R14" s="11"/>
      <c r="S14" s="12"/>
      <c r="T14" s="12"/>
      <c r="U14" s="12"/>
      <c r="V14" s="10"/>
      <c r="W14" s="10"/>
      <c r="X14" s="11"/>
      <c r="Y14" s="12"/>
      <c r="Z14" s="12"/>
      <c r="AA14" s="12"/>
      <c r="AB14" s="100"/>
      <c r="AC14" s="15"/>
      <c r="AD14" s="14"/>
      <c r="AE14" s="12"/>
      <c r="AF14" s="13"/>
      <c r="AG14" s="12"/>
      <c r="AH14" s="12"/>
      <c r="AI14" s="12"/>
      <c r="AJ14" s="101"/>
      <c r="AK14" s="12"/>
      <c r="AL14" s="108"/>
      <c r="AM14" s="10"/>
      <c r="AN14" s="124"/>
      <c r="AO14" s="120"/>
    </row>
    <row r="15" spans="1:59" ht="19.5" thickBot="1" x14ac:dyDescent="0.35">
      <c r="A15" s="16"/>
      <c r="B15" s="17"/>
      <c r="C15" s="18"/>
      <c r="D15" s="17"/>
      <c r="E15" s="19" t="s">
        <v>31</v>
      </c>
      <c r="F15" s="16">
        <v>8</v>
      </c>
      <c r="G15" s="99">
        <v>8</v>
      </c>
      <c r="H15" s="8">
        <v>4</v>
      </c>
      <c r="I15" s="105">
        <v>4</v>
      </c>
      <c r="J15" s="8">
        <v>58</v>
      </c>
      <c r="K15" s="109">
        <v>58</v>
      </c>
      <c r="L15" s="17"/>
      <c r="M15" s="113"/>
      <c r="N15" s="76">
        <v>34</v>
      </c>
      <c r="O15" s="109">
        <v>34</v>
      </c>
      <c r="P15" s="62"/>
      <c r="Q15" s="109"/>
      <c r="R15" s="7"/>
      <c r="S15" s="8"/>
      <c r="T15" s="8"/>
      <c r="U15" s="8"/>
      <c r="V15" s="62"/>
      <c r="W15" s="62"/>
      <c r="X15" s="7"/>
      <c r="Y15" s="8"/>
      <c r="Z15" s="8"/>
      <c r="AA15" s="8">
        <v>2</v>
      </c>
      <c r="AB15" s="99"/>
      <c r="AC15" s="63"/>
      <c r="AD15" s="61"/>
      <c r="AE15" s="8"/>
      <c r="AF15" s="60"/>
      <c r="AG15" s="8"/>
      <c r="AH15" s="8"/>
      <c r="AI15" s="8">
        <v>4</v>
      </c>
      <c r="AJ15" s="105">
        <v>4</v>
      </c>
      <c r="AK15" s="8">
        <v>60</v>
      </c>
      <c r="AL15" s="109">
        <v>60</v>
      </c>
      <c r="AM15" s="62"/>
      <c r="AN15" s="124">
        <f>G15+I15+K15+N15+AA15+AI15+AK15</f>
        <v>170</v>
      </c>
      <c r="AO15" s="120">
        <f>G15+I15+K15+N15+AA15+AI15+AK15</f>
        <v>170</v>
      </c>
    </row>
    <row r="16" spans="1:59" ht="32.25" thickBot="1" x14ac:dyDescent="0.35">
      <c r="A16" s="7" t="s">
        <v>35</v>
      </c>
      <c r="B16" s="8"/>
      <c r="C16" s="9" t="s">
        <v>36</v>
      </c>
      <c r="D16" s="8">
        <v>0.75</v>
      </c>
      <c r="E16" s="10"/>
      <c r="F16" s="11"/>
      <c r="G16" s="101"/>
      <c r="H16" s="12"/>
      <c r="I16" s="101"/>
      <c r="J16" s="12"/>
      <c r="K16" s="108"/>
      <c r="L16" s="59"/>
      <c r="M16" s="114"/>
      <c r="N16" s="77"/>
      <c r="O16" s="108"/>
      <c r="P16" s="10"/>
      <c r="Q16" s="108"/>
      <c r="R16" s="11"/>
      <c r="S16" s="12"/>
      <c r="T16" s="12"/>
      <c r="U16" s="12"/>
      <c r="V16" s="10"/>
      <c r="W16" s="10"/>
      <c r="X16" s="11"/>
      <c r="Y16" s="12"/>
      <c r="Z16" s="12"/>
      <c r="AA16" s="12"/>
      <c r="AB16" s="101"/>
      <c r="AC16" s="15"/>
      <c r="AD16" s="14"/>
      <c r="AE16" s="12"/>
      <c r="AF16" s="13"/>
      <c r="AG16" s="12"/>
      <c r="AH16" s="12"/>
      <c r="AI16" s="12"/>
      <c r="AJ16" s="101"/>
      <c r="AK16" s="12"/>
      <c r="AL16" s="108"/>
      <c r="AM16" s="10"/>
      <c r="AN16" s="124"/>
      <c r="AO16" s="120"/>
    </row>
    <row r="17" spans="1:41" ht="19.5" thickBot="1" x14ac:dyDescent="0.35">
      <c r="A17" s="16"/>
      <c r="B17" s="17"/>
      <c r="C17" s="18"/>
      <c r="D17" s="17"/>
      <c r="E17" s="19" t="s">
        <v>31</v>
      </c>
      <c r="F17" s="16">
        <v>32</v>
      </c>
      <c r="G17" s="99">
        <v>32</v>
      </c>
      <c r="H17" s="17">
        <v>4</v>
      </c>
      <c r="I17" s="99">
        <v>4</v>
      </c>
      <c r="J17" s="17">
        <v>48</v>
      </c>
      <c r="K17" s="110">
        <v>48</v>
      </c>
      <c r="L17" s="17">
        <v>112</v>
      </c>
      <c r="M17" s="115">
        <v>112</v>
      </c>
      <c r="N17" s="78"/>
      <c r="O17" s="110"/>
      <c r="P17" s="19">
        <v>62</v>
      </c>
      <c r="Q17" s="110">
        <v>62</v>
      </c>
      <c r="R17" s="16"/>
      <c r="S17" s="17"/>
      <c r="T17" s="17"/>
      <c r="U17" s="17"/>
      <c r="V17" s="19"/>
      <c r="W17" s="19"/>
      <c r="X17" s="16">
        <v>27</v>
      </c>
      <c r="Y17" s="17">
        <v>27</v>
      </c>
      <c r="Z17" s="17"/>
      <c r="AA17" s="17">
        <v>27</v>
      </c>
      <c r="AB17" s="99"/>
      <c r="AC17" s="22"/>
      <c r="AD17" s="21"/>
      <c r="AE17" s="17"/>
      <c r="AF17" s="20"/>
      <c r="AG17" s="17"/>
      <c r="AH17" s="17"/>
      <c r="AI17" s="17"/>
      <c r="AJ17" s="99"/>
      <c r="AK17" s="17"/>
      <c r="AL17" s="110"/>
      <c r="AM17" s="19"/>
      <c r="AN17" s="124">
        <f>F17+H17+J17+L17+P17+X17+Y17+AA17</f>
        <v>339</v>
      </c>
      <c r="AO17" s="120">
        <f>G17+I17+K17+M17+Q17+X17+Y17+AA17</f>
        <v>339</v>
      </c>
    </row>
    <row r="18" spans="1:41" ht="47.25" x14ac:dyDescent="0.3">
      <c r="A18" s="7" t="s">
        <v>37</v>
      </c>
      <c r="B18" s="8"/>
      <c r="C18" s="9" t="s">
        <v>30</v>
      </c>
      <c r="D18" s="8">
        <v>0.5</v>
      </c>
      <c r="E18" s="10"/>
      <c r="F18" s="11"/>
      <c r="G18" s="101"/>
      <c r="H18" s="12"/>
      <c r="I18" s="101"/>
      <c r="J18" s="12"/>
      <c r="K18" s="108"/>
      <c r="L18" s="59"/>
      <c r="M18" s="114"/>
      <c r="N18" s="77"/>
      <c r="O18" s="108"/>
      <c r="P18" s="10"/>
      <c r="Q18" s="108"/>
      <c r="R18" s="11"/>
      <c r="S18" s="12"/>
      <c r="T18" s="12"/>
      <c r="U18" s="12"/>
      <c r="V18" s="10"/>
      <c r="W18" s="10"/>
      <c r="X18" s="11"/>
      <c r="Y18" s="12"/>
      <c r="Z18" s="12"/>
      <c r="AA18" s="12"/>
      <c r="AB18" s="101"/>
      <c r="AC18" s="15"/>
      <c r="AD18" s="14"/>
      <c r="AE18" s="12"/>
      <c r="AF18" s="13"/>
      <c r="AG18" s="12"/>
      <c r="AH18" s="12"/>
      <c r="AI18" s="12"/>
      <c r="AJ18" s="101"/>
      <c r="AK18" s="12"/>
      <c r="AL18" s="108"/>
      <c r="AM18" s="10"/>
      <c r="AN18" s="124"/>
      <c r="AO18" s="120"/>
    </row>
    <row r="19" spans="1:41" ht="19.5" thickBot="1" x14ac:dyDescent="0.35">
      <c r="A19" s="16"/>
      <c r="B19" s="17"/>
      <c r="C19" s="18"/>
      <c r="D19" s="17"/>
      <c r="E19" s="19" t="s">
        <v>31</v>
      </c>
      <c r="F19" s="16">
        <v>36</v>
      </c>
      <c r="G19" s="99">
        <v>36</v>
      </c>
      <c r="H19" s="17">
        <v>40</v>
      </c>
      <c r="I19" s="99">
        <v>40</v>
      </c>
      <c r="J19" s="17">
        <v>48</v>
      </c>
      <c r="K19" s="110">
        <v>48</v>
      </c>
      <c r="L19" s="17"/>
      <c r="M19" s="115"/>
      <c r="N19" s="78">
        <v>28</v>
      </c>
      <c r="O19" s="110">
        <v>28</v>
      </c>
      <c r="P19" s="19">
        <v>6</v>
      </c>
      <c r="Q19" s="110">
        <v>6</v>
      </c>
      <c r="R19" s="16"/>
      <c r="S19" s="17"/>
      <c r="T19" s="17"/>
      <c r="U19" s="17"/>
      <c r="V19" s="19"/>
      <c r="W19" s="19"/>
      <c r="X19" s="16">
        <v>5</v>
      </c>
      <c r="Y19" s="17">
        <v>5</v>
      </c>
      <c r="Z19" s="17"/>
      <c r="AA19" s="17">
        <v>7</v>
      </c>
      <c r="AB19" s="99"/>
      <c r="AC19" s="22"/>
      <c r="AD19" s="21"/>
      <c r="AE19" s="17"/>
      <c r="AF19" s="20"/>
      <c r="AG19" s="17"/>
      <c r="AH19" s="17"/>
      <c r="AI19" s="17">
        <v>2</v>
      </c>
      <c r="AJ19" s="99">
        <v>2</v>
      </c>
      <c r="AK19" s="17">
        <v>2</v>
      </c>
      <c r="AL19" s="110">
        <v>2</v>
      </c>
      <c r="AM19" s="19"/>
      <c r="AN19" s="125">
        <f>G19+I19+K19+O19+Q19+X19+Y19+AA19+AI19+AK19</f>
        <v>179</v>
      </c>
      <c r="AO19" s="120">
        <f>G19+I19+K19+O19+Q19+X19+Y19+AA19+AJ19+AK19</f>
        <v>179</v>
      </c>
    </row>
    <row r="20" spans="1:41" ht="47.25" x14ac:dyDescent="0.3">
      <c r="A20" s="7" t="s">
        <v>38</v>
      </c>
      <c r="B20" s="8"/>
      <c r="C20" s="9" t="s">
        <v>30</v>
      </c>
      <c r="D20" s="8">
        <v>0.5</v>
      </c>
      <c r="E20" s="10"/>
      <c r="F20" s="11"/>
      <c r="G20" s="101"/>
      <c r="H20" s="12"/>
      <c r="I20" s="101"/>
      <c r="J20" s="12"/>
      <c r="K20" s="108"/>
      <c r="L20" s="59"/>
      <c r="M20" s="114"/>
      <c r="N20" s="77"/>
      <c r="O20" s="108"/>
      <c r="P20" s="10"/>
      <c r="Q20" s="108"/>
      <c r="R20" s="11"/>
      <c r="S20" s="12"/>
      <c r="T20" s="12"/>
      <c r="U20" s="12"/>
      <c r="V20" s="10"/>
      <c r="W20" s="10"/>
      <c r="X20" s="11"/>
      <c r="Y20" s="12"/>
      <c r="Z20" s="12"/>
      <c r="AA20" s="12"/>
      <c r="AB20" s="101"/>
      <c r="AC20" s="15"/>
      <c r="AD20" s="14"/>
      <c r="AE20" s="12"/>
      <c r="AF20" s="13"/>
      <c r="AG20" s="12"/>
      <c r="AH20" s="12"/>
      <c r="AI20" s="12"/>
      <c r="AJ20" s="101"/>
      <c r="AK20" s="12"/>
      <c r="AL20" s="108"/>
      <c r="AM20" s="10"/>
      <c r="AN20" s="124"/>
      <c r="AO20" s="120"/>
    </row>
    <row r="21" spans="1:41" ht="19.5" thickBot="1" x14ac:dyDescent="0.35">
      <c r="A21" s="16"/>
      <c r="B21" s="17"/>
      <c r="C21" s="18"/>
      <c r="D21" s="17"/>
      <c r="E21" s="19" t="s">
        <v>31</v>
      </c>
      <c r="F21" s="16">
        <v>8</v>
      </c>
      <c r="G21" s="99">
        <v>8</v>
      </c>
      <c r="H21" s="17"/>
      <c r="I21" s="99"/>
      <c r="J21" s="17"/>
      <c r="K21" s="110"/>
      <c r="L21" s="17">
        <v>72</v>
      </c>
      <c r="M21" s="115">
        <v>100</v>
      </c>
      <c r="N21" s="78"/>
      <c r="O21" s="110"/>
      <c r="P21" s="19"/>
      <c r="Q21" s="110"/>
      <c r="R21" s="16"/>
      <c r="S21" s="17"/>
      <c r="T21" s="17"/>
      <c r="U21" s="17"/>
      <c r="V21" s="19"/>
      <c r="W21" s="19"/>
      <c r="X21" s="16"/>
      <c r="Y21" s="17"/>
      <c r="Z21" s="17"/>
      <c r="AA21" s="17">
        <v>45</v>
      </c>
      <c r="AB21" s="99">
        <v>31</v>
      </c>
      <c r="AC21" s="22"/>
      <c r="AD21" s="21"/>
      <c r="AE21" s="17"/>
      <c r="AF21" s="20"/>
      <c r="AG21" s="17"/>
      <c r="AH21" s="17"/>
      <c r="AI21" s="17"/>
      <c r="AJ21" s="99"/>
      <c r="AK21" s="17"/>
      <c r="AL21" s="110"/>
      <c r="AM21" s="19"/>
      <c r="AN21" s="125">
        <f>F21+L21+AA21</f>
        <v>125</v>
      </c>
      <c r="AO21" s="120">
        <f>G21+M21+AB21</f>
        <v>139</v>
      </c>
    </row>
    <row r="22" spans="1:41" ht="18.75" x14ac:dyDescent="0.3">
      <c r="A22" s="7" t="s">
        <v>39</v>
      </c>
      <c r="B22" s="8"/>
      <c r="C22" s="9" t="s">
        <v>40</v>
      </c>
      <c r="D22" s="8">
        <v>1.5</v>
      </c>
      <c r="E22" s="10"/>
      <c r="F22" s="11"/>
      <c r="G22" s="101"/>
      <c r="H22" s="12"/>
      <c r="I22" s="101"/>
      <c r="J22" s="12"/>
      <c r="K22" s="108"/>
      <c r="L22" s="59"/>
      <c r="M22" s="114"/>
      <c r="N22" s="77"/>
      <c r="O22" s="108"/>
      <c r="P22" s="10"/>
      <c r="Q22" s="108"/>
      <c r="R22" s="11"/>
      <c r="S22" s="12"/>
      <c r="T22" s="12"/>
      <c r="U22" s="12"/>
      <c r="V22" s="10"/>
      <c r="W22" s="10"/>
      <c r="X22" s="11"/>
      <c r="Y22" s="12"/>
      <c r="Z22" s="12"/>
      <c r="AA22" s="12"/>
      <c r="AB22" s="101"/>
      <c r="AC22" s="15"/>
      <c r="AD22" s="14"/>
      <c r="AE22" s="12"/>
      <c r="AF22" s="13"/>
      <c r="AG22" s="12"/>
      <c r="AH22" s="12"/>
      <c r="AI22" s="12"/>
      <c r="AJ22" s="101"/>
      <c r="AK22" s="12"/>
      <c r="AL22" s="108"/>
      <c r="AM22" s="10"/>
      <c r="AN22" s="124"/>
      <c r="AO22" s="120"/>
    </row>
    <row r="23" spans="1:41" ht="19.5" thickBot="1" x14ac:dyDescent="0.35">
      <c r="A23" s="16"/>
      <c r="B23" s="17"/>
      <c r="C23" s="18"/>
      <c r="D23" s="17"/>
      <c r="E23" s="19" t="s">
        <v>31</v>
      </c>
      <c r="F23" s="16">
        <v>160</v>
      </c>
      <c r="G23" s="99">
        <v>160</v>
      </c>
      <c r="H23" s="17"/>
      <c r="I23" s="99"/>
      <c r="J23" s="17">
        <v>104</v>
      </c>
      <c r="K23" s="110">
        <v>136</v>
      </c>
      <c r="L23" s="17">
        <v>60</v>
      </c>
      <c r="M23" s="115">
        <v>60</v>
      </c>
      <c r="N23" s="78">
        <v>68</v>
      </c>
      <c r="O23" s="110">
        <v>68</v>
      </c>
      <c r="P23" s="19">
        <v>66</v>
      </c>
      <c r="Q23" s="110">
        <v>66</v>
      </c>
      <c r="R23" s="16"/>
      <c r="S23" s="17"/>
      <c r="T23" s="17"/>
      <c r="U23" s="17"/>
      <c r="V23" s="19"/>
      <c r="W23" s="19"/>
      <c r="X23" s="16">
        <v>62</v>
      </c>
      <c r="Y23" s="17">
        <v>37</v>
      </c>
      <c r="Z23" s="17"/>
      <c r="AA23" s="17">
        <v>103</v>
      </c>
      <c r="AB23" s="99">
        <v>117</v>
      </c>
      <c r="AC23" s="22"/>
      <c r="AD23" s="21"/>
      <c r="AE23" s="17"/>
      <c r="AF23" s="20"/>
      <c r="AG23" s="17"/>
      <c r="AH23" s="17"/>
      <c r="AI23" s="17">
        <v>4</v>
      </c>
      <c r="AJ23" s="99">
        <v>4</v>
      </c>
      <c r="AK23" s="17">
        <v>68</v>
      </c>
      <c r="AL23" s="110">
        <v>68</v>
      </c>
      <c r="AM23" s="19"/>
      <c r="AN23" s="125">
        <f>G23+K23+M23+O23+Q23+X23+Y23+AA23+AI23+AK23</f>
        <v>764</v>
      </c>
      <c r="AO23" s="120">
        <f>G23+K23+M23+O23+Q23+X23+Y23+AB23+AJ23+AL23</f>
        <v>778</v>
      </c>
    </row>
    <row r="24" spans="1:41" ht="18.75" x14ac:dyDescent="0.3">
      <c r="A24" s="7" t="s">
        <v>41</v>
      </c>
      <c r="B24" s="8"/>
      <c r="C24" s="9" t="s">
        <v>40</v>
      </c>
      <c r="D24" s="8">
        <v>0.5</v>
      </c>
      <c r="E24" s="10"/>
      <c r="F24" s="11"/>
      <c r="G24" s="101"/>
      <c r="H24" s="12"/>
      <c r="I24" s="101"/>
      <c r="J24" s="12"/>
      <c r="K24" s="108"/>
      <c r="L24" s="59"/>
      <c r="M24" s="114"/>
      <c r="N24" s="77"/>
      <c r="O24" s="108"/>
      <c r="P24" s="10"/>
      <c r="Q24" s="108"/>
      <c r="R24" s="11"/>
      <c r="S24" s="12"/>
      <c r="T24" s="12"/>
      <c r="U24" s="12"/>
      <c r="V24" s="10"/>
      <c r="W24" s="10"/>
      <c r="X24" s="11"/>
      <c r="Y24" s="12"/>
      <c r="Z24" s="12"/>
      <c r="AA24" s="12"/>
      <c r="AB24" s="101"/>
      <c r="AC24" s="15"/>
      <c r="AD24" s="14"/>
      <c r="AE24" s="12"/>
      <c r="AF24" s="13"/>
      <c r="AG24" s="12"/>
      <c r="AH24" s="12"/>
      <c r="AI24" s="12"/>
      <c r="AJ24" s="101"/>
      <c r="AK24" s="12"/>
      <c r="AL24" s="108"/>
      <c r="AM24" s="10"/>
      <c r="AN24" s="124"/>
      <c r="AO24" s="120"/>
    </row>
    <row r="25" spans="1:41" ht="19.5" thickBot="1" x14ac:dyDescent="0.35">
      <c r="A25" s="16"/>
      <c r="B25" s="17"/>
      <c r="C25" s="18"/>
      <c r="D25" s="17"/>
      <c r="E25" s="19" t="s">
        <v>31</v>
      </c>
      <c r="F25" s="16">
        <v>32</v>
      </c>
      <c r="G25" s="99">
        <v>32</v>
      </c>
      <c r="H25" s="17"/>
      <c r="I25" s="99"/>
      <c r="J25" s="17">
        <v>144</v>
      </c>
      <c r="K25" s="110">
        <v>144</v>
      </c>
      <c r="L25" s="17"/>
      <c r="M25" s="115"/>
      <c r="N25" s="78"/>
      <c r="O25" s="110"/>
      <c r="P25" s="19">
        <v>20</v>
      </c>
      <c r="Q25" s="110">
        <v>20</v>
      </c>
      <c r="R25" s="16"/>
      <c r="S25" s="17"/>
      <c r="T25" s="17"/>
      <c r="U25" s="17"/>
      <c r="V25" s="19"/>
      <c r="W25" s="19"/>
      <c r="X25" s="16">
        <v>12</v>
      </c>
      <c r="Y25" s="17">
        <v>12</v>
      </c>
      <c r="Z25" s="17"/>
      <c r="AA25" s="17">
        <v>12</v>
      </c>
      <c r="AB25" s="99">
        <v>12</v>
      </c>
      <c r="AC25" s="22"/>
      <c r="AD25" s="21"/>
      <c r="AE25" s="17"/>
      <c r="AF25" s="20"/>
      <c r="AG25" s="17"/>
      <c r="AH25" s="17"/>
      <c r="AI25" s="17"/>
      <c r="AJ25" s="99"/>
      <c r="AK25" s="17"/>
      <c r="AL25" s="110"/>
      <c r="AM25" s="19"/>
      <c r="AN25" s="125">
        <f>F25+J25+P25+X25+Y25+AA25</f>
        <v>232</v>
      </c>
      <c r="AO25" s="120">
        <v>232</v>
      </c>
    </row>
    <row r="26" spans="1:41" ht="18.75" x14ac:dyDescent="0.3">
      <c r="A26" s="7" t="s">
        <v>42</v>
      </c>
      <c r="B26" s="8"/>
      <c r="C26" s="9" t="s">
        <v>40</v>
      </c>
      <c r="D26" s="8">
        <v>1.5</v>
      </c>
      <c r="E26" s="10"/>
      <c r="F26" s="11"/>
      <c r="G26" s="101"/>
      <c r="H26" s="12"/>
      <c r="I26" s="101"/>
      <c r="J26" s="12"/>
      <c r="K26" s="108"/>
      <c r="L26" s="59"/>
      <c r="M26" s="114"/>
      <c r="N26" s="77"/>
      <c r="O26" s="108"/>
      <c r="P26" s="10"/>
      <c r="Q26" s="108"/>
      <c r="R26" s="11"/>
      <c r="S26" s="12"/>
      <c r="T26" s="12"/>
      <c r="U26" s="12"/>
      <c r="V26" s="10"/>
      <c r="W26" s="10"/>
      <c r="X26" s="11"/>
      <c r="Y26" s="12"/>
      <c r="Z26" s="12"/>
      <c r="AA26" s="12"/>
      <c r="AB26" s="101"/>
      <c r="AC26" s="15"/>
      <c r="AD26" s="14"/>
      <c r="AE26" s="12"/>
      <c r="AF26" s="13"/>
      <c r="AG26" s="14"/>
      <c r="AH26" s="12"/>
      <c r="AI26" s="12"/>
      <c r="AJ26" s="101"/>
      <c r="AK26" s="12"/>
      <c r="AL26" s="108"/>
      <c r="AM26" s="10"/>
      <c r="AN26" s="124"/>
      <c r="AO26" s="120"/>
    </row>
    <row r="27" spans="1:41" ht="19.5" thickBot="1" x14ac:dyDescent="0.35">
      <c r="A27" s="16"/>
      <c r="B27" s="17"/>
      <c r="C27" s="18"/>
      <c r="D27" s="17"/>
      <c r="E27" s="19" t="s">
        <v>31</v>
      </c>
      <c r="F27" s="16">
        <v>80</v>
      </c>
      <c r="G27" s="99">
        <v>80</v>
      </c>
      <c r="H27" s="17">
        <v>6</v>
      </c>
      <c r="I27" s="99">
        <v>6</v>
      </c>
      <c r="J27" s="17">
        <v>746</v>
      </c>
      <c r="K27" s="110">
        <v>746</v>
      </c>
      <c r="L27" s="17">
        <v>72</v>
      </c>
      <c r="M27" s="115">
        <v>100</v>
      </c>
      <c r="N27" s="78">
        <v>10</v>
      </c>
      <c r="O27" s="110">
        <v>9</v>
      </c>
      <c r="P27" s="19">
        <v>22</v>
      </c>
      <c r="Q27" s="110">
        <v>22</v>
      </c>
      <c r="R27" s="16"/>
      <c r="S27" s="17"/>
      <c r="T27" s="17"/>
      <c r="U27" s="17"/>
      <c r="V27" s="19"/>
      <c r="W27" s="19"/>
      <c r="X27" s="16">
        <v>17</v>
      </c>
      <c r="Y27" s="17">
        <v>7</v>
      </c>
      <c r="Z27" s="17"/>
      <c r="AA27" s="17">
        <v>31</v>
      </c>
      <c r="AB27" s="99">
        <v>33</v>
      </c>
      <c r="AC27" s="22"/>
      <c r="AD27" s="21"/>
      <c r="AE27" s="17"/>
      <c r="AF27" s="20"/>
      <c r="AG27" s="21"/>
      <c r="AH27" s="17"/>
      <c r="AI27" s="17">
        <v>6</v>
      </c>
      <c r="AJ27" s="99">
        <v>6</v>
      </c>
      <c r="AK27" s="17">
        <v>16</v>
      </c>
      <c r="AL27" s="110">
        <v>16</v>
      </c>
      <c r="AM27" s="19"/>
      <c r="AN27" s="125">
        <f>F27+H27+J27+L27+N27+P27+X27+Y27+AA27+AI27+AK27</f>
        <v>1013</v>
      </c>
      <c r="AO27" s="120">
        <f>G27+I27+K27+M27+O27+Q27+X27+Y27+AB27+AJ27+AL27</f>
        <v>1042</v>
      </c>
    </row>
    <row r="28" spans="1:41" ht="18.75" x14ac:dyDescent="0.3">
      <c r="A28" s="39" t="s">
        <v>43</v>
      </c>
      <c r="B28" s="8"/>
      <c r="C28" s="9" t="s">
        <v>40</v>
      </c>
      <c r="D28" s="8">
        <v>0.25</v>
      </c>
      <c r="E28" s="10"/>
      <c r="F28" s="11"/>
      <c r="G28" s="101"/>
      <c r="H28" s="12"/>
      <c r="I28" s="101"/>
      <c r="J28" s="12"/>
      <c r="K28" s="108"/>
      <c r="L28" s="59"/>
      <c r="M28" s="114"/>
      <c r="N28" s="77"/>
      <c r="O28" s="108"/>
      <c r="P28" s="10"/>
      <c r="Q28" s="108"/>
      <c r="R28" s="11"/>
      <c r="S28" s="12"/>
      <c r="T28" s="12"/>
      <c r="U28" s="12"/>
      <c r="V28" s="10"/>
      <c r="W28" s="10"/>
      <c r="X28" s="11"/>
      <c r="Y28" s="12"/>
      <c r="Z28" s="12"/>
      <c r="AA28" s="12"/>
      <c r="AB28" s="101"/>
      <c r="AC28" s="15"/>
      <c r="AD28" s="14"/>
      <c r="AE28" s="12"/>
      <c r="AF28" s="13"/>
      <c r="AG28" s="12"/>
      <c r="AH28" s="12"/>
      <c r="AI28" s="12"/>
      <c r="AJ28" s="101"/>
      <c r="AK28" s="12"/>
      <c r="AL28" s="108"/>
      <c r="AM28" s="10"/>
      <c r="AN28" s="124"/>
      <c r="AO28" s="120"/>
    </row>
    <row r="29" spans="1:41" ht="19.5" thickBot="1" x14ac:dyDescent="0.35">
      <c r="A29" s="16"/>
      <c r="B29" s="17"/>
      <c r="C29" s="18"/>
      <c r="D29" s="17"/>
      <c r="E29" s="19" t="s">
        <v>31</v>
      </c>
      <c r="F29" s="16"/>
      <c r="G29" s="99"/>
      <c r="H29" s="17"/>
      <c r="I29" s="99"/>
      <c r="J29" s="17">
        <v>48</v>
      </c>
      <c r="K29" s="110">
        <v>48</v>
      </c>
      <c r="L29" s="17"/>
      <c r="M29" s="115"/>
      <c r="N29" s="78"/>
      <c r="O29" s="110"/>
      <c r="P29" s="19">
        <v>7</v>
      </c>
      <c r="Q29" s="110">
        <v>7</v>
      </c>
      <c r="R29" s="16"/>
      <c r="S29" s="17"/>
      <c r="T29" s="17"/>
      <c r="U29" s="17"/>
      <c r="V29" s="19"/>
      <c r="W29" s="19"/>
      <c r="X29" s="16"/>
      <c r="Y29" s="17"/>
      <c r="Z29" s="17"/>
      <c r="AA29" s="17"/>
      <c r="AB29" s="99"/>
      <c r="AC29" s="22"/>
      <c r="AD29" s="21"/>
      <c r="AE29" s="17"/>
      <c r="AF29" s="20"/>
      <c r="AG29" s="17"/>
      <c r="AH29" s="17"/>
      <c r="AI29" s="17"/>
      <c r="AJ29" s="99"/>
      <c r="AK29" s="17"/>
      <c r="AL29" s="110"/>
      <c r="AM29" s="19"/>
      <c r="AN29" s="125">
        <f>J29+P29</f>
        <v>55</v>
      </c>
      <c r="AO29" s="120">
        <v>55</v>
      </c>
    </row>
    <row r="30" spans="1:41" ht="18.75" x14ac:dyDescent="0.3">
      <c r="A30" s="39" t="s">
        <v>44</v>
      </c>
      <c r="B30" s="8"/>
      <c r="C30" s="9" t="s">
        <v>40</v>
      </c>
      <c r="D30" s="8">
        <v>0.75</v>
      </c>
      <c r="E30" s="10"/>
      <c r="F30" s="11"/>
      <c r="G30" s="101"/>
      <c r="H30" s="12"/>
      <c r="I30" s="101"/>
      <c r="J30" s="12"/>
      <c r="K30" s="108"/>
      <c r="L30" s="59"/>
      <c r="M30" s="114"/>
      <c r="N30" s="77"/>
      <c r="O30" s="108"/>
      <c r="P30" s="10"/>
      <c r="Q30" s="108"/>
      <c r="R30" s="11"/>
      <c r="S30" s="12"/>
      <c r="T30" s="12"/>
      <c r="U30" s="12"/>
      <c r="V30" s="10"/>
      <c r="W30" s="10"/>
      <c r="X30" s="11"/>
      <c r="Y30" s="12"/>
      <c r="Z30" s="12"/>
      <c r="AA30" s="12"/>
      <c r="AB30" s="101"/>
      <c r="AC30" s="15"/>
      <c r="AD30" s="14"/>
      <c r="AE30" s="12"/>
      <c r="AF30" s="13"/>
      <c r="AG30" s="12"/>
      <c r="AH30" s="12"/>
      <c r="AI30" s="12"/>
      <c r="AJ30" s="101"/>
      <c r="AK30" s="12"/>
      <c r="AL30" s="108"/>
      <c r="AM30" s="10"/>
      <c r="AN30" s="124"/>
      <c r="AO30" s="120"/>
    </row>
    <row r="31" spans="1:41" ht="19.5" thickBot="1" x14ac:dyDescent="0.3">
      <c r="A31" s="40"/>
      <c r="B31" s="17"/>
      <c r="C31" s="18"/>
      <c r="D31" s="17"/>
      <c r="E31" s="19" t="s">
        <v>31</v>
      </c>
      <c r="F31" s="16">
        <v>32</v>
      </c>
      <c r="G31" s="99">
        <v>32</v>
      </c>
      <c r="H31" s="17">
        <v>16</v>
      </c>
      <c r="I31" s="99">
        <v>16</v>
      </c>
      <c r="J31" s="17">
        <v>16</v>
      </c>
      <c r="K31" s="110">
        <v>16</v>
      </c>
      <c r="L31" s="17"/>
      <c r="M31" s="115"/>
      <c r="N31" s="78">
        <v>19</v>
      </c>
      <c r="O31" s="110">
        <v>19</v>
      </c>
      <c r="P31" s="19">
        <v>3</v>
      </c>
      <c r="Q31" s="110">
        <v>3</v>
      </c>
      <c r="R31" s="16"/>
      <c r="S31" s="17"/>
      <c r="T31" s="17"/>
      <c r="U31" s="17"/>
      <c r="V31" s="19"/>
      <c r="W31" s="19"/>
      <c r="X31" s="16">
        <v>4</v>
      </c>
      <c r="Y31" s="17"/>
      <c r="Z31" s="17"/>
      <c r="AA31" s="17">
        <v>16</v>
      </c>
      <c r="AB31" s="99">
        <v>16</v>
      </c>
      <c r="AC31" s="22"/>
      <c r="AD31" s="21"/>
      <c r="AE31" s="17"/>
      <c r="AF31" s="20"/>
      <c r="AG31" s="17"/>
      <c r="AH31" s="17"/>
      <c r="AI31" s="17">
        <v>4</v>
      </c>
      <c r="AJ31" s="99">
        <v>4</v>
      </c>
      <c r="AK31" s="17">
        <v>21</v>
      </c>
      <c r="AL31" s="110">
        <v>21</v>
      </c>
      <c r="AM31" s="19"/>
      <c r="AN31" s="125">
        <f>F31+H31+J31+N31+P31+X31+AA31+AI31+AK31</f>
        <v>131</v>
      </c>
      <c r="AO31" s="122">
        <f>G31+I31+K31+O31+Q31+X31+AB31+AJ31+AL31</f>
        <v>131</v>
      </c>
    </row>
    <row r="32" spans="1:41" ht="18.75" x14ac:dyDescent="0.3">
      <c r="A32" s="11" t="s">
        <v>45</v>
      </c>
      <c r="B32" s="8"/>
      <c r="C32" s="9" t="s">
        <v>40</v>
      </c>
      <c r="D32" s="8">
        <v>0.25</v>
      </c>
      <c r="E32" s="10"/>
      <c r="F32" s="11"/>
      <c r="G32" s="101"/>
      <c r="H32" s="12"/>
      <c r="I32" s="101"/>
      <c r="J32" s="12"/>
      <c r="K32" s="108"/>
      <c r="L32" s="59"/>
      <c r="M32" s="114"/>
      <c r="N32" s="77"/>
      <c r="O32" s="108"/>
      <c r="P32" s="10"/>
      <c r="Q32" s="108"/>
      <c r="R32" s="11"/>
      <c r="S32" s="12"/>
      <c r="T32" s="12"/>
      <c r="U32" s="12"/>
      <c r="V32" s="10"/>
      <c r="W32" s="10"/>
      <c r="X32" s="11"/>
      <c r="Y32" s="12"/>
      <c r="Z32" s="12"/>
      <c r="AA32" s="12"/>
      <c r="AB32" s="101"/>
      <c r="AC32" s="15"/>
      <c r="AD32" s="14"/>
      <c r="AE32" s="12"/>
      <c r="AF32" s="13"/>
      <c r="AG32" s="12"/>
      <c r="AH32" s="12"/>
      <c r="AI32" s="12"/>
      <c r="AJ32" s="101"/>
      <c r="AK32" s="12"/>
      <c r="AL32" s="108"/>
      <c r="AM32" s="10"/>
      <c r="AN32" s="124"/>
      <c r="AO32" s="120"/>
    </row>
    <row r="33" spans="1:43" ht="19.5" thickBot="1" x14ac:dyDescent="0.35">
      <c r="A33" s="41"/>
      <c r="B33" s="17"/>
      <c r="C33" s="18"/>
      <c r="D33" s="17"/>
      <c r="E33" s="19" t="s">
        <v>31</v>
      </c>
      <c r="F33" s="16">
        <v>32</v>
      </c>
      <c r="G33" s="99">
        <v>32</v>
      </c>
      <c r="H33" s="17"/>
      <c r="I33" s="99"/>
      <c r="J33" s="17">
        <v>96</v>
      </c>
      <c r="K33" s="110">
        <v>96</v>
      </c>
      <c r="L33" s="17"/>
      <c r="M33" s="115"/>
      <c r="N33" s="78"/>
      <c r="O33" s="110"/>
      <c r="P33" s="19">
        <v>15</v>
      </c>
      <c r="Q33" s="110">
        <v>15</v>
      </c>
      <c r="R33" s="16"/>
      <c r="S33" s="17"/>
      <c r="T33" s="17"/>
      <c r="U33" s="17"/>
      <c r="V33" s="19"/>
      <c r="W33" s="19"/>
      <c r="X33" s="16">
        <v>10</v>
      </c>
      <c r="Y33" s="17">
        <v>10</v>
      </c>
      <c r="Z33" s="17"/>
      <c r="AA33" s="17">
        <v>10</v>
      </c>
      <c r="AB33" s="99">
        <v>10</v>
      </c>
      <c r="AC33" s="22"/>
      <c r="AD33" s="21"/>
      <c r="AE33" s="17"/>
      <c r="AF33" s="20"/>
      <c r="AG33" s="17"/>
      <c r="AH33" s="17"/>
      <c r="AI33" s="17"/>
      <c r="AJ33" s="99"/>
      <c r="AK33" s="17"/>
      <c r="AL33" s="110"/>
      <c r="AM33" s="19"/>
      <c r="AN33" s="125">
        <f>F33+J33+P33+X33+AA33+Y33</f>
        <v>173</v>
      </c>
      <c r="AO33" s="120">
        <f>G33+K33+Q33+X33+Y33+AB33</f>
        <v>173</v>
      </c>
    </row>
    <row r="34" spans="1:43" ht="18.75" x14ac:dyDescent="0.3">
      <c r="A34" s="11" t="s">
        <v>46</v>
      </c>
      <c r="B34" s="8"/>
      <c r="C34" s="9" t="s">
        <v>40</v>
      </c>
      <c r="D34" s="8">
        <v>0.5</v>
      </c>
      <c r="E34" s="10"/>
      <c r="F34" s="11"/>
      <c r="G34" s="101"/>
      <c r="H34" s="12"/>
      <c r="I34" s="101"/>
      <c r="J34" s="12"/>
      <c r="K34" s="108"/>
      <c r="L34" s="59"/>
      <c r="M34" s="114"/>
      <c r="N34" s="77"/>
      <c r="O34" s="108"/>
      <c r="P34" s="10"/>
      <c r="Q34" s="108"/>
      <c r="R34" s="11"/>
      <c r="S34" s="12"/>
      <c r="T34" s="12"/>
      <c r="U34" s="12"/>
      <c r="V34" s="10"/>
      <c r="W34" s="10"/>
      <c r="X34" s="11"/>
      <c r="Y34" s="12"/>
      <c r="Z34" s="12"/>
      <c r="AA34" s="12"/>
      <c r="AB34" s="101"/>
      <c r="AC34" s="15"/>
      <c r="AD34" s="14"/>
      <c r="AE34" s="12"/>
      <c r="AF34" s="13"/>
      <c r="AG34" s="12"/>
      <c r="AH34" s="12"/>
      <c r="AI34" s="12"/>
      <c r="AJ34" s="101"/>
      <c r="AK34" s="12"/>
      <c r="AL34" s="108"/>
      <c r="AM34" s="10"/>
      <c r="AN34" s="124"/>
      <c r="AO34" s="120"/>
    </row>
    <row r="35" spans="1:43" ht="19.5" thickBot="1" x14ac:dyDescent="0.35">
      <c r="A35" s="41"/>
      <c r="B35" s="17"/>
      <c r="C35" s="18"/>
      <c r="D35" s="17"/>
      <c r="E35" s="19" t="s">
        <v>31</v>
      </c>
      <c r="F35" s="16"/>
      <c r="G35" s="99"/>
      <c r="H35" s="17">
        <v>64</v>
      </c>
      <c r="I35" s="99">
        <v>64</v>
      </c>
      <c r="J35" s="17">
        <v>328</v>
      </c>
      <c r="K35" s="110">
        <v>328</v>
      </c>
      <c r="L35" s="17"/>
      <c r="M35" s="115"/>
      <c r="N35" s="78"/>
      <c r="O35" s="110"/>
      <c r="P35" s="19"/>
      <c r="Q35" s="110"/>
      <c r="R35" s="16"/>
      <c r="S35" s="17"/>
      <c r="T35" s="17"/>
      <c r="U35" s="17"/>
      <c r="V35" s="19"/>
      <c r="W35" s="19"/>
      <c r="X35" s="16"/>
      <c r="Y35" s="17"/>
      <c r="Z35" s="17"/>
      <c r="AA35" s="17"/>
      <c r="AB35" s="99"/>
      <c r="AC35" s="22"/>
      <c r="AD35" s="21"/>
      <c r="AE35" s="17"/>
      <c r="AF35" s="20"/>
      <c r="AG35" s="17"/>
      <c r="AH35" s="17"/>
      <c r="AI35" s="17"/>
      <c r="AJ35" s="99"/>
      <c r="AK35" s="17"/>
      <c r="AL35" s="110"/>
      <c r="AM35" s="19"/>
      <c r="AN35" s="125">
        <f>H35+J35</f>
        <v>392</v>
      </c>
      <c r="AO35" s="120">
        <f>I35+K35</f>
        <v>392</v>
      </c>
    </row>
    <row r="36" spans="1:43" ht="18.75" x14ac:dyDescent="0.3">
      <c r="A36" s="39" t="s">
        <v>47</v>
      </c>
      <c r="B36" s="8"/>
      <c r="C36" s="9" t="s">
        <v>48</v>
      </c>
      <c r="D36" s="8">
        <v>1.75</v>
      </c>
      <c r="E36" s="10"/>
      <c r="F36" s="11"/>
      <c r="G36" s="101"/>
      <c r="H36" s="12"/>
      <c r="I36" s="101"/>
      <c r="J36" s="12"/>
      <c r="K36" s="108"/>
      <c r="L36" s="59"/>
      <c r="M36" s="114"/>
      <c r="N36" s="77"/>
      <c r="O36" s="108"/>
      <c r="P36" s="10"/>
      <c r="Q36" s="108"/>
      <c r="R36" s="11"/>
      <c r="S36" s="12"/>
      <c r="T36" s="12"/>
      <c r="U36" s="12"/>
      <c r="V36" s="10"/>
      <c r="W36" s="10"/>
      <c r="X36" s="11"/>
      <c r="Y36" s="12"/>
      <c r="Z36" s="12"/>
      <c r="AA36" s="12"/>
      <c r="AB36" s="101"/>
      <c r="AC36" s="15"/>
      <c r="AD36" s="14"/>
      <c r="AE36" s="12"/>
      <c r="AF36" s="13"/>
      <c r="AG36" s="12"/>
      <c r="AH36" s="12"/>
      <c r="AI36" s="12"/>
      <c r="AJ36" s="101"/>
      <c r="AK36" s="12"/>
      <c r="AL36" s="108"/>
      <c r="AM36" s="10"/>
      <c r="AN36" s="124"/>
      <c r="AO36" s="120"/>
    </row>
    <row r="37" spans="1:43" ht="19.5" thickBot="1" x14ac:dyDescent="0.35">
      <c r="A37" s="42"/>
      <c r="B37" s="17"/>
      <c r="C37" s="18"/>
      <c r="D37" s="17"/>
      <c r="E37" s="19" t="s">
        <v>31</v>
      </c>
      <c r="F37" s="16">
        <v>144</v>
      </c>
      <c r="G37" s="99">
        <v>144</v>
      </c>
      <c r="H37" s="17"/>
      <c r="I37" s="99"/>
      <c r="J37" s="17">
        <v>348</v>
      </c>
      <c r="K37" s="110">
        <v>348</v>
      </c>
      <c r="L37" s="17"/>
      <c r="M37" s="115"/>
      <c r="N37" s="78">
        <v>77</v>
      </c>
      <c r="O37" s="110">
        <v>63</v>
      </c>
      <c r="P37" s="19">
        <v>108</v>
      </c>
      <c r="Q37" s="110">
        <v>108</v>
      </c>
      <c r="R37" s="16"/>
      <c r="S37" s="17"/>
      <c r="T37" s="17"/>
      <c r="U37" s="17"/>
      <c r="V37" s="19"/>
      <c r="W37" s="19"/>
      <c r="X37" s="16">
        <v>54</v>
      </c>
      <c r="Y37" s="17">
        <v>15</v>
      </c>
      <c r="Z37" s="17"/>
      <c r="AA37" s="17">
        <v>103</v>
      </c>
      <c r="AB37" s="99">
        <v>103</v>
      </c>
      <c r="AC37" s="22"/>
      <c r="AD37" s="21"/>
      <c r="AE37" s="17"/>
      <c r="AF37" s="20"/>
      <c r="AG37" s="17"/>
      <c r="AH37" s="17"/>
      <c r="AI37" s="17">
        <v>12</v>
      </c>
      <c r="AJ37" s="99">
        <v>12</v>
      </c>
      <c r="AK37" s="17">
        <v>86</v>
      </c>
      <c r="AL37" s="110">
        <v>86</v>
      </c>
      <c r="AM37" s="19"/>
      <c r="AN37" s="125">
        <f>F37+J37+N37+P37+X37+AA37+AI37+AK37</f>
        <v>932</v>
      </c>
      <c r="AO37" s="120">
        <f>G37+K37+O37+Q37+Y37+AB37+AJ37+AL37</f>
        <v>879</v>
      </c>
    </row>
    <row r="38" spans="1:43" ht="19.5" thickBot="1" x14ac:dyDescent="0.35">
      <c r="A38" s="43" t="s">
        <v>49</v>
      </c>
      <c r="B38" s="44"/>
      <c r="C38" s="45"/>
      <c r="D38" s="46">
        <f>SUM(D14:D37)</f>
        <v>9.25</v>
      </c>
      <c r="E38" s="47"/>
      <c r="F38" s="96">
        <f t="shared" ref="F38:Q38" si="0">SUM(F15:F37)</f>
        <v>564</v>
      </c>
      <c r="G38" s="102">
        <f t="shared" si="0"/>
        <v>564</v>
      </c>
      <c r="H38" s="36">
        <f t="shared" si="0"/>
        <v>134</v>
      </c>
      <c r="I38" s="102">
        <f t="shared" si="0"/>
        <v>134</v>
      </c>
      <c r="J38" s="36">
        <f t="shared" si="0"/>
        <v>1984</v>
      </c>
      <c r="K38" s="102">
        <f t="shared" si="0"/>
        <v>2016</v>
      </c>
      <c r="L38" s="36">
        <f t="shared" si="0"/>
        <v>316</v>
      </c>
      <c r="M38" s="102">
        <f t="shared" si="0"/>
        <v>372</v>
      </c>
      <c r="N38" s="36">
        <f t="shared" si="0"/>
        <v>236</v>
      </c>
      <c r="O38" s="102">
        <f t="shared" si="0"/>
        <v>221</v>
      </c>
      <c r="P38" s="36">
        <f t="shared" si="0"/>
        <v>309</v>
      </c>
      <c r="Q38" s="102">
        <f t="shared" si="0"/>
        <v>309</v>
      </c>
      <c r="R38" s="38"/>
      <c r="S38" s="36"/>
      <c r="T38" s="36"/>
      <c r="U38" s="36"/>
      <c r="V38" s="36"/>
      <c r="W38" s="36"/>
      <c r="X38" s="36">
        <f>SUM(X15:X37)</f>
        <v>191</v>
      </c>
      <c r="Y38" s="36">
        <f>SUM(Y15:Y37)</f>
        <v>113</v>
      </c>
      <c r="Z38" s="36"/>
      <c r="AA38" s="36">
        <f>SUM(AA15:AA37)</f>
        <v>356</v>
      </c>
      <c r="AB38" s="102">
        <f>SUM(AB15:AB37)</f>
        <v>322</v>
      </c>
      <c r="AC38" s="48"/>
      <c r="AD38" s="36"/>
      <c r="AE38" s="36"/>
      <c r="AF38" s="37"/>
      <c r="AG38" s="48"/>
      <c r="AH38" s="36"/>
      <c r="AI38" s="36">
        <f>SUM(AI15:AI37)</f>
        <v>32</v>
      </c>
      <c r="AJ38" s="102">
        <f>SUM(AJ15:AJ37)</f>
        <v>32</v>
      </c>
      <c r="AK38" s="36">
        <f>SUM(AK15:AK37)</f>
        <v>253</v>
      </c>
      <c r="AL38" s="119">
        <f>SUM(AL14:AL37)</f>
        <v>253</v>
      </c>
      <c r="AM38" s="49"/>
      <c r="AN38" s="126">
        <f>SUM(AN15:AN37)</f>
        <v>4505</v>
      </c>
      <c r="AO38" s="120">
        <f>SUM(AO15:AO37)</f>
        <v>4509</v>
      </c>
      <c r="AQ38" s="97"/>
    </row>
    <row r="39" spans="1:43" ht="18.75" x14ac:dyDescent="0.3">
      <c r="A39" s="7" t="s">
        <v>50</v>
      </c>
      <c r="B39" s="8"/>
      <c r="C39" s="9"/>
      <c r="D39" s="69">
        <f>D38+D12</f>
        <v>10.25</v>
      </c>
      <c r="E39" s="10"/>
      <c r="F39" s="11">
        <f>SUM(F15:F38)</f>
        <v>1128</v>
      </c>
      <c r="G39" s="103">
        <f>G38+G12</f>
        <v>620</v>
      </c>
      <c r="H39" s="12"/>
      <c r="I39" s="103">
        <f>I38+I12</f>
        <v>150</v>
      </c>
      <c r="J39" s="12"/>
      <c r="K39" s="111">
        <f>K38+K12</f>
        <v>2236</v>
      </c>
      <c r="L39" s="91"/>
      <c r="M39" s="116">
        <f>M38</f>
        <v>372</v>
      </c>
      <c r="N39" s="79"/>
      <c r="O39" s="111">
        <f>O38+N12</f>
        <v>236</v>
      </c>
      <c r="P39" s="71"/>
      <c r="Q39" s="111">
        <f>Q38+Q12</f>
        <v>309</v>
      </c>
      <c r="R39" s="11"/>
      <c r="S39" s="12"/>
      <c r="T39" s="12"/>
      <c r="U39" s="12"/>
      <c r="V39" s="12"/>
      <c r="W39" s="12"/>
      <c r="X39" s="70">
        <f>X38+X12</f>
        <v>217</v>
      </c>
      <c r="Y39" s="70">
        <f>Y38+Y12</f>
        <v>118</v>
      </c>
      <c r="Z39" s="12"/>
      <c r="AA39" s="70">
        <f>AA38+AA12</f>
        <v>399</v>
      </c>
      <c r="AB39" s="103"/>
      <c r="AC39" s="14"/>
      <c r="AD39" s="12"/>
      <c r="AE39" s="12"/>
      <c r="AF39" s="13"/>
      <c r="AG39" s="14"/>
      <c r="AH39" s="12"/>
      <c r="AI39" s="70">
        <f>AI38+AI12</f>
        <v>34</v>
      </c>
      <c r="AJ39" s="103"/>
      <c r="AK39" s="70">
        <f>AK38+AK12</f>
        <v>295</v>
      </c>
      <c r="AL39" s="111"/>
      <c r="AM39" s="10"/>
      <c r="AN39" s="127">
        <f>AN38+AN12</f>
        <v>4966</v>
      </c>
      <c r="AO39" s="120">
        <f>AO12+AO38</f>
        <v>4970</v>
      </c>
    </row>
    <row r="40" spans="1:43" ht="19.5" thickBot="1" x14ac:dyDescent="0.35">
      <c r="A40" s="23" t="s">
        <v>51</v>
      </c>
      <c r="B40" s="24"/>
      <c r="C40" s="25"/>
      <c r="D40" s="24"/>
      <c r="E40" s="26"/>
      <c r="F40" s="27"/>
      <c r="G40" s="104"/>
      <c r="H40" s="28"/>
      <c r="I40" s="104"/>
      <c r="J40" s="28"/>
      <c r="K40" s="112"/>
      <c r="L40" s="80"/>
      <c r="M40" s="117"/>
      <c r="N40" s="80"/>
      <c r="O40" s="118"/>
      <c r="P40" s="26"/>
      <c r="Q40" s="118"/>
      <c r="R40" s="27"/>
      <c r="S40" s="28"/>
      <c r="T40" s="28"/>
      <c r="U40" s="28"/>
      <c r="V40" s="26"/>
      <c r="W40" s="29"/>
      <c r="X40" s="30"/>
      <c r="Y40" s="28"/>
      <c r="Z40" s="28"/>
      <c r="AA40" s="26"/>
      <c r="AB40" s="99"/>
      <c r="AC40" s="30"/>
      <c r="AD40" s="28"/>
      <c r="AE40" s="28"/>
      <c r="AF40" s="29"/>
      <c r="AG40" s="30"/>
      <c r="AH40" s="28"/>
      <c r="AI40" s="28"/>
      <c r="AJ40" s="104"/>
      <c r="AK40" s="28"/>
      <c r="AL40" s="118"/>
      <c r="AM40" s="26"/>
      <c r="AN40" s="95"/>
      <c r="AO40" s="120"/>
    </row>
    <row r="41" spans="1:43" ht="15.75" x14ac:dyDescent="0.25">
      <c r="A41" s="50"/>
      <c r="B41" s="50"/>
      <c r="C41" s="51"/>
      <c r="D41" s="50"/>
      <c r="E41" s="50"/>
      <c r="F41" s="50"/>
      <c r="G41" s="50"/>
      <c r="H41" s="50"/>
      <c r="I41" s="50"/>
      <c r="J41" s="50"/>
      <c r="K41" s="50"/>
      <c r="L41" s="50"/>
      <c r="M41" s="50"/>
      <c r="N41" s="50"/>
      <c r="O41" s="50"/>
      <c r="P41" s="50"/>
      <c r="Q41" s="50"/>
      <c r="R41" s="50"/>
      <c r="S41" s="50"/>
      <c r="T41" s="50"/>
      <c r="U41" s="50"/>
      <c r="V41" s="50"/>
      <c r="W41" s="50"/>
      <c r="X41" s="50"/>
      <c r="Y41" s="50"/>
      <c r="Z41" s="50"/>
      <c r="AA41" s="50"/>
      <c r="AB41" s="50"/>
      <c r="AC41" s="50"/>
      <c r="AD41" s="50"/>
      <c r="AE41" s="50"/>
      <c r="AF41" s="50"/>
      <c r="AG41" s="50"/>
      <c r="AH41" s="50"/>
      <c r="AI41" s="50"/>
      <c r="AJ41" s="50"/>
      <c r="AK41" s="50"/>
      <c r="AL41" s="50"/>
      <c r="AM41" s="50"/>
      <c r="AN41" s="52"/>
    </row>
    <row r="42" spans="1:43" ht="33" x14ac:dyDescent="0.45">
      <c r="A42" s="53"/>
      <c r="B42" s="53"/>
      <c r="C42" s="152" t="s">
        <v>52</v>
      </c>
      <c r="D42" s="152"/>
      <c r="E42" s="152"/>
      <c r="F42" s="152"/>
      <c r="G42" s="152"/>
      <c r="H42" s="152"/>
      <c r="I42" s="152"/>
      <c r="J42" s="152"/>
      <c r="K42" s="152"/>
      <c r="L42" s="152"/>
      <c r="M42" s="152"/>
      <c r="N42" s="152"/>
      <c r="O42" s="152"/>
      <c r="P42" s="152"/>
      <c r="Q42" s="152"/>
      <c r="R42" s="152"/>
      <c r="S42" s="54" t="s">
        <v>53</v>
      </c>
      <c r="T42" s="55"/>
      <c r="U42" s="55"/>
      <c r="V42" s="55"/>
      <c r="W42" s="55"/>
      <c r="X42" s="56"/>
      <c r="Y42" s="56"/>
      <c r="Z42" s="53"/>
      <c r="AA42" s="53"/>
      <c r="AB42" s="53"/>
      <c r="AC42" s="53"/>
      <c r="AD42" s="53"/>
      <c r="AE42" s="53"/>
      <c r="AF42" s="53"/>
      <c r="AG42" s="53"/>
      <c r="AH42" s="53"/>
      <c r="AI42" s="53"/>
      <c r="AJ42" s="53"/>
      <c r="AK42" s="53"/>
      <c r="AL42" s="53"/>
      <c r="AM42" s="53"/>
      <c r="AN42" s="53"/>
    </row>
    <row r="43" spans="1:43" ht="33" x14ac:dyDescent="0.45">
      <c r="A43" s="53"/>
      <c r="B43" s="53"/>
      <c r="C43" s="152" t="s">
        <v>54</v>
      </c>
      <c r="D43" s="152"/>
      <c r="E43" s="152"/>
      <c r="F43" s="152"/>
      <c r="G43" s="152"/>
      <c r="H43" s="152"/>
      <c r="I43" s="152"/>
      <c r="J43" s="152"/>
      <c r="K43" s="152"/>
      <c r="L43" s="152"/>
      <c r="M43" s="152"/>
      <c r="N43" s="152"/>
      <c r="O43" s="152"/>
      <c r="P43" s="152"/>
      <c r="Q43" s="152"/>
      <c r="R43" s="152"/>
      <c r="S43" s="54" t="s">
        <v>34</v>
      </c>
      <c r="T43" s="55"/>
      <c r="U43" s="55"/>
      <c r="V43" s="55"/>
      <c r="W43" s="55"/>
      <c r="X43" s="56"/>
      <c r="Y43" s="56"/>
      <c r="Z43" s="53"/>
      <c r="AA43" s="53"/>
      <c r="AB43" s="53"/>
      <c r="AC43" s="53"/>
      <c r="AD43" s="53"/>
      <c r="AE43" s="53"/>
      <c r="AF43" s="53"/>
      <c r="AG43" s="53"/>
      <c r="AH43" s="53"/>
      <c r="AI43" s="53"/>
      <c r="AJ43" s="53"/>
      <c r="AK43" s="53"/>
      <c r="AL43" s="53"/>
      <c r="AM43" s="53"/>
      <c r="AN43" s="53"/>
    </row>
    <row r="44" spans="1:43" ht="33" x14ac:dyDescent="0.45">
      <c r="A44" s="53"/>
      <c r="B44" s="53"/>
      <c r="C44" s="152" t="s">
        <v>55</v>
      </c>
      <c r="D44" s="152"/>
      <c r="E44" s="152"/>
      <c r="F44" s="152"/>
      <c r="G44" s="152"/>
      <c r="H44" s="152"/>
      <c r="I44" s="152"/>
      <c r="J44" s="152"/>
      <c r="K44" s="152"/>
      <c r="L44" s="152"/>
      <c r="M44" s="152"/>
      <c r="N44" s="152"/>
      <c r="O44" s="152"/>
      <c r="P44" s="152"/>
      <c r="Q44" s="152"/>
      <c r="R44" s="152"/>
      <c r="S44" s="54" t="s">
        <v>56</v>
      </c>
      <c r="T44" s="55"/>
      <c r="U44" s="55"/>
      <c r="V44" s="55"/>
      <c r="W44" s="55"/>
      <c r="X44" s="56"/>
      <c r="Y44" s="56"/>
      <c r="Z44" s="53"/>
      <c r="AA44" s="53"/>
      <c r="AB44" s="53"/>
      <c r="AC44" s="53"/>
      <c r="AD44" s="53"/>
      <c r="AE44" s="53"/>
      <c r="AF44" s="53"/>
      <c r="AG44" s="53"/>
      <c r="AH44" s="53"/>
      <c r="AI44" s="53"/>
      <c r="AJ44" s="53"/>
      <c r="AK44" s="53"/>
      <c r="AL44" s="53"/>
      <c r="AM44" s="53"/>
      <c r="AN44" s="53"/>
    </row>
  </sheetData>
  <mergeCells count="36">
    <mergeCell ref="C44:R44"/>
    <mergeCell ref="AM7:AM8"/>
    <mergeCell ref="A9:AN9"/>
    <mergeCell ref="A13:AN13"/>
    <mergeCell ref="C42:R42"/>
    <mergeCell ref="C43:R43"/>
    <mergeCell ref="AC7:AF7"/>
    <mergeCell ref="AG7:AG8"/>
    <mergeCell ref="AH7:AH8"/>
    <mergeCell ref="AI7:AI8"/>
    <mergeCell ref="AK7:AK8"/>
    <mergeCell ref="A6:A8"/>
    <mergeCell ref="B6:B8"/>
    <mergeCell ref="C6:C8"/>
    <mergeCell ref="D6:D8"/>
    <mergeCell ref="E6:E8"/>
    <mergeCell ref="F6:G6"/>
    <mergeCell ref="H6:I6"/>
    <mergeCell ref="J6:K6"/>
    <mergeCell ref="M6:AN6"/>
    <mergeCell ref="F7:F8"/>
    <mergeCell ref="G7:G8"/>
    <mergeCell ref="H7:H8"/>
    <mergeCell ref="I7:I8"/>
    <mergeCell ref="J7:J8"/>
    <mergeCell ref="K7:K8"/>
    <mergeCell ref="AN7:AN8"/>
    <mergeCell ref="O7:O8"/>
    <mergeCell ref="Q7:Q8"/>
    <mergeCell ref="R7:W7"/>
    <mergeCell ref="X7:AA7"/>
    <mergeCell ref="AC1:AI1"/>
    <mergeCell ref="O2:AI2"/>
    <mergeCell ref="A3:AN3"/>
    <mergeCell ref="A4:AN4"/>
    <mergeCell ref="A5:AN5"/>
  </mergeCells>
  <conditionalFormatting sqref="E6:E11 E1:E2 E13:E27 E30:E41">
    <cfRule type="containsText" dxfId="14" priority="21" operator="containsText" text="9">
      <formula>NOT(ISERROR(SEARCH("9",E1)))</formula>
    </cfRule>
    <cfRule type="containsText" dxfId="13" priority="22" operator="containsText" text="7">
      <formula>NOT(ISERROR(SEARCH("7",E1)))</formula>
    </cfRule>
    <cfRule type="containsText" dxfId="12" priority="23" operator="containsText" text="5">
      <formula>NOT(ISERROR(SEARCH("5",E1)))</formula>
    </cfRule>
    <cfRule type="containsText" dxfId="11" priority="24" operator="containsText" text="3">
      <formula>NOT(ISERROR(SEARCH("3",E1)))</formula>
    </cfRule>
    <cfRule type="endsWith" dxfId="10" priority="25" operator="endsWith" text="1">
      <formula>RIGHT(E1,LEN("1"))="1"</formula>
    </cfRule>
  </conditionalFormatting>
  <conditionalFormatting sqref="E28:E29">
    <cfRule type="containsText" dxfId="9" priority="16" operator="containsText" text="9">
      <formula>NOT(ISERROR(SEARCH("9",E28)))</formula>
    </cfRule>
    <cfRule type="containsText" dxfId="8" priority="17" operator="containsText" text="7">
      <formula>NOT(ISERROR(SEARCH("7",E28)))</formula>
    </cfRule>
    <cfRule type="containsText" dxfId="7" priority="18" operator="containsText" text="5">
      <formula>NOT(ISERROR(SEARCH("5",E28)))</formula>
    </cfRule>
    <cfRule type="containsText" dxfId="6" priority="19" operator="containsText" text="3">
      <formula>NOT(ISERROR(SEARCH("3",E28)))</formula>
    </cfRule>
    <cfRule type="endsWith" dxfId="5" priority="20" operator="endsWith" text="1">
      <formula>RIGHT(E28,LEN("1"))="1"</formula>
    </cfRule>
  </conditionalFormatting>
  <conditionalFormatting sqref="E42:E44">
    <cfRule type="cellIs" dxfId="4" priority="11" operator="equal">
      <formula>10</formula>
    </cfRule>
    <cfRule type="cellIs" dxfId="3" priority="12" operator="equal">
      <formula>8</formula>
    </cfRule>
    <cfRule type="cellIs" dxfId="2" priority="13" operator="equal">
      <formula>6</formula>
    </cfRule>
    <cfRule type="cellIs" dxfId="1" priority="14" operator="equal">
      <formula>4</formula>
    </cfRule>
    <cfRule type="cellIs" dxfId="0" priority="15" operator="equal">
      <formula>2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11"/>
  <sheetViews>
    <sheetView workbookViewId="0">
      <selection activeCell="H14" sqref="H14"/>
    </sheetView>
  </sheetViews>
  <sheetFormatPr defaultRowHeight="15" x14ac:dyDescent="0.25"/>
  <cols>
    <col min="2" max="2" width="20.7109375" customWidth="1"/>
    <col min="3" max="3" width="11.85546875" customWidth="1"/>
  </cols>
  <sheetData>
    <row r="1" spans="1:34" ht="45" x14ac:dyDescent="0.25">
      <c r="A1" s="72"/>
      <c r="B1" s="72" t="s">
        <v>59</v>
      </c>
      <c r="C1" s="75" t="s">
        <v>60</v>
      </c>
      <c r="D1" s="72"/>
      <c r="E1" s="72"/>
      <c r="F1" s="72"/>
      <c r="G1" s="72"/>
      <c r="H1" s="72"/>
      <c r="I1" s="72"/>
      <c r="J1" s="72"/>
      <c r="K1" s="72"/>
      <c r="L1" s="72"/>
      <c r="M1" s="72"/>
      <c r="N1" s="72"/>
      <c r="O1" s="72"/>
      <c r="P1" s="72"/>
      <c r="Q1" s="72"/>
      <c r="R1" s="72"/>
      <c r="S1" s="72"/>
      <c r="T1" s="72"/>
      <c r="U1" s="72"/>
      <c r="V1" s="72"/>
      <c r="W1" s="72"/>
      <c r="X1" s="72"/>
      <c r="Y1" s="72"/>
      <c r="Z1" s="72"/>
      <c r="AA1" s="72"/>
      <c r="AB1" s="72"/>
      <c r="AC1" s="72"/>
      <c r="AD1" s="72"/>
      <c r="AE1" s="72"/>
      <c r="AF1" s="72"/>
      <c r="AG1" s="72"/>
      <c r="AH1" s="72"/>
    </row>
    <row r="2" spans="1:34" x14ac:dyDescent="0.25">
      <c r="A2" s="73">
        <v>1</v>
      </c>
      <c r="B2" s="72" t="s">
        <v>57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  <c r="T2" s="72"/>
      <c r="U2" s="72"/>
      <c r="V2" s="72"/>
      <c r="W2" s="72"/>
      <c r="X2" s="72"/>
      <c r="Y2" s="72"/>
      <c r="Z2" s="72"/>
      <c r="AA2" s="72"/>
      <c r="AB2" s="72"/>
      <c r="AC2" s="72"/>
      <c r="AD2" s="72"/>
      <c r="AE2" s="72"/>
      <c r="AF2" s="72"/>
      <c r="AG2" s="72"/>
      <c r="AH2" s="72"/>
    </row>
    <row r="3" spans="1:34" x14ac:dyDescent="0.25">
      <c r="A3" s="74">
        <v>2</v>
      </c>
      <c r="B3" t="s">
        <v>34</v>
      </c>
    </row>
    <row r="4" spans="1:34" x14ac:dyDescent="0.25">
      <c r="A4" s="74">
        <v>3</v>
      </c>
      <c r="B4" t="s">
        <v>58</v>
      </c>
    </row>
    <row r="5" spans="1:34" x14ac:dyDescent="0.25">
      <c r="A5" s="74">
        <v>4</v>
      </c>
    </row>
    <row r="6" spans="1:34" x14ac:dyDescent="0.25">
      <c r="A6" s="74"/>
    </row>
    <row r="7" spans="1:34" x14ac:dyDescent="0.25">
      <c r="A7" s="74"/>
    </row>
    <row r="8" spans="1:34" x14ac:dyDescent="0.25">
      <c r="A8" s="74"/>
    </row>
    <row r="9" spans="1:34" x14ac:dyDescent="0.25">
      <c r="A9" s="74"/>
    </row>
    <row r="10" spans="1:34" x14ac:dyDescent="0.25">
      <c r="A10" s="74"/>
    </row>
    <row r="11" spans="1:34" x14ac:dyDescent="0.25">
      <c r="A11" s="74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Intel</dc:creator>
  <cp:lastModifiedBy>Intel</cp:lastModifiedBy>
  <dcterms:created xsi:type="dcterms:W3CDTF">2020-02-05T08:01:49Z</dcterms:created>
  <dcterms:modified xsi:type="dcterms:W3CDTF">2021-01-13T09:04:16Z</dcterms:modified>
</cp:coreProperties>
</file>