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ircea\ASE\DOCUMENTE\An III\Semestrul II\Pachete software\Proiect\"/>
    </mc:Choice>
  </mc:AlternateContent>
  <xr:revisionPtr revIDLastSave="0" documentId="13_ncr:1_{7BBBE7D4-81D5-4257-B03C-789B4924DB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rma" sheetId="4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/>
  <c r="G10" i="4" a="1"/>
  <c r="G10" i="4"/>
  <c r="G11" i="4" a="1"/>
  <c r="G11" i="4"/>
  <c r="G12" i="4" a="1"/>
  <c r="G12" i="4" s="1"/>
  <c r="G13" i="4" a="1"/>
  <c r="G13" i="4"/>
  <c r="G14" i="4" a="1"/>
  <c r="G14" i="4"/>
  <c r="G2" i="4" a="1"/>
  <c r="G2" i="4" s="1"/>
  <c r="M7" i="4" a="1"/>
  <c r="M4" i="4" a="1"/>
  <c r="M8" i="4" a="1"/>
  <c r="M12" i="4" a="1"/>
  <c r="M9" i="4" a="1"/>
  <c r="M13" i="4" a="1"/>
  <c r="M5" i="4" a="1"/>
  <c r="M6" i="4" a="1"/>
  <c r="M10" i="4" a="1"/>
  <c r="M14" i="4" a="1"/>
  <c r="M3" i="4" a="1"/>
  <c r="M11" i="4" a="1"/>
  <c r="M2" i="4" a="1"/>
  <c r="M11" i="4" l="1"/>
  <c r="M3" i="4"/>
  <c r="M14" i="4"/>
  <c r="M10" i="4"/>
  <c r="M6" i="4"/>
  <c r="M5" i="4"/>
  <c r="M13" i="4"/>
  <c r="M9" i="4"/>
  <c r="M12" i="4"/>
  <c r="M8" i="4"/>
  <c r="M4" i="4"/>
  <c r="M7" i="4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<sst xmlns="http://schemas.openxmlformats.org/spreadsheetml/2006/main" count="59" uniqueCount="39">
  <si>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Furnizor</t>
  </si>
  <si>
    <t>CRT</t>
  </si>
  <si>
    <t>Produse Disponibile</t>
  </si>
  <si>
    <t>Categoria</t>
  </si>
  <si>
    <t>Pret Achizitie</t>
  </si>
  <si>
    <t>Stoc</t>
  </si>
  <si>
    <t>Mere</t>
  </si>
  <si>
    <t>Fructe</t>
  </si>
  <si>
    <t>Carrefoure</t>
  </si>
  <si>
    <t>Pere</t>
  </si>
  <si>
    <t>Gutui</t>
  </si>
  <si>
    <t>Ciocolata</t>
  </si>
  <si>
    <t>Paine</t>
  </si>
  <si>
    <t>Seminte</t>
  </si>
  <si>
    <t>Lapte</t>
  </si>
  <si>
    <t>Miere</t>
  </si>
  <si>
    <t>Varza</t>
  </si>
  <si>
    <t>Cartofi</t>
  </si>
  <si>
    <t>Ceapa</t>
  </si>
  <si>
    <t>Conopida</t>
  </si>
  <si>
    <t>Oua</t>
  </si>
  <si>
    <t>Dulciuri</t>
  </si>
  <si>
    <t>Legume</t>
  </si>
  <si>
    <t>Fainoase</t>
  </si>
  <si>
    <t>Cereale</t>
  </si>
  <si>
    <t>Lactate</t>
  </si>
  <si>
    <t>Megaimage</t>
  </si>
  <si>
    <t>Valoare Stoc</t>
  </si>
  <si>
    <t>Pret Vanzare</t>
  </si>
  <si>
    <t>Adaus Comercial</t>
  </si>
  <si>
    <t>Unitati Vandute</t>
  </si>
  <si>
    <t>Pret TVA</t>
  </si>
  <si>
    <t>Stare stoc</t>
  </si>
  <si>
    <t>Discount</t>
  </si>
  <si>
    <t>Column Labels</t>
  </si>
  <si>
    <t>Grand Total</t>
  </si>
  <si>
    <t>Row Labels</t>
  </si>
  <si>
    <t>Sum of Pret TVA</t>
  </si>
  <si>
    <t>Mega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</si>
</sst>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</cellXfs>
  <cellStyles count="2">
    <cellStyle name="Normal" xfId="0" builtinId="0"/>
    <cellStyle name="Percent" xfId="1" builtinId="5"/>
  </cellStyles>
  <dxfs count="2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cea stefanescu" refreshedDate="44663.870321643517" createdVersion="7" refreshedVersion="7" minRefreshableVersion="3" recordCount="13" xr:uid="{7DAF46D8-AB8C-4B49-984D-E62F330CD3AA}">
  <cacheSource type="worksheet">
    <worksheetSource ref="A1:M14" sheet="Firma"/>
  </cacheSource>
  <cacheFields count="13">
    <cacheField name="CRT" numFmtId="0">
      <sharedItems containsSemiMixedTypes="0" containsString="0" containsNumber="1" containsInteger="1" minValue="1" maxValue="13"/>
    </cacheField>
    <cacheField name="Produse Disponibile" numFmtId="0">
      <sharedItems/>
    </cacheField>
    <cacheField name="Categoria" numFmtId="0">
      <sharedItems count="6">
        <s v="Fructe"/>
        <s v="Dulciuri"/>
        <s v="Fainoase"/>
        <s v="Cereale"/>
        <s v="Lactate"/>
        <s v="Legume"/>
      </sharedItems>
    </cacheField>
    <cacheField name="Pret Achizitie" numFmtId="0">
      <sharedItems containsSemiMixedTypes="0" containsString="0" containsNumber="1" containsInteger="1" minValue="2" maxValue="33"/>
    </cacheField>
    <cacheField name="Stoc" numFmtId="0">
      <sharedItems containsSemiMixedTypes="0" containsString="0" containsNumber="1" containsInteger="1" minValue="30" maxValue="1200"/>
    </cacheField>
    <cacheField name="Furnizor" numFmtId="0">
      <sharedItems count="2">
        <s v="Carrefoure"/>
        <s v="Megaimage"/>
      </sharedItems>
    </cacheField>
    <cacheField name="Valoare Stoc" numFmtId="0">
      <sharedItems containsSemiMixedTypes="0" containsString="0" containsNumber="1" containsInteger="1" minValue="90" maxValue="15600" count="13">
        <n v="4800"/>
        <n v="6600"/>
        <n v="15600"/>
        <n v="630"/>
        <n v="90"/>
        <n v="198"/>
        <n v="750"/>
        <n v="1485"/>
        <n v="168"/>
        <n v="666"/>
        <n v="920"/>
        <n v="1452"/>
        <n v="2100"/>
      </sharedItems>
    </cacheField>
    <cacheField name="Adaus Comercial" numFmtId="9">
      <sharedItems containsSemiMixedTypes="0" containsString="0" containsNumber="1" minValue="0.2" maxValue="0.2"/>
    </cacheField>
    <cacheField name="Pret Vanzare" numFmtId="2">
      <sharedItems containsSemiMixedTypes="0" containsString="0" containsNumber="1" minValue="2.2000000000000002" maxValue="33.200000000000003"/>
    </cacheField>
    <cacheField name="Unitati Vandute" numFmtId="0">
      <sharedItems containsSemiMixedTypes="0" containsString="0" containsNumber="1" containsInteger="1" minValue="25" maxValue="845"/>
    </cacheField>
    <cacheField name="Pret TVA" numFmtId="0">
      <sharedItems containsSemiMixedTypes="0" containsString="0" containsNumber="1" minValue="2.38" maxValue="39.269999999999996" count="10">
        <n v="14.28"/>
        <n v="13.09"/>
        <n v="15.469999999999999"/>
        <n v="24.99"/>
        <n v="2.38"/>
        <n v="3.57"/>
        <n v="11.899999999999999"/>
        <n v="39.269999999999996"/>
        <n v="4.76"/>
        <n v="5.9499999999999993"/>
      </sharedItems>
    </cacheField>
    <cacheField name="Stare stoc" numFmtId="0">
      <sharedItems/>
    </cacheField>
    <cacheField name="Discount" numFmtId="0">
      <sharedItems containsSemiMixedTypes="0" containsString="0" containsNumber="1" minValue="0" maxValue="3.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"/>
    <s v="Mere"/>
    <x v="0"/>
    <n v="12"/>
    <n v="400"/>
    <x v="0"/>
    <x v="0"/>
    <n v="0.2"/>
    <n v="12.2"/>
    <n v="325"/>
    <x v="0"/>
    <s v="Stoc suficient"/>
    <n v="0"/>
  </r>
  <r>
    <n v="2"/>
    <s v="Pere"/>
    <x v="0"/>
    <n v="11"/>
    <n v="600"/>
    <x v="0"/>
    <x v="1"/>
    <n v="0.2"/>
    <n v="11.2"/>
    <n v="450"/>
    <x v="1"/>
    <s v="Stoc suficient"/>
    <n v="0"/>
  </r>
  <r>
    <n v="3"/>
    <s v="Gutui"/>
    <x v="0"/>
    <n v="13"/>
    <n v="1200"/>
    <x v="0"/>
    <x v="2"/>
    <n v="0.2"/>
    <n v="13.2"/>
    <n v="845"/>
    <x v="2"/>
    <s v="Stoc suficient"/>
    <n v="0"/>
  </r>
  <r>
    <n v="4"/>
    <s v="Ciocolata"/>
    <x v="1"/>
    <n v="21"/>
    <n v="30"/>
    <x v="0"/>
    <x v="3"/>
    <n v="0.2"/>
    <n v="21.2"/>
    <n v="25"/>
    <x v="3"/>
    <s v="Stoc insuficient"/>
    <n v="2.5"/>
  </r>
  <r>
    <n v="5"/>
    <s v="Paine"/>
    <x v="2"/>
    <n v="2"/>
    <n v="45"/>
    <x v="0"/>
    <x v="4"/>
    <n v="0.2"/>
    <n v="2.2000000000000002"/>
    <n v="36"/>
    <x v="4"/>
    <s v="Stoc insuficient"/>
    <n v="0"/>
  </r>
  <r>
    <n v="6"/>
    <s v="Seminte"/>
    <x v="3"/>
    <n v="3"/>
    <n v="66"/>
    <x v="1"/>
    <x v="5"/>
    <n v="0.2"/>
    <n v="3.2"/>
    <n v="42"/>
    <x v="5"/>
    <s v="Stoc insuficient"/>
    <n v="0"/>
  </r>
  <r>
    <n v="7"/>
    <s v="Lapte"/>
    <x v="4"/>
    <n v="10"/>
    <n v="75"/>
    <x v="1"/>
    <x v="6"/>
    <n v="0.2"/>
    <n v="10.199999999999999"/>
    <n v="30"/>
    <x v="6"/>
    <s v="Stoc insuficient"/>
    <n v="0"/>
  </r>
  <r>
    <n v="8"/>
    <s v="Miere"/>
    <x v="1"/>
    <n v="33"/>
    <n v="45"/>
    <x v="1"/>
    <x v="7"/>
    <n v="0.2"/>
    <n v="33.200000000000003"/>
    <n v="40"/>
    <x v="7"/>
    <s v="Stoc insuficient"/>
    <n v="3.93"/>
  </r>
  <r>
    <n v="9"/>
    <s v="Varza"/>
    <x v="5"/>
    <n v="3"/>
    <n v="56"/>
    <x v="1"/>
    <x v="8"/>
    <n v="0.2"/>
    <n v="3.2"/>
    <n v="34"/>
    <x v="5"/>
    <s v="Stoc insuficient"/>
    <n v="0"/>
  </r>
  <r>
    <n v="10"/>
    <s v="Cartofi"/>
    <x v="5"/>
    <n v="2"/>
    <n v="333"/>
    <x v="1"/>
    <x v="9"/>
    <n v="0.2"/>
    <n v="2.2000000000000002"/>
    <n v="114"/>
    <x v="4"/>
    <s v="Stoc suficient"/>
    <n v="0"/>
  </r>
  <r>
    <n v="11"/>
    <s v="Ceapa"/>
    <x v="5"/>
    <n v="4"/>
    <n v="230"/>
    <x v="1"/>
    <x v="10"/>
    <n v="0.2"/>
    <n v="4.2"/>
    <n v="56"/>
    <x v="8"/>
    <s v="Stoc insuficient"/>
    <n v="0"/>
  </r>
  <r>
    <n v="12"/>
    <s v="Conopida"/>
    <x v="5"/>
    <n v="12"/>
    <n v="121"/>
    <x v="1"/>
    <x v="11"/>
    <n v="0.2"/>
    <n v="12.2"/>
    <n v="100"/>
    <x v="0"/>
    <s v="Stoc insuficient"/>
    <n v="0"/>
  </r>
  <r>
    <n v="13"/>
    <s v="Oua"/>
    <x v="4"/>
    <n v="5"/>
    <n v="420"/>
    <x v="1"/>
    <x v="12"/>
    <n v="0.2"/>
    <n v="5.2"/>
    <n v="235"/>
    <x v="9"/>
    <s v="Stoc suficient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4E04-D4DF-4D28-8706-70B4CF9E42A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D33" firstHeaderRow="1" firstDataRow="2" firstDataCol="1"/>
  <pivotFields count="13">
    <pivotField showAll="0"/>
    <pivotField showAll="0"/>
    <pivotField showAll="0">
      <items count="7">
        <item x="3"/>
        <item x="1"/>
        <item x="2"/>
        <item x="0"/>
        <item x="4"/>
        <item x="5"/>
        <item t="default"/>
      </items>
    </pivotField>
    <pivotField showAll="0"/>
    <pivotField showAll="0"/>
    <pivotField axis="axisCol" showAll="0">
      <items count="3">
        <item x="0"/>
        <item n="Mega Image" x="1"/>
        <item t="default"/>
      </items>
    </pivotField>
    <pivotField axis="axisRow" showAll="0">
      <items count="14">
        <item x="4"/>
        <item x="8"/>
        <item x="5"/>
        <item x="3"/>
        <item x="9"/>
        <item x="6"/>
        <item x="10"/>
        <item x="11"/>
        <item x="7"/>
        <item x="12"/>
        <item x="0"/>
        <item x="1"/>
        <item x="2"/>
        <item t="default"/>
      </items>
    </pivotField>
    <pivotField numFmtId="9" showAll="0"/>
    <pivotField numFmtId="2" showAll="0"/>
    <pivotField showAll="0"/>
    <pivotField dataField="1" showAll="0">
      <items count="11">
        <item x="4"/>
        <item x="5"/>
        <item x="8"/>
        <item x="9"/>
        <item x="6"/>
        <item x="1"/>
        <item x="0"/>
        <item x="2"/>
        <item x="3"/>
        <item x="7"/>
        <item t="default"/>
      </items>
    </pivotField>
    <pivotField showAll="0"/>
    <pivotField showAll="0"/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Pret TVA" fld="10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5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5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5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6401-49B7-4A4F-BCC1-A7A0ECBB55AE}">
  <sheetPr codeName="Sheet1"/>
  <dimension ref="A1:M33"/>
  <sheetViews>
    <sheetView tabSelected="1" topLeftCell="D1" zoomScale="160" zoomScaleNormal="160" workbookViewId="0">
      <selection activeCell="H8" sqref="H8"/>
    </sheetView>
  </sheetViews>
  <sheetFormatPr defaultRowHeight="14.4" x14ac:dyDescent="0.3"/>
  <cols>
    <col min="1" max="1" width="15.5546875" style="1" bestFit="1" customWidth="1"/>
    <col min="2" max="2" width="16.77734375" style="1" bestFit="1" customWidth="1"/>
    <col min="3" max="4" width="11.109375" style="1" bestFit="1" customWidth="1"/>
    <col min="5" max="5" width="15.5546875" style="1" bestFit="1" customWidth="1"/>
    <col min="6" max="6" width="12.88671875" style="1" bestFit="1" customWidth="1"/>
    <col min="7" max="7" width="12.77734375" style="1" customWidth="1"/>
    <col min="8" max="8" width="15.44140625" style="1" customWidth="1"/>
    <col min="9" max="9" width="11.6640625" style="1" customWidth="1"/>
    <col min="10" max="10" width="16" style="1" bestFit="1" customWidth="1"/>
    <col min="11" max="11" width="11.109375" style="1" bestFit="1" customWidth="1"/>
    <col min="12" max="13" width="15.5546875" style="1" bestFit="1" customWidth="1"/>
    <col min="14" max="14" width="10.77734375" style="1" bestFit="1" customWidth="1"/>
    <col min="15" max="16384" width="8.88671875" style="1"/>
  </cols>
  <sheetData>
    <row r="1" spans="1:13" ht="28.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4" t="s">
        <v>27</v>
      </c>
      <c r="H1" s="4" t="s">
        <v>29</v>
      </c>
      <c r="I1" s="4" t="s">
        <v>28</v>
      </c>
      <c r="J1" s="4" t="s">
        <v>30</v>
      </c>
      <c r="K1" s="4" t="s">
        <v>31</v>
      </c>
      <c r="L1" s="4" t="s">
        <v>32</v>
      </c>
      <c r="M1" s="4" t="s">
        <v>33</v>
      </c>
    </row>
    <row r="2" spans="1:13" x14ac:dyDescent="0.3">
      <c r="A2" s="3">
        <v>1</v>
      </c>
      <c r="B2" s="3" t="s">
        <v>6</v>
      </c>
      <c r="C2" s="3" t="s">
        <v>7</v>
      </c>
      <c r="D2" s="3">
        <v>12</v>
      </c>
      <c r="E2" s="5">
        <v>400</v>
      </c>
      <c r="F2" s="3" t="s">
        <v>8</v>
      </c>
      <c r="G2" s="3" cm="1">
        <f t="array" ref="G2">MMULT(D2,E2)</f>
        <v>4800</v>
      </c>
      <c r="H2" s="6">
        <v>0.2</v>
      </c>
      <c r="I2" s="7">
        <f>D2+H2</f>
        <v>12.2</v>
      </c>
      <c r="J2" s="5">
        <v>325</v>
      </c>
      <c r="K2" s="3">
        <f>D2*1.19</f>
        <v>14.28</v>
      </c>
      <c r="L2" s="5" t="str">
        <f>IF(E2&gt;=300,"Stoc suficient","Stoc insuficient")</f>
        <v>Stoc suficient</v>
      </c>
      <c r="M2" s="3" cm="1">
        <f t="array" ref="M2">DISCOUNT(K2)</f>
        <v>0</v>
      </c>
    </row>
    <row r="3" spans="1:13" x14ac:dyDescent="0.3">
      <c r="A3" s="3">
        <v>2</v>
      </c>
      <c r="B3" s="3" t="s">
        <v>9</v>
      </c>
      <c r="C3" s="3" t="s">
        <v>7</v>
      </c>
      <c r="D3" s="3">
        <v>11</v>
      </c>
      <c r="E3" s="3">
        <v>600</v>
      </c>
      <c r="F3" s="3" t="s">
        <v>8</v>
      </c>
      <c r="G3" s="3" cm="1">
        <f t="array" ref="G3">MMULT(D3,E3)</f>
        <v>6600</v>
      </c>
      <c r="H3" s="6">
        <v>0.2</v>
      </c>
      <c r="I3" s="7">
        <f t="shared" ref="I3:I14" si="0">D3+H3</f>
        <v>11.2</v>
      </c>
      <c r="J3" s="3">
        <v>450</v>
      </c>
      <c r="K3" s="3">
        <f t="shared" ref="K3:K14" si="1">D3*1.19</f>
        <v>13.09</v>
      </c>
      <c r="L3" s="5" t="str">
        <f t="shared" ref="L3:L14" si="2">IF(E3&gt;=300,"Stoc suficient","Stoc insuficient")</f>
        <v>Stoc suficient</v>
      </c>
      <c r="M3" s="3" cm="1">
        <f t="array" ref="M3">DISCOUNT(K3)</f>
        <v>0</v>
      </c>
    </row>
    <row r="4" spans="1:13" x14ac:dyDescent="0.3">
      <c r="A4" s="3">
        <v>3</v>
      </c>
      <c r="B4" s="3" t="s">
        <v>10</v>
      </c>
      <c r="C4" s="3" t="s">
        <v>7</v>
      </c>
      <c r="D4" s="3">
        <v>13</v>
      </c>
      <c r="E4" s="3">
        <v>1200</v>
      </c>
      <c r="F4" s="3" t="s">
        <v>8</v>
      </c>
      <c r="G4" s="3" cm="1">
        <f t="array" ref="G4">MMULT(D4,E4)</f>
        <v>15600</v>
      </c>
      <c r="H4" s="6">
        <v>0.2</v>
      </c>
      <c r="I4" s="7">
        <f t="shared" si="0"/>
        <v>13.2</v>
      </c>
      <c r="J4" s="3">
        <v>845</v>
      </c>
      <c r="K4" s="3">
        <f t="shared" si="1"/>
        <v>15.469999999999999</v>
      </c>
      <c r="L4" s="5" t="str">
        <f t="shared" si="2"/>
        <v>Stoc suficient</v>
      </c>
      <c r="M4" s="3" cm="1">
        <f t="array" ref="M4">DISCOUNT(K4)</f>
        <v>0</v>
      </c>
    </row>
    <row r="5" spans="1:13" x14ac:dyDescent="0.3">
      <c r="A5" s="3">
        <v>4</v>
      </c>
      <c r="B5" s="3" t="s">
        <v>11</v>
      </c>
      <c r="C5" s="3" t="s">
        <v>21</v>
      </c>
      <c r="D5" s="3">
        <v>21</v>
      </c>
      <c r="E5" s="3">
        <v>30</v>
      </c>
      <c r="F5" s="3" t="s">
        <v>8</v>
      </c>
      <c r="G5" s="3" cm="1">
        <f t="array" ref="G5">MMULT(D5,E5)</f>
        <v>630</v>
      </c>
      <c r="H5" s="6">
        <v>0.2</v>
      </c>
      <c r="I5" s="7">
        <f t="shared" si="0"/>
        <v>21.2</v>
      </c>
      <c r="J5" s="3">
        <v>25</v>
      </c>
      <c r="K5" s="3">
        <f t="shared" si="1"/>
        <v>24.99</v>
      </c>
      <c r="L5" s="5" t="str">
        <f t="shared" si="2"/>
        <v>Stoc insuficient</v>
      </c>
      <c r="M5" s="3" cm="1">
        <f t="array" ref="M5">DISCOUNT(K5)</f>
        <v>2.5</v>
      </c>
    </row>
    <row r="6" spans="1:13" x14ac:dyDescent="0.3">
      <c r="A6" s="3">
        <v>5</v>
      </c>
      <c r="B6" s="3" t="s">
        <v>12</v>
      </c>
      <c r="C6" s="3" t="s">
        <v>23</v>
      </c>
      <c r="D6" s="3">
        <v>2</v>
      </c>
      <c r="E6" s="3">
        <v>45</v>
      </c>
      <c r="F6" s="3" t="s">
        <v>8</v>
      </c>
      <c r="G6" s="3" cm="1">
        <f t="array" ref="G6">MMULT(D6,E6)</f>
        <v>90</v>
      </c>
      <c r="H6" s="6">
        <v>0.2</v>
      </c>
      <c r="I6" s="7">
        <f t="shared" si="0"/>
        <v>2.2000000000000002</v>
      </c>
      <c r="J6" s="3">
        <v>36</v>
      </c>
      <c r="K6" s="3">
        <f t="shared" si="1"/>
        <v>2.38</v>
      </c>
      <c r="L6" s="5" t="str">
        <f t="shared" si="2"/>
        <v>Stoc insuficient</v>
      </c>
      <c r="M6" s="3" cm="1">
        <f t="array" ref="M6">DISCOUNT(K6)</f>
        <v>0</v>
      </c>
    </row>
    <row r="7" spans="1:13" x14ac:dyDescent="0.3">
      <c r="A7" s="3">
        <v>6</v>
      </c>
      <c r="B7" s="3" t="s">
        <v>13</v>
      </c>
      <c r="C7" s="3" t="s">
        <v>24</v>
      </c>
      <c r="D7" s="3">
        <v>3</v>
      </c>
      <c r="E7" s="3">
        <v>66</v>
      </c>
      <c r="F7" s="3" t="s">
        <v>26</v>
      </c>
      <c r="G7" s="3" cm="1">
        <f t="array" ref="G7">MMULT(D7,E7)</f>
        <v>198</v>
      </c>
      <c r="H7" s="6">
        <v>0.2</v>
      </c>
      <c r="I7" s="7">
        <f t="shared" si="0"/>
        <v>3.2</v>
      </c>
      <c r="J7" s="3">
        <v>42</v>
      </c>
      <c r="K7" s="3">
        <f t="shared" si="1"/>
        <v>3.57</v>
      </c>
      <c r="L7" s="5" t="str">
        <f t="shared" si="2"/>
        <v>Stoc insuficient</v>
      </c>
      <c r="M7" s="3" cm="1">
        <f t="array" ref="M7">DISCOUNT(K7)</f>
        <v>0</v>
      </c>
    </row>
    <row r="8" spans="1:13" x14ac:dyDescent="0.3">
      <c r="A8" s="3">
        <v>7</v>
      </c>
      <c r="B8" s="3" t="s">
        <v>14</v>
      </c>
      <c r="C8" s="3" t="s">
        <v>25</v>
      </c>
      <c r="D8" s="3">
        <v>10</v>
      </c>
      <c r="E8" s="3">
        <v>75</v>
      </c>
      <c r="F8" s="3" t="s">
        <v>26</v>
      </c>
      <c r="G8" s="3" cm="1">
        <f t="array" ref="G8">MMULT(D8,E8)</f>
        <v>750</v>
      </c>
      <c r="H8" s="6">
        <v>0.2</v>
      </c>
      <c r="I8" s="7">
        <f t="shared" si="0"/>
        <v>10.199999999999999</v>
      </c>
      <c r="J8" s="3">
        <v>30</v>
      </c>
      <c r="K8" s="3">
        <f t="shared" si="1"/>
        <v>11.899999999999999</v>
      </c>
      <c r="L8" s="5" t="str">
        <f t="shared" si="2"/>
        <v>Stoc insuficient</v>
      </c>
      <c r="M8" s="3" cm="1">
        <f t="array" ref="M8">DISCOUNT(K8)</f>
        <v>0</v>
      </c>
    </row>
    <row r="9" spans="1:13" x14ac:dyDescent="0.3">
      <c r="A9" s="3">
        <v>8</v>
      </c>
      <c r="B9" s="3" t="s">
        <v>15</v>
      </c>
      <c r="C9" s="3" t="s">
        <v>21</v>
      </c>
      <c r="D9" s="3">
        <v>33</v>
      </c>
      <c r="E9" s="3">
        <v>45</v>
      </c>
      <c r="F9" s="3" t="s">
        <v>26</v>
      </c>
      <c r="G9" s="3" cm="1">
        <f t="array" ref="G9">MMULT(D9,E9)</f>
        <v>1485</v>
      </c>
      <c r="H9" s="6">
        <v>0.2</v>
      </c>
      <c r="I9" s="7">
        <f t="shared" si="0"/>
        <v>33.200000000000003</v>
      </c>
      <c r="J9" s="3">
        <v>40</v>
      </c>
      <c r="K9" s="3">
        <f t="shared" si="1"/>
        <v>39.269999999999996</v>
      </c>
      <c r="L9" s="5" t="str">
        <f t="shared" si="2"/>
        <v>Stoc insuficient</v>
      </c>
      <c r="M9" s="3" cm="1">
        <f t="array" ref="M9">DISCOUNT(K9)</f>
        <v>3.93</v>
      </c>
    </row>
    <row r="10" spans="1:13" x14ac:dyDescent="0.3">
      <c r="A10" s="3">
        <v>9</v>
      </c>
      <c r="B10" s="3" t="s">
        <v>16</v>
      </c>
      <c r="C10" s="3" t="s">
        <v>22</v>
      </c>
      <c r="D10" s="3">
        <v>3</v>
      </c>
      <c r="E10" s="3">
        <v>56</v>
      </c>
      <c r="F10" s="3" t="s">
        <v>26</v>
      </c>
      <c r="G10" s="3" cm="1">
        <f t="array" ref="G10">MMULT(D10,E10)</f>
        <v>168</v>
      </c>
      <c r="H10" s="6">
        <v>0.2</v>
      </c>
      <c r="I10" s="7">
        <f t="shared" si="0"/>
        <v>3.2</v>
      </c>
      <c r="J10" s="3">
        <v>34</v>
      </c>
      <c r="K10" s="3">
        <f t="shared" si="1"/>
        <v>3.57</v>
      </c>
      <c r="L10" s="5" t="str">
        <f t="shared" si="2"/>
        <v>Stoc insuficient</v>
      </c>
      <c r="M10" s="3" cm="1">
        <f t="array" ref="M10">DISCOUNT(K10)</f>
        <v>0</v>
      </c>
    </row>
    <row r="11" spans="1:13" x14ac:dyDescent="0.3">
      <c r="A11" s="3">
        <v>10</v>
      </c>
      <c r="B11" s="3" t="s">
        <v>17</v>
      </c>
      <c r="C11" s="3" t="s">
        <v>22</v>
      </c>
      <c r="D11" s="3">
        <v>2</v>
      </c>
      <c r="E11" s="3">
        <v>333</v>
      </c>
      <c r="F11" s="3" t="s">
        <v>26</v>
      </c>
      <c r="G11" s="3" cm="1">
        <f t="array" ref="G11">MMULT(D11,E11)</f>
        <v>666</v>
      </c>
      <c r="H11" s="6">
        <v>0.2</v>
      </c>
      <c r="I11" s="7">
        <f t="shared" si="0"/>
        <v>2.2000000000000002</v>
      </c>
      <c r="J11" s="3">
        <v>114</v>
      </c>
      <c r="K11" s="3">
        <f t="shared" si="1"/>
        <v>2.38</v>
      </c>
      <c r="L11" s="5" t="str">
        <f t="shared" si="2"/>
        <v>Stoc suficient</v>
      </c>
      <c r="M11" s="3" cm="1">
        <f t="array" ref="M11">DISCOUNT(K11)</f>
        <v>0</v>
      </c>
    </row>
    <row r="12" spans="1:13" x14ac:dyDescent="0.3">
      <c r="A12" s="3">
        <v>11</v>
      </c>
      <c r="B12" s="3" t="s">
        <v>18</v>
      </c>
      <c r="C12" s="3" t="s">
        <v>22</v>
      </c>
      <c r="D12" s="3">
        <v>4</v>
      </c>
      <c r="E12" s="3">
        <v>230</v>
      </c>
      <c r="F12" s="3" t="s">
        <v>26</v>
      </c>
      <c r="G12" s="3" cm="1">
        <f t="array" ref="G12">MMULT(D12,E12)</f>
        <v>920</v>
      </c>
      <c r="H12" s="6">
        <v>0.2</v>
      </c>
      <c r="I12" s="7">
        <f t="shared" si="0"/>
        <v>4.2</v>
      </c>
      <c r="J12" s="3">
        <v>56</v>
      </c>
      <c r="K12" s="3">
        <f t="shared" si="1"/>
        <v>4.76</v>
      </c>
      <c r="L12" s="5" t="str">
        <f t="shared" si="2"/>
        <v>Stoc insuficient</v>
      </c>
      <c r="M12" s="3" cm="1">
        <f t="array" ref="M12">DISCOUNT(K12)</f>
        <v>0</v>
      </c>
    </row>
    <row r="13" spans="1:13" x14ac:dyDescent="0.3">
      <c r="A13" s="3">
        <v>12</v>
      </c>
      <c r="B13" s="3" t="s">
        <v>19</v>
      </c>
      <c r="C13" s="3" t="s">
        <v>22</v>
      </c>
      <c r="D13" s="3">
        <v>12</v>
      </c>
      <c r="E13" s="3">
        <v>121</v>
      </c>
      <c r="F13" s="3" t="s">
        <v>26</v>
      </c>
      <c r="G13" s="3" cm="1">
        <f t="array" ref="G13">MMULT(D13,E13)</f>
        <v>1452</v>
      </c>
      <c r="H13" s="6">
        <v>0.2</v>
      </c>
      <c r="I13" s="7">
        <f t="shared" si="0"/>
        <v>12.2</v>
      </c>
      <c r="J13" s="3">
        <v>100</v>
      </c>
      <c r="K13" s="3">
        <f t="shared" si="1"/>
        <v>14.28</v>
      </c>
      <c r="L13" s="5" t="str">
        <f t="shared" si="2"/>
        <v>Stoc insuficient</v>
      </c>
      <c r="M13" s="3" cm="1">
        <f t="array" ref="M13">DISCOUNT(K13)</f>
        <v>0</v>
      </c>
    </row>
    <row r="14" spans="1:13" x14ac:dyDescent="0.3">
      <c r="A14" s="3">
        <v>13</v>
      </c>
      <c r="B14" s="3" t="s">
        <v>20</v>
      </c>
      <c r="C14" s="3" t="s">
        <v>25</v>
      </c>
      <c r="D14" s="3">
        <v>5</v>
      </c>
      <c r="E14" s="3">
        <v>420</v>
      </c>
      <c r="F14" s="3" t="s">
        <v>26</v>
      </c>
      <c r="G14" s="3" cm="1">
        <f t="array" ref="G14">MMULT(D14,E14)</f>
        <v>2100</v>
      </c>
      <c r="H14" s="6">
        <v>0.2</v>
      </c>
      <c r="I14" s="7">
        <f t="shared" si="0"/>
        <v>5.2</v>
      </c>
      <c r="J14" s="3">
        <v>235</v>
      </c>
      <c r="K14" s="3">
        <f t="shared" si="1"/>
        <v>5.9499999999999993</v>
      </c>
      <c r="L14" s="5" t="str">
        <f t="shared" si="2"/>
        <v>Stoc suficient</v>
      </c>
      <c r="M14" s="3" cm="1">
        <f t="array" ref="M14">DISCOUNT(K14)</f>
        <v>0</v>
      </c>
    </row>
    <row r="18" spans="1:4" x14ac:dyDescent="0.3">
      <c r="A18" s="9" t="s">
        <v>37</v>
      </c>
      <c r="B18" s="9" t="s">
        <v>34</v>
      </c>
    </row>
    <row r="19" spans="1:4" x14ac:dyDescent="0.3">
      <c r="A19" s="9" t="s">
        <v>36</v>
      </c>
      <c r="B19" s="1" t="s">
        <v>8</v>
      </c>
      <c r="C19" s="1" t="s">
        <v>38</v>
      </c>
      <c r="D19" s="1" t="s">
        <v>35</v>
      </c>
    </row>
    <row r="20" spans="1:4" x14ac:dyDescent="0.3">
      <c r="A20" s="1">
        <v>90</v>
      </c>
      <c r="B20" s="8">
        <v>2.38</v>
      </c>
      <c r="C20" s="8"/>
      <c r="D20" s="8">
        <v>2.38</v>
      </c>
    </row>
    <row r="21" spans="1:4" x14ac:dyDescent="0.3">
      <c r="A21" s="1">
        <v>168</v>
      </c>
      <c r="B21" s="8"/>
      <c r="C21" s="8">
        <v>3.57</v>
      </c>
      <c r="D21" s="8">
        <v>3.57</v>
      </c>
    </row>
    <row r="22" spans="1:4" x14ac:dyDescent="0.3">
      <c r="A22" s="1">
        <v>198</v>
      </c>
      <c r="B22" s="8"/>
      <c r="C22" s="8">
        <v>3.57</v>
      </c>
      <c r="D22" s="8">
        <v>3.57</v>
      </c>
    </row>
    <row r="23" spans="1:4" x14ac:dyDescent="0.3">
      <c r="A23" s="1">
        <v>630</v>
      </c>
      <c r="B23" s="8">
        <v>24.99</v>
      </c>
      <c r="C23" s="8"/>
      <c r="D23" s="8">
        <v>24.99</v>
      </c>
    </row>
    <row r="24" spans="1:4" x14ac:dyDescent="0.3">
      <c r="A24" s="1">
        <v>666</v>
      </c>
      <c r="B24" s="8"/>
      <c r="C24" s="8">
        <v>2.38</v>
      </c>
      <c r="D24" s="8">
        <v>2.38</v>
      </c>
    </row>
    <row r="25" spans="1:4" x14ac:dyDescent="0.3">
      <c r="A25" s="1">
        <v>750</v>
      </c>
      <c r="B25" s="8"/>
      <c r="C25" s="8">
        <v>11.899999999999999</v>
      </c>
      <c r="D25" s="8">
        <v>11.899999999999999</v>
      </c>
    </row>
    <row r="26" spans="1:4" x14ac:dyDescent="0.3">
      <c r="A26" s="1">
        <v>920</v>
      </c>
      <c r="B26" s="8"/>
      <c r="C26" s="8">
        <v>4.76</v>
      </c>
      <c r="D26" s="8">
        <v>4.76</v>
      </c>
    </row>
    <row r="27" spans="1:4" x14ac:dyDescent="0.3">
      <c r="A27" s="1">
        <v>1452</v>
      </c>
      <c r="B27" s="8"/>
      <c r="C27" s="8">
        <v>14.28</v>
      </c>
      <c r="D27" s="8">
        <v>14.28</v>
      </c>
    </row>
    <row r="28" spans="1:4" x14ac:dyDescent="0.3">
      <c r="A28" s="1">
        <v>1485</v>
      </c>
      <c r="B28" s="8"/>
      <c r="C28" s="8">
        <v>39.269999999999996</v>
      </c>
      <c r="D28" s="8">
        <v>39.269999999999996</v>
      </c>
    </row>
    <row r="29" spans="1:4" x14ac:dyDescent="0.3">
      <c r="A29" s="1">
        <v>2100</v>
      </c>
      <c r="B29" s="8"/>
      <c r="C29" s="8">
        <v>5.9499999999999993</v>
      </c>
      <c r="D29" s="8">
        <v>5.9499999999999993</v>
      </c>
    </row>
    <row r="30" spans="1:4" x14ac:dyDescent="0.3">
      <c r="A30" s="1">
        <v>4800</v>
      </c>
      <c r="B30" s="8">
        <v>14.28</v>
      </c>
      <c r="C30" s="8"/>
      <c r="D30" s="8">
        <v>14.28</v>
      </c>
    </row>
    <row r="31" spans="1:4" x14ac:dyDescent="0.3">
      <c r="A31" s="1">
        <v>6600</v>
      </c>
      <c r="B31" s="8">
        <v>13.09</v>
      </c>
      <c r="C31" s="8"/>
      <c r="D31" s="8">
        <v>13.09</v>
      </c>
    </row>
    <row r="32" spans="1:4" x14ac:dyDescent="0.3">
      <c r="A32" s="1">
        <v>15600</v>
      </c>
      <c r="B32" s="8">
        <v>15.469999999999999</v>
      </c>
      <c r="C32" s="8"/>
      <c r="D32" s="8">
        <v>15.469999999999999</v>
      </c>
    </row>
    <row r="33" spans="1:4" x14ac:dyDescent="0.3">
      <c r="A33" s="1" t="s">
        <v>35</v>
      </c>
      <c r="B33" s="8">
        <v>70.209999999999994</v>
      </c>
      <c r="C33" s="8">
        <v>85.679999999999993</v>
      </c>
      <c r="D33" s="8">
        <v>155.88999999999999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stefanescu</dc:creator>
  <cp:lastModifiedBy>mircea stefanescu</cp:lastModifiedBy>
  <dcterms:created xsi:type="dcterms:W3CDTF">2015-06-05T18:17:20Z</dcterms:created>
  <dcterms:modified xsi:type="dcterms:W3CDTF">2022-04-14T09:25:58Z</dcterms:modified>
</cp:coreProperties>
</file>