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kumenty\Skola\Fujtajfl\ZPLT\uloha_06\data_06\"/>
    </mc:Choice>
  </mc:AlternateContent>
  <bookViews>
    <workbookView xWindow="0" yWindow="0" windowWidth="16380" windowHeight="8190" tabRatio="500" activeTab="3"/>
  </bookViews>
  <sheets>
    <sheet name="mereni parametru laseru" sheetId="1" r:id="rId1"/>
    <sheet name="wattmetr" sheetId="2" r:id="rId2"/>
    <sheet name="fotodioda" sheetId="3" r:id="rId3"/>
    <sheet name="tex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2" i="3" l="1"/>
  <c r="G22" i="3"/>
  <c r="I21" i="3"/>
  <c r="G21" i="3"/>
  <c r="I20" i="3"/>
  <c r="G20" i="3"/>
  <c r="D20" i="3"/>
  <c r="B20" i="3"/>
  <c r="I19" i="3"/>
  <c r="G19" i="3"/>
  <c r="D19" i="3"/>
  <c r="B19" i="3"/>
  <c r="I18" i="3"/>
  <c r="G18" i="3"/>
  <c r="D18" i="3"/>
  <c r="B18" i="3"/>
  <c r="I17" i="3"/>
  <c r="G17" i="3"/>
  <c r="D17" i="3"/>
  <c r="B17" i="3"/>
  <c r="I16" i="3"/>
  <c r="G16" i="3"/>
  <c r="D16" i="3"/>
  <c r="B16" i="3"/>
  <c r="I15" i="3"/>
  <c r="G15" i="3"/>
  <c r="D15" i="3"/>
  <c r="B15" i="3"/>
  <c r="I14" i="3"/>
  <c r="G14" i="3"/>
  <c r="D14" i="3"/>
  <c r="B14" i="3"/>
  <c r="I13" i="3"/>
  <c r="G13" i="3"/>
  <c r="D13" i="3"/>
  <c r="B13" i="3"/>
  <c r="I12" i="3"/>
  <c r="G12" i="3"/>
  <c r="D12" i="3"/>
  <c r="B12" i="3"/>
  <c r="I11" i="3"/>
  <c r="G11" i="3"/>
  <c r="D11" i="3"/>
  <c r="B11" i="3"/>
  <c r="I10" i="3"/>
  <c r="G10" i="3"/>
  <c r="D10" i="3"/>
  <c r="B10" i="3"/>
  <c r="I9" i="3"/>
  <c r="G9" i="3"/>
  <c r="D9" i="3"/>
  <c r="B9" i="3"/>
  <c r="I8" i="3"/>
  <c r="G8" i="3"/>
  <c r="D8" i="3"/>
  <c r="B8" i="3"/>
  <c r="I7" i="3"/>
  <c r="G7" i="3"/>
  <c r="D7" i="3"/>
  <c r="B7" i="3"/>
  <c r="I6" i="3"/>
  <c r="G6" i="3"/>
  <c r="D6" i="3"/>
  <c r="B6" i="3"/>
  <c r="I5" i="3"/>
  <c r="G5" i="3"/>
  <c r="D5" i="3"/>
  <c r="B5" i="3"/>
  <c r="I4" i="3"/>
  <c r="G4" i="3"/>
  <c r="D4" i="3"/>
  <c r="B4" i="3"/>
  <c r="I3" i="3"/>
  <c r="G3" i="3"/>
  <c r="D3" i="3"/>
  <c r="B3" i="3"/>
  <c r="I17" i="2"/>
  <c r="G17" i="2"/>
  <c r="D17" i="2"/>
  <c r="B17" i="2"/>
  <c r="I16" i="2"/>
  <c r="G16" i="2"/>
  <c r="D16" i="2"/>
  <c r="B16" i="2"/>
  <c r="I15" i="2"/>
  <c r="G15" i="2"/>
  <c r="D15" i="2"/>
  <c r="B15" i="2"/>
  <c r="I14" i="2"/>
  <c r="G14" i="2"/>
  <c r="D14" i="2"/>
  <c r="B14" i="2"/>
  <c r="I13" i="2"/>
  <c r="G13" i="2"/>
  <c r="D13" i="2"/>
  <c r="B13" i="2"/>
  <c r="I12" i="2"/>
  <c r="G12" i="2"/>
  <c r="D12" i="2"/>
  <c r="B12" i="2"/>
  <c r="I11" i="2"/>
  <c r="G11" i="2"/>
  <c r="D11" i="2"/>
  <c r="B11" i="2"/>
  <c r="I10" i="2"/>
  <c r="G10" i="2"/>
  <c r="D10" i="2"/>
  <c r="B10" i="2"/>
  <c r="I9" i="2"/>
  <c r="G9" i="2"/>
  <c r="D9" i="2"/>
  <c r="B9" i="2"/>
  <c r="I8" i="2"/>
  <c r="G8" i="2"/>
  <c r="D8" i="2"/>
  <c r="B8" i="2"/>
  <c r="I7" i="2"/>
  <c r="G7" i="2"/>
  <c r="D7" i="2"/>
  <c r="B7" i="2"/>
  <c r="I6" i="2"/>
  <c r="G6" i="2"/>
  <c r="D6" i="2"/>
  <c r="B6" i="2"/>
  <c r="I5" i="2"/>
  <c r="G5" i="2"/>
  <c r="D5" i="2"/>
  <c r="B5" i="2"/>
  <c r="I4" i="2"/>
  <c r="G4" i="2"/>
  <c r="D4" i="2"/>
  <c r="B4" i="2"/>
  <c r="I3" i="2"/>
  <c r="G3" i="2"/>
  <c r="D3" i="2"/>
  <c r="B3" i="2"/>
</calcChain>
</file>

<file path=xl/sharedStrings.xml><?xml version="1.0" encoding="utf-8"?>
<sst xmlns="http://schemas.openxmlformats.org/spreadsheetml/2006/main" count="180" uniqueCount="19">
  <si>
    <t>délka pulsu Tp [ns]</t>
  </si>
  <si>
    <t>opakovací frekvence f [kHz]</t>
  </si>
  <si>
    <t>kalibrace pro fotodiodu [mV]</t>
  </si>
  <si>
    <t>Vzorek 1</t>
  </si>
  <si>
    <t>Vzorek 2</t>
  </si>
  <si>
    <t>pozice</t>
  </si>
  <si>
    <t>d [cm]</t>
  </si>
  <si>
    <t>P [mW]</t>
  </si>
  <si>
    <t>T [%]</t>
  </si>
  <si>
    <t>U [mV]</t>
  </si>
  <si>
    <t>střední výkon Pstr [mW]</t>
  </si>
  <si>
    <t>\tabh{d}{cm}</t>
  </si>
  <si>
    <t>&amp;</t>
  </si>
  <si>
    <t>\tabh{T}{%}</t>
  </si>
  <si>
    <t>\\ \hline</t>
  </si>
  <si>
    <t>Vzorek 1 -- wattmetr</t>
  </si>
  <si>
    <t>Vzorek1 -- fotodioda</t>
  </si>
  <si>
    <t>Vzorek 2 -- wattmetr</t>
  </si>
  <si>
    <t>Vzorek2 -- fotodioda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</si>
</sst>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name val="Arial"/>
      <family val="2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Border="1" applyAlignment="1" applyProtection="1"/>
    <xf numFmtId="0" fontId="0" fillId="0" borderId="0" xfId="0" applyAlignment="1" applyProtection="1"/>
    <xf numFmtId="0" fontId="1" fillId="0" borderId="0" xfId="0" applyFont="1" applyAlignment="1" applyProtection="1"/>
    <xf numFmtId="4" fontId="0" fillId="0" borderId="0" xfId="0" applyNumberFormat="1" applyAlignment="1" applyProtection="1"/>
    <xf numFmtId="4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cs-CZ" sz="1300" b="0" strike="noStrike" spc="-1">
                <a:latin typeface="Arial"/>
              </a:rPr>
              <a:t>Vzorek 1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wattmetr!$C$2</c:f>
              <c:strCache>
                <c:ptCount val="1"/>
                <c:pt idx="0">
                  <c:v>P [mW]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8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wattmetr!$B$2:$B$17</c:f>
              <c:strCache>
                <c:ptCount val="16"/>
                <c:pt idx="0">
                  <c:v>d [cm]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14</c:v>
                </c:pt>
                <c:pt idx="12">
                  <c:v>19</c:v>
                </c:pt>
                <c:pt idx="13">
                  <c:v>24</c:v>
                </c:pt>
                <c:pt idx="14">
                  <c:v>29</c:v>
                </c:pt>
                <c:pt idx="15">
                  <c:v>34</c:v>
                </c:pt>
              </c:strCache>
            </c:strRef>
          </c:xVal>
          <c:yVal>
            <c:numRef>
              <c:f>wattmetr!$C$3:$C$17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  <c:pt idx="4">
                  <c:v>11</c:v>
                </c:pt>
                <c:pt idx="5">
                  <c:v>11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</c:v>
                </c:pt>
                <c:pt idx="11">
                  <c:v>10</c:v>
                </c:pt>
                <c:pt idx="12">
                  <c:v>9.9</c:v>
                </c:pt>
                <c:pt idx="13">
                  <c:v>9.9</c:v>
                </c:pt>
                <c:pt idx="14">
                  <c:v>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19504"/>
        <c:axId val="-1649523312"/>
      </c:scatterChart>
      <c:valAx>
        <c:axId val="-16495195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d[cm]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-1649523312"/>
        <c:crosses val="autoZero"/>
        <c:crossBetween val="between"/>
      </c:valAx>
      <c:valAx>
        <c:axId val="-16495233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výkon[mW]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-1649519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cs-CZ" sz="1300" b="0" strike="noStrike" spc="-1">
                <a:latin typeface="Arial"/>
              </a:rPr>
              <a:t>Vzorek 2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wattmetr!$H$2</c:f>
              <c:strCache>
                <c:ptCount val="1"/>
                <c:pt idx="0">
                  <c:v>P [mW]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8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wattmetr!$G$2:$G$17</c:f>
              <c:strCache>
                <c:ptCount val="16"/>
                <c:pt idx="0">
                  <c:v>d [cm]</c:v>
                </c:pt>
                <c:pt idx="1">
                  <c:v>-1</c:v>
                </c:pt>
                <c:pt idx="2">
                  <c:v>-0,5</c:v>
                </c:pt>
                <c:pt idx="3">
                  <c:v>0</c:v>
                </c:pt>
                <c:pt idx="4">
                  <c:v>0,5</c:v>
                </c:pt>
                <c:pt idx="5">
                  <c:v>1</c:v>
                </c:pt>
                <c:pt idx="6">
                  <c:v>1,3</c:v>
                </c:pt>
                <c:pt idx="7">
                  <c:v>1,5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14</c:v>
                </c:pt>
                <c:pt idx="15">
                  <c:v>19</c:v>
                </c:pt>
              </c:strCache>
            </c:strRef>
          </c:xVal>
          <c:yVal>
            <c:numRef>
              <c:f>wattmetr!$H$2:$H$17</c:f>
              <c:numCache>
                <c:formatCode>General</c:formatCode>
                <c:ptCount val="16"/>
                <c:pt idx="0">
                  <c:v>0</c:v>
                </c:pt>
                <c:pt idx="1">
                  <c:v>11</c:v>
                </c:pt>
                <c:pt idx="2">
                  <c:v>10.5</c:v>
                </c:pt>
                <c:pt idx="3">
                  <c:v>10.5</c:v>
                </c:pt>
                <c:pt idx="4">
                  <c:v>10</c:v>
                </c:pt>
                <c:pt idx="5">
                  <c:v>10</c:v>
                </c:pt>
                <c:pt idx="6">
                  <c:v>9.5</c:v>
                </c:pt>
                <c:pt idx="7">
                  <c:v>9.1999999999999993</c:v>
                </c:pt>
                <c:pt idx="8">
                  <c:v>9.1</c:v>
                </c:pt>
                <c:pt idx="9">
                  <c:v>8.8000000000000007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18960"/>
        <c:axId val="-1649525488"/>
      </c:scatterChart>
      <c:valAx>
        <c:axId val="-1649518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d[cm]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-1649525488"/>
        <c:crosses val="autoZero"/>
        <c:crossBetween val="between"/>
      </c:valAx>
      <c:valAx>
        <c:axId val="-1649525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výkon[mW]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-16495189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fotodioda!$C$2</c:f>
              <c:strCache>
                <c:ptCount val="1"/>
                <c:pt idx="0">
                  <c:v>U [mV]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fotodioda!$B$3:$B$20</c:f>
              <c:numCache>
                <c:formatCode>General</c:formatCode>
                <c:ptCount val="18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14</c:v>
                </c:pt>
                <c:pt idx="14">
                  <c:v>19</c:v>
                </c:pt>
                <c:pt idx="15">
                  <c:v>24</c:v>
                </c:pt>
                <c:pt idx="16">
                  <c:v>29</c:v>
                </c:pt>
                <c:pt idx="17">
                  <c:v>34</c:v>
                </c:pt>
              </c:numCache>
            </c:numRef>
          </c:xVal>
          <c:yVal>
            <c:numRef>
              <c:f>fotodioda!$C$3:$C$20</c:f>
              <c:numCache>
                <c:formatCode>General</c:formatCode>
                <c:ptCount val="18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288</c:v>
                </c:pt>
                <c:pt idx="4">
                  <c:v>284</c:v>
                </c:pt>
                <c:pt idx="5">
                  <c:v>282</c:v>
                </c:pt>
                <c:pt idx="6">
                  <c:v>278</c:v>
                </c:pt>
                <c:pt idx="7">
                  <c:v>274</c:v>
                </c:pt>
                <c:pt idx="8">
                  <c:v>272</c:v>
                </c:pt>
                <c:pt idx="9">
                  <c:v>268</c:v>
                </c:pt>
                <c:pt idx="10">
                  <c:v>266</c:v>
                </c:pt>
                <c:pt idx="11">
                  <c:v>264</c:v>
                </c:pt>
                <c:pt idx="12">
                  <c:v>264</c:v>
                </c:pt>
                <c:pt idx="13">
                  <c:v>262</c:v>
                </c:pt>
                <c:pt idx="14">
                  <c:v>260</c:v>
                </c:pt>
                <c:pt idx="15">
                  <c:v>256</c:v>
                </c:pt>
                <c:pt idx="16">
                  <c:v>252</c:v>
                </c:pt>
                <c:pt idx="1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22224"/>
        <c:axId val="-1649524400"/>
      </c:scatterChart>
      <c:valAx>
        <c:axId val="-164952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cs-CZ"/>
          </a:p>
        </c:txPr>
        <c:crossAx val="-1649524400"/>
        <c:crosses val="autoZero"/>
        <c:crossBetween val="midCat"/>
      </c:valAx>
      <c:valAx>
        <c:axId val="-16495244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cs-CZ"/>
          </a:p>
        </c:txPr>
        <c:crossAx val="-16495222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fotodioda!$H$1:$H$2</c:f>
              <c:strCache>
                <c:ptCount val="2"/>
                <c:pt idx="1">
                  <c:v>U [mV]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fotodioda!$G$2:$G$22</c:f>
              <c:strCache>
                <c:ptCount val="21"/>
                <c:pt idx="0">
                  <c:v>d [cm]</c:v>
                </c:pt>
                <c:pt idx="1">
                  <c:v>-1</c:v>
                </c:pt>
                <c:pt idx="2">
                  <c:v>-0,5</c:v>
                </c:pt>
                <c:pt idx="3">
                  <c:v>-0,2</c:v>
                </c:pt>
                <c:pt idx="4">
                  <c:v>0</c:v>
                </c:pt>
                <c:pt idx="5">
                  <c:v>0,5</c:v>
                </c:pt>
                <c:pt idx="6">
                  <c:v>1</c:v>
                </c:pt>
                <c:pt idx="7">
                  <c:v>1,5</c:v>
                </c:pt>
                <c:pt idx="8">
                  <c:v>2</c:v>
                </c:pt>
                <c:pt idx="9">
                  <c:v>2,5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14</c:v>
                </c:pt>
                <c:pt idx="17">
                  <c:v>19</c:v>
                </c:pt>
                <c:pt idx="18">
                  <c:v>24</c:v>
                </c:pt>
                <c:pt idx="19">
                  <c:v>29</c:v>
                </c:pt>
                <c:pt idx="20">
                  <c:v>34</c:v>
                </c:pt>
              </c:strCache>
            </c:strRef>
          </c:xVal>
          <c:yVal>
            <c:numRef>
              <c:f>fotodioda!$H$3:$H$17</c:f>
              <c:numCache>
                <c:formatCode>General</c:formatCode>
                <c:ptCount val="15"/>
                <c:pt idx="0">
                  <c:v>252</c:v>
                </c:pt>
                <c:pt idx="1">
                  <c:v>250</c:v>
                </c:pt>
                <c:pt idx="2">
                  <c:v>248</c:v>
                </c:pt>
                <c:pt idx="3">
                  <c:v>244</c:v>
                </c:pt>
                <c:pt idx="4">
                  <c:v>238</c:v>
                </c:pt>
                <c:pt idx="5">
                  <c:v>236</c:v>
                </c:pt>
                <c:pt idx="6">
                  <c:v>234</c:v>
                </c:pt>
                <c:pt idx="7">
                  <c:v>232</c:v>
                </c:pt>
                <c:pt idx="8">
                  <c:v>230</c:v>
                </c:pt>
                <c:pt idx="9">
                  <c:v>228</c:v>
                </c:pt>
                <c:pt idx="10">
                  <c:v>228</c:v>
                </c:pt>
                <c:pt idx="11">
                  <c:v>224</c:v>
                </c:pt>
                <c:pt idx="12">
                  <c:v>222</c:v>
                </c:pt>
                <c:pt idx="13">
                  <c:v>220</c:v>
                </c:pt>
                <c:pt idx="14">
                  <c:v>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28752"/>
        <c:axId val="-1649520592"/>
      </c:scatterChart>
      <c:valAx>
        <c:axId val="-164952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cs-CZ"/>
          </a:p>
        </c:txPr>
        <c:crossAx val="-1649520592"/>
        <c:crosses val="autoZero"/>
        <c:crossBetween val="midCat"/>
      </c:valAx>
      <c:valAx>
        <c:axId val="-16495205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cs-CZ"/>
          </a:p>
        </c:txPr>
        <c:crossAx val="-16495287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234000</xdr:colOff>
      <xdr:row>20</xdr:row>
      <xdr:rowOff>148680</xdr:rowOff>
    </xdr:from>
    <xdr:to>
      <xdr:col>6</xdr:col>
      <xdr:colOff>641520</xdr:colOff>
      <xdr:row>40</xdr:row>
      <xdr:rowOff>134640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309960</xdr:colOff>
      <xdr:row>20</xdr:row>
      <xdr:rowOff>70920</xdr:rowOff>
    </xdr:from>
    <xdr:to>
      <xdr:col>14</xdr:col>
      <xdr:colOff>382680</xdr:colOff>
      <xdr:row>40</xdr:row>
      <xdr:rowOff>56880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141480</xdr:rowOff>
    </xdr:from>
    <xdr:to>
      <xdr:col>7</xdr:col>
      <xdr:colOff>64440</xdr:colOff>
      <xdr:row>45</xdr:row>
      <xdr:rowOff>126720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162720</xdr:colOff>
      <xdr:row>27</xdr:row>
      <xdr:rowOff>21240</xdr:rowOff>
    </xdr:from>
    <xdr:to>
      <xdr:col>15</xdr:col>
      <xdr:colOff>226800</xdr:colOff>
      <xdr:row>47</xdr:row>
      <xdr:rowOff>6840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C5" sqref="C5"/>
    </sheetView>
  </sheetViews>
  <sheetFormatPr defaultColWidth="11.5703125" defaultRowHeight="12.75" x14ac:dyDescent="0.2"/>
  <cols>
    <col min="1" max="1" width="24.5703125" style="2" bestFit="1" customWidth="1"/>
    <col min="2" max="2" width="5.85546875" style="2" customWidth="1"/>
  </cols>
  <sheetData>
    <row r="1" spans="1:2" x14ac:dyDescent="0.2">
      <c r="A1" s="2" t="s">
        <v>10</v>
      </c>
      <c r="B1" s="2">
        <v>15</v>
      </c>
    </row>
    <row r="2" spans="1:2" x14ac:dyDescent="0.2">
      <c r="A2" s="2" t="s">
        <v>0</v>
      </c>
      <c r="B2" s="2">
        <v>2.2999999999999998</v>
      </c>
    </row>
    <row r="3" spans="1:2" x14ac:dyDescent="0.2">
      <c r="A3" s="2" t="s">
        <v>1</v>
      </c>
      <c r="B3" s="2">
        <v>6.07</v>
      </c>
    </row>
    <row r="4" spans="1:2" x14ac:dyDescent="0.2">
      <c r="A4" s="2" t="s">
        <v>2</v>
      </c>
      <c r="B4" s="3">
        <v>348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Roman,Běžné"&amp;12&amp;A</oddHeader>
    <oddFooter>&amp;C&amp;"Times New Roman,Běžné"&amp;12Stránka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F2" sqref="F2:I17"/>
    </sheetView>
  </sheetViews>
  <sheetFormatPr defaultColWidth="11.5703125" defaultRowHeight="12.75" x14ac:dyDescent="0.2"/>
  <cols>
    <col min="1" max="1" width="11.28515625" style="2" customWidth="1"/>
    <col min="4" max="4" width="12.7109375" style="2" customWidth="1"/>
    <col min="5" max="5" width="17.42578125" style="2" customWidth="1"/>
  </cols>
  <sheetData>
    <row r="1" spans="1:9" x14ac:dyDescent="0.2">
      <c r="A1" s="1" t="s">
        <v>3</v>
      </c>
      <c r="B1" s="1"/>
      <c r="C1" s="1"/>
      <c r="D1" s="1"/>
      <c r="F1" s="1" t="s">
        <v>4</v>
      </c>
      <c r="G1" s="1"/>
      <c r="H1" s="1"/>
      <c r="I1" s="1"/>
    </row>
    <row r="2" spans="1:9" x14ac:dyDescent="0.2">
      <c r="A2" s="2" t="s">
        <v>5</v>
      </c>
      <c r="B2" s="2" t="s">
        <v>6</v>
      </c>
      <c r="C2" s="2" t="s">
        <v>7</v>
      </c>
      <c r="D2" s="2" t="s">
        <v>8</v>
      </c>
      <c r="F2" s="2" t="s">
        <v>5</v>
      </c>
      <c r="G2" s="2" t="s">
        <v>6</v>
      </c>
      <c r="H2" s="2" t="s">
        <v>7</v>
      </c>
      <c r="I2" s="3" t="s">
        <v>8</v>
      </c>
    </row>
    <row r="3" spans="1:9" x14ac:dyDescent="0.2">
      <c r="A3" s="2">
        <v>15</v>
      </c>
      <c r="B3" s="2">
        <f t="shared" ref="B3:B17" si="0">A3-16</f>
        <v>-1</v>
      </c>
      <c r="C3" s="2">
        <v>11</v>
      </c>
      <c r="D3" s="4">
        <f>(C3/'mereni parametru laseru'!$B$1)*100</f>
        <v>73.333333333333329</v>
      </c>
      <c r="F3" s="2">
        <v>15</v>
      </c>
      <c r="G3" s="2">
        <f t="shared" ref="G3:G17" si="1">F3-16</f>
        <v>-1</v>
      </c>
      <c r="H3" s="2">
        <v>11</v>
      </c>
      <c r="I3" s="4">
        <f>(H3/'mereni parametru laseru'!$B$1)*100</f>
        <v>73.333333333333329</v>
      </c>
    </row>
    <row r="4" spans="1:9" x14ac:dyDescent="0.2">
      <c r="A4" s="2">
        <v>16</v>
      </c>
      <c r="B4" s="2">
        <f t="shared" si="0"/>
        <v>0</v>
      </c>
      <c r="C4" s="2">
        <v>12</v>
      </c>
      <c r="D4" s="4">
        <f>(C4/'mereni parametru laseru'!$B$1)*100</f>
        <v>80</v>
      </c>
      <c r="F4" s="2">
        <v>15.5</v>
      </c>
      <c r="G4" s="2">
        <f t="shared" si="1"/>
        <v>-0.5</v>
      </c>
      <c r="H4" s="2">
        <v>10.5</v>
      </c>
      <c r="I4" s="4">
        <f>(H4/'mereni parametru laseru'!$B$1)*100</f>
        <v>70</v>
      </c>
    </row>
    <row r="5" spans="1:9" x14ac:dyDescent="0.2">
      <c r="A5" s="2">
        <v>17</v>
      </c>
      <c r="B5" s="2">
        <f t="shared" si="0"/>
        <v>1</v>
      </c>
      <c r="C5" s="2">
        <v>11.5</v>
      </c>
      <c r="D5" s="4">
        <f>(C5/'mereni parametru laseru'!$B$1)*100</f>
        <v>76.666666666666671</v>
      </c>
      <c r="F5" s="2">
        <v>16</v>
      </c>
      <c r="G5" s="2">
        <f t="shared" si="1"/>
        <v>0</v>
      </c>
      <c r="H5" s="2">
        <v>10.5</v>
      </c>
      <c r="I5" s="4">
        <f>(H5/'mereni parametru laseru'!$B$1)*100</f>
        <v>70</v>
      </c>
    </row>
    <row r="6" spans="1:9" x14ac:dyDescent="0.2">
      <c r="A6" s="2">
        <v>18</v>
      </c>
      <c r="B6" s="2">
        <f t="shared" si="0"/>
        <v>2</v>
      </c>
      <c r="C6" s="2">
        <v>11.5</v>
      </c>
      <c r="D6" s="4">
        <f>(C6/'mereni parametru laseru'!$B$1)*100</f>
        <v>76.666666666666671</v>
      </c>
      <c r="F6" s="2">
        <v>16.5</v>
      </c>
      <c r="G6" s="2">
        <f t="shared" si="1"/>
        <v>0.5</v>
      </c>
      <c r="H6" s="2">
        <v>10</v>
      </c>
      <c r="I6" s="4">
        <f>(H6/'mereni parametru laseru'!$B$1)*100</f>
        <v>66.666666666666657</v>
      </c>
    </row>
    <row r="7" spans="1:9" x14ac:dyDescent="0.2">
      <c r="A7" s="2">
        <v>19</v>
      </c>
      <c r="B7" s="2">
        <f t="shared" si="0"/>
        <v>3</v>
      </c>
      <c r="C7" s="2">
        <v>11</v>
      </c>
      <c r="D7" s="4">
        <f>(C7/'mereni parametru laseru'!$B$1)*100</f>
        <v>73.333333333333329</v>
      </c>
      <c r="F7" s="2">
        <v>17</v>
      </c>
      <c r="G7" s="2">
        <f t="shared" si="1"/>
        <v>1</v>
      </c>
      <c r="H7" s="2">
        <v>10</v>
      </c>
      <c r="I7" s="4">
        <f>(H7/'mereni parametru laseru'!$B$1)*100</f>
        <v>66.666666666666657</v>
      </c>
    </row>
    <row r="8" spans="1:9" x14ac:dyDescent="0.2">
      <c r="A8" s="2">
        <v>20</v>
      </c>
      <c r="B8" s="2">
        <f t="shared" si="0"/>
        <v>4</v>
      </c>
      <c r="C8" s="2">
        <v>11</v>
      </c>
      <c r="D8" s="4">
        <f>(C8/'mereni parametru laseru'!$B$1)*100</f>
        <v>73.333333333333329</v>
      </c>
      <c r="F8" s="2">
        <v>17.3</v>
      </c>
      <c r="G8" s="2">
        <f t="shared" si="1"/>
        <v>1.3000000000000007</v>
      </c>
      <c r="H8" s="2">
        <v>9.5</v>
      </c>
      <c r="I8" s="4">
        <f>(H8/'mereni parametru laseru'!$B$1)*100</f>
        <v>63.333333333333329</v>
      </c>
    </row>
    <row r="9" spans="1:9" x14ac:dyDescent="0.2">
      <c r="A9" s="2">
        <v>21</v>
      </c>
      <c r="B9" s="2">
        <f t="shared" si="0"/>
        <v>5</v>
      </c>
      <c r="C9" s="2">
        <v>10.5</v>
      </c>
      <c r="D9" s="4">
        <f>(C9/'mereni parametru laseru'!$B$1)*100</f>
        <v>70</v>
      </c>
      <c r="F9" s="2">
        <v>17.5</v>
      </c>
      <c r="G9" s="2">
        <f t="shared" si="1"/>
        <v>1.5</v>
      </c>
      <c r="H9" s="2">
        <v>9.1999999999999993</v>
      </c>
      <c r="I9" s="4">
        <f>(H9/'mereni parametru laseru'!$B$1)*100</f>
        <v>61.333333333333329</v>
      </c>
    </row>
    <row r="10" spans="1:9" x14ac:dyDescent="0.2">
      <c r="A10" s="2">
        <v>23</v>
      </c>
      <c r="B10" s="2">
        <f t="shared" si="0"/>
        <v>7</v>
      </c>
      <c r="C10" s="2">
        <v>10.5</v>
      </c>
      <c r="D10" s="4">
        <f>(C10/'mereni parametru laseru'!$B$1)*100</f>
        <v>70</v>
      </c>
      <c r="F10" s="2">
        <v>18</v>
      </c>
      <c r="G10" s="2">
        <f t="shared" si="1"/>
        <v>2</v>
      </c>
      <c r="H10" s="2">
        <v>9.1</v>
      </c>
      <c r="I10" s="4">
        <f>(H10/'mereni parametru laseru'!$B$1)*100</f>
        <v>60.666666666666671</v>
      </c>
    </row>
    <row r="11" spans="1:9" x14ac:dyDescent="0.2">
      <c r="A11" s="2">
        <v>25</v>
      </c>
      <c r="B11" s="2">
        <f t="shared" si="0"/>
        <v>9</v>
      </c>
      <c r="C11" s="2">
        <v>10.5</v>
      </c>
      <c r="D11" s="4">
        <f>(C11/'mereni parametru laseru'!$B$1)*100</f>
        <v>70</v>
      </c>
      <c r="F11" s="2">
        <v>19</v>
      </c>
      <c r="G11" s="2">
        <f t="shared" si="1"/>
        <v>3</v>
      </c>
      <c r="H11" s="2">
        <v>8.8000000000000007</v>
      </c>
      <c r="I11" s="4">
        <f>(H11/'mereni parametru laseru'!$B$1)*100</f>
        <v>58.666666666666664</v>
      </c>
    </row>
    <row r="12" spans="1:9" x14ac:dyDescent="0.2">
      <c r="A12" s="2">
        <v>27</v>
      </c>
      <c r="B12" s="2">
        <f t="shared" si="0"/>
        <v>11</v>
      </c>
      <c r="C12" s="2">
        <v>10.5</v>
      </c>
      <c r="D12" s="4">
        <f>(C12/'mereni parametru laseru'!$B$1)*100</f>
        <v>70</v>
      </c>
      <c r="F12" s="2">
        <v>20</v>
      </c>
      <c r="G12" s="2">
        <f t="shared" si="1"/>
        <v>4</v>
      </c>
      <c r="H12" s="2">
        <v>8.5</v>
      </c>
      <c r="I12" s="4">
        <f>(H12/'mereni parametru laseru'!$B$1)*100</f>
        <v>56.666666666666664</v>
      </c>
    </row>
    <row r="13" spans="1:9" x14ac:dyDescent="0.2">
      <c r="A13" s="2">
        <v>30</v>
      </c>
      <c r="B13" s="2">
        <f t="shared" si="0"/>
        <v>14</v>
      </c>
      <c r="C13" s="2">
        <v>10</v>
      </c>
      <c r="D13" s="4">
        <f>(C13/'mereni parametru laseru'!$B$1)*100</f>
        <v>66.666666666666657</v>
      </c>
      <c r="F13" s="2">
        <v>21</v>
      </c>
      <c r="G13" s="2">
        <f t="shared" si="1"/>
        <v>5</v>
      </c>
      <c r="H13" s="2">
        <v>8.5</v>
      </c>
      <c r="I13" s="4">
        <f>(H13/'mereni parametru laseru'!$B$1)*100</f>
        <v>56.666666666666664</v>
      </c>
    </row>
    <row r="14" spans="1:9" x14ac:dyDescent="0.2">
      <c r="A14" s="2">
        <v>35</v>
      </c>
      <c r="B14" s="2">
        <f t="shared" si="0"/>
        <v>19</v>
      </c>
      <c r="C14" s="2">
        <v>10</v>
      </c>
      <c r="D14" s="4">
        <f>(C14/'mereni parametru laseru'!$B$1)*100</f>
        <v>66.666666666666657</v>
      </c>
      <c r="F14" s="2">
        <v>23</v>
      </c>
      <c r="G14" s="2">
        <f t="shared" si="1"/>
        <v>7</v>
      </c>
      <c r="H14" s="2">
        <v>8.5</v>
      </c>
      <c r="I14" s="4">
        <f>(H14/'mereni parametru laseru'!$B$1)*100</f>
        <v>56.666666666666664</v>
      </c>
    </row>
    <row r="15" spans="1:9" x14ac:dyDescent="0.2">
      <c r="A15" s="2">
        <v>40</v>
      </c>
      <c r="B15" s="2">
        <f t="shared" si="0"/>
        <v>24</v>
      </c>
      <c r="C15" s="2">
        <v>9.9</v>
      </c>
      <c r="D15" s="4">
        <f>(C15/'mereni parametru laseru'!$B$1)*100</f>
        <v>66</v>
      </c>
      <c r="F15" s="2">
        <v>25</v>
      </c>
      <c r="G15" s="2">
        <f t="shared" si="1"/>
        <v>9</v>
      </c>
      <c r="H15" s="2">
        <v>8.5</v>
      </c>
      <c r="I15" s="4">
        <f>(H15/'mereni parametru laseru'!$B$1)*100</f>
        <v>56.666666666666664</v>
      </c>
    </row>
    <row r="16" spans="1:9" x14ac:dyDescent="0.2">
      <c r="A16" s="2">
        <v>45</v>
      </c>
      <c r="B16" s="2">
        <f t="shared" si="0"/>
        <v>29</v>
      </c>
      <c r="C16" s="2">
        <v>9.9</v>
      </c>
      <c r="D16" s="4">
        <f>(C16/'mereni parametru laseru'!$B$1)*100</f>
        <v>66</v>
      </c>
      <c r="F16" s="2">
        <v>30</v>
      </c>
      <c r="G16" s="2">
        <f t="shared" si="1"/>
        <v>14</v>
      </c>
      <c r="H16" s="2">
        <v>8.5</v>
      </c>
      <c r="I16" s="4">
        <f>(H16/'mereni parametru laseru'!$B$1)*100</f>
        <v>56.666666666666664</v>
      </c>
    </row>
    <row r="17" spans="1:9" x14ac:dyDescent="0.2">
      <c r="A17" s="2">
        <v>50</v>
      </c>
      <c r="B17" s="2">
        <f t="shared" si="0"/>
        <v>34</v>
      </c>
      <c r="C17" s="2">
        <v>9.9</v>
      </c>
      <c r="D17" s="4">
        <f>(C17/'mereni parametru laseru'!$B$1)*100</f>
        <v>66</v>
      </c>
      <c r="F17" s="2">
        <v>35</v>
      </c>
      <c r="G17" s="2">
        <f t="shared" si="1"/>
        <v>19</v>
      </c>
      <c r="H17" s="2">
        <v>8.5</v>
      </c>
      <c r="I17" s="4">
        <f>(H17/'mereni parametru laseru'!$B$1)*100</f>
        <v>56.666666666666664</v>
      </c>
    </row>
    <row r="18" spans="1:9" x14ac:dyDescent="0.2">
      <c r="D18" s="4"/>
      <c r="I18" s="4"/>
    </row>
    <row r="19" spans="1:9" x14ac:dyDescent="0.2">
      <c r="D19" s="4"/>
      <c r="I19" s="4"/>
    </row>
    <row r="20" spans="1:9" x14ac:dyDescent="0.2">
      <c r="D20" s="4"/>
      <c r="I20" s="4"/>
    </row>
    <row r="21" spans="1:9" x14ac:dyDescent="0.2">
      <c r="D21" s="4"/>
      <c r="I21" s="4"/>
    </row>
    <row r="22" spans="1:9" x14ac:dyDescent="0.2">
      <c r="D22" s="4"/>
    </row>
    <row r="23" spans="1:9" x14ac:dyDescent="0.2">
      <c r="D23" s="4"/>
    </row>
    <row r="24" spans="1:9" x14ac:dyDescent="0.2">
      <c r="D24" s="4"/>
    </row>
    <row r="25" spans="1:9" x14ac:dyDescent="0.2">
      <c r="D25" s="4"/>
    </row>
    <row r="26" spans="1:9" x14ac:dyDescent="0.2">
      <c r="D26" s="4"/>
    </row>
    <row r="27" spans="1:9" x14ac:dyDescent="0.2">
      <c r="D27" s="4"/>
    </row>
    <row r="28" spans="1:9" x14ac:dyDescent="0.2">
      <c r="D28" s="4"/>
    </row>
    <row r="29" spans="1:9" x14ac:dyDescent="0.2">
      <c r="D29" s="4"/>
    </row>
    <row r="30" spans="1:9" x14ac:dyDescent="0.2">
      <c r="D30" s="4"/>
    </row>
    <row r="31" spans="1:9" x14ac:dyDescent="0.2">
      <c r="D31" s="4"/>
    </row>
    <row r="32" spans="1:9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</sheetData>
  <mergeCells count="2">
    <mergeCell ref="A1:D1"/>
    <mergeCell ref="F1:I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Roman,Běžné"&amp;12&amp;A</oddHeader>
    <oddFooter>&amp;C&amp;"Times New Roman,Běžné"&amp;12Stránka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F3" sqref="F3:I22"/>
    </sheetView>
  </sheetViews>
  <sheetFormatPr defaultColWidth="11.5703125" defaultRowHeight="12.75" x14ac:dyDescent="0.2"/>
  <sheetData>
    <row r="1" spans="1:12" x14ac:dyDescent="0.2">
      <c r="A1" s="1" t="s">
        <v>3</v>
      </c>
      <c r="B1" s="1"/>
      <c r="C1" s="1"/>
      <c r="D1" s="1"/>
      <c r="F1" s="1" t="s">
        <v>4</v>
      </c>
      <c r="G1" s="1"/>
      <c r="H1" s="1"/>
      <c r="I1" s="1"/>
      <c r="K1" s="2"/>
      <c r="L1" s="2"/>
    </row>
    <row r="2" spans="1:12" x14ac:dyDescent="0.2">
      <c r="A2" s="2" t="s">
        <v>5</v>
      </c>
      <c r="B2" s="2" t="s">
        <v>6</v>
      </c>
      <c r="C2" s="2" t="s">
        <v>9</v>
      </c>
      <c r="D2" s="2" t="s">
        <v>8</v>
      </c>
      <c r="F2" s="2" t="s">
        <v>5</v>
      </c>
      <c r="G2" s="2" t="s">
        <v>6</v>
      </c>
      <c r="H2" s="2" t="s">
        <v>9</v>
      </c>
      <c r="I2" s="2" t="s">
        <v>8</v>
      </c>
    </row>
    <row r="3" spans="1:12" x14ac:dyDescent="0.2">
      <c r="A3" s="2">
        <v>15</v>
      </c>
      <c r="B3" s="2">
        <f t="shared" ref="B3:B20" si="0">A3-16</f>
        <v>-1</v>
      </c>
      <c r="C3" s="2">
        <v>290</v>
      </c>
      <c r="D3" s="4">
        <f>(C3/'mereni parametru laseru'!$B$4)*100</f>
        <v>83.333333333333343</v>
      </c>
      <c r="F3" s="2">
        <v>15</v>
      </c>
      <c r="G3" s="2">
        <f t="shared" ref="G3:G22" si="1">F3-16</f>
        <v>-1</v>
      </c>
      <c r="H3" s="2">
        <v>252</v>
      </c>
      <c r="I3" s="4">
        <f>(H3/'mereni parametru laseru'!$B$4)*100</f>
        <v>72.41379310344827</v>
      </c>
    </row>
    <row r="4" spans="1:12" x14ac:dyDescent="0.2">
      <c r="A4" s="2">
        <v>15.5</v>
      </c>
      <c r="B4" s="2">
        <f t="shared" si="0"/>
        <v>-0.5</v>
      </c>
      <c r="C4" s="2">
        <v>290</v>
      </c>
      <c r="D4" s="4">
        <f>(C4/'mereni parametru laseru'!$B$4)*100</f>
        <v>83.333333333333343</v>
      </c>
      <c r="F4" s="2">
        <v>15.5</v>
      </c>
      <c r="G4" s="2">
        <f t="shared" si="1"/>
        <v>-0.5</v>
      </c>
      <c r="H4" s="2">
        <v>250</v>
      </c>
      <c r="I4" s="4">
        <f>(H4/'mereni parametru laseru'!$B$4)*100</f>
        <v>71.839080459770116</v>
      </c>
    </row>
    <row r="5" spans="1:12" x14ac:dyDescent="0.2">
      <c r="A5" s="2">
        <v>16</v>
      </c>
      <c r="B5" s="2">
        <f t="shared" si="0"/>
        <v>0</v>
      </c>
      <c r="C5" s="2">
        <v>290</v>
      </c>
      <c r="D5" s="4">
        <f>(C5/'mereni parametru laseru'!$B$4)*100</f>
        <v>83.333333333333343</v>
      </c>
      <c r="F5" s="2">
        <v>15.8</v>
      </c>
      <c r="G5" s="2">
        <f t="shared" si="1"/>
        <v>-0.19999999999999929</v>
      </c>
      <c r="H5" s="2">
        <v>248</v>
      </c>
      <c r="I5" s="4">
        <f>(H5/'mereni parametru laseru'!$B$4)*100</f>
        <v>71.264367816091962</v>
      </c>
    </row>
    <row r="6" spans="1:12" x14ac:dyDescent="0.2">
      <c r="A6" s="2">
        <v>16.5</v>
      </c>
      <c r="B6" s="2">
        <f t="shared" si="0"/>
        <v>0.5</v>
      </c>
      <c r="C6" s="2">
        <v>288</v>
      </c>
      <c r="D6" s="4">
        <f>(C6/'mereni parametru laseru'!$B$4)*100</f>
        <v>82.758620689655174</v>
      </c>
      <c r="F6" s="2">
        <v>16</v>
      </c>
      <c r="G6" s="2">
        <f t="shared" si="1"/>
        <v>0</v>
      </c>
      <c r="H6" s="2">
        <v>244</v>
      </c>
      <c r="I6" s="4">
        <f>(H6/'mereni parametru laseru'!$B$4)*100</f>
        <v>70.114942528735639</v>
      </c>
    </row>
    <row r="7" spans="1:12" x14ac:dyDescent="0.2">
      <c r="A7" s="2">
        <v>17</v>
      </c>
      <c r="B7" s="2">
        <f t="shared" si="0"/>
        <v>1</v>
      </c>
      <c r="C7" s="2">
        <v>284</v>
      </c>
      <c r="D7" s="4">
        <f>(C7/'mereni parametru laseru'!$B$4)*100</f>
        <v>81.609195402298852</v>
      </c>
      <c r="F7" s="2">
        <v>16.5</v>
      </c>
      <c r="G7" s="2">
        <f t="shared" si="1"/>
        <v>0.5</v>
      </c>
      <c r="H7" s="2">
        <v>238</v>
      </c>
      <c r="I7" s="4">
        <f>(H7/'mereni parametru laseru'!$B$4)*100</f>
        <v>68.390804597701148</v>
      </c>
    </row>
    <row r="8" spans="1:12" x14ac:dyDescent="0.2">
      <c r="A8" s="2">
        <v>17.5</v>
      </c>
      <c r="B8" s="2">
        <f t="shared" si="0"/>
        <v>1.5</v>
      </c>
      <c r="C8" s="2">
        <v>282</v>
      </c>
      <c r="D8" s="4">
        <f>(C8/'mereni parametru laseru'!$B$4)*100</f>
        <v>81.034482758620683</v>
      </c>
      <c r="F8" s="2">
        <v>17</v>
      </c>
      <c r="G8" s="2">
        <f t="shared" si="1"/>
        <v>1</v>
      </c>
      <c r="H8" s="2">
        <v>236</v>
      </c>
      <c r="I8" s="4">
        <f>(H8/'mereni parametru laseru'!$B$4)*100</f>
        <v>67.81609195402298</v>
      </c>
    </row>
    <row r="9" spans="1:12" x14ac:dyDescent="0.2">
      <c r="A9" s="2">
        <v>18</v>
      </c>
      <c r="B9" s="2">
        <f t="shared" si="0"/>
        <v>2</v>
      </c>
      <c r="C9" s="2">
        <v>278</v>
      </c>
      <c r="D9" s="4">
        <f>(C9/'mereni parametru laseru'!$B$4)*100</f>
        <v>79.885057471264361</v>
      </c>
      <c r="F9" s="2">
        <v>17.5</v>
      </c>
      <c r="G9" s="2">
        <f t="shared" si="1"/>
        <v>1.5</v>
      </c>
      <c r="H9" s="2">
        <v>234</v>
      </c>
      <c r="I9" s="4">
        <f>(H9/'mereni parametru laseru'!$B$4)*100</f>
        <v>67.241379310344826</v>
      </c>
    </row>
    <row r="10" spans="1:12" x14ac:dyDescent="0.2">
      <c r="A10" s="2">
        <v>18.5</v>
      </c>
      <c r="B10" s="2">
        <f t="shared" si="0"/>
        <v>2.5</v>
      </c>
      <c r="C10" s="2">
        <v>274</v>
      </c>
      <c r="D10" s="4">
        <f>(C10/'mereni parametru laseru'!$B$4)*100</f>
        <v>78.735632183908038</v>
      </c>
      <c r="F10" s="2">
        <v>18</v>
      </c>
      <c r="G10" s="2">
        <f t="shared" si="1"/>
        <v>2</v>
      </c>
      <c r="H10" s="2">
        <v>232</v>
      </c>
      <c r="I10" s="4">
        <f>(H10/'mereni parametru laseru'!$B$4)*100</f>
        <v>66.666666666666657</v>
      </c>
    </row>
    <row r="11" spans="1:12" x14ac:dyDescent="0.2">
      <c r="A11" s="2">
        <v>19</v>
      </c>
      <c r="B11" s="2">
        <f t="shared" si="0"/>
        <v>3</v>
      </c>
      <c r="C11" s="2">
        <v>272</v>
      </c>
      <c r="D11" s="4">
        <f>(C11/'mereni parametru laseru'!$B$4)*100</f>
        <v>78.160919540229884</v>
      </c>
      <c r="F11" s="2">
        <v>18.5</v>
      </c>
      <c r="G11" s="2">
        <f t="shared" si="1"/>
        <v>2.5</v>
      </c>
      <c r="H11" s="2">
        <v>230</v>
      </c>
      <c r="I11" s="4">
        <f>(H11/'mereni parametru laseru'!$B$4)*100</f>
        <v>66.091954022988503</v>
      </c>
    </row>
    <row r="12" spans="1:12" x14ac:dyDescent="0.2">
      <c r="A12" s="2">
        <v>20</v>
      </c>
      <c r="B12" s="2">
        <f t="shared" si="0"/>
        <v>4</v>
      </c>
      <c r="C12" s="2">
        <v>268</v>
      </c>
      <c r="D12" s="4">
        <f>(C12/'mereni parametru laseru'!$B$4)*100</f>
        <v>77.011494252873561</v>
      </c>
      <c r="F12" s="2">
        <v>19</v>
      </c>
      <c r="G12" s="2">
        <f t="shared" si="1"/>
        <v>3</v>
      </c>
      <c r="H12" s="2">
        <v>228</v>
      </c>
      <c r="I12" s="4">
        <f>(H12/'mereni parametru laseru'!$B$4)*100</f>
        <v>65.517241379310349</v>
      </c>
    </row>
    <row r="13" spans="1:12" x14ac:dyDescent="0.2">
      <c r="A13" s="2">
        <v>21</v>
      </c>
      <c r="B13" s="2">
        <f t="shared" si="0"/>
        <v>5</v>
      </c>
      <c r="C13" s="2">
        <v>266</v>
      </c>
      <c r="D13" s="4">
        <f>(C13/'mereni parametru laseru'!$B$4)*100</f>
        <v>76.436781609195407</v>
      </c>
      <c r="F13" s="2">
        <v>20</v>
      </c>
      <c r="G13" s="2">
        <f t="shared" si="1"/>
        <v>4</v>
      </c>
      <c r="H13" s="2">
        <v>228</v>
      </c>
      <c r="I13" s="4">
        <f>(H13/'mereni parametru laseru'!$B$4)*100</f>
        <v>65.517241379310349</v>
      </c>
    </row>
    <row r="14" spans="1:12" x14ac:dyDescent="0.2">
      <c r="A14" s="2">
        <v>23</v>
      </c>
      <c r="B14" s="2">
        <f t="shared" si="0"/>
        <v>7</v>
      </c>
      <c r="C14" s="2">
        <v>264</v>
      </c>
      <c r="D14" s="4">
        <f>(C14/'mereni parametru laseru'!$B$4)*100</f>
        <v>75.862068965517238</v>
      </c>
      <c r="F14" s="2">
        <v>21</v>
      </c>
      <c r="G14" s="2">
        <f t="shared" si="1"/>
        <v>5</v>
      </c>
      <c r="H14" s="2">
        <v>224</v>
      </c>
      <c r="I14" s="4">
        <f>(H14/'mereni parametru laseru'!$B$4)*100</f>
        <v>64.367816091954026</v>
      </c>
    </row>
    <row r="15" spans="1:12" x14ac:dyDescent="0.2">
      <c r="A15" s="2">
        <v>25</v>
      </c>
      <c r="B15" s="2">
        <f t="shared" si="0"/>
        <v>9</v>
      </c>
      <c r="C15" s="2">
        <v>264</v>
      </c>
      <c r="D15" s="4">
        <f>(C15/'mereni parametru laseru'!$B$4)*100</f>
        <v>75.862068965517238</v>
      </c>
      <c r="F15" s="2">
        <v>23</v>
      </c>
      <c r="G15" s="2">
        <f t="shared" si="1"/>
        <v>7</v>
      </c>
      <c r="H15" s="2">
        <v>222</v>
      </c>
      <c r="I15" s="4">
        <f>(H15/'mereni parametru laseru'!$B$4)*100</f>
        <v>63.793103448275865</v>
      </c>
    </row>
    <row r="16" spans="1:12" x14ac:dyDescent="0.2">
      <c r="A16" s="2">
        <v>30</v>
      </c>
      <c r="B16" s="2">
        <f t="shared" si="0"/>
        <v>14</v>
      </c>
      <c r="C16" s="2">
        <v>262</v>
      </c>
      <c r="D16" s="4">
        <f>(C16/'mereni parametru laseru'!$B$4)*100</f>
        <v>75.287356321839084</v>
      </c>
      <c r="F16" s="2">
        <v>25</v>
      </c>
      <c r="G16" s="2">
        <f t="shared" si="1"/>
        <v>9</v>
      </c>
      <c r="H16" s="2">
        <v>220</v>
      </c>
      <c r="I16" s="4">
        <f>(H16/'mereni parametru laseru'!$B$4)*100</f>
        <v>63.218390804597703</v>
      </c>
    </row>
    <row r="17" spans="1:9" x14ac:dyDescent="0.2">
      <c r="A17" s="2">
        <v>35</v>
      </c>
      <c r="B17" s="2">
        <f t="shared" si="0"/>
        <v>19</v>
      </c>
      <c r="C17" s="2">
        <v>260</v>
      </c>
      <c r="D17" s="4">
        <f>(C17/'mereni parametru laseru'!$B$4)*100</f>
        <v>74.712643678160916</v>
      </c>
      <c r="F17" s="2">
        <v>27</v>
      </c>
      <c r="G17" s="2">
        <f t="shared" si="1"/>
        <v>11</v>
      </c>
      <c r="H17" s="2">
        <v>216</v>
      </c>
      <c r="I17" s="4">
        <f>(H17/'mereni parametru laseru'!$B$4)*100</f>
        <v>62.068965517241381</v>
      </c>
    </row>
    <row r="18" spans="1:9" x14ac:dyDescent="0.2">
      <c r="A18" s="2">
        <v>40</v>
      </c>
      <c r="B18" s="2">
        <f t="shared" si="0"/>
        <v>24</v>
      </c>
      <c r="C18" s="2">
        <v>256</v>
      </c>
      <c r="D18" s="4">
        <f>(C18/'mereni parametru laseru'!$B$4)*100</f>
        <v>73.563218390804593</v>
      </c>
      <c r="F18" s="2">
        <v>30</v>
      </c>
      <c r="G18" s="2">
        <f t="shared" si="1"/>
        <v>14</v>
      </c>
      <c r="H18" s="2">
        <v>214</v>
      </c>
      <c r="I18" s="4">
        <f>(H18/'mereni parametru laseru'!$B$4)*100</f>
        <v>61.494252873563212</v>
      </c>
    </row>
    <row r="19" spans="1:9" x14ac:dyDescent="0.2">
      <c r="A19" s="2">
        <v>45</v>
      </c>
      <c r="B19" s="2">
        <f t="shared" si="0"/>
        <v>29</v>
      </c>
      <c r="C19" s="2">
        <v>252</v>
      </c>
      <c r="D19" s="4">
        <f>(C19/'mereni parametru laseru'!$B$4)*100</f>
        <v>72.41379310344827</v>
      </c>
      <c r="F19" s="2">
        <v>35</v>
      </c>
      <c r="G19" s="2">
        <f t="shared" si="1"/>
        <v>19</v>
      </c>
      <c r="H19" s="2">
        <v>210</v>
      </c>
      <c r="I19" s="4">
        <f>(H19/'mereni parametru laseru'!$B$4)*100</f>
        <v>60.344827586206897</v>
      </c>
    </row>
    <row r="20" spans="1:9" x14ac:dyDescent="0.2">
      <c r="A20" s="2">
        <v>50</v>
      </c>
      <c r="B20" s="2">
        <f t="shared" si="0"/>
        <v>34</v>
      </c>
      <c r="C20" s="2">
        <v>250</v>
      </c>
      <c r="D20" s="4">
        <f>(C20/'mereni parametru laseru'!$B$4)*100</f>
        <v>71.839080459770116</v>
      </c>
      <c r="F20" s="2">
        <v>40</v>
      </c>
      <c r="G20" s="2">
        <f t="shared" si="1"/>
        <v>24</v>
      </c>
      <c r="H20" s="2">
        <v>208</v>
      </c>
      <c r="I20" s="4">
        <f>(H20/'mereni parametru laseru'!$B$4)*100</f>
        <v>59.770114942528743</v>
      </c>
    </row>
    <row r="21" spans="1:9" x14ac:dyDescent="0.2">
      <c r="F21" s="2">
        <v>45</v>
      </c>
      <c r="G21" s="2">
        <f t="shared" si="1"/>
        <v>29</v>
      </c>
      <c r="H21" s="2">
        <v>208</v>
      </c>
      <c r="I21" s="4">
        <f>(H21/'mereni parametru laseru'!$B$4)*100</f>
        <v>59.770114942528743</v>
      </c>
    </row>
    <row r="22" spans="1:9" x14ac:dyDescent="0.2">
      <c r="F22" s="2">
        <v>50</v>
      </c>
      <c r="G22" s="2">
        <f t="shared" si="1"/>
        <v>34</v>
      </c>
      <c r="H22" s="2">
        <v>208</v>
      </c>
      <c r="I22" s="4">
        <f>(H22/'mereni parametru laseru'!$B$4)*100</f>
        <v>59.770114942528743</v>
      </c>
    </row>
  </sheetData>
  <mergeCells count="2">
    <mergeCell ref="A1:D1"/>
    <mergeCell ref="F1:I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Roman,Běžné"&amp;12&amp;A</oddHeader>
    <oddFooter>&amp;C&amp;"Times New Roman,Běžné"&amp;12Stránka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X32" sqref="X32"/>
    </sheetView>
  </sheetViews>
  <sheetFormatPr defaultRowHeight="12.75" x14ac:dyDescent="0.2"/>
  <cols>
    <col min="2" max="2" width="11" bestFit="1" customWidth="1"/>
    <col min="4" max="4" width="10.140625" bestFit="1" customWidth="1"/>
    <col min="9" max="9" width="9.5703125" bestFit="1" customWidth="1"/>
    <col min="14" max="14" width="11" bestFit="1" customWidth="1"/>
    <col min="16" max="16" width="10.140625" bestFit="1" customWidth="1"/>
    <col min="19" max="19" width="11" bestFit="1" customWidth="1"/>
    <col min="21" max="21" width="10.140625" bestFit="1" customWidth="1"/>
  </cols>
  <sheetData>
    <row r="1" spans="1:22" x14ac:dyDescent="0.2">
      <c r="A1" s="7" t="s">
        <v>15</v>
      </c>
      <c r="B1" s="7"/>
      <c r="C1" s="7"/>
      <c r="D1" s="7"/>
      <c r="E1" s="7"/>
      <c r="G1" s="7" t="s">
        <v>16</v>
      </c>
      <c r="H1" s="7"/>
      <c r="I1" s="7"/>
      <c r="J1" s="7"/>
      <c r="M1" s="7" t="s">
        <v>17</v>
      </c>
      <c r="N1" s="7"/>
      <c r="O1" s="7"/>
      <c r="P1" s="7"/>
      <c r="Q1" s="7"/>
      <c r="S1" s="7" t="s">
        <v>18</v>
      </c>
      <c r="T1" s="7"/>
      <c r="U1" s="7"/>
      <c r="V1" s="7"/>
    </row>
    <row r="2" spans="1:22" x14ac:dyDescent="0.2">
      <c r="B2" t="s">
        <v>11</v>
      </c>
      <c r="C2" t="s">
        <v>12</v>
      </c>
      <c r="D2" t="s">
        <v>13</v>
      </c>
      <c r="E2" s="6" t="s">
        <v>14</v>
      </c>
      <c r="G2" t="s">
        <v>11</v>
      </c>
      <c r="H2" t="s">
        <v>12</v>
      </c>
      <c r="I2" t="s">
        <v>13</v>
      </c>
      <c r="J2" s="6" t="s">
        <v>14</v>
      </c>
      <c r="N2" t="s">
        <v>11</v>
      </c>
      <c r="O2" t="s">
        <v>12</v>
      </c>
      <c r="P2" t="s">
        <v>13</v>
      </c>
      <c r="Q2" s="6" t="s">
        <v>14</v>
      </c>
      <c r="S2" t="s">
        <v>11</v>
      </c>
      <c r="T2" t="s">
        <v>12</v>
      </c>
      <c r="U2" t="s">
        <v>13</v>
      </c>
      <c r="V2" s="6" t="s">
        <v>14</v>
      </c>
    </row>
    <row r="3" spans="1:22" x14ac:dyDescent="0.2">
      <c r="B3">
        <v>-1</v>
      </c>
      <c r="C3" t="s">
        <v>12</v>
      </c>
      <c r="D3" s="5">
        <v>73.333333333333329</v>
      </c>
      <c r="E3" s="6" t="s">
        <v>14</v>
      </c>
      <c r="G3">
        <v>-1</v>
      </c>
      <c r="H3" t="s">
        <v>12</v>
      </c>
      <c r="I3" s="8">
        <v>83.333333333333343</v>
      </c>
      <c r="J3" s="6" t="s">
        <v>14</v>
      </c>
      <c r="N3">
        <v>-1</v>
      </c>
      <c r="O3" t="s">
        <v>12</v>
      </c>
      <c r="P3" s="5">
        <v>73.333333333333329</v>
      </c>
      <c r="Q3" s="6" t="s">
        <v>14</v>
      </c>
      <c r="S3">
        <v>-1</v>
      </c>
      <c r="T3" t="s">
        <v>12</v>
      </c>
      <c r="U3" s="5">
        <v>72.41379310344827</v>
      </c>
      <c r="V3" s="6" t="s">
        <v>14</v>
      </c>
    </row>
    <row r="4" spans="1:22" x14ac:dyDescent="0.2">
      <c r="B4">
        <v>0</v>
      </c>
      <c r="C4" t="s">
        <v>12</v>
      </c>
      <c r="D4" s="5">
        <v>80</v>
      </c>
      <c r="E4" s="6" t="s">
        <v>14</v>
      </c>
      <c r="G4">
        <v>-0.5</v>
      </c>
      <c r="H4" t="s">
        <v>12</v>
      </c>
      <c r="I4" s="8">
        <v>83.333333333333343</v>
      </c>
      <c r="J4" s="6" t="s">
        <v>14</v>
      </c>
      <c r="N4">
        <v>-0.5</v>
      </c>
      <c r="O4" t="s">
        <v>12</v>
      </c>
      <c r="P4" s="5">
        <v>70</v>
      </c>
      <c r="Q4" s="6" t="s">
        <v>14</v>
      </c>
      <c r="S4">
        <v>-0.5</v>
      </c>
      <c r="T4" t="s">
        <v>12</v>
      </c>
      <c r="U4" s="5">
        <v>71.839080459770116</v>
      </c>
      <c r="V4" s="6" t="s">
        <v>14</v>
      </c>
    </row>
    <row r="5" spans="1:22" x14ac:dyDescent="0.2">
      <c r="B5">
        <v>1</v>
      </c>
      <c r="C5" t="s">
        <v>12</v>
      </c>
      <c r="D5" s="5">
        <v>76.666666666666671</v>
      </c>
      <c r="E5" s="6" t="s">
        <v>14</v>
      </c>
      <c r="G5">
        <v>0</v>
      </c>
      <c r="H5" t="s">
        <v>12</v>
      </c>
      <c r="I5" s="8">
        <v>83.333333333333343</v>
      </c>
      <c r="J5" s="6" t="s">
        <v>14</v>
      </c>
      <c r="N5">
        <v>0</v>
      </c>
      <c r="O5" t="s">
        <v>12</v>
      </c>
      <c r="P5" s="5">
        <v>70</v>
      </c>
      <c r="Q5" s="6" t="s">
        <v>14</v>
      </c>
      <c r="S5">
        <v>-0.19999999999999929</v>
      </c>
      <c r="T5" t="s">
        <v>12</v>
      </c>
      <c r="U5" s="5">
        <v>71.264367816091962</v>
      </c>
      <c r="V5" s="6" t="s">
        <v>14</v>
      </c>
    </row>
    <row r="6" spans="1:22" x14ac:dyDescent="0.2">
      <c r="B6">
        <v>2</v>
      </c>
      <c r="C6" t="s">
        <v>12</v>
      </c>
      <c r="D6" s="5">
        <v>76.666666666666671</v>
      </c>
      <c r="E6" s="6" t="s">
        <v>14</v>
      </c>
      <c r="G6">
        <v>0.5</v>
      </c>
      <c r="H6" t="s">
        <v>12</v>
      </c>
      <c r="I6" s="8">
        <v>82.758620689655174</v>
      </c>
      <c r="J6" s="6" t="s">
        <v>14</v>
      </c>
      <c r="N6">
        <v>0.5</v>
      </c>
      <c r="O6" t="s">
        <v>12</v>
      </c>
      <c r="P6" s="5">
        <v>66.666666666666657</v>
      </c>
      <c r="Q6" s="6" t="s">
        <v>14</v>
      </c>
      <c r="S6">
        <v>0</v>
      </c>
      <c r="T6" t="s">
        <v>12</v>
      </c>
      <c r="U6" s="5">
        <v>70.114942528735639</v>
      </c>
      <c r="V6" s="6" t="s">
        <v>14</v>
      </c>
    </row>
    <row r="7" spans="1:22" x14ac:dyDescent="0.2">
      <c r="B7">
        <v>3</v>
      </c>
      <c r="C7" t="s">
        <v>12</v>
      </c>
      <c r="D7" s="5">
        <v>73.333333333333329</v>
      </c>
      <c r="E7" s="6" t="s">
        <v>14</v>
      </c>
      <c r="G7">
        <v>1</v>
      </c>
      <c r="H7" t="s">
        <v>12</v>
      </c>
      <c r="I7" s="8">
        <v>81.609195402298852</v>
      </c>
      <c r="J7" s="6" t="s">
        <v>14</v>
      </c>
      <c r="N7">
        <v>1</v>
      </c>
      <c r="O7" t="s">
        <v>12</v>
      </c>
      <c r="P7" s="5">
        <v>66.666666666666657</v>
      </c>
      <c r="Q7" s="6" t="s">
        <v>14</v>
      </c>
      <c r="S7">
        <v>0.5</v>
      </c>
      <c r="T7" t="s">
        <v>12</v>
      </c>
      <c r="U7" s="5">
        <v>68.390804597701148</v>
      </c>
      <c r="V7" s="6" t="s">
        <v>14</v>
      </c>
    </row>
    <row r="8" spans="1:22" x14ac:dyDescent="0.2">
      <c r="B8">
        <v>4</v>
      </c>
      <c r="C8" t="s">
        <v>12</v>
      </c>
      <c r="D8" s="5">
        <v>73.333333333333329</v>
      </c>
      <c r="E8" s="6" t="s">
        <v>14</v>
      </c>
      <c r="G8">
        <v>1.5</v>
      </c>
      <c r="H8" t="s">
        <v>12</v>
      </c>
      <c r="I8" s="8">
        <v>81.034482758620683</v>
      </c>
      <c r="J8" s="6" t="s">
        <v>14</v>
      </c>
      <c r="N8">
        <v>1.3000000000000007</v>
      </c>
      <c r="O8" t="s">
        <v>12</v>
      </c>
      <c r="P8" s="5">
        <v>63.333333333333329</v>
      </c>
      <c r="Q8" s="6" t="s">
        <v>14</v>
      </c>
      <c r="S8">
        <v>1</v>
      </c>
      <c r="T8" t="s">
        <v>12</v>
      </c>
      <c r="U8" s="5">
        <v>67.81609195402298</v>
      </c>
      <c r="V8" s="6" t="s">
        <v>14</v>
      </c>
    </row>
    <row r="9" spans="1:22" x14ac:dyDescent="0.2">
      <c r="B9">
        <v>5</v>
      </c>
      <c r="C9" t="s">
        <v>12</v>
      </c>
      <c r="D9" s="5">
        <v>70</v>
      </c>
      <c r="E9" s="6" t="s">
        <v>14</v>
      </c>
      <c r="G9">
        <v>2</v>
      </c>
      <c r="H9" t="s">
        <v>12</v>
      </c>
      <c r="I9" s="8">
        <v>79.885057471264361</v>
      </c>
      <c r="J9" s="6" t="s">
        <v>14</v>
      </c>
      <c r="N9">
        <v>1.5</v>
      </c>
      <c r="O9" t="s">
        <v>12</v>
      </c>
      <c r="P9" s="5">
        <v>61.333333333333329</v>
      </c>
      <c r="Q9" s="6" t="s">
        <v>14</v>
      </c>
      <c r="S9">
        <v>1.5</v>
      </c>
      <c r="T9" t="s">
        <v>12</v>
      </c>
      <c r="U9" s="5">
        <v>67.241379310344826</v>
      </c>
      <c r="V9" s="6" t="s">
        <v>14</v>
      </c>
    </row>
    <row r="10" spans="1:22" x14ac:dyDescent="0.2">
      <c r="B10">
        <v>7</v>
      </c>
      <c r="C10" t="s">
        <v>12</v>
      </c>
      <c r="D10" s="5">
        <v>70</v>
      </c>
      <c r="E10" s="6" t="s">
        <v>14</v>
      </c>
      <c r="G10">
        <v>2.5</v>
      </c>
      <c r="H10" t="s">
        <v>12</v>
      </c>
      <c r="I10" s="8">
        <v>78.735632183908038</v>
      </c>
      <c r="J10" s="6" t="s">
        <v>14</v>
      </c>
      <c r="N10">
        <v>2</v>
      </c>
      <c r="O10" t="s">
        <v>12</v>
      </c>
      <c r="P10" s="5">
        <v>60.666666666666671</v>
      </c>
      <c r="Q10" s="6" t="s">
        <v>14</v>
      </c>
      <c r="S10">
        <v>2</v>
      </c>
      <c r="T10" t="s">
        <v>12</v>
      </c>
      <c r="U10" s="5">
        <v>66.666666666666657</v>
      </c>
      <c r="V10" s="6" t="s">
        <v>14</v>
      </c>
    </row>
    <row r="11" spans="1:22" x14ac:dyDescent="0.2">
      <c r="B11">
        <v>9</v>
      </c>
      <c r="C11" t="s">
        <v>12</v>
      </c>
      <c r="D11" s="5">
        <v>70</v>
      </c>
      <c r="E11" s="6" t="s">
        <v>14</v>
      </c>
      <c r="G11">
        <v>3</v>
      </c>
      <c r="H11" t="s">
        <v>12</v>
      </c>
      <c r="I11" s="8">
        <v>78.160919540229884</v>
      </c>
      <c r="J11" s="6" t="s">
        <v>14</v>
      </c>
      <c r="N11">
        <v>3</v>
      </c>
      <c r="O11" t="s">
        <v>12</v>
      </c>
      <c r="P11" s="5">
        <v>58.666666666666664</v>
      </c>
      <c r="Q11" s="6" t="s">
        <v>14</v>
      </c>
      <c r="S11">
        <v>2.5</v>
      </c>
      <c r="T11" t="s">
        <v>12</v>
      </c>
      <c r="U11" s="5">
        <v>66.091954022988503</v>
      </c>
      <c r="V11" s="6" t="s">
        <v>14</v>
      </c>
    </row>
    <row r="12" spans="1:22" x14ac:dyDescent="0.2">
      <c r="B12">
        <v>11</v>
      </c>
      <c r="C12" t="s">
        <v>12</v>
      </c>
      <c r="D12" s="5">
        <v>70</v>
      </c>
      <c r="E12" s="6" t="s">
        <v>14</v>
      </c>
      <c r="G12">
        <v>4</v>
      </c>
      <c r="H12" t="s">
        <v>12</v>
      </c>
      <c r="I12" s="8">
        <v>77.011494252873561</v>
      </c>
      <c r="J12" s="6" t="s">
        <v>14</v>
      </c>
      <c r="N12">
        <v>4</v>
      </c>
      <c r="O12" t="s">
        <v>12</v>
      </c>
      <c r="P12" s="5">
        <v>56.666666666666664</v>
      </c>
      <c r="Q12" s="6" t="s">
        <v>14</v>
      </c>
      <c r="S12">
        <v>3</v>
      </c>
      <c r="T12" t="s">
        <v>12</v>
      </c>
      <c r="U12" s="5">
        <v>65.517241379310349</v>
      </c>
      <c r="V12" s="6" t="s">
        <v>14</v>
      </c>
    </row>
    <row r="13" spans="1:22" x14ac:dyDescent="0.2">
      <c r="B13">
        <v>14</v>
      </c>
      <c r="C13" t="s">
        <v>12</v>
      </c>
      <c r="D13" s="5">
        <v>66.666666666666657</v>
      </c>
      <c r="E13" s="6" t="s">
        <v>14</v>
      </c>
      <c r="G13">
        <v>5</v>
      </c>
      <c r="H13" t="s">
        <v>12</v>
      </c>
      <c r="I13" s="8">
        <v>76.436781609195407</v>
      </c>
      <c r="J13" s="6" t="s">
        <v>14</v>
      </c>
      <c r="N13">
        <v>5</v>
      </c>
      <c r="O13" t="s">
        <v>12</v>
      </c>
      <c r="P13" s="5">
        <v>56.666666666666664</v>
      </c>
      <c r="Q13" s="6" t="s">
        <v>14</v>
      </c>
      <c r="S13">
        <v>4</v>
      </c>
      <c r="T13" t="s">
        <v>12</v>
      </c>
      <c r="U13" s="5">
        <v>65.517241379310349</v>
      </c>
      <c r="V13" s="6" t="s">
        <v>14</v>
      </c>
    </row>
    <row r="14" spans="1:22" x14ac:dyDescent="0.2">
      <c r="B14">
        <v>19</v>
      </c>
      <c r="C14" t="s">
        <v>12</v>
      </c>
      <c r="D14" s="5">
        <v>66.666666666666657</v>
      </c>
      <c r="E14" s="6" t="s">
        <v>14</v>
      </c>
      <c r="G14">
        <v>7</v>
      </c>
      <c r="H14" t="s">
        <v>12</v>
      </c>
      <c r="I14" s="8">
        <v>75.862068965517238</v>
      </c>
      <c r="J14" s="6" t="s">
        <v>14</v>
      </c>
      <c r="N14">
        <v>7</v>
      </c>
      <c r="O14" t="s">
        <v>12</v>
      </c>
      <c r="P14" s="5">
        <v>56.666666666666664</v>
      </c>
      <c r="Q14" s="6" t="s">
        <v>14</v>
      </c>
      <c r="S14">
        <v>5</v>
      </c>
      <c r="T14" t="s">
        <v>12</v>
      </c>
      <c r="U14" s="5">
        <v>64.367816091954026</v>
      </c>
      <c r="V14" s="6" t="s">
        <v>14</v>
      </c>
    </row>
    <row r="15" spans="1:22" x14ac:dyDescent="0.2">
      <c r="B15">
        <v>24</v>
      </c>
      <c r="C15" t="s">
        <v>12</v>
      </c>
      <c r="D15" s="5">
        <v>66</v>
      </c>
      <c r="E15" s="6" t="s">
        <v>14</v>
      </c>
      <c r="G15">
        <v>9</v>
      </c>
      <c r="H15" t="s">
        <v>12</v>
      </c>
      <c r="I15" s="8">
        <v>75.862068965517238</v>
      </c>
      <c r="J15" s="6" t="s">
        <v>14</v>
      </c>
      <c r="N15">
        <v>9</v>
      </c>
      <c r="O15" t="s">
        <v>12</v>
      </c>
      <c r="P15" s="5">
        <v>56.666666666666664</v>
      </c>
      <c r="Q15" s="6" t="s">
        <v>14</v>
      </c>
      <c r="S15">
        <v>7</v>
      </c>
      <c r="T15" t="s">
        <v>12</v>
      </c>
      <c r="U15" s="5">
        <v>63.793103448275865</v>
      </c>
      <c r="V15" s="6" t="s">
        <v>14</v>
      </c>
    </row>
    <row r="16" spans="1:22" x14ac:dyDescent="0.2">
      <c r="B16">
        <v>29</v>
      </c>
      <c r="C16" t="s">
        <v>12</v>
      </c>
      <c r="D16" s="5">
        <v>66</v>
      </c>
      <c r="E16" s="6" t="s">
        <v>14</v>
      </c>
      <c r="G16">
        <v>14</v>
      </c>
      <c r="H16" t="s">
        <v>12</v>
      </c>
      <c r="I16" s="8">
        <v>75.287356321839084</v>
      </c>
      <c r="J16" s="6" t="s">
        <v>14</v>
      </c>
      <c r="N16">
        <v>14</v>
      </c>
      <c r="O16" t="s">
        <v>12</v>
      </c>
      <c r="P16" s="5">
        <v>56.666666666666664</v>
      </c>
      <c r="Q16" s="6" t="s">
        <v>14</v>
      </c>
      <c r="S16">
        <v>9</v>
      </c>
      <c r="T16" t="s">
        <v>12</v>
      </c>
      <c r="U16" s="5">
        <v>63.218390804597703</v>
      </c>
      <c r="V16" s="6" t="s">
        <v>14</v>
      </c>
    </row>
    <row r="17" spans="2:22" x14ac:dyDescent="0.2">
      <c r="B17">
        <v>34</v>
      </c>
      <c r="C17" t="s">
        <v>12</v>
      </c>
      <c r="D17" s="5">
        <v>66</v>
      </c>
      <c r="E17" s="6" t="s">
        <v>14</v>
      </c>
      <c r="G17">
        <v>19</v>
      </c>
      <c r="H17" t="s">
        <v>12</v>
      </c>
      <c r="I17" s="8">
        <v>74.712643678160916</v>
      </c>
      <c r="J17" s="6" t="s">
        <v>14</v>
      </c>
      <c r="N17">
        <v>19</v>
      </c>
      <c r="O17" t="s">
        <v>12</v>
      </c>
      <c r="P17" s="5">
        <v>56.666666666666664</v>
      </c>
      <c r="Q17" s="6" t="s">
        <v>14</v>
      </c>
      <c r="S17">
        <v>11</v>
      </c>
      <c r="T17" t="s">
        <v>12</v>
      </c>
      <c r="U17" s="5">
        <v>62.068965517241381</v>
      </c>
      <c r="V17" s="6" t="s">
        <v>14</v>
      </c>
    </row>
    <row r="18" spans="2:22" x14ac:dyDescent="0.2">
      <c r="G18">
        <v>24</v>
      </c>
      <c r="H18" t="s">
        <v>12</v>
      </c>
      <c r="I18" s="8">
        <v>73.563218390804593</v>
      </c>
      <c r="J18" s="6" t="s">
        <v>14</v>
      </c>
      <c r="S18">
        <v>14</v>
      </c>
      <c r="T18" t="s">
        <v>12</v>
      </c>
      <c r="U18" s="5">
        <v>61.494252873563212</v>
      </c>
      <c r="V18" s="6" t="s">
        <v>14</v>
      </c>
    </row>
    <row r="19" spans="2:22" x14ac:dyDescent="0.2">
      <c r="G19">
        <v>29</v>
      </c>
      <c r="H19" t="s">
        <v>12</v>
      </c>
      <c r="I19" s="8">
        <v>72.41379310344827</v>
      </c>
      <c r="J19" s="6" t="s">
        <v>14</v>
      </c>
      <c r="S19">
        <v>19</v>
      </c>
      <c r="T19" t="s">
        <v>12</v>
      </c>
      <c r="U19" s="5">
        <v>60.344827586206897</v>
      </c>
      <c r="V19" s="6" t="s">
        <v>14</v>
      </c>
    </row>
    <row r="20" spans="2:22" x14ac:dyDescent="0.2">
      <c r="G20">
        <v>34</v>
      </c>
      <c r="H20" t="s">
        <v>12</v>
      </c>
      <c r="I20" s="8">
        <v>71.839080459770116</v>
      </c>
      <c r="J20" s="6" t="s">
        <v>14</v>
      </c>
      <c r="S20">
        <v>24</v>
      </c>
      <c r="T20" t="s">
        <v>12</v>
      </c>
      <c r="U20" s="5">
        <v>59.770114942528743</v>
      </c>
      <c r="V20" s="6" t="s">
        <v>14</v>
      </c>
    </row>
    <row r="21" spans="2:22" x14ac:dyDescent="0.2">
      <c r="S21">
        <v>29</v>
      </c>
      <c r="T21" t="s">
        <v>12</v>
      </c>
      <c r="U21" s="5">
        <v>59.770114942528743</v>
      </c>
      <c r="V21" s="6" t="s">
        <v>14</v>
      </c>
    </row>
    <row r="22" spans="2:22" x14ac:dyDescent="0.2">
      <c r="S22">
        <v>34</v>
      </c>
      <c r="T22" t="s">
        <v>12</v>
      </c>
      <c r="U22" s="5">
        <v>59.770114942528743</v>
      </c>
      <c r="V22" s="6" t="s">
        <v>14</v>
      </c>
    </row>
  </sheetData>
  <mergeCells count="4">
    <mergeCell ref="A1:E1"/>
    <mergeCell ref="G1:J1"/>
    <mergeCell ref="M1:Q1"/>
    <mergeCell ref="S1:V1"/>
  </mergeCells>
  <hyperlinks>
    <hyperlink ref="E2" r:id="rId1" display="\\"/>
    <hyperlink ref="E3:E17" r:id="rId2" display="\\"/>
    <hyperlink ref="J2" r:id="rId3" display="\\"/>
    <hyperlink ref="J3:J20" r:id="rId4" display="\\"/>
    <hyperlink ref="Q2" r:id="rId5" display="\\"/>
    <hyperlink ref="V2" r:id="rId6" display="\\"/>
    <hyperlink ref="Q3:Q17" r:id="rId7" display="\\"/>
    <hyperlink ref="V3:V22" r:id="rId8" display="\\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mereni parametru laseru</vt:lpstr>
      <vt:lpstr>wattmetr</vt:lpstr>
      <vt:lpstr>fotodioda</vt:lpstr>
      <vt:lpstr>tex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Kateřina Hrnečková</cp:lastModifiedBy>
  <cp:revision>11</cp:revision>
  <dcterms:created xsi:type="dcterms:W3CDTF">2025-03-05T16:10:44Z</dcterms:created>
  <dcterms:modified xsi:type="dcterms:W3CDTF">2025-03-10T20:51:57Z</dcterms:modified>
  <dc:language>cs-CZ</dc:language>
</cp:coreProperties>
</file>