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0F22634D-7D0A-4F05-91B8-0DBD211BD514}" xr6:coauthVersionLast="47" xr6:coauthVersionMax="47" xr10:uidLastSave="{00000000-0000-0000-0000-000000000000}"/>
  <bookViews>
    <workbookView xWindow="-110" yWindow="-110" windowWidth="22780" windowHeight="1454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1" l="1"/>
  <c r="E11" i="11"/>
  <c r="E10" i="11"/>
  <c r="H7" i="11"/>
  <c r="E3" i="11" l="1"/>
  <c r="I5" i="11" l="1"/>
  <c r="H31" i="11"/>
  <c r="H30" i="1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<sst xmlns="http://schemas.openxmlformats.org/spreadsheetml/2006/main" count="76" uniqueCount="65">
  <si>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</si>
  <si>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</si>
  <si>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</si>
  <si>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</si>
  <si>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</si>
  <si>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</si>
  <si>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</si>
  <si>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</si>
  <si>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</si>
  <si>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</si>
  <si>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</si>
  <si>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</si>
  <si>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</si>
  <si>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</si>
  <si>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</si>
  <si>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</si>
  <si>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</si>
  <si>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</si>
  <si>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</si>
  <si>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</si>
  <si>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</si>
  <si>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</si>
  <si>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</si>
  <si>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</si>
  <si>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</si>
  <si>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Phase 1 Deciding Domain for the Project</t>
  </si>
  <si>
    <t xml:space="preserve">Exploring various contents </t>
  </si>
  <si>
    <t>1-16-23</t>
  </si>
  <si>
    <t>1-22-23</t>
  </si>
  <si>
    <t>Deciding on Project</t>
  </si>
  <si>
    <t>All</t>
  </si>
  <si>
    <t>1-23-23</t>
  </si>
  <si>
    <t>Finding materials related to our project</t>
  </si>
  <si>
    <t>1-25-23</t>
  </si>
  <si>
    <t>Extensive search to get more knowledge</t>
  </si>
  <si>
    <t>1-30-23</t>
  </si>
  <si>
    <t>Phase 2 Collection of related Datasets</t>
  </si>
  <si>
    <t>Gathering more related information</t>
  </si>
  <si>
    <t>Exploring related datasets</t>
  </si>
  <si>
    <t>Phase 3 Working on the datasets</t>
  </si>
  <si>
    <t>Performing EDA</t>
  </si>
  <si>
    <t>Combining datasets</t>
  </si>
  <si>
    <t>Filtering datasets</t>
  </si>
  <si>
    <t>Phase 4 Working on the project</t>
  </si>
  <si>
    <t>Finalizing Machine Learning concepts</t>
  </si>
  <si>
    <t>Applying ML concepts on datasets</t>
  </si>
  <si>
    <t>Deciding Tableau Charts</t>
  </si>
  <si>
    <t>Finalizing Dashboard Charts</t>
  </si>
  <si>
    <t>Completion of Dashboard</t>
  </si>
  <si>
    <t>Completion of Final Presentation</t>
  </si>
  <si>
    <t>Completion of Final Report</t>
  </si>
  <si>
    <t>Project Lead: Mirenkumar Patel</t>
  </si>
  <si>
    <t>Feature engineering</t>
  </si>
  <si>
    <t>Reducing Machine Downtime.</t>
  </si>
  <si>
    <t>Nirmit</t>
  </si>
  <si>
    <t>Miloni</t>
  </si>
  <si>
    <t>Harsh</t>
  </si>
  <si>
    <t>Miren,Zeel</t>
  </si>
  <si>
    <t>Miren, Zeel</t>
  </si>
  <si>
    <t>Harsh, Nirmit</t>
  </si>
  <si>
    <t>Finalizing all the datasets(Received From Our Sponsors)</t>
  </si>
  <si>
    <t>Understanding Dataset(Which was received from sponsors)</t>
  </si>
  <si>
    <t>Company Name: FreePoint Inc.(External Project).</t>
  </si>
  <si>
    <t>Miren,Miloni,Zeel</t>
  </si>
  <si>
    <t>Miren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</si>
</sst>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7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4"/>
  <sheetViews>
    <sheetView showGridLines="0" tabSelected="1" showRuler="0" zoomScale="82" zoomScaleNormal="100" zoomScalePageLayoutView="70" workbookViewId="0">
      <pane ySplit="6" topLeftCell="A8" activePane="bottomLeft" state="frozen"/>
      <selection pane="bottomLeft" activeCell="D32" sqref="D32"/>
    </sheetView>
  </sheetViews>
  <sheetFormatPr defaultRowHeight="30" customHeight="1" x14ac:dyDescent="0.35"/>
  <cols>
    <col min="1" max="1" width="2.54296875" style="47" customWidth="1"/>
    <col min="2" max="2" width="54.453125" customWidth="1"/>
    <col min="3" max="3" width="30.54296875" customWidth="1"/>
    <col min="4" max="4" width="10.54296875" customWidth="1"/>
    <col min="5" max="5" width="10.453125" style="5" customWidth="1"/>
    <col min="6" max="6" width="10.453125" customWidth="1"/>
    <col min="7" max="7" width="2.54296875" customWidth="1"/>
    <col min="8" max="8" width="6.1796875" hidden="1" customWidth="1"/>
    <col min="9" max="64" width="2.54296875" customWidth="1"/>
    <col min="69" max="70" width="10.453125"/>
  </cols>
  <sheetData>
    <row r="1" spans="1:64" ht="30" customHeight="1" x14ac:dyDescent="0.65">
      <c r="A1" s="48" t="s">
        <v>0</v>
      </c>
      <c r="B1" s="51" t="s">
        <v>53</v>
      </c>
      <c r="C1" s="1"/>
      <c r="D1" s="2"/>
      <c r="E1" s="4"/>
      <c r="F1" s="46"/>
      <c r="H1" s="2"/>
      <c r="I1" s="71" t="s">
        <v>1</v>
      </c>
    </row>
    <row r="2" spans="1:64" ht="30" customHeight="1" x14ac:dyDescent="0.45">
      <c r="A2" s="47" t="s">
        <v>2</v>
      </c>
      <c r="B2" s="52" t="s">
        <v>62</v>
      </c>
      <c r="I2" s="72" t="s">
        <v>3</v>
      </c>
    </row>
    <row r="3" spans="1:64" ht="30" customHeight="1" x14ac:dyDescent="0.35">
      <c r="A3" s="47" t="s">
        <v>4</v>
      </c>
      <c r="B3" s="53" t="s">
        <v>51</v>
      </c>
      <c r="C3" s="77" t="s">
        <v>5</v>
      </c>
      <c r="D3" s="78"/>
      <c r="E3" s="76">
        <f ca="1">TODAY()</f>
        <v>44981</v>
      </c>
      <c r="F3" s="76"/>
    </row>
    <row r="4" spans="1:64" ht="30" customHeight="1" x14ac:dyDescent="0.35">
      <c r="A4" s="48" t="s">
        <v>6</v>
      </c>
      <c r="C4" s="77" t="s">
        <v>7</v>
      </c>
      <c r="D4" s="78"/>
      <c r="E4" s="7">
        <v>0</v>
      </c>
      <c r="I4" s="73">
        <f ca="1">I5</f>
        <v>44970</v>
      </c>
      <c r="J4" s="74"/>
      <c r="K4" s="74"/>
      <c r="L4" s="74"/>
      <c r="M4" s="74"/>
      <c r="N4" s="74"/>
      <c r="O4" s="75"/>
      <c r="P4" s="73">
        <f ca="1">P5</f>
        <v>44977</v>
      </c>
      <c r="Q4" s="74"/>
      <c r="R4" s="74"/>
      <c r="S4" s="74"/>
      <c r="T4" s="74"/>
      <c r="U4" s="74"/>
      <c r="V4" s="75"/>
      <c r="W4" s="73">
        <f ca="1">W5</f>
        <v>44984</v>
      </c>
      <c r="X4" s="74"/>
      <c r="Y4" s="74"/>
      <c r="Z4" s="74"/>
      <c r="AA4" s="74"/>
      <c r="AB4" s="74"/>
      <c r="AC4" s="75"/>
      <c r="AD4" s="73">
        <f ca="1">AD5</f>
        <v>44991</v>
      </c>
      <c r="AE4" s="74"/>
      <c r="AF4" s="74"/>
      <c r="AG4" s="74"/>
      <c r="AH4" s="74"/>
      <c r="AI4" s="74"/>
      <c r="AJ4" s="75"/>
      <c r="AK4" s="73">
        <f ca="1">AK5</f>
        <v>44998</v>
      </c>
      <c r="AL4" s="74"/>
      <c r="AM4" s="74"/>
      <c r="AN4" s="74"/>
      <c r="AO4" s="74"/>
      <c r="AP4" s="74"/>
      <c r="AQ4" s="75"/>
      <c r="AR4" s="73">
        <f ca="1">AR5</f>
        <v>45005</v>
      </c>
      <c r="AS4" s="74"/>
      <c r="AT4" s="74"/>
      <c r="AU4" s="74"/>
      <c r="AV4" s="74"/>
      <c r="AW4" s="74"/>
      <c r="AX4" s="75"/>
      <c r="AY4" s="73">
        <f ca="1">AY5</f>
        <v>45012</v>
      </c>
      <c r="AZ4" s="74"/>
      <c r="BA4" s="74"/>
      <c r="BB4" s="74"/>
      <c r="BC4" s="74"/>
      <c r="BD4" s="74"/>
      <c r="BE4" s="75"/>
      <c r="BF4" s="73">
        <f ca="1">BF5</f>
        <v>45019</v>
      </c>
      <c r="BG4" s="74"/>
      <c r="BH4" s="74"/>
      <c r="BI4" s="74"/>
      <c r="BJ4" s="74"/>
      <c r="BK4" s="74"/>
      <c r="BL4" s="75"/>
    </row>
    <row r="5" spans="1:64" ht="15" customHeight="1" x14ac:dyDescent="0.35">
      <c r="A5" s="48" t="s">
        <v>8</v>
      </c>
      <c r="B5" s="70"/>
      <c r="C5" s="70"/>
      <c r="D5" s="70"/>
      <c r="E5" s="70"/>
      <c r="F5" s="70"/>
      <c r="G5" s="70"/>
      <c r="I5" s="11">
        <f ca="1">Project_Start-WEEKDAY(Project_Start,1)+2+7*(Display_Week-1)</f>
        <v>44970</v>
      </c>
      <c r="J5" s="10">
        <f ca="1">I5+1</f>
        <v>44971</v>
      </c>
      <c r="K5" s="10">
        <f t="shared" ref="K5:AX5" ca="1" si="0">J5+1</f>
        <v>44972</v>
      </c>
      <c r="L5" s="10">
        <f t="shared" ca="1" si="0"/>
        <v>44973</v>
      </c>
      <c r="M5" s="10">
        <f t="shared" ca="1" si="0"/>
        <v>44974</v>
      </c>
      <c r="N5" s="10">
        <f t="shared" ca="1" si="0"/>
        <v>44975</v>
      </c>
      <c r="O5" s="12">
        <f t="shared" ca="1" si="0"/>
        <v>44976</v>
      </c>
      <c r="P5" s="11">
        <f ca="1">O5+1</f>
        <v>44977</v>
      </c>
      <c r="Q5" s="10">
        <f ca="1">P5+1</f>
        <v>44978</v>
      </c>
      <c r="R5" s="10">
        <f t="shared" ca="1" si="0"/>
        <v>44979</v>
      </c>
      <c r="S5" s="10">
        <f t="shared" ca="1" si="0"/>
        <v>44980</v>
      </c>
      <c r="T5" s="10">
        <f t="shared" ca="1" si="0"/>
        <v>44981</v>
      </c>
      <c r="U5" s="10">
        <f t="shared" ca="1" si="0"/>
        <v>44982</v>
      </c>
      <c r="V5" s="12">
        <f t="shared" ca="1" si="0"/>
        <v>44983</v>
      </c>
      <c r="W5" s="11">
        <f ca="1">V5+1</f>
        <v>44984</v>
      </c>
      <c r="X5" s="10">
        <f ca="1">W5+1</f>
        <v>44985</v>
      </c>
      <c r="Y5" s="10">
        <f t="shared" ca="1" si="0"/>
        <v>44986</v>
      </c>
      <c r="Z5" s="10">
        <f t="shared" ca="1" si="0"/>
        <v>44987</v>
      </c>
      <c r="AA5" s="10">
        <f t="shared" ca="1" si="0"/>
        <v>44988</v>
      </c>
      <c r="AB5" s="10">
        <f t="shared" ca="1" si="0"/>
        <v>44989</v>
      </c>
      <c r="AC5" s="12">
        <f t="shared" ca="1" si="0"/>
        <v>44990</v>
      </c>
      <c r="AD5" s="11">
        <f ca="1">AC5+1</f>
        <v>44991</v>
      </c>
      <c r="AE5" s="10">
        <f ca="1">AD5+1</f>
        <v>44992</v>
      </c>
      <c r="AF5" s="10">
        <f t="shared" ca="1" si="0"/>
        <v>44993</v>
      </c>
      <c r="AG5" s="10">
        <f t="shared" ca="1" si="0"/>
        <v>44994</v>
      </c>
      <c r="AH5" s="10">
        <f t="shared" ca="1" si="0"/>
        <v>44995</v>
      </c>
      <c r="AI5" s="10">
        <f t="shared" ca="1" si="0"/>
        <v>44996</v>
      </c>
      <c r="AJ5" s="12">
        <f t="shared" ca="1" si="0"/>
        <v>44997</v>
      </c>
      <c r="AK5" s="11">
        <f ca="1">AJ5+1</f>
        <v>44998</v>
      </c>
      <c r="AL5" s="10">
        <f ca="1">AK5+1</f>
        <v>44999</v>
      </c>
      <c r="AM5" s="10">
        <f t="shared" ca="1" si="0"/>
        <v>45000</v>
      </c>
      <c r="AN5" s="10">
        <f t="shared" ca="1" si="0"/>
        <v>45001</v>
      </c>
      <c r="AO5" s="10">
        <f t="shared" ca="1" si="0"/>
        <v>45002</v>
      </c>
      <c r="AP5" s="10">
        <f t="shared" ca="1" si="0"/>
        <v>45003</v>
      </c>
      <c r="AQ5" s="12">
        <f t="shared" ca="1" si="0"/>
        <v>45004</v>
      </c>
      <c r="AR5" s="11">
        <f ca="1">AQ5+1</f>
        <v>45005</v>
      </c>
      <c r="AS5" s="10">
        <f ca="1">AR5+1</f>
        <v>45006</v>
      </c>
      <c r="AT5" s="10">
        <f t="shared" ca="1" si="0"/>
        <v>45007</v>
      </c>
      <c r="AU5" s="10">
        <f t="shared" ca="1" si="0"/>
        <v>45008</v>
      </c>
      <c r="AV5" s="10">
        <f t="shared" ca="1" si="0"/>
        <v>45009</v>
      </c>
      <c r="AW5" s="10">
        <f t="shared" ca="1" si="0"/>
        <v>45010</v>
      </c>
      <c r="AX5" s="12">
        <f t="shared" ca="1" si="0"/>
        <v>45011</v>
      </c>
      <c r="AY5" s="11">
        <f ca="1">AX5+1</f>
        <v>45012</v>
      </c>
      <c r="AZ5" s="10">
        <f ca="1">AY5+1</f>
        <v>45013</v>
      </c>
      <c r="BA5" s="10">
        <f t="shared" ref="BA5:BE5" ca="1" si="1">AZ5+1</f>
        <v>45014</v>
      </c>
      <c r="BB5" s="10">
        <f t="shared" ca="1" si="1"/>
        <v>45015</v>
      </c>
      <c r="BC5" s="10">
        <f t="shared" ca="1" si="1"/>
        <v>45016</v>
      </c>
      <c r="BD5" s="10">
        <f t="shared" ca="1" si="1"/>
        <v>45017</v>
      </c>
      <c r="BE5" s="12">
        <f t="shared" ca="1" si="1"/>
        <v>45018</v>
      </c>
      <c r="BF5" s="11">
        <f ca="1">BE5+1</f>
        <v>45019</v>
      </c>
      <c r="BG5" s="10">
        <f ca="1">BF5+1</f>
        <v>45020</v>
      </c>
      <c r="BH5" s="10">
        <f t="shared" ref="BH5:BL5" ca="1" si="2">BG5+1</f>
        <v>45021</v>
      </c>
      <c r="BI5" s="10">
        <f t="shared" ca="1" si="2"/>
        <v>45022</v>
      </c>
      <c r="BJ5" s="10">
        <f t="shared" ca="1" si="2"/>
        <v>45023</v>
      </c>
      <c r="BK5" s="10">
        <f t="shared" ca="1" si="2"/>
        <v>45024</v>
      </c>
      <c r="BL5" s="12">
        <f t="shared" ca="1" si="2"/>
        <v>45025</v>
      </c>
    </row>
    <row r="6" spans="1:64" ht="30" customHeight="1" thickBot="1" x14ac:dyDescent="0.4">
      <c r="A6" s="48" t="s">
        <v>9</v>
      </c>
      <c r="B6" s="8" t="s">
        <v>10</v>
      </c>
      <c r="C6" s="9" t="s">
        <v>11</v>
      </c>
      <c r="D6" s="9" t="s">
        <v>12</v>
      </c>
      <c r="E6" s="9" t="s">
        <v>13</v>
      </c>
      <c r="F6" s="9" t="s">
        <v>14</v>
      </c>
      <c r="G6" s="9"/>
      <c r="H6" s="9" t="s">
        <v>15</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4">
      <c r="A7" s="47" t="s">
        <v>16</v>
      </c>
      <c r="C7" s="50"/>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30" customHeight="1" thickBot="1" x14ac:dyDescent="0.4">
      <c r="A8" s="48" t="s">
        <v>17</v>
      </c>
      <c r="B8" s="17" t="s">
        <v>25</v>
      </c>
      <c r="C8" s="58"/>
      <c r="D8" s="18"/>
      <c r="E8" s="19"/>
      <c r="F8" s="20"/>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row>
    <row r="9" spans="1:64" s="3" customFormat="1" ht="30" customHeight="1" thickBot="1" x14ac:dyDescent="0.4">
      <c r="A9" s="48" t="s">
        <v>18</v>
      </c>
      <c r="B9" s="66" t="s">
        <v>26</v>
      </c>
      <c r="C9" s="59" t="s">
        <v>30</v>
      </c>
      <c r="D9" s="21">
        <v>1</v>
      </c>
      <c r="E9" s="54" t="s">
        <v>27</v>
      </c>
      <c r="F9" s="54" t="s">
        <v>28</v>
      </c>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row>
    <row r="10" spans="1:64" s="3" customFormat="1" ht="30" customHeight="1" thickBot="1" x14ac:dyDescent="0.4">
      <c r="A10" s="48" t="s">
        <v>19</v>
      </c>
      <c r="B10" s="66" t="s">
        <v>29</v>
      </c>
      <c r="C10" s="59" t="s">
        <v>30</v>
      </c>
      <c r="D10" s="21">
        <v>1</v>
      </c>
      <c r="E10" s="54" t="str">
        <f>F9</f>
        <v>1-22-23</v>
      </c>
      <c r="F10" s="54" t="s">
        <v>31</v>
      </c>
      <c r="G10" s="43"/>
      <c r="H10" s="43"/>
      <c r="I10" s="43"/>
      <c r="J10" s="43"/>
      <c r="K10" s="43"/>
      <c r="L10" s="43"/>
      <c r="M10" s="43"/>
      <c r="N10" s="43"/>
      <c r="O10" s="43"/>
      <c r="P10" s="44"/>
      <c r="Q10" s="44"/>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row>
    <row r="11" spans="1:64" s="3" customFormat="1" ht="30" customHeight="1" thickBot="1" x14ac:dyDescent="0.4">
      <c r="A11" s="47"/>
      <c r="B11" s="66" t="s">
        <v>32</v>
      </c>
      <c r="C11" s="59" t="s">
        <v>30</v>
      </c>
      <c r="D11" s="21">
        <v>1</v>
      </c>
      <c r="E11" s="54" t="str">
        <f>F10</f>
        <v>1-23-23</v>
      </c>
      <c r="F11" s="54" t="s">
        <v>33</v>
      </c>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row>
    <row r="12" spans="1:64" s="3" customFormat="1" ht="30" customHeight="1" thickBot="1" x14ac:dyDescent="0.4">
      <c r="A12" s="47"/>
      <c r="B12" s="66" t="s">
        <v>34</v>
      </c>
      <c r="C12" s="59" t="s">
        <v>30</v>
      </c>
      <c r="D12" s="21">
        <v>1</v>
      </c>
      <c r="E12" s="54" t="str">
        <f>F11</f>
        <v>1-25-23</v>
      </c>
      <c r="F12" s="54" t="s">
        <v>35</v>
      </c>
      <c r="G12" s="43"/>
      <c r="H12" s="43"/>
      <c r="I12" s="43"/>
      <c r="J12" s="43"/>
      <c r="K12" s="43"/>
      <c r="L12" s="43"/>
      <c r="M12" s="43"/>
      <c r="N12" s="43"/>
      <c r="O12" s="43"/>
      <c r="P12" s="43"/>
      <c r="Q12" s="43"/>
      <c r="R12" s="43"/>
      <c r="S12" s="43"/>
      <c r="T12" s="44"/>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row>
    <row r="13" spans="1:64" s="3" customFormat="1" ht="30" customHeight="1" thickBot="1" x14ac:dyDescent="0.4">
      <c r="A13" s="48" t="s">
        <v>20</v>
      </c>
      <c r="B13" s="22" t="s">
        <v>36</v>
      </c>
      <c r="C13" s="60"/>
      <c r="D13" s="23"/>
      <c r="E13" s="24"/>
      <c r="F13" s="25"/>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row>
    <row r="14" spans="1:64" s="3" customFormat="1" ht="30" customHeight="1" thickBot="1" x14ac:dyDescent="0.4">
      <c r="A14" s="47"/>
      <c r="B14" s="67" t="s">
        <v>61</v>
      </c>
      <c r="C14" s="61" t="s">
        <v>30</v>
      </c>
      <c r="D14" s="26">
        <v>1</v>
      </c>
      <c r="E14" s="55">
        <v>44967</v>
      </c>
      <c r="F14" s="55">
        <v>44969</v>
      </c>
      <c r="G14" s="43"/>
      <c r="H14" s="43"/>
      <c r="I14" s="43"/>
      <c r="J14" s="43"/>
      <c r="K14" s="43"/>
      <c r="L14" s="43"/>
      <c r="M14" s="43"/>
      <c r="N14" s="43"/>
      <c r="O14" s="43"/>
      <c r="P14" s="44"/>
      <c r="Q14" s="44"/>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row>
    <row r="15" spans="1:64" s="3" customFormat="1" ht="30" customHeight="1" thickBot="1" x14ac:dyDescent="0.4">
      <c r="A15" s="47"/>
      <c r="B15" s="67" t="s">
        <v>37</v>
      </c>
      <c r="C15" s="61" t="s">
        <v>30</v>
      </c>
      <c r="D15" s="26">
        <v>1</v>
      </c>
      <c r="E15" s="55">
        <v>44970</v>
      </c>
      <c r="F15" s="55">
        <v>44972</v>
      </c>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row>
    <row r="16" spans="1:64" s="3" customFormat="1" ht="30" customHeight="1" thickBot="1" x14ac:dyDescent="0.4">
      <c r="A16" s="47"/>
      <c r="B16" s="67" t="s">
        <v>38</v>
      </c>
      <c r="C16" s="61" t="s">
        <v>30</v>
      </c>
      <c r="D16" s="26">
        <v>1</v>
      </c>
      <c r="E16" s="55">
        <v>44973</v>
      </c>
      <c r="F16" s="55">
        <v>44974</v>
      </c>
      <c r="G16" s="43"/>
      <c r="H16" s="43"/>
      <c r="I16" s="43"/>
      <c r="J16" s="43"/>
      <c r="K16" s="43"/>
      <c r="L16" s="43"/>
      <c r="M16" s="43"/>
      <c r="N16" s="43"/>
      <c r="O16" s="43"/>
      <c r="P16" s="43"/>
      <c r="Q16" s="43"/>
      <c r="R16" s="43"/>
      <c r="S16" s="43"/>
      <c r="T16" s="44"/>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row>
    <row r="17" spans="1:64" s="3" customFormat="1" ht="30" customHeight="1" thickBot="1" x14ac:dyDescent="0.4">
      <c r="A17" s="47"/>
      <c r="B17" s="67" t="s">
        <v>60</v>
      </c>
      <c r="C17" s="61" t="s">
        <v>30</v>
      </c>
      <c r="D17" s="26">
        <v>1</v>
      </c>
      <c r="E17" s="55">
        <v>44975</v>
      </c>
      <c r="F17" s="55">
        <v>44976</v>
      </c>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row>
    <row r="18" spans="1:64" s="3" customFormat="1" ht="30" customHeight="1" thickBot="1" x14ac:dyDescent="0.4">
      <c r="A18" s="47" t="s">
        <v>21</v>
      </c>
      <c r="B18" s="27" t="s">
        <v>39</v>
      </c>
      <c r="C18" s="62"/>
      <c r="D18" s="28"/>
      <c r="E18" s="29"/>
      <c r="F18" s="30"/>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row>
    <row r="19" spans="1:64" s="3" customFormat="1" ht="30" customHeight="1" thickBot="1" x14ac:dyDescent="0.4">
      <c r="A19" s="47"/>
      <c r="B19" s="68" t="s">
        <v>40</v>
      </c>
      <c r="C19" s="63" t="s">
        <v>56</v>
      </c>
      <c r="D19" s="31">
        <v>0.7</v>
      </c>
      <c r="E19" s="56">
        <v>44977</v>
      </c>
      <c r="F19" s="56">
        <v>44982</v>
      </c>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row>
    <row r="20" spans="1:64" s="3" customFormat="1" ht="30" customHeight="1" thickBot="1" x14ac:dyDescent="0.4">
      <c r="A20" s="47"/>
      <c r="B20" s="68" t="s">
        <v>41</v>
      </c>
      <c r="C20" s="63" t="s">
        <v>54</v>
      </c>
      <c r="D20" s="31">
        <v>0.65</v>
      </c>
      <c r="E20" s="56">
        <v>44968</v>
      </c>
      <c r="F20" s="56">
        <v>44972</v>
      </c>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row>
    <row r="21" spans="1:64" s="3" customFormat="1" ht="30" customHeight="1" thickBot="1" x14ac:dyDescent="0.4">
      <c r="A21" s="47"/>
      <c r="B21" s="68" t="s">
        <v>42</v>
      </c>
      <c r="C21" s="63" t="s">
        <v>55</v>
      </c>
      <c r="D21" s="31">
        <v>0.65</v>
      </c>
      <c r="E21" s="56">
        <v>44973</v>
      </c>
      <c r="F21" s="56">
        <v>44977</v>
      </c>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row>
    <row r="22" spans="1:64" s="3" customFormat="1" ht="30" customHeight="1" thickBot="1" x14ac:dyDescent="0.4">
      <c r="A22" s="47"/>
      <c r="B22" s="68" t="s">
        <v>52</v>
      </c>
      <c r="C22" s="63" t="s">
        <v>57</v>
      </c>
      <c r="D22" s="31">
        <v>0.65</v>
      </c>
      <c r="E22" s="56">
        <v>44978</v>
      </c>
      <c r="F22" s="56">
        <v>44979</v>
      </c>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row>
    <row r="23" spans="1:64" s="3" customFormat="1" ht="30" customHeight="1" thickBot="1" x14ac:dyDescent="0.4">
      <c r="A23" s="47"/>
      <c r="B23" s="32" t="s">
        <v>43</v>
      </c>
      <c r="C23" s="64"/>
      <c r="D23" s="33"/>
      <c r="E23" s="34"/>
      <c r="F23" s="35"/>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row>
    <row r="24" spans="1:64" s="3" customFormat="1" ht="30" customHeight="1" thickBot="1" x14ac:dyDescent="0.4">
      <c r="A24" s="47" t="s">
        <v>21</v>
      </c>
      <c r="B24" s="69" t="s">
        <v>44</v>
      </c>
      <c r="C24" s="65" t="s">
        <v>63</v>
      </c>
      <c r="D24" s="36">
        <v>0.1</v>
      </c>
      <c r="E24" s="57">
        <v>44979</v>
      </c>
      <c r="F24" s="57">
        <v>44985</v>
      </c>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row>
    <row r="25" spans="1:64" s="3" customFormat="1" ht="30" customHeight="1" thickBot="1" x14ac:dyDescent="0.4">
      <c r="A25" s="47"/>
      <c r="B25" s="69" t="s">
        <v>45</v>
      </c>
      <c r="C25" s="65" t="s">
        <v>58</v>
      </c>
      <c r="D25" s="36">
        <v>0.1</v>
      </c>
      <c r="E25" s="57">
        <v>44986</v>
      </c>
      <c r="F25" s="57">
        <v>45000</v>
      </c>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row>
    <row r="26" spans="1:64" s="3" customFormat="1" ht="30" customHeight="1" thickBot="1" x14ac:dyDescent="0.4">
      <c r="A26" s="47"/>
      <c r="B26" s="69" t="s">
        <v>46</v>
      </c>
      <c r="C26" s="65" t="s">
        <v>55</v>
      </c>
      <c r="D26" s="36">
        <v>0.1</v>
      </c>
      <c r="E26" s="57">
        <v>45001</v>
      </c>
      <c r="F26" s="57">
        <v>45005</v>
      </c>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row>
    <row r="27" spans="1:64" s="3" customFormat="1" ht="30" customHeight="1" thickBot="1" x14ac:dyDescent="0.4">
      <c r="A27" s="47"/>
      <c r="B27" s="69" t="s">
        <v>47</v>
      </c>
      <c r="C27" s="65" t="s">
        <v>30</v>
      </c>
      <c r="D27" s="36">
        <v>0.1</v>
      </c>
      <c r="E27" s="57">
        <v>45010</v>
      </c>
      <c r="F27" s="57">
        <v>45015</v>
      </c>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row>
    <row r="28" spans="1:64" s="3" customFormat="1" ht="30" customHeight="1" thickBot="1" x14ac:dyDescent="0.4">
      <c r="A28" s="47"/>
      <c r="B28" s="69" t="s">
        <v>48</v>
      </c>
      <c r="C28" s="65" t="s">
        <v>59</v>
      </c>
      <c r="D28" s="36">
        <v>0.1</v>
      </c>
      <c r="E28" s="57">
        <v>45017</v>
      </c>
      <c r="F28" s="57">
        <v>45026</v>
      </c>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row>
    <row r="29" spans="1:64" s="3" customFormat="1" ht="30" customHeight="1" thickBot="1" x14ac:dyDescent="0.4">
      <c r="A29" s="47"/>
      <c r="B29" s="69" t="s">
        <v>49</v>
      </c>
      <c r="C29" s="65" t="s">
        <v>30</v>
      </c>
      <c r="D29" s="36">
        <v>0</v>
      </c>
      <c r="E29" s="57">
        <v>45027</v>
      </c>
      <c r="F29" s="57">
        <v>45031</v>
      </c>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row>
    <row r="30" spans="1:64" s="3" customFormat="1" ht="30" customHeight="1" thickBot="1" x14ac:dyDescent="0.4">
      <c r="A30" s="47" t="s">
        <v>22</v>
      </c>
      <c r="B30" s="69" t="s">
        <v>50</v>
      </c>
      <c r="C30" s="65" t="s">
        <v>64</v>
      </c>
      <c r="D30" s="36">
        <v>0</v>
      </c>
      <c r="E30" s="57">
        <v>45032</v>
      </c>
      <c r="F30" s="57">
        <v>45036</v>
      </c>
      <c r="G30" s="16"/>
      <c r="H30" s="16">
        <f t="shared" ref="H30:H31" si="6">IF(OR(ISBLANK(task_start),ISBLANK(task_end)),"",task_end-task_start+1)</f>
        <v>5</v>
      </c>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row>
    <row r="31" spans="1:64" s="3" customFormat="1" ht="30" customHeight="1" thickBot="1" x14ac:dyDescent="0.4">
      <c r="A31" s="48" t="s">
        <v>23</v>
      </c>
      <c r="B31" s="37" t="s">
        <v>24</v>
      </c>
      <c r="C31" s="38"/>
      <c r="D31" s="39"/>
      <c r="E31" s="40"/>
      <c r="F31" s="41"/>
      <c r="G31" s="42"/>
      <c r="H31" s="42" t="str">
        <f t="shared" si="6"/>
        <v/>
      </c>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row>
    <row r="32" spans="1:64" ht="30" customHeight="1" x14ac:dyDescent="0.35">
      <c r="G32" s="6"/>
    </row>
    <row r="33" spans="3:6" ht="30" customHeight="1" x14ac:dyDescent="0.35">
      <c r="C33" s="14"/>
      <c r="F33" s="49"/>
    </row>
    <row r="34" spans="3:6" ht="30" customHeight="1" x14ac:dyDescent="0.35">
      <c r="C34"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1">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7 I30:BL31">
    <cfRule type="expression" dxfId="5" priority="34">
      <formula>AND(TODAY()&gt;=I$5,TODAY()&lt;J$5)</formula>
    </cfRule>
  </conditionalFormatting>
  <conditionalFormatting sqref="I7:BL7 I30:BL31">
    <cfRule type="expression" dxfId="4" priority="28">
      <formula>AND(task_start&lt;=I$5,ROUNDDOWN((task_end-task_start+1)*task_progress,0)+task_start-1&gt;=I$5)</formula>
    </cfRule>
    <cfRule type="expression" dxfId="3" priority="29" stopIfTrue="1">
      <formula>AND(task_end&gt;=I$5,task_start&lt;J$5)</formula>
    </cfRule>
  </conditionalFormatting>
  <conditionalFormatting sqref="G8:BG29">
    <cfRule type="expression" dxfId="2" priority="36">
      <formula>AND(TODAY()&gt;=L$5,TODAY()&lt;M$5)</formula>
    </cfRule>
  </conditionalFormatting>
  <conditionalFormatting sqref="G8:BG29">
    <cfRule type="expression" dxfId="1" priority="39">
      <formula>AND(task_start&lt;=L$5,ROUNDDOWN((task_end-task_start+1)*task_progress,0)+task_start-1&gt;=L$5)</formula>
    </cfRule>
    <cfRule type="expression" dxfId="0" priority="40" stopIfTrue="1">
      <formula>AND(task_end&gt;=L$5,task_start&lt;M$5)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2023-02-24T09:22:24Z</dcterms:modified>
  <cp:category/>
  <cp:contentStatus/>
</cp:coreProperties>
</file>