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Репозитории\pc-notebook\Теорвер\"/>
    </mc:Choice>
  </mc:AlternateContent>
  <xr:revisionPtr revIDLastSave="0" documentId="8_{B12867E2-9E9C-4574-8516-3141CDEE4AD8}" xr6:coauthVersionLast="47" xr6:coauthVersionMax="47" xr10:uidLastSave="{00000000-0000-0000-0000-000000000000}"/>
  <bookViews>
    <workbookView xWindow="870" yWindow="-120" windowWidth="37650" windowHeight="21840" xr2:uid="{4714481C-1ED6-4482-A54B-106E09397C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23" i="1"/>
  <c r="D20" i="1"/>
  <c r="D18" i="1"/>
  <c r="D16" i="1"/>
  <c r="C16" i="1"/>
  <c r="D13" i="1"/>
  <c r="D11" i="1"/>
  <c r="D7" i="1"/>
  <c r="D5" i="1"/>
  <c r="D3" i="1"/>
</calcChain>
</file>

<file path=xl/sharedStrings.xml><?xml version="1.0" encoding="utf-8"?>
<sst xmlns="http://schemas.openxmlformats.org/spreadsheetml/2006/main" count="4" uniqueCount="4">
  <si>
    <t>h1</t>
  </si>
  <si>
    <t>h2</t>
  </si>
  <si>
    <t>интервал для дисп.</t>
  </si>
  <si>
    <t>Интервал для M(X)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</si>
</sst>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1</xdr:row>
      <xdr:rowOff>166687</xdr:rowOff>
    </xdr:from>
    <xdr:ext cx="23423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D2C36A-D667-763E-AF46-853B29A0989A}"/>
                </a:ext>
              </a:extLst>
            </xdr:cNvPr>
            <xdr:cNvSpPr txBox="1"/>
          </xdr:nvSpPr>
          <xdr:spPr>
            <a:xfrm>
              <a:off x="1390650" y="357187"/>
              <a:ext cx="23423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ru-RU" sz="14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ru-RU" sz="140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D2C36A-D667-763E-AF46-853B29A0989A}"/>
                </a:ext>
              </a:extLst>
            </xdr:cNvPr>
            <xdr:cNvSpPr txBox="1"/>
          </xdr:nvSpPr>
          <xdr:spPr>
            <a:xfrm>
              <a:off x="1390650" y="357187"/>
              <a:ext cx="23423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𝑥</a:t>
              </a:r>
              <a:r>
                <a:rPr lang="ru-RU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ru-RU" sz="1400" i="0">
                  <a:latin typeface="Cambria Math" panose="02040503050406030204" pitchFamily="18" charset="0"/>
                </a:rPr>
                <a:t>𝐵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</xdr:col>
      <xdr:colOff>123825</xdr:colOff>
      <xdr:row>3</xdr:row>
      <xdr:rowOff>195263</xdr:rowOff>
    </xdr:from>
    <xdr:ext cx="371475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AEA3B97-AD81-241E-D286-2557E0F80587}"/>
                </a:ext>
              </a:extLst>
            </xdr:cNvPr>
            <xdr:cNvSpPr txBox="1"/>
          </xdr:nvSpPr>
          <xdr:spPr>
            <a:xfrm>
              <a:off x="1343025" y="785813"/>
              <a:ext cx="371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4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ru-RU" sz="1400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ru-RU" sz="140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ru-RU" sz="14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AEA3B97-AD81-241E-D286-2557E0F80587}"/>
                </a:ext>
              </a:extLst>
            </xdr:cNvPr>
            <xdr:cNvSpPr txBox="1"/>
          </xdr:nvSpPr>
          <xdr:spPr>
            <a:xfrm>
              <a:off x="1343025" y="785813"/>
              <a:ext cx="371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400" i="0">
                  <a:latin typeface="Cambria Math" panose="02040503050406030204" pitchFamily="18" charset="0"/>
                </a:rPr>
                <a:t>𝜎</a:t>
              </a:r>
              <a:r>
                <a:rPr lang="ru-RU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ru-RU" sz="1400" i="0">
                  <a:latin typeface="Cambria Math" panose="02040503050406030204" pitchFamily="18" charset="0"/>
                </a:rPr>
                <a:t>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</xdr:col>
      <xdr:colOff>219075</xdr:colOff>
      <xdr:row>5</xdr:row>
      <xdr:rowOff>176212</xdr:rowOff>
    </xdr:from>
    <xdr:ext cx="14997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C0F35A-ACAD-B20C-B4F1-C5D98BDDDF6A}"/>
                </a:ext>
              </a:extLst>
            </xdr:cNvPr>
            <xdr:cNvSpPr txBox="1"/>
          </xdr:nvSpPr>
          <xdr:spPr>
            <a:xfrm>
              <a:off x="1438275" y="1166812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4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4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C0F35A-ACAD-B20C-B4F1-C5D98BDDDF6A}"/>
                </a:ext>
              </a:extLst>
            </xdr:cNvPr>
            <xdr:cNvSpPr txBox="1"/>
          </xdr:nvSpPr>
          <xdr:spPr>
            <a:xfrm>
              <a:off x="1438275" y="1166812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𝜎</a:t>
              </a:r>
              <a:r>
                <a:rPr lang="ru-RU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</xdr:col>
      <xdr:colOff>209550</xdr:colOff>
      <xdr:row>7</xdr:row>
      <xdr:rowOff>185737</xdr:rowOff>
    </xdr:from>
    <xdr:ext cx="1097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40A9781-AE9D-F856-8CD3-938E25AAD6EA}"/>
                </a:ext>
              </a:extLst>
            </xdr:cNvPr>
            <xdr:cNvSpPr txBox="1"/>
          </xdr:nvSpPr>
          <xdr:spPr>
            <a:xfrm>
              <a:off x="1428750" y="1576387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40A9781-AE9D-F856-8CD3-938E25AAD6EA}"/>
                </a:ext>
              </a:extLst>
            </xdr:cNvPr>
            <xdr:cNvSpPr txBox="1"/>
          </xdr:nvSpPr>
          <xdr:spPr>
            <a:xfrm>
              <a:off x="1428750" y="1576387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47625</xdr:colOff>
      <xdr:row>10</xdr:row>
      <xdr:rowOff>4762</xdr:rowOff>
    </xdr:from>
    <xdr:ext cx="6286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30E237-A137-CB13-914E-BA885332FA1F}"/>
                </a:ext>
              </a:extLst>
            </xdr:cNvPr>
            <xdr:cNvSpPr txBox="1"/>
          </xdr:nvSpPr>
          <xdr:spPr>
            <a:xfrm>
              <a:off x="1266825" y="1995487"/>
              <a:ext cx="6286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30E237-A137-CB13-914E-BA885332FA1F}"/>
                </a:ext>
              </a:extLst>
            </xdr:cNvPr>
            <xdr:cNvSpPr txBox="1"/>
          </xdr:nvSpPr>
          <xdr:spPr>
            <a:xfrm>
              <a:off x="1266825" y="1995487"/>
              <a:ext cx="6286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𝛼=1−𝛾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161925</xdr:colOff>
      <xdr:row>11</xdr:row>
      <xdr:rowOff>157162</xdr:rowOff>
    </xdr:from>
    <xdr:ext cx="155107" cy="1830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5172F7C-AF45-CCF6-4284-AFEFE5EA2ABB}"/>
                </a:ext>
              </a:extLst>
            </xdr:cNvPr>
            <xdr:cNvSpPr txBox="1"/>
          </xdr:nvSpPr>
          <xdr:spPr>
            <a:xfrm>
              <a:off x="1381125" y="2347912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5172F7C-AF45-CCF6-4284-AFEFE5EA2ABB}"/>
                </a:ext>
              </a:extLst>
            </xdr:cNvPr>
            <xdr:cNvSpPr txBox="1"/>
          </xdr:nvSpPr>
          <xdr:spPr>
            <a:xfrm>
              <a:off x="1381125" y="2347912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𝑡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𝛾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C2EF-D749-44BE-BCE1-30B78D3B1E6A}">
  <dimension ref="A1:E37"/>
  <sheetViews>
    <sheetView tabSelected="1" workbookViewId="0">
      <selection activeCell="P25" sqref="P25"/>
    </sheetView>
  </sheetViews>
  <sheetFormatPr defaultRowHeight="15" x14ac:dyDescent="0.25"/>
  <cols>
    <col min="3" max="4" width="12" bestFit="1" customWidth="1"/>
  </cols>
  <sheetData>
    <row r="1" spans="1:4" x14ac:dyDescent="0.25">
      <c r="A1" s="3">
        <v>8</v>
      </c>
    </row>
    <row r="2" spans="1:4" ht="15.75" thickBot="1" x14ac:dyDescent="0.3">
      <c r="A2" s="2">
        <v>94</v>
      </c>
    </row>
    <row r="3" spans="1:4" ht="15.75" thickBot="1" x14ac:dyDescent="0.3">
      <c r="A3" s="2">
        <v>71</v>
      </c>
      <c r="C3" s="7"/>
      <c r="D3" s="4">
        <f>AVERAGE(A2:A37)</f>
        <v>79.472222222222229</v>
      </c>
    </row>
    <row r="4" spans="1:4" ht="15.75" thickBot="1" x14ac:dyDescent="0.3">
      <c r="A4" s="2">
        <v>78</v>
      </c>
    </row>
    <row r="5" spans="1:4" ht="15.75" thickBot="1" x14ac:dyDescent="0.3">
      <c r="A5" s="2">
        <v>103</v>
      </c>
      <c r="C5" s="1"/>
      <c r="D5" s="4">
        <f>VAR(A2:A37)</f>
        <v>153.22777777777767</v>
      </c>
    </row>
    <row r="6" spans="1:4" ht="15.75" thickBot="1" x14ac:dyDescent="0.3">
      <c r="A6" s="2">
        <v>80</v>
      </c>
    </row>
    <row r="7" spans="1:4" ht="15.75" thickBot="1" x14ac:dyDescent="0.3">
      <c r="A7" s="2">
        <v>89</v>
      </c>
      <c r="C7" s="1"/>
      <c r="D7" s="4">
        <f>SQRT(D5)</f>
        <v>12.378520823498164</v>
      </c>
    </row>
    <row r="8" spans="1:4" ht="15.75" thickBot="1" x14ac:dyDescent="0.3">
      <c r="A8" s="2">
        <v>82</v>
      </c>
    </row>
    <row r="9" spans="1:4" ht="15.75" thickBot="1" x14ac:dyDescent="0.3">
      <c r="A9" s="2">
        <v>62</v>
      </c>
      <c r="C9" s="1"/>
      <c r="D9" s="4">
        <v>0.95</v>
      </c>
    </row>
    <row r="10" spans="1:4" ht="15.75" thickBot="1" x14ac:dyDescent="0.3">
      <c r="A10" s="2">
        <v>63</v>
      </c>
    </row>
    <row r="11" spans="1:4" ht="15.75" thickBot="1" x14ac:dyDescent="0.3">
      <c r="A11" s="2">
        <v>70</v>
      </c>
      <c r="C11" s="1"/>
      <c r="D11" s="4">
        <f>1-D9</f>
        <v>5.0000000000000044E-2</v>
      </c>
    </row>
    <row r="12" spans="1:4" ht="15.75" thickBot="1" x14ac:dyDescent="0.3">
      <c r="A12" s="2">
        <v>83</v>
      </c>
    </row>
    <row r="13" spans="1:4" ht="15.75" thickBot="1" x14ac:dyDescent="0.3">
      <c r="A13" s="2">
        <v>65</v>
      </c>
      <c r="C13" s="1"/>
      <c r="D13" s="4">
        <f>TINV(D11, 36-1)</f>
        <v>2.0301079282503438</v>
      </c>
    </row>
    <row r="14" spans="1:4" ht="15.75" thickBot="1" x14ac:dyDescent="0.3">
      <c r="A14" s="2">
        <v>86</v>
      </c>
    </row>
    <row r="15" spans="1:4" x14ac:dyDescent="0.25">
      <c r="A15" s="2">
        <v>81</v>
      </c>
      <c r="C15" s="11" t="s">
        <v>3</v>
      </c>
      <c r="D15" s="12"/>
    </row>
    <row r="16" spans="1:4" ht="15.75" thickBot="1" x14ac:dyDescent="0.3">
      <c r="A16" s="2">
        <v>59</v>
      </c>
      <c r="C16" s="5">
        <f>D3-D7*D13/SQRT(36)</f>
        <v>75.283933344922957</v>
      </c>
      <c r="D16" s="6">
        <f>D3+D7*D13/SQRT(36)</f>
        <v>83.6605110995215</v>
      </c>
    </row>
    <row r="17" spans="1:5" ht="15.75" thickBot="1" x14ac:dyDescent="0.3">
      <c r="A17" s="2">
        <v>83</v>
      </c>
      <c r="C17" s="9"/>
      <c r="D17" s="9"/>
    </row>
    <row r="18" spans="1:5" ht="15.75" thickBot="1" x14ac:dyDescent="0.3">
      <c r="A18" s="2">
        <v>71</v>
      </c>
      <c r="B18" s="10"/>
      <c r="C18" s="1" t="s">
        <v>0</v>
      </c>
      <c r="D18" s="4">
        <f>CHIINV((1-D9)/2,20)</f>
        <v>34.169606902838339</v>
      </c>
      <c r="E18" s="8"/>
    </row>
    <row r="19" spans="1:5" ht="15.75" thickBot="1" x14ac:dyDescent="0.3">
      <c r="A19" s="2">
        <v>69</v>
      </c>
      <c r="B19" s="10"/>
      <c r="C19" s="8"/>
      <c r="D19" s="8"/>
      <c r="E19" s="8"/>
    </row>
    <row r="20" spans="1:5" ht="15.75" thickBot="1" x14ac:dyDescent="0.3">
      <c r="A20" s="2">
        <v>64</v>
      </c>
      <c r="C20" s="1" t="s">
        <v>1</v>
      </c>
      <c r="D20" s="4">
        <f>CHIINV((1+D9)/2,20)</f>
        <v>9.5907773922648669</v>
      </c>
    </row>
    <row r="21" spans="1:5" ht="15.75" thickBot="1" x14ac:dyDescent="0.3">
      <c r="A21" s="2">
        <v>90</v>
      </c>
    </row>
    <row r="22" spans="1:5" x14ac:dyDescent="0.25">
      <c r="A22" s="2">
        <v>77</v>
      </c>
      <c r="C22" s="11" t="s">
        <v>2</v>
      </c>
      <c r="D22" s="12"/>
    </row>
    <row r="23" spans="1:5" ht="15.75" thickBot="1" x14ac:dyDescent="0.3">
      <c r="A23" s="2">
        <v>85</v>
      </c>
      <c r="C23" s="5">
        <f>(20-1)*D5/D18</f>
        <v>85.202261356303254</v>
      </c>
      <c r="D23" s="6">
        <f>(20-1)*D5/D20</f>
        <v>303.55493185837196</v>
      </c>
    </row>
    <row r="24" spans="1:5" x14ac:dyDescent="0.25">
      <c r="A24" s="2">
        <v>70</v>
      </c>
    </row>
    <row r="25" spans="1:5" x14ac:dyDescent="0.25">
      <c r="A25" s="2">
        <v>88</v>
      </c>
    </row>
    <row r="26" spans="1:5" x14ac:dyDescent="0.25">
      <c r="A26" s="2">
        <v>95</v>
      </c>
    </row>
    <row r="27" spans="1:5" x14ac:dyDescent="0.25">
      <c r="A27" s="2">
        <v>86</v>
      </c>
    </row>
    <row r="28" spans="1:5" x14ac:dyDescent="0.25">
      <c r="A28" s="2">
        <v>80</v>
      </c>
    </row>
    <row r="29" spans="1:5" x14ac:dyDescent="0.25">
      <c r="A29" s="2">
        <v>78</v>
      </c>
    </row>
    <row r="30" spans="1:5" x14ac:dyDescent="0.25">
      <c r="A30" s="2">
        <v>78</v>
      </c>
    </row>
    <row r="31" spans="1:5" x14ac:dyDescent="0.25">
      <c r="A31" s="2">
        <v>96</v>
      </c>
    </row>
    <row r="32" spans="1:5" x14ac:dyDescent="0.25">
      <c r="A32" s="2">
        <v>92</v>
      </c>
    </row>
    <row r="33" spans="1:1" x14ac:dyDescent="0.25">
      <c r="A33" s="2">
        <v>78</v>
      </c>
    </row>
    <row r="34" spans="1:1" x14ac:dyDescent="0.25">
      <c r="A34" s="2">
        <v>111</v>
      </c>
    </row>
    <row r="35" spans="1:1" x14ac:dyDescent="0.25">
      <c r="A35" s="2">
        <v>67</v>
      </c>
    </row>
    <row r="36" spans="1:1" x14ac:dyDescent="0.25">
      <c r="A36" s="2">
        <v>58</v>
      </c>
    </row>
    <row r="37" spans="1:1" x14ac:dyDescent="0.25">
      <c r="A37" s="2">
        <v>79</v>
      </c>
    </row>
  </sheetData>
  <mergeCells count="3">
    <mergeCell ref="C17:D17"/>
    <mergeCell ref="C15:D15"/>
    <mergeCell ref="C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Ezhov</dc:creator>
  <cp:lastModifiedBy>Timofey Ezhov</cp:lastModifiedBy>
  <dcterms:created xsi:type="dcterms:W3CDTF">2023-12-15T11:17:01Z</dcterms:created>
  <dcterms:modified xsi:type="dcterms:W3CDTF">2023-12-15T13:47:36Z</dcterms:modified>
</cp:coreProperties>
</file>