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Репозитории\pc-notebook\Теорвер\"/>
    </mc:Choice>
  </mc:AlternateContent>
  <xr:revisionPtr revIDLastSave="0" documentId="8_{31B68C12-42F9-402C-BDFA-99D175264779}" xr6:coauthVersionLast="47" xr6:coauthVersionMax="47" xr10:uidLastSave="{00000000-0000-0000-0000-000000000000}"/>
  <bookViews>
    <workbookView xWindow="870" yWindow="-120" windowWidth="37650" windowHeight="21840" xr2:uid="{3955BD7B-F63E-45E8-971A-C249C7A8D714}"/>
  </bookViews>
  <sheets>
    <sheet name="Лист2" sheetId="2" r:id="rId1"/>
    <sheet name="Лист1" sheetId="1" r:id="rId2"/>
  </sheets>
  <definedNames>
    <definedName name="solver_adj" localSheetId="1" hidden="1">Лист1!$D$3:$D$4</definedName>
    <definedName name="solver_cvg" localSheetId="1" hidden="1">0.0001</definedName>
    <definedName name="solver_drv" localSheetId="1" hidden="1">2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lhs1" localSheetId="1" hidden="1">Лист1!$D$4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1</definedName>
    <definedName name="solver_nwt" localSheetId="1" hidden="1">1</definedName>
    <definedName name="solver_opt" localSheetId="1" hidden="1">Лист1!$D$7</definedName>
    <definedName name="solver_pre" localSheetId="1" hidden="1">0.000001</definedName>
    <definedName name="solver_rbv" localSheetId="1" hidden="1">2</definedName>
    <definedName name="solver_rel1" localSheetId="1" hidden="1">3</definedName>
    <definedName name="solver_rhs1" localSheetId="1" hidden="1">0.0001</definedName>
    <definedName name="solver_rlx" localSheetId="1" hidden="1">2</definedName>
    <definedName name="solver_rsd" localSheetId="1" hidden="1">0</definedName>
    <definedName name="solver_scl" localSheetId="1" hidden="1">2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1</definedName>
    <definedName name="solver_val" localSheetId="1" hidden="1">0</definedName>
    <definedName name="solver_ver" localSheetId="1" hidden="1">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1" l="1"/>
  <c r="D11" i="1"/>
  <c r="D10" i="1"/>
  <c r="D9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2" i="1"/>
  <c r="D2" i="1"/>
  <c r="D1" i="1"/>
  <c r="D7" i="1" l="1"/>
</calcChain>
</file>

<file path=xl/sharedStrings.xml><?xml version="1.0" encoding="utf-8"?>
<sst xmlns="http://schemas.openxmlformats.org/spreadsheetml/2006/main" count="28" uniqueCount="25">
  <si>
    <t>Исправленная дисперсия</t>
  </si>
  <si>
    <t>Выборочная дисперсия</t>
  </si>
  <si>
    <t>Мат. ожидание</t>
  </si>
  <si>
    <t>Ср. Кв. оклонение</t>
  </si>
  <si>
    <t>Дисперсия</t>
  </si>
  <si>
    <t>xi-a</t>
  </si>
  <si>
    <t>лог ф-я правдоподобия</t>
  </si>
  <si>
    <t>Коэф. ассиметрии</t>
  </si>
  <si>
    <t>Эксцесс</t>
  </si>
  <si>
    <t>Мода</t>
  </si>
  <si>
    <t>Медиана</t>
  </si>
  <si>
    <t>Столбец1</t>
  </si>
  <si>
    <t>Среднее</t>
  </si>
  <si>
    <t>Стандартная ошибка</t>
  </si>
  <si>
    <t>Стандартное отклонение</t>
  </si>
  <si>
    <t>Дисперсия выборки</t>
  </si>
  <si>
    <t>Асимметричность</t>
  </si>
  <si>
    <t>Интервал</t>
  </si>
  <si>
    <t>Минимум</t>
  </si>
  <si>
    <t>Максимум</t>
  </si>
  <si>
    <t>Сумма</t>
  </si>
  <si>
    <t>Счет</t>
  </si>
  <si>
    <t>Наибольший(1)</t>
  </si>
  <si>
    <t>Наименьший(1)</t>
  </si>
  <si>
    <t>Уровень надежности(95,0%)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</si>
</sst>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Fill="1" applyBorder="1" applyAlignment="1"/>
    <xf numFmtId="0" fontId="0" fillId="0" borderId="10" xfId="0" applyFill="1" applyBorder="1" applyAlignment="1"/>
    <xf numFmtId="0" fontId="2" fillId="0" borderId="11" xfId="0" applyFont="1" applyFill="1" applyBorder="1" applyAlignment="1">
      <alignment horizontal="centerContinuous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C9DD8-F4DC-47D0-8EFF-4B636DFDE3FB}">
  <dimension ref="A1:B18"/>
  <sheetViews>
    <sheetView tabSelected="1" workbookViewId="0">
      <selection activeCell="F10" sqref="F10"/>
    </sheetView>
  </sheetViews>
  <sheetFormatPr defaultRowHeight="15" x14ac:dyDescent="0.25"/>
  <cols>
    <col min="1" max="1" width="27.28515625" bestFit="1" customWidth="1"/>
  </cols>
  <sheetData>
    <row r="1" spans="1:2" x14ac:dyDescent="0.25">
      <c r="A1" s="14" t="s">
        <v>11</v>
      </c>
      <c r="B1" s="14"/>
    </row>
    <row r="2" spans="1:2" x14ac:dyDescent="0.25">
      <c r="A2" s="12"/>
      <c r="B2" s="12"/>
    </row>
    <row r="3" spans="1:2" x14ac:dyDescent="0.25">
      <c r="A3" s="12" t="s">
        <v>12</v>
      </c>
      <c r="B3" s="12">
        <v>79.472222222222229</v>
      </c>
    </row>
    <row r="4" spans="1:2" x14ac:dyDescent="0.25">
      <c r="A4" s="12" t="s">
        <v>13</v>
      </c>
      <c r="B4" s="12">
        <v>2.0630868039163608</v>
      </c>
    </row>
    <row r="5" spans="1:2" x14ac:dyDescent="0.25">
      <c r="A5" s="12" t="s">
        <v>10</v>
      </c>
      <c r="B5" s="12">
        <v>79.5</v>
      </c>
    </row>
    <row r="6" spans="1:2" x14ac:dyDescent="0.25">
      <c r="A6" s="12" t="s">
        <v>9</v>
      </c>
      <c r="B6" s="12">
        <v>78</v>
      </c>
    </row>
    <row r="7" spans="1:2" x14ac:dyDescent="0.25">
      <c r="A7" s="12" t="s">
        <v>14</v>
      </c>
      <c r="B7" s="12">
        <v>12.378520823498164</v>
      </c>
    </row>
    <row r="8" spans="1:2" x14ac:dyDescent="0.25">
      <c r="A8" s="12" t="s">
        <v>15</v>
      </c>
      <c r="B8" s="12">
        <v>153.22777777777767</v>
      </c>
    </row>
    <row r="9" spans="1:2" x14ac:dyDescent="0.25">
      <c r="A9" s="12" t="s">
        <v>8</v>
      </c>
      <c r="B9" s="12">
        <v>-3.0625094312493939E-2</v>
      </c>
    </row>
    <row r="10" spans="1:2" x14ac:dyDescent="0.25">
      <c r="A10" s="12" t="s">
        <v>16</v>
      </c>
      <c r="B10" s="12">
        <v>0.32038984650004182</v>
      </c>
    </row>
    <row r="11" spans="1:2" x14ac:dyDescent="0.25">
      <c r="A11" s="12" t="s">
        <v>17</v>
      </c>
      <c r="B11" s="12">
        <v>53</v>
      </c>
    </row>
    <row r="12" spans="1:2" x14ac:dyDescent="0.25">
      <c r="A12" s="12" t="s">
        <v>18</v>
      </c>
      <c r="B12" s="12">
        <v>58</v>
      </c>
    </row>
    <row r="13" spans="1:2" x14ac:dyDescent="0.25">
      <c r="A13" s="12" t="s">
        <v>19</v>
      </c>
      <c r="B13" s="12">
        <v>111</v>
      </c>
    </row>
    <row r="14" spans="1:2" x14ac:dyDescent="0.25">
      <c r="A14" s="12" t="s">
        <v>20</v>
      </c>
      <c r="B14" s="12">
        <v>2861</v>
      </c>
    </row>
    <row r="15" spans="1:2" x14ac:dyDescent="0.25">
      <c r="A15" s="12" t="s">
        <v>21</v>
      </c>
      <c r="B15" s="12">
        <v>36</v>
      </c>
    </row>
    <row r="16" spans="1:2" x14ac:dyDescent="0.25">
      <c r="A16" s="12" t="s">
        <v>22</v>
      </c>
      <c r="B16" s="12">
        <v>111</v>
      </c>
    </row>
    <row r="17" spans="1:2" x14ac:dyDescent="0.25">
      <c r="A17" s="12" t="s">
        <v>23</v>
      </c>
      <c r="B17" s="12">
        <v>58</v>
      </c>
    </row>
    <row r="18" spans="1:2" ht="15.75" thickBot="1" x14ac:dyDescent="0.3">
      <c r="A18" s="13" t="s">
        <v>24</v>
      </c>
      <c r="B18" s="13">
        <v>4.1882888772992661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16045-9A5F-4071-A4BF-1298F40BEB63}">
  <dimension ref="A1:D37"/>
  <sheetViews>
    <sheetView workbookViewId="0">
      <selection activeCell="J20" sqref="J20"/>
    </sheetView>
  </sheetViews>
  <sheetFormatPr defaultRowHeight="15" x14ac:dyDescent="0.25"/>
  <cols>
    <col min="3" max="3" width="24.5703125" bestFit="1" customWidth="1"/>
  </cols>
  <sheetData>
    <row r="1" spans="1:4" x14ac:dyDescent="0.25">
      <c r="A1" s="3">
        <v>8</v>
      </c>
      <c r="B1" t="s">
        <v>5</v>
      </c>
      <c r="C1" t="s">
        <v>0</v>
      </c>
      <c r="D1">
        <f>VAR(A2:A37)</f>
        <v>153.22777777777767</v>
      </c>
    </row>
    <row r="2" spans="1:4" ht="15.75" thickBot="1" x14ac:dyDescent="0.3">
      <c r="A2" s="2">
        <v>94</v>
      </c>
      <c r="B2">
        <f>ABS(A2-$D$3)</f>
        <v>14.527777652777786</v>
      </c>
      <c r="C2" t="s">
        <v>1</v>
      </c>
      <c r="D2">
        <f>VARP(A2:A37)</f>
        <v>148.97145061728395</v>
      </c>
    </row>
    <row r="3" spans="1:4" x14ac:dyDescent="0.25">
      <c r="A3" s="2">
        <v>71</v>
      </c>
      <c r="B3" s="1">
        <f t="shared" ref="B3:B37" si="0">ABS(A3-$D$3)</f>
        <v>8.472222347222214</v>
      </c>
      <c r="C3" s="4" t="s">
        <v>2</v>
      </c>
      <c r="D3" s="5">
        <v>79.472222347222214</v>
      </c>
    </row>
    <row r="4" spans="1:4" x14ac:dyDescent="0.25">
      <c r="A4" s="2">
        <v>78</v>
      </c>
      <c r="B4" s="1">
        <f t="shared" si="0"/>
        <v>1.472222347222214</v>
      </c>
      <c r="C4" s="6" t="s">
        <v>3</v>
      </c>
      <c r="D4" s="7">
        <v>9.9999999999766942E-5</v>
      </c>
    </row>
    <row r="5" spans="1:4" ht="15.75" thickBot="1" x14ac:dyDescent="0.3">
      <c r="A5" s="2">
        <v>103</v>
      </c>
      <c r="B5" s="1">
        <f t="shared" si="0"/>
        <v>23.527777652777786</v>
      </c>
      <c r="C5" s="8" t="s">
        <v>4</v>
      </c>
      <c r="D5" s="9">
        <v>25</v>
      </c>
    </row>
    <row r="6" spans="1:4" ht="15.75" thickBot="1" x14ac:dyDescent="0.3">
      <c r="A6" s="2">
        <v>80</v>
      </c>
      <c r="B6" s="1">
        <f t="shared" si="0"/>
        <v>0.52777765277778599</v>
      </c>
    </row>
    <row r="7" spans="1:4" ht="15.75" thickBot="1" x14ac:dyDescent="0.3">
      <c r="A7" s="2">
        <v>89</v>
      </c>
      <c r="B7" s="1">
        <f t="shared" si="0"/>
        <v>9.527777652777786</v>
      </c>
      <c r="C7" s="10" t="s">
        <v>6</v>
      </c>
      <c r="D7" s="11">
        <f>- 20*LN(D4)-20/2*LN(2*3.1415)-SUMSQ(B2:B37)/(2*D5)</f>
        <v>58.568887260917776</v>
      </c>
    </row>
    <row r="8" spans="1:4" ht="15.75" thickBot="1" x14ac:dyDescent="0.3">
      <c r="A8" s="2">
        <v>82</v>
      </c>
      <c r="B8" s="1">
        <f t="shared" si="0"/>
        <v>2.527777652777786</v>
      </c>
    </row>
    <row r="9" spans="1:4" x14ac:dyDescent="0.25">
      <c r="A9" s="2">
        <v>62</v>
      </c>
      <c r="B9" s="1">
        <f t="shared" si="0"/>
        <v>17.472222347222214</v>
      </c>
      <c r="C9" s="4" t="s">
        <v>7</v>
      </c>
      <c r="D9" s="5">
        <f>SKEW(A2:A37)</f>
        <v>0.32038984650004182</v>
      </c>
    </row>
    <row r="10" spans="1:4" x14ac:dyDescent="0.25">
      <c r="A10" s="2">
        <v>63</v>
      </c>
      <c r="B10" s="1">
        <f t="shared" si="0"/>
        <v>16.472222347222214</v>
      </c>
      <c r="C10" s="6" t="s">
        <v>8</v>
      </c>
      <c r="D10" s="7">
        <f>KURT(A2:A37)</f>
        <v>-3.0625094312493939E-2</v>
      </c>
    </row>
    <row r="11" spans="1:4" x14ac:dyDescent="0.25">
      <c r="A11" s="2">
        <v>70</v>
      </c>
      <c r="B11" s="1">
        <f t="shared" si="0"/>
        <v>9.472222347222214</v>
      </c>
      <c r="C11" s="6" t="s">
        <v>9</v>
      </c>
      <c r="D11" s="7">
        <f>MODE(A2:A37)</f>
        <v>78</v>
      </c>
    </row>
    <row r="12" spans="1:4" ht="15.75" thickBot="1" x14ac:dyDescent="0.3">
      <c r="A12" s="2">
        <v>83</v>
      </c>
      <c r="B12" s="1">
        <f t="shared" si="0"/>
        <v>3.527777652777786</v>
      </c>
      <c r="C12" s="8" t="s">
        <v>10</v>
      </c>
      <c r="D12" s="9">
        <f>MEDIAN(A2:A37)</f>
        <v>79.5</v>
      </c>
    </row>
    <row r="13" spans="1:4" x14ac:dyDescent="0.25">
      <c r="A13" s="2">
        <v>65</v>
      </c>
      <c r="B13" s="1">
        <f t="shared" si="0"/>
        <v>14.472222347222214</v>
      </c>
    </row>
    <row r="14" spans="1:4" x14ac:dyDescent="0.25">
      <c r="A14" s="2">
        <v>86</v>
      </c>
      <c r="B14" s="1">
        <f t="shared" si="0"/>
        <v>6.527777652777786</v>
      </c>
    </row>
    <row r="15" spans="1:4" x14ac:dyDescent="0.25">
      <c r="A15" s="2">
        <v>81</v>
      </c>
      <c r="B15" s="1">
        <f t="shared" si="0"/>
        <v>1.527777652777786</v>
      </c>
    </row>
    <row r="16" spans="1:4" x14ac:dyDescent="0.25">
      <c r="A16" s="2">
        <v>59</v>
      </c>
      <c r="B16" s="1">
        <f t="shared" si="0"/>
        <v>20.472222347222214</v>
      </c>
    </row>
    <row r="17" spans="1:2" x14ac:dyDescent="0.25">
      <c r="A17" s="2">
        <v>83</v>
      </c>
      <c r="B17" s="1">
        <f t="shared" si="0"/>
        <v>3.527777652777786</v>
      </c>
    </row>
    <row r="18" spans="1:2" x14ac:dyDescent="0.25">
      <c r="A18" s="2">
        <v>71</v>
      </c>
      <c r="B18" s="1">
        <f t="shared" si="0"/>
        <v>8.472222347222214</v>
      </c>
    </row>
    <row r="19" spans="1:2" x14ac:dyDescent="0.25">
      <c r="A19" s="2">
        <v>69</v>
      </c>
      <c r="B19" s="1">
        <f t="shared" si="0"/>
        <v>10.472222347222214</v>
      </c>
    </row>
    <row r="20" spans="1:2" x14ac:dyDescent="0.25">
      <c r="A20" s="2">
        <v>64</v>
      </c>
      <c r="B20" s="1">
        <f t="shared" si="0"/>
        <v>15.472222347222214</v>
      </c>
    </row>
    <row r="21" spans="1:2" x14ac:dyDescent="0.25">
      <c r="A21" s="2">
        <v>90</v>
      </c>
      <c r="B21" s="1">
        <f t="shared" si="0"/>
        <v>10.527777652777786</v>
      </c>
    </row>
    <row r="22" spans="1:2" x14ac:dyDescent="0.25">
      <c r="A22" s="2">
        <v>77</v>
      </c>
      <c r="B22" s="1">
        <f t="shared" si="0"/>
        <v>2.472222347222214</v>
      </c>
    </row>
    <row r="23" spans="1:2" x14ac:dyDescent="0.25">
      <c r="A23" s="2">
        <v>85</v>
      </c>
      <c r="B23" s="1">
        <f t="shared" si="0"/>
        <v>5.527777652777786</v>
      </c>
    </row>
    <row r="24" spans="1:2" x14ac:dyDescent="0.25">
      <c r="A24" s="2">
        <v>70</v>
      </c>
      <c r="B24" s="1">
        <f t="shared" si="0"/>
        <v>9.472222347222214</v>
      </c>
    </row>
    <row r="25" spans="1:2" x14ac:dyDescent="0.25">
      <c r="A25" s="2">
        <v>88</v>
      </c>
      <c r="B25" s="1">
        <f t="shared" si="0"/>
        <v>8.527777652777786</v>
      </c>
    </row>
    <row r="26" spans="1:2" x14ac:dyDescent="0.25">
      <c r="A26" s="2">
        <v>95</v>
      </c>
      <c r="B26" s="1">
        <f t="shared" si="0"/>
        <v>15.527777652777786</v>
      </c>
    </row>
    <row r="27" spans="1:2" x14ac:dyDescent="0.25">
      <c r="A27" s="2">
        <v>86</v>
      </c>
      <c r="B27" s="1">
        <f t="shared" si="0"/>
        <v>6.527777652777786</v>
      </c>
    </row>
    <row r="28" spans="1:2" x14ac:dyDescent="0.25">
      <c r="A28" s="2">
        <v>80</v>
      </c>
      <c r="B28" s="1">
        <f t="shared" si="0"/>
        <v>0.52777765277778599</v>
      </c>
    </row>
    <row r="29" spans="1:2" x14ac:dyDescent="0.25">
      <c r="A29" s="2">
        <v>78</v>
      </c>
      <c r="B29" s="1">
        <f t="shared" si="0"/>
        <v>1.472222347222214</v>
      </c>
    </row>
    <row r="30" spans="1:2" x14ac:dyDescent="0.25">
      <c r="A30" s="2">
        <v>78</v>
      </c>
      <c r="B30" s="1">
        <f t="shared" si="0"/>
        <v>1.472222347222214</v>
      </c>
    </row>
    <row r="31" spans="1:2" x14ac:dyDescent="0.25">
      <c r="A31" s="2">
        <v>96</v>
      </c>
      <c r="B31" s="1">
        <f t="shared" si="0"/>
        <v>16.527777652777786</v>
      </c>
    </row>
    <row r="32" spans="1:2" x14ac:dyDescent="0.25">
      <c r="A32" s="2">
        <v>92</v>
      </c>
      <c r="B32" s="1">
        <f t="shared" si="0"/>
        <v>12.527777652777786</v>
      </c>
    </row>
    <row r="33" spans="1:2" x14ac:dyDescent="0.25">
      <c r="A33" s="2">
        <v>78</v>
      </c>
      <c r="B33" s="1">
        <f t="shared" si="0"/>
        <v>1.472222347222214</v>
      </c>
    </row>
    <row r="34" spans="1:2" x14ac:dyDescent="0.25">
      <c r="A34" s="2">
        <v>111</v>
      </c>
      <c r="B34" s="1">
        <f t="shared" si="0"/>
        <v>31.527777652777786</v>
      </c>
    </row>
    <row r="35" spans="1:2" x14ac:dyDescent="0.25">
      <c r="A35" s="2">
        <v>67</v>
      </c>
      <c r="B35" s="1">
        <f t="shared" si="0"/>
        <v>12.472222347222214</v>
      </c>
    </row>
    <row r="36" spans="1:2" x14ac:dyDescent="0.25">
      <c r="A36" s="2">
        <v>58</v>
      </c>
      <c r="B36" s="1">
        <f t="shared" si="0"/>
        <v>21.472222347222214</v>
      </c>
    </row>
    <row r="37" spans="1:2" x14ac:dyDescent="0.25">
      <c r="A37" s="2">
        <v>79</v>
      </c>
      <c r="B37" s="1">
        <f t="shared" si="0"/>
        <v>0.47222234722221401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Лист2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Timofey Ezhov</dc:creator>
  <cp:lastModifiedBy>Timofey Ezhov</cp:lastModifiedBy>
  <dcterms:created xsi:type="dcterms:W3CDTF">2023-12-09T01:30:26Z</dcterms:created>
  <dcterms:modified xsi:type="dcterms:W3CDTF">2023-12-09T01:51:35Z</dcterms:modified>
</cp:coreProperties>
</file>