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9080" windowHeight="71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F22" i="1" l="1"/>
  <c r="F21" i="1"/>
  <c r="F18" i="1"/>
  <c r="F16" i="1"/>
  <c r="F15" i="1"/>
  <c r="F14" i="1"/>
  <c r="F13" i="1"/>
  <c r="F12" i="1"/>
  <c r="F11" i="1"/>
  <c r="F10" i="1"/>
  <c r="F9" i="1"/>
  <c r="F7" i="1"/>
  <c r="F8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<sst xmlns="http://schemas.openxmlformats.org/spreadsheetml/2006/main" count="62" uniqueCount="61">
  <si>
    <t xml:space="preserve">John </t>
  </si>
  <si>
    <t>Kelly</t>
  </si>
  <si>
    <t>Sarah</t>
  </si>
  <si>
    <t xml:space="preserve">Arnold </t>
  </si>
  <si>
    <t>Megan</t>
  </si>
  <si>
    <t>kristine</t>
  </si>
  <si>
    <t>James</t>
  </si>
  <si>
    <t>Ronald</t>
  </si>
  <si>
    <t>Timothy</t>
  </si>
  <si>
    <t>Susan</t>
  </si>
  <si>
    <t>Lisa</t>
  </si>
  <si>
    <t>Jarad</t>
  </si>
  <si>
    <t>William</t>
  </si>
  <si>
    <t xml:space="preserve">Rachael </t>
  </si>
  <si>
    <t>Laura</t>
  </si>
  <si>
    <t>Greg</t>
  </si>
  <si>
    <t>Kimberly</t>
  </si>
  <si>
    <t>Malcom</t>
  </si>
  <si>
    <t>Richard</t>
  </si>
  <si>
    <t>Names:</t>
  </si>
  <si>
    <t>Grades:</t>
  </si>
  <si>
    <t>Variance:</t>
  </si>
  <si>
    <t>Quartile 0:</t>
  </si>
  <si>
    <t>Quartile 1:</t>
  </si>
  <si>
    <t>Quartile 2:</t>
  </si>
  <si>
    <t>Quartile 3:</t>
  </si>
  <si>
    <t>Quartile 4:</t>
  </si>
  <si>
    <t>Average/mean:</t>
  </si>
  <si>
    <t>Count:</t>
  </si>
  <si>
    <t xml:space="preserve">Sum: </t>
  </si>
  <si>
    <t xml:space="preserve">Mode: </t>
  </si>
  <si>
    <t>Median:</t>
  </si>
  <si>
    <t>Minimum:</t>
  </si>
  <si>
    <t>Maximum:</t>
  </si>
  <si>
    <t>Range:</t>
  </si>
  <si>
    <t>Standard Deviation:</t>
  </si>
  <si>
    <t>25th Percentile:</t>
  </si>
  <si>
    <t>40th Percentile:</t>
  </si>
  <si>
    <t>50th Percentile:</t>
  </si>
  <si>
    <t>75th Percentile:</t>
  </si>
  <si>
    <t>90th Percentile:</t>
  </si>
  <si>
    <t>100th Percentile:</t>
  </si>
  <si>
    <t>(=median())</t>
  </si>
  <si>
    <t>(=average())</t>
  </si>
  <si>
    <t>(=count())</t>
  </si>
  <si>
    <t>(=sum())</t>
  </si>
  <si>
    <t>(=mode())</t>
  </si>
  <si>
    <t>(=max())</t>
  </si>
  <si>
    <t>(=min())</t>
  </si>
  <si>
    <t>(=F7-F8)</t>
  </si>
  <si>
    <t>(=STDEV.S())</t>
  </si>
  <si>
    <t>Standard deviation of Sample data</t>
  </si>
  <si>
    <t xml:space="preserve">Variance of Sample data </t>
  </si>
  <si>
    <t>(=VAR.S()) or stdev.s**2</t>
  </si>
  <si>
    <t>(=quartile())</t>
  </si>
  <si>
    <t>(=percentile())</t>
  </si>
  <si>
    <t>Decile 0:</t>
  </si>
  <si>
    <t>Decile 1:</t>
  </si>
  <si>
    <t>Decile 7:</t>
  </si>
  <si>
    <t>Decile 5:</t>
  </si>
  <si>
    <t>Decile 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</si>
</sst>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21" sqref="H21"/>
    </sheetView>
  </sheetViews>
  <sheetFormatPr defaultRowHeight="14.25" x14ac:dyDescent="0.65"/>
  <cols>
    <col min="1" max="1" width="7.86328125" bestFit="1" customWidth="1"/>
    <col min="2" max="2" width="6.953125" bestFit="1" customWidth="1"/>
    <col min="4" max="4" width="16.86328125" bestFit="1" customWidth="1"/>
    <col min="6" max="6" width="11.6796875" bestFit="1" customWidth="1"/>
    <col min="7" max="7" width="20.2265625" bestFit="1" customWidth="1"/>
    <col min="8" max="8" width="28.81640625" bestFit="1" customWidth="1"/>
  </cols>
  <sheetData>
    <row r="1" spans="1:10" s="1" customFormat="1" ht="15.5" x14ac:dyDescent="0.7">
      <c r="A1" s="1" t="s">
        <v>19</v>
      </c>
      <c r="B1" s="1" t="s">
        <v>20</v>
      </c>
    </row>
    <row r="2" spans="1:10" x14ac:dyDescent="0.65">
      <c r="A2" t="s">
        <v>0</v>
      </c>
      <c r="B2">
        <v>84</v>
      </c>
      <c r="D2" t="s">
        <v>29</v>
      </c>
      <c r="F2">
        <f>SUM(B2:B20)</f>
        <v>1533</v>
      </c>
      <c r="G2" t="s">
        <v>45</v>
      </c>
    </row>
    <row r="3" spans="1:10" x14ac:dyDescent="0.65">
      <c r="A3" t="s">
        <v>1</v>
      </c>
      <c r="B3">
        <v>76</v>
      </c>
      <c r="D3" t="s">
        <v>28</v>
      </c>
      <c r="F3">
        <f>COUNT(B2:B20)</f>
        <v>19</v>
      </c>
      <c r="G3" t="s">
        <v>44</v>
      </c>
    </row>
    <row r="4" spans="1:10" x14ac:dyDescent="0.65">
      <c r="A4" t="s">
        <v>2</v>
      </c>
      <c r="B4">
        <v>92</v>
      </c>
      <c r="D4" t="s">
        <v>27</v>
      </c>
      <c r="F4">
        <f>AVERAGE(B2:B20)</f>
        <v>80.684210526315795</v>
      </c>
      <c r="G4" t="s">
        <v>43</v>
      </c>
    </row>
    <row r="5" spans="1:10" x14ac:dyDescent="0.65">
      <c r="A5" t="s">
        <v>18</v>
      </c>
      <c r="B5">
        <v>85</v>
      </c>
      <c r="D5" t="s">
        <v>31</v>
      </c>
      <c r="F5">
        <f>MEDIAN(B2:B20)</f>
        <v>84</v>
      </c>
      <c r="G5" t="s">
        <v>42</v>
      </c>
    </row>
    <row r="6" spans="1:10" x14ac:dyDescent="0.65">
      <c r="A6" t="s">
        <v>3</v>
      </c>
      <c r="B6">
        <v>88</v>
      </c>
      <c r="D6" t="s">
        <v>30</v>
      </c>
      <c r="F6">
        <f>MODE(B2:B20)</f>
        <v>86</v>
      </c>
      <c r="G6" t="s">
        <v>46</v>
      </c>
    </row>
    <row r="7" spans="1:10" x14ac:dyDescent="0.65">
      <c r="A7" t="s">
        <v>4</v>
      </c>
      <c r="B7">
        <v>65</v>
      </c>
      <c r="D7" t="s">
        <v>33</v>
      </c>
      <c r="F7">
        <f>MAX(B2:B20)</f>
        <v>99</v>
      </c>
      <c r="G7" t="s">
        <v>47</v>
      </c>
    </row>
    <row r="8" spans="1:10" x14ac:dyDescent="0.65">
      <c r="A8" t="s">
        <v>5</v>
      </c>
      <c r="B8">
        <v>94</v>
      </c>
      <c r="D8" t="s">
        <v>32</v>
      </c>
      <c r="F8">
        <f>MIN(B2:B20)</f>
        <v>52</v>
      </c>
      <c r="G8" t="s">
        <v>48</v>
      </c>
    </row>
    <row r="9" spans="1:10" x14ac:dyDescent="0.65">
      <c r="A9" t="s">
        <v>6</v>
      </c>
      <c r="B9">
        <v>79</v>
      </c>
      <c r="D9" t="s">
        <v>34</v>
      </c>
      <c r="F9">
        <f>F7-F8</f>
        <v>47</v>
      </c>
      <c r="G9" t="s">
        <v>49</v>
      </c>
    </row>
    <row r="10" spans="1:10" x14ac:dyDescent="0.65">
      <c r="A10" t="s">
        <v>7</v>
      </c>
      <c r="B10">
        <v>86</v>
      </c>
      <c r="D10" t="s">
        <v>35</v>
      </c>
      <c r="F10">
        <f>_xlfn.STDEV.S(B2:B20)</f>
        <v>12.463514002340979</v>
      </c>
      <c r="G10" t="s">
        <v>50</v>
      </c>
      <c r="H10" t="s">
        <v>51</v>
      </c>
    </row>
    <row r="11" spans="1:10" x14ac:dyDescent="0.65">
      <c r="A11" t="s">
        <v>8</v>
      </c>
      <c r="B11">
        <v>83</v>
      </c>
      <c r="D11" t="s">
        <v>21</v>
      </c>
      <c r="F11">
        <f>_xlfn.VAR.S(B2:B20)</f>
        <v>155.33918128654963</v>
      </c>
      <c r="G11" t="s">
        <v>53</v>
      </c>
      <c r="H11" t="s">
        <v>52</v>
      </c>
    </row>
    <row r="12" spans="1:10" x14ac:dyDescent="0.65">
      <c r="A12" t="s">
        <v>9</v>
      </c>
      <c r="B12">
        <v>96</v>
      </c>
      <c r="D12" t="s">
        <v>22</v>
      </c>
      <c r="F12">
        <f>QUARTILE(B2:B20,0)</f>
        <v>52</v>
      </c>
      <c r="G12" t="s">
        <v>54</v>
      </c>
    </row>
    <row r="13" spans="1:10" x14ac:dyDescent="0.65">
      <c r="A13" t="s">
        <v>10</v>
      </c>
      <c r="B13">
        <v>86</v>
      </c>
      <c r="D13" t="s">
        <v>23</v>
      </c>
      <c r="F13">
        <f>QUARTILE(B2:B20,1)</f>
        <v>75</v>
      </c>
    </row>
    <row r="14" spans="1:10" x14ac:dyDescent="0.65">
      <c r="A14" t="s">
        <v>11</v>
      </c>
      <c r="B14">
        <v>89</v>
      </c>
      <c r="D14" t="s">
        <v>24</v>
      </c>
      <c r="F14">
        <f>QUARTILE(B2:B20,2)</f>
        <v>84</v>
      </c>
      <c r="H14" t="s">
        <v>56</v>
      </c>
      <c r="I14">
        <f>PERCENTILE(B2:B20,0)</f>
        <v>52</v>
      </c>
      <c r="J14" t="s">
        <v>55</v>
      </c>
    </row>
    <row r="15" spans="1:10" x14ac:dyDescent="0.65">
      <c r="A15" t="s">
        <v>12</v>
      </c>
      <c r="B15">
        <v>75</v>
      </c>
      <c r="D15" t="s">
        <v>25</v>
      </c>
      <c r="F15">
        <f>QUARTILE(B2:B20,3)</f>
        <v>88.5</v>
      </c>
      <c r="H15" t="s">
        <v>57</v>
      </c>
      <c r="I15">
        <f>PERCENTILE(B2:B20,0.1)</f>
        <v>64.2</v>
      </c>
    </row>
    <row r="16" spans="1:10" x14ac:dyDescent="0.65">
      <c r="A16" t="s">
        <v>13</v>
      </c>
      <c r="B16">
        <v>68</v>
      </c>
      <c r="D16" t="s">
        <v>26</v>
      </c>
      <c r="F16">
        <f>QUARTILE(B2:B20,4)</f>
        <v>99</v>
      </c>
      <c r="H16" t="s">
        <v>59</v>
      </c>
      <c r="I16">
        <f>PERCENTILE(B2:B20,0.5)</f>
        <v>84</v>
      </c>
    </row>
    <row r="17" spans="1:9" x14ac:dyDescent="0.65">
      <c r="A17" t="s">
        <v>14</v>
      </c>
      <c r="B17">
        <v>52</v>
      </c>
      <c r="D17" t="s">
        <v>36</v>
      </c>
      <c r="F17">
        <v>75</v>
      </c>
      <c r="H17" t="s">
        <v>58</v>
      </c>
      <c r="I17">
        <f>PERCENTILE(B2:B20,0.7)</f>
        <v>87.2</v>
      </c>
    </row>
    <row r="18" spans="1:9" x14ac:dyDescent="0.65">
      <c r="A18" t="s">
        <v>15</v>
      </c>
      <c r="B18">
        <v>75</v>
      </c>
      <c r="D18" t="s">
        <v>37</v>
      </c>
      <c r="F18">
        <f>PERCENTILE(B2:B20,0.4)</f>
        <v>79.8</v>
      </c>
      <c r="G18" t="s">
        <v>55</v>
      </c>
      <c r="H18" t="s">
        <v>60</v>
      </c>
      <c r="I18">
        <f>PERCENTILE(B2:B20,1)</f>
        <v>99</v>
      </c>
    </row>
    <row r="19" spans="1:9" x14ac:dyDescent="0.65">
      <c r="A19" t="s">
        <v>16</v>
      </c>
      <c r="B19">
        <v>61</v>
      </c>
      <c r="D19" t="s">
        <v>38</v>
      </c>
      <c r="F19">
        <v>84</v>
      </c>
    </row>
    <row r="20" spans="1:9" x14ac:dyDescent="0.65">
      <c r="A20" t="s">
        <v>17</v>
      </c>
      <c r="B20">
        <v>99</v>
      </c>
      <c r="D20" t="s">
        <v>39</v>
      </c>
      <c r="F20">
        <v>88.5</v>
      </c>
    </row>
    <row r="21" spans="1:9" x14ac:dyDescent="0.65">
      <c r="D21" t="s">
        <v>40</v>
      </c>
      <c r="F21">
        <f>PERCENTILE(B2:B20,0.9)</f>
        <v>94.4</v>
      </c>
    </row>
    <row r="22" spans="1:9" x14ac:dyDescent="0.65">
      <c r="D22" t="s">
        <v>41</v>
      </c>
      <c r="F22">
        <f>PERCENTILE(B2:B20,1)</f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</dc:creator>
  <cp:lastModifiedBy>Precision</cp:lastModifiedBy>
  <dcterms:created xsi:type="dcterms:W3CDTF">2024-01-29T22:06:01Z</dcterms:created>
  <dcterms:modified xsi:type="dcterms:W3CDTF">2024-01-30T03:54:41Z</dcterms:modified>
</cp:coreProperties>
</file>